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15180" windowHeight="8835" tabRatio="599"/>
  </bookViews>
  <sheets>
    <sheet name="ACCUEIL" sheetId="11" r:id="rId1"/>
    <sheet name="PARAM" sheetId="2" r:id="rId2"/>
    <sheet name="BDD" sheetId="3" r:id="rId3"/>
    <sheet name="PLANNING" sheetId="9" r:id="rId4"/>
    <sheet name="AGENT" sheetId="12" r:id="rId5"/>
    <sheet name="SEMAINE" sheetId="13" r:id="rId6"/>
    <sheet name="JOURNEE" sheetId="4" r:id="rId7"/>
  </sheets>
  <externalReferences>
    <externalReference r:id="rId8"/>
  </externalReferences>
  <definedNames>
    <definedName name="_xlnm._FilterDatabase" localSheetId="3" hidden="1">PLANNING!$B$10:$BT$10</definedName>
    <definedName name="a">PARAM!$A$33</definedName>
    <definedName name="b">PARAM!$A$34</definedName>
    <definedName name="base_filtre_sem">PLANNING!$C$11</definedName>
    <definedName name="bdd">BDD!$A$2:$M$156</definedName>
    <definedName name="bdd_ast_abs">PLANNING!$H$11:$BN$164</definedName>
    <definedName name="bdd_ast_abs_filtre">PLANNING!$B$10:$BN$164</definedName>
    <definedName name="bdd_ast_abs_tri">PLANNING!$H$8:$BN$164</definedName>
    <definedName name="bdd_ast_abs2">PLANNING!$F$11:$BN$164</definedName>
    <definedName name="bdd_semaine1">JOURNEE!$G$776:$G$784,JOURNEE!$J$776:$J$784,JOURNEE!$M$776:$M$784,JOURNEE!$P$776:$P$784,JOURNEE!$S$776:$S$784,JOURNEE!$V$776:$V$784</definedName>
    <definedName name="bdd_semaine2">JOURNEE!$Y$776:$Y$784,JOURNEE!$AB$776:$AB$784,JOURNEE!$AE$776:$AE$784,JOURNEE!$AH$776:$AH$784,JOURNEE!$AK$776:$AK$784,JOURNEE!$AN$776:$AN$784</definedName>
    <definedName name="calcul_nb_rqc_semaine">JOURNEE!$AS$782,JOURNEE!$AS$784,JOURNEE!$AS$786,JOURNEE!$AS$788,JOURNEE!$AS$790,JOURNEE!$AS$792</definedName>
    <definedName name="calculRHC">SEMAINE!#REF!,SEMAINE!#REF!,SEMAINE!#REF!,SEMAINE!#REF!,SEMAINE!#REF!,SEMAINE!#REF!</definedName>
    <definedName name="cc">PARAM!$A$35</definedName>
    <definedName name="choix_agent">PARAM!$F$30</definedName>
    <definedName name="choix_date">PARAM!$A$32</definedName>
    <definedName name="choix_heure">JOURNEE!$E$678:$E$774</definedName>
    <definedName name="choix_sem">PARAM!$C$30</definedName>
    <definedName name="Couleur">[1]TACHE!#REF!</definedName>
    <definedName name="d">PARAM!$A$36</definedName>
    <definedName name="heure_journee">JOURNEE!$C$678:$C$774</definedName>
    <definedName name="_xlnm.Print_Titles" localSheetId="3">PLANNING!$2:$9</definedName>
    <definedName name="liste_agent">AGENT!$B$3:$D$14</definedName>
    <definedName name="liste_agent2">AGENT!$C$3:$C$14</definedName>
    <definedName name="liste_astreinte">PARAM!$A$12:$A$13</definedName>
    <definedName name="liste_centre">PARAM!$T$6:$T$34</definedName>
    <definedName name="liste_date">PARAM!$H$4:$H$155</definedName>
    <definedName name="liste_date2">PARAM!$G$4:$H$155</definedName>
    <definedName name="liste_date3">PARAM!$H$4:$I$155</definedName>
    <definedName name="liste_date4">PARAM!$H$159:$I$161</definedName>
    <definedName name="liste_district">PARAM!$S$6:$S$18</definedName>
    <definedName name="liste_division">PARAM!$Q$6:$Q$10</definedName>
    <definedName name="liste_duree">PARAM!$K$38:$K$73</definedName>
    <definedName name="liste_heure">PARAM!$K$4:$K$27</definedName>
    <definedName name="liste_min">PARAM!$K$31:$K$34</definedName>
    <definedName name="liste_sem">PARAM!$M$4:$M$22</definedName>
    <definedName name="plage_date">PARAM!$G$4:$H$155</definedName>
    <definedName name="plage_semaine">PLANNING!$D$11:$D$164</definedName>
    <definedName name="planning_absence">PARAM!$C$16:$C$20</definedName>
    <definedName name="planning_astreinte">PARAM!$C$10:$C$14</definedName>
    <definedName name="planning_coin">PLANNING!$B$2:$B$9</definedName>
    <definedName name="planning_vide">PARAM!$E$10:$E$14</definedName>
    <definedName name="saisie_journee_heure1">JOURNEE!$G$678:$G$773,JOURNEE!$J$678:$J$773,JOURNEE!$M$678:$M$773,JOURNEE!$P$678:$P$773,JOURNEE!$S$678:$S$773,JOURNEE!$V$678:$V$773,JOURNEE!$Y$678:$Y$773,JOURNEE!$AB$678:$AB$773,JOURNEE!$AE$678:$AE$773,JOURNEE!$AH$678:$AH$773</definedName>
    <definedName name="saisie_journee_heure2">JOURNEE!$AK$678:$AK$773,JOURNEE!$AN$678:$AN$773</definedName>
    <definedName name="test_protection">PARAM!$E$10:$F$14</definedName>
    <definedName name="type_absence">PARAM!$A$23:$A$28</definedName>
    <definedName name="type_astreinte">PARAM!$A$10:$A$12</definedName>
    <definedName name="_xlnm.Print_Area" localSheetId="6">JOURNEE!$B$1:$BB$774</definedName>
    <definedName name="_xlnm.Print_Area" localSheetId="3">PLANNING!$B$1:$BO$164</definedName>
    <definedName name="_xlnm.Print_Area" localSheetId="5">SEMAINE!$B$1:$DA$245</definedName>
  </definedNames>
  <calcPr calcId="144525" fullCalcOnLoad="1"/>
</workbook>
</file>

<file path=xl/calcChain.xml><?xml version="1.0" encoding="utf-8"?>
<calcChain xmlns="http://schemas.openxmlformats.org/spreadsheetml/2006/main">
  <c r="BP9" i="9" l="1"/>
  <c r="BQ9" i="9"/>
  <c r="BR9" i="9"/>
  <c r="BS9" i="9"/>
  <c r="BQ7" i="9"/>
  <c r="BR7" i="9"/>
  <c r="BS7" i="9"/>
  <c r="BP2" i="9"/>
  <c r="BS8" i="9"/>
  <c r="BR8" i="9"/>
  <c r="BP8" i="9"/>
  <c r="P23" i="2"/>
  <c r="P13" i="2"/>
  <c r="P14" i="2"/>
  <c r="P15" i="2"/>
  <c r="P16" i="2"/>
  <c r="P17" i="2"/>
  <c r="P18" i="2"/>
  <c r="P19" i="2"/>
  <c r="P20" i="2"/>
  <c r="P21" i="2"/>
  <c r="P22" i="2"/>
  <c r="P12" i="2"/>
  <c r="P6" i="2"/>
  <c r="P7" i="2"/>
  <c r="P8" i="2"/>
  <c r="P9" i="2"/>
  <c r="P10" i="2"/>
  <c r="P5" i="2"/>
  <c r="O23" i="2"/>
  <c r="N23" i="2"/>
  <c r="N6" i="2"/>
  <c r="O5" i="2"/>
  <c r="O6" i="2"/>
  <c r="N7" i="2"/>
  <c r="O7" i="2"/>
  <c r="N8" i="2"/>
  <c r="O8" i="2"/>
  <c r="N9" i="2"/>
  <c r="O9" i="2"/>
  <c r="N10" i="2"/>
  <c r="O10" i="2"/>
  <c r="N11" i="2"/>
  <c r="O11" i="2"/>
  <c r="N12" i="2"/>
  <c r="O12" i="2"/>
  <c r="N13" i="2"/>
  <c r="O13" i="2"/>
  <c r="N14" i="2"/>
  <c r="O14" i="2"/>
  <c r="N15" i="2"/>
  <c r="O15" i="2"/>
  <c r="N16" i="2"/>
  <c r="O16" i="2"/>
  <c r="N17" i="2"/>
  <c r="O17" i="2"/>
  <c r="N18" i="2"/>
  <c r="O18" i="2"/>
  <c r="N19" i="2"/>
  <c r="O19" i="2"/>
  <c r="N20" i="2"/>
  <c r="N5" i="2"/>
  <c r="O4" i="2"/>
  <c r="W1" i="3"/>
  <c r="V1" i="3"/>
  <c r="U1" i="3"/>
  <c r="T1" i="3"/>
  <c r="S1" i="3"/>
  <c r="R1" i="3"/>
  <c r="Q1" i="3"/>
  <c r="P1" i="3"/>
  <c r="O1" i="3"/>
  <c r="N1" i="3"/>
  <c r="M1" i="3"/>
  <c r="L1" i="3"/>
  <c r="A31" i="2"/>
  <c r="B678" i="4" s="1"/>
  <c r="B2" i="13"/>
  <c r="B1" i="4"/>
  <c r="B4" i="11"/>
  <c r="B1" i="9"/>
  <c r="C31" i="2"/>
  <c r="D31" i="2" s="1"/>
  <c r="B127" i="13" s="1"/>
  <c r="B197" i="13" s="1"/>
  <c r="D30" i="2"/>
  <c r="B57" i="13"/>
  <c r="B247" i="13"/>
  <c r="C247" i="13"/>
  <c r="K1" i="3"/>
  <c r="J1" i="3"/>
  <c r="I1" i="3"/>
  <c r="H1" i="3"/>
  <c r="G1" i="3"/>
  <c r="F1" i="3"/>
  <c r="E1" i="3"/>
  <c r="D1" i="3"/>
  <c r="C1" i="3"/>
  <c r="B1" i="3"/>
  <c r="V4" i="4"/>
  <c r="AR718" i="4"/>
  <c r="S4" i="4"/>
  <c r="AR710" i="4"/>
  <c r="P4" i="4"/>
  <c r="AR702" i="4"/>
  <c r="AV775" i="4"/>
  <c r="M4" i="4"/>
  <c r="AR694" i="4"/>
  <c r="AU775" i="4"/>
  <c r="J4" i="4"/>
  <c r="AR686" i="4"/>
  <c r="AT775" i="4"/>
  <c r="G4" i="4"/>
  <c r="AR678" i="4"/>
  <c r="AN4" i="4"/>
  <c r="AR766" i="4"/>
  <c r="AK4" i="4"/>
  <c r="AR758" i="4"/>
  <c r="AH4" i="4"/>
  <c r="AR750" i="4"/>
  <c r="AE4" i="4"/>
  <c r="AR742" i="4"/>
  <c r="BA775" i="4"/>
  <c r="AB4" i="4"/>
  <c r="AR734" i="4"/>
  <c r="Y4" i="4"/>
  <c r="AR726" i="4"/>
  <c r="BK8" i="9"/>
  <c r="BF8" i="9"/>
  <c r="BA8" i="9"/>
  <c r="AV8" i="9"/>
  <c r="AY8" i="9"/>
  <c r="AY7" i="9"/>
  <c r="AQ8" i="9"/>
  <c r="AL8" i="9"/>
  <c r="AG8" i="9"/>
  <c r="AB8" i="9"/>
  <c r="AE8" i="9"/>
  <c r="W8" i="9"/>
  <c r="R8" i="9"/>
  <c r="M8" i="9"/>
  <c r="H8" i="9"/>
  <c r="B2" i="11"/>
  <c r="H160" i="2"/>
  <c r="I160" i="2"/>
  <c r="H161" i="2"/>
  <c r="I161" i="2"/>
  <c r="I159" i="2"/>
  <c r="AW775" i="4"/>
  <c r="AS775" i="4"/>
  <c r="BN8" i="9"/>
  <c r="BN9" i="9"/>
  <c r="BM8" i="9"/>
  <c r="BM7" i="9"/>
  <c r="BD8" i="9"/>
  <c r="BC8" i="9"/>
  <c r="BC9" i="9"/>
  <c r="AX8" i="9"/>
  <c r="AX9" i="9"/>
  <c r="AT8" i="9"/>
  <c r="AS8" i="9"/>
  <c r="AS7" i="9"/>
  <c r="AJ8" i="9"/>
  <c r="AJ9" i="9"/>
  <c r="AI8" i="9"/>
  <c r="Z8" i="9"/>
  <c r="Z9" i="9"/>
  <c r="Y8" i="9"/>
  <c r="Y7" i="9"/>
  <c r="P8" i="9"/>
  <c r="O8" i="9"/>
  <c r="O9" i="9"/>
  <c r="J8" i="9"/>
  <c r="J9" i="9"/>
  <c r="AX7" i="9"/>
  <c r="J7" i="9"/>
  <c r="BM9" i="9"/>
  <c r="BK9" i="9"/>
  <c r="BD9" i="9"/>
  <c r="BA9" i="9"/>
  <c r="BA10" i="9"/>
  <c r="AV9" i="9"/>
  <c r="AV10" i="9"/>
  <c r="AX10" i="9"/>
  <c r="AT9" i="9"/>
  <c r="AQ9" i="9"/>
  <c r="AQ10" i="9"/>
  <c r="AI9" i="9"/>
  <c r="AG9" i="9"/>
  <c r="AB9" i="9"/>
  <c r="Y9" i="9"/>
  <c r="W9" i="9"/>
  <c r="P9" i="9"/>
  <c r="M9" i="9"/>
  <c r="M10" i="9"/>
  <c r="H9" i="9"/>
  <c r="H10" i="9"/>
  <c r="W2" i="9"/>
  <c r="M2" i="9"/>
  <c r="AG2" i="9"/>
  <c r="BA2" i="9"/>
  <c r="BK2" i="9"/>
  <c r="AQ2" i="9"/>
  <c r="AV2" i="9"/>
  <c r="AB10" i="9"/>
  <c r="AE10" i="9"/>
  <c r="W10" i="9"/>
  <c r="Z10" i="9"/>
  <c r="BK10" i="9"/>
  <c r="BN10" i="9"/>
  <c r="AG10" i="9"/>
  <c r="AJ10" i="9"/>
  <c r="AI10" i="9"/>
  <c r="B790" i="4"/>
  <c r="A36" i="2"/>
  <c r="A35" i="2"/>
  <c r="A34" i="2"/>
  <c r="AR4" i="4"/>
  <c r="B797" i="4"/>
  <c r="O20" i="2"/>
  <c r="N21" i="2"/>
  <c r="O21" i="2"/>
  <c r="N22" i="2"/>
  <c r="O22" i="2"/>
  <c r="D57" i="13"/>
  <c r="C32" i="2"/>
  <c r="D32" i="2"/>
  <c r="AB2" i="9"/>
  <c r="AD8" i="9"/>
  <c r="AD9" i="9"/>
  <c r="AY775" i="4"/>
  <c r="BC775" i="4"/>
  <c r="AX775" i="4"/>
  <c r="BN7" i="9"/>
  <c r="BD7" i="9"/>
  <c r="AT7" i="9"/>
  <c r="Z7" i="9"/>
  <c r="P7" i="9"/>
  <c r="BC7" i="9"/>
  <c r="AI7" i="9"/>
  <c r="O7" i="9"/>
  <c r="K8" i="9"/>
  <c r="H2" i="9"/>
  <c r="U8" i="9"/>
  <c r="T8" i="9"/>
  <c r="T9" i="9"/>
  <c r="R9" i="9"/>
  <c r="R10" i="9"/>
  <c r="U10" i="9"/>
  <c r="R2" i="9"/>
  <c r="AE7" i="9"/>
  <c r="AE9" i="9"/>
  <c r="AO8" i="9"/>
  <c r="AO9" i="9"/>
  <c r="AN8" i="9"/>
  <c r="AL9" i="9"/>
  <c r="AL10" i="9"/>
  <c r="AL2" i="9"/>
  <c r="AY9" i="9"/>
  <c r="BI8" i="9"/>
  <c r="BH8" i="9"/>
  <c r="BH9" i="9"/>
  <c r="BF9" i="9"/>
  <c r="BF10" i="9"/>
  <c r="BI10" i="9"/>
  <c r="BF2" i="9"/>
  <c r="AZ775" i="4"/>
  <c r="BB775" i="4"/>
  <c r="BD775" i="4"/>
  <c r="BI7" i="9"/>
  <c r="BI9" i="9"/>
  <c r="T10" i="9"/>
  <c r="U7" i="9"/>
  <c r="U9" i="9"/>
  <c r="K7" i="9"/>
  <c r="K9" i="9"/>
  <c r="AN9" i="9"/>
  <c r="AN7" i="9"/>
  <c r="T7" i="9"/>
  <c r="AD7" i="9"/>
  <c r="D47" i="13"/>
  <c r="D38" i="13"/>
  <c r="D30" i="13"/>
  <c r="D23" i="13"/>
  <c r="D17" i="13"/>
  <c r="D12" i="13"/>
  <c r="D8" i="13"/>
  <c r="J10" i="9"/>
  <c r="K10" i="9"/>
  <c r="BH7" i="9"/>
  <c r="AO7" i="9"/>
  <c r="Y10" i="9"/>
  <c r="P10" i="9"/>
  <c r="O10" i="9"/>
  <c r="AT10" i="9"/>
  <c r="AS10" i="9"/>
  <c r="BD10" i="9"/>
  <c r="BC10" i="9"/>
  <c r="AO10" i="9"/>
  <c r="AN10" i="9"/>
  <c r="BH10" i="9"/>
  <c r="AJ7" i="9"/>
  <c r="AY10" i="9"/>
  <c r="AD10" i="9"/>
  <c r="BM10" i="9"/>
  <c r="AS9" i="9"/>
  <c r="C255" i="13"/>
  <c r="D67" i="13"/>
  <c r="D77" i="13"/>
  <c r="C256" i="13"/>
  <c r="C254" i="13"/>
  <c r="D255" i="13"/>
  <c r="AU64" i="13"/>
  <c r="AP64" i="13"/>
  <c r="AP58" i="13"/>
  <c r="AQ63" i="13"/>
  <c r="AM58" i="13"/>
  <c r="AG64" i="13"/>
  <c r="BN64" i="13"/>
  <c r="BP64" i="13"/>
  <c r="BP58" i="13"/>
  <c r="BQ63" i="13"/>
  <c r="BR63" i="13" s="1"/>
  <c r="BS63" i="13" s="1"/>
  <c r="BT63" i="13" s="1"/>
  <c r="BU63" i="13" s="1"/>
  <c r="BV63" i="13" s="1"/>
  <c r="BW63" i="13" s="1"/>
  <c r="BX63" i="13" s="1"/>
  <c r="BY63" i="13" s="1"/>
  <c r="BZ63" i="13" s="1"/>
  <c r="CA63" i="13" s="1"/>
  <c r="CB63" i="13" s="1"/>
  <c r="CC63" i="13" s="1"/>
  <c r="CD63" i="13" s="1"/>
  <c r="CE63" i="13" s="1"/>
  <c r="CF63" i="13" s="1"/>
  <c r="CG63" i="13" s="1"/>
  <c r="CH63" i="13" s="1"/>
  <c r="CI63" i="13" s="1"/>
  <c r="CJ63" i="13" s="1"/>
  <c r="CK63" i="13" s="1"/>
  <c r="CL63" i="13" s="1"/>
  <c r="CM63" i="13" s="1"/>
  <c r="CN63" i="13" s="1"/>
  <c r="CO63" i="13" s="1"/>
  <c r="CP63" i="13" s="1"/>
  <c r="CQ63" i="13" s="1"/>
  <c r="CR63" i="13" s="1"/>
  <c r="CS63" i="13" s="1"/>
  <c r="CT63" i="13" s="1"/>
  <c r="CU63" i="13" s="1"/>
  <c r="CV63" i="13" s="1"/>
  <c r="AT63" i="13"/>
  <c r="BN62" i="13"/>
  <c r="BP61" i="13"/>
  <c r="AH65" i="13"/>
  <c r="AI59" i="13"/>
  <c r="AK61" i="13"/>
  <c r="AM65" i="13"/>
  <c r="BI59" i="13"/>
  <c r="AL63" i="13"/>
  <c r="BJ62" i="13"/>
  <c r="BL61" i="13"/>
  <c r="BN60" i="13"/>
  <c r="BP65" i="13"/>
  <c r="AS61" i="13"/>
  <c r="AU65" i="13"/>
  <c r="BM59" i="13"/>
  <c r="AG63" i="13"/>
  <c r="AH62" i="13"/>
  <c r="BK58" i="13"/>
  <c r="AN61" i="13"/>
  <c r="AP60" i="13"/>
  <c r="BO59" i="13"/>
  <c r="AO62" i="13"/>
  <c r="AQ61" i="13"/>
  <c r="AQ60" i="13"/>
  <c r="AO65" i="13"/>
  <c r="AP59" i="13"/>
  <c r="AR59" i="13"/>
  <c r="BN58" i="13"/>
  <c r="BO63" i="13"/>
  <c r="BG58" i="13"/>
  <c r="BP62" i="13"/>
  <c r="AJ65" i="13"/>
  <c r="AG61" i="13"/>
  <c r="BG59" i="13"/>
  <c r="AI61" i="13"/>
  <c r="AG65" i="13"/>
  <c r="BN59" i="13"/>
  <c r="AX62" i="13"/>
  <c r="AZ61" i="13"/>
  <c r="BA61" i="13" s="1"/>
  <c r="BB61" i="13" s="1"/>
  <c r="BC61" i="13" s="1"/>
  <c r="BD61" i="13" s="1"/>
  <c r="BE61" i="13" s="1"/>
  <c r="BF61" i="13" s="1"/>
  <c r="BH60" i="13"/>
  <c r="BJ65" i="13"/>
  <c r="BM62" i="13"/>
  <c r="BK60" i="13"/>
  <c r="AW59" i="13"/>
  <c r="AV63" i="13"/>
  <c r="BO62" i="13"/>
  <c r="BQ61" i="13"/>
  <c r="BR61" i="13" s="1"/>
  <c r="BS61" i="13" s="1"/>
  <c r="BT61" i="13" s="1"/>
  <c r="BU61" i="13" s="1"/>
  <c r="BV61" i="13" s="1"/>
  <c r="BW61" i="13" s="1"/>
  <c r="BX61" i="13" s="1"/>
  <c r="BY61" i="13" s="1"/>
  <c r="BZ61" i="13" s="1"/>
  <c r="CA61" i="13" s="1"/>
  <c r="CB61" i="13" s="1"/>
  <c r="CC61" i="13" s="1"/>
  <c r="CD61" i="13" s="1"/>
  <c r="CE61" i="13" s="1"/>
  <c r="CF61" i="13" s="1"/>
  <c r="CG61" i="13" s="1"/>
  <c r="CH61" i="13" s="1"/>
  <c r="CI61" i="13" s="1"/>
  <c r="CJ61" i="13" s="1"/>
  <c r="CK61" i="13" s="1"/>
  <c r="CL61" i="13" s="1"/>
  <c r="CM61" i="13" s="1"/>
  <c r="CN61" i="13" s="1"/>
  <c r="CO61" i="13" s="1"/>
  <c r="CP61" i="13" s="1"/>
  <c r="CQ61" i="13" s="1"/>
  <c r="CR61" i="13" s="1"/>
  <c r="CS61" i="13" s="1"/>
  <c r="CT61" i="13" s="1"/>
  <c r="CU61" i="13" s="1"/>
  <c r="CV61" i="13" s="1"/>
  <c r="E71" i="13" s="1"/>
  <c r="F71" i="13" s="1"/>
  <c r="G71" i="13" s="1"/>
  <c r="H71" i="13" s="1"/>
  <c r="I71" i="13" s="1"/>
  <c r="J71" i="13" s="1"/>
  <c r="K71" i="13" s="1"/>
  <c r="L71" i="13" s="1"/>
  <c r="M71" i="13" s="1"/>
  <c r="N71" i="13" s="1"/>
  <c r="O71" i="13" s="1"/>
  <c r="P71" i="13" s="1"/>
  <c r="Q71" i="13" s="1"/>
  <c r="R71" i="13" s="1"/>
  <c r="S71" i="13" s="1"/>
  <c r="T71" i="13" s="1"/>
  <c r="U71" i="13" s="1"/>
  <c r="V71" i="13" s="1"/>
  <c r="W71" i="13" s="1"/>
  <c r="X71" i="13" s="1"/>
  <c r="Y71" i="13" s="1"/>
  <c r="Z71" i="13" s="1"/>
  <c r="AA71" i="13" s="1"/>
  <c r="AB71" i="13" s="1"/>
  <c r="AC71" i="13" s="1"/>
  <c r="AD71" i="13" s="1"/>
  <c r="AE71" i="13" s="1"/>
  <c r="AF71" i="13" s="1"/>
  <c r="BI60" i="13"/>
  <c r="AK63" i="13"/>
  <c r="AL62" i="13"/>
  <c r="BO58" i="13"/>
  <c r="AV61" i="13"/>
  <c r="AZ65" i="13"/>
  <c r="BA65" i="13" s="1"/>
  <c r="BB65" i="13" s="1"/>
  <c r="BC65" i="13" s="1"/>
  <c r="BD65" i="13" s="1"/>
  <c r="BE65" i="13" s="1"/>
  <c r="BF65" i="13" s="1"/>
  <c r="AG60" i="13"/>
  <c r="AW62" i="13"/>
  <c r="AY60" i="13"/>
  <c r="AX59" i="13"/>
  <c r="AP63" i="13"/>
  <c r="BL62" i="13"/>
  <c r="BN61" i="13"/>
  <c r="BP60" i="13"/>
  <c r="AG59" i="13"/>
  <c r="AO61" i="13"/>
  <c r="AQ65" i="13"/>
  <c r="BK59" i="13"/>
  <c r="BG62" i="13"/>
  <c r="BI61" i="13"/>
  <c r="AY62" i="13"/>
  <c r="AS59" i="13"/>
  <c r="BK62" i="13"/>
  <c r="BM60" i="13"/>
  <c r="BL59" i="13"/>
  <c r="AS63" i="13"/>
  <c r="AX63" i="13"/>
  <c r="BN65" i="13"/>
  <c r="BJ63" i="13"/>
  <c r="AH59" i="13"/>
  <c r="AJ61" i="13"/>
  <c r="AN65" i="13"/>
  <c r="BK61" i="13"/>
  <c r="BQ59" i="13"/>
  <c r="BR59" i="13" s="1"/>
  <c r="BS59" i="13" s="1"/>
  <c r="BT59" i="13" s="1"/>
  <c r="BU59" i="13" s="1"/>
  <c r="BV59" i="13" s="1"/>
  <c r="BW59" i="13" s="1"/>
  <c r="BX59" i="13" s="1"/>
  <c r="BY59" i="13" s="1"/>
  <c r="BZ59" i="13" s="1"/>
  <c r="CA59" i="13" s="1"/>
  <c r="CB59" i="13" s="1"/>
  <c r="CC59" i="13" s="1"/>
  <c r="CD59" i="13" s="1"/>
  <c r="CE59" i="13" s="1"/>
  <c r="CF59" i="13" s="1"/>
  <c r="CG59" i="13" s="1"/>
  <c r="CH59" i="13" s="1"/>
  <c r="CI59" i="13" s="1"/>
  <c r="CJ59" i="13" s="1"/>
  <c r="CK59" i="13" s="1"/>
  <c r="CL59" i="13" s="1"/>
  <c r="CM59" i="13" s="1"/>
  <c r="CN59" i="13" s="1"/>
  <c r="CO59" i="13" s="1"/>
  <c r="CP59" i="13" s="1"/>
  <c r="CQ59" i="13" s="1"/>
  <c r="CR59" i="13" s="1"/>
  <c r="CS59" i="13" s="1"/>
  <c r="CT59" i="13" s="1"/>
  <c r="CU59" i="13" s="1"/>
  <c r="CV59" i="13" s="1"/>
  <c r="AU61" i="13"/>
  <c r="AR58" i="13"/>
  <c r="AS58" i="13"/>
  <c r="AX60" i="13"/>
  <c r="AJ59" i="13"/>
  <c r="AW65" i="13"/>
  <c r="AP62" i="13"/>
  <c r="AT60" i="13"/>
  <c r="AQ62" i="13"/>
  <c r="AO59" i="13"/>
  <c r="AM61" i="13"/>
  <c r="BQ60" i="13"/>
  <c r="BR60" i="13" s="1"/>
  <c r="BS60" i="13" s="1"/>
  <c r="BT60" i="13" s="1"/>
  <c r="BU60" i="13" s="1"/>
  <c r="BV60" i="13" s="1"/>
  <c r="BW60" i="13" s="1"/>
  <c r="BX60" i="13" s="1"/>
  <c r="BY60" i="13" s="1"/>
  <c r="BZ60" i="13" s="1"/>
  <c r="CA60" i="13" s="1"/>
  <c r="CB60" i="13" s="1"/>
  <c r="CC60" i="13" s="1"/>
  <c r="CD60" i="13" s="1"/>
  <c r="CE60" i="13" s="1"/>
  <c r="CF60" i="13" s="1"/>
  <c r="CG60" i="13" s="1"/>
  <c r="CH60" i="13" s="1"/>
  <c r="CI60" i="13" s="1"/>
  <c r="CJ60" i="13" s="1"/>
  <c r="CK60" i="13" s="1"/>
  <c r="CL60" i="13" s="1"/>
  <c r="CM60" i="13" s="1"/>
  <c r="CN60" i="13" s="1"/>
  <c r="CO60" i="13" s="1"/>
  <c r="CP60" i="13" s="1"/>
  <c r="CQ60" i="13" s="1"/>
  <c r="CR60" i="13" s="1"/>
  <c r="CS60" i="13" s="1"/>
  <c r="CT60" i="13" s="1"/>
  <c r="CU60" i="13" s="1"/>
  <c r="CV60" i="13" s="1"/>
  <c r="E70" i="13" s="1"/>
  <c r="F70" i="13" s="1"/>
  <c r="G70" i="13" s="1"/>
  <c r="H70" i="13" s="1"/>
  <c r="I70" i="13" s="1"/>
  <c r="J70" i="13" s="1"/>
  <c r="K70" i="13" s="1"/>
  <c r="L70" i="13" s="1"/>
  <c r="M70" i="13" s="1"/>
  <c r="N70" i="13" s="1"/>
  <c r="O70" i="13" s="1"/>
  <c r="P70" i="13" s="1"/>
  <c r="Q70" i="13" s="1"/>
  <c r="R70" i="13" s="1"/>
  <c r="S70" i="13" s="1"/>
  <c r="T70" i="13" s="1"/>
  <c r="U70" i="13" s="1"/>
  <c r="V70" i="13" s="1"/>
  <c r="W70" i="13" s="1"/>
  <c r="X70" i="13" s="1"/>
  <c r="Y70" i="13" s="1"/>
  <c r="Z70" i="13" s="1"/>
  <c r="AA70" i="13" s="1"/>
  <c r="AB70" i="13" s="1"/>
  <c r="AC70" i="13" s="1"/>
  <c r="AD70" i="13" s="1"/>
  <c r="AE70" i="13" s="1"/>
  <c r="AF70" i="13" s="1"/>
  <c r="BG65" i="13"/>
  <c r="BH59" i="13"/>
  <c r="BJ59" i="13"/>
  <c r="BP59" i="13"/>
  <c r="AT59" i="13"/>
  <c r="AK64" i="13"/>
  <c r="AN64" i="13"/>
  <c r="AS64" i="13"/>
  <c r="AV64" i="13"/>
  <c r="AI64" i="13"/>
  <c r="AR65" i="13"/>
  <c r="AW60" i="13"/>
  <c r="AN63" i="13"/>
  <c r="BM61" i="13"/>
  <c r="BK65" i="13"/>
  <c r="AZ58" i="13"/>
  <c r="BA58" i="13" s="1"/>
  <c r="BB58" i="13" s="1"/>
  <c r="BC58" i="13" s="1"/>
  <c r="BD58" i="13" s="1"/>
  <c r="BE58" i="13" s="1"/>
  <c r="BF58" i="13" s="1"/>
  <c r="AK58" i="13"/>
  <c r="AH60" i="13"/>
  <c r="AI65" i="13"/>
  <c r="AI60" i="13"/>
  <c r="BL63" i="13"/>
  <c r="AL60" i="13"/>
  <c r="AR63" i="13"/>
  <c r="BM65" i="13"/>
  <c r="AS62" i="13"/>
  <c r="AM60" i="13"/>
  <c r="BG63" i="13"/>
  <c r="AT62" i="13"/>
  <c r="BN63" i="13"/>
  <c r="AY61" i="13"/>
  <c r="AZ59" i="13"/>
  <c r="BA59" i="13" s="1"/>
  <c r="BB59" i="13" s="1"/>
  <c r="BC59" i="13" s="1"/>
  <c r="BD59" i="13" s="1"/>
  <c r="BE59" i="13" s="1"/>
  <c r="BF59" i="13" s="1"/>
  <c r="AR61" i="13"/>
  <c r="AV65" i="13"/>
  <c r="AO60" i="13"/>
  <c r="AG62" i="13"/>
  <c r="AU60" i="13"/>
  <c r="AK65" i="13"/>
  <c r="AL59" i="13"/>
  <c r="AN59" i="13"/>
  <c r="BO65" i="13"/>
  <c r="AS65" i="13"/>
  <c r="AV59" i="13"/>
  <c r="BG64" i="13"/>
  <c r="AQ64" i="13"/>
  <c r="BO64" i="13"/>
  <c r="BJ64" i="13"/>
  <c r="BK64" i="13"/>
  <c r="AW61" i="13"/>
  <c r="BL60" i="13"/>
  <c r="AI62" i="13"/>
  <c r="AW63" i="13"/>
  <c r="AQ59" i="13"/>
  <c r="AK62" i="13"/>
  <c r="AR60" i="13"/>
  <c r="AM62" i="13"/>
  <c r="AM59" i="13"/>
  <c r="AU62" i="13"/>
  <c r="AV60" i="13"/>
  <c r="AR62" i="13"/>
  <c r="AU63" i="13"/>
  <c r="AT64" i="13"/>
  <c r="AJ64" i="13"/>
  <c r="BM63" i="13"/>
  <c r="BL64" i="13"/>
  <c r="BQ62" i="13"/>
  <c r="BR62" i="13"/>
  <c r="BS62" i="13" s="1"/>
  <c r="BT62" i="13" s="1"/>
  <c r="BU62" i="13" s="1"/>
  <c r="BV62" i="13" s="1"/>
  <c r="BW62" i="13" s="1"/>
  <c r="BX62" i="13" s="1"/>
  <c r="BY62" i="13" s="1"/>
  <c r="BZ62" i="13" s="1"/>
  <c r="CA62" i="13" s="1"/>
  <c r="CB62" i="13" s="1"/>
  <c r="CC62" i="13" s="1"/>
  <c r="CD62" i="13" s="1"/>
  <c r="CE62" i="13" s="1"/>
  <c r="CF62" i="13" s="1"/>
  <c r="CG62" i="13" s="1"/>
  <c r="CH62" i="13" s="1"/>
  <c r="CI62" i="13" s="1"/>
  <c r="CJ62" i="13" s="1"/>
  <c r="CK62" i="13" s="1"/>
  <c r="CL62" i="13" s="1"/>
  <c r="CM62" i="13" s="1"/>
  <c r="CN62" i="13" s="1"/>
  <c r="CO62" i="13" s="1"/>
  <c r="CP62" i="13" s="1"/>
  <c r="CQ62" i="13" s="1"/>
  <c r="CR62" i="13" s="1"/>
  <c r="CS62" i="13" s="1"/>
  <c r="CT62" i="13" s="1"/>
  <c r="CU62" i="13" s="1"/>
  <c r="CV62" i="13" s="1"/>
  <c r="E72" i="13" s="1"/>
  <c r="F72" i="13" s="1"/>
  <c r="G72" i="13" s="1"/>
  <c r="H72" i="13" s="1"/>
  <c r="I72" i="13" s="1"/>
  <c r="J72" i="13" s="1"/>
  <c r="K72" i="13" s="1"/>
  <c r="L72" i="13" s="1"/>
  <c r="M72" i="13" s="1"/>
  <c r="N72" i="13" s="1"/>
  <c r="O72" i="13" s="1"/>
  <c r="P72" i="13" s="1"/>
  <c r="Q72" i="13" s="1"/>
  <c r="R72" i="13" s="1"/>
  <c r="S72" i="13" s="1"/>
  <c r="T72" i="13" s="1"/>
  <c r="U72" i="13" s="1"/>
  <c r="V72" i="13" s="1"/>
  <c r="W72" i="13" s="1"/>
  <c r="X72" i="13" s="1"/>
  <c r="Y72" i="13" s="1"/>
  <c r="Z72" i="13" s="1"/>
  <c r="AA72" i="13" s="1"/>
  <c r="AB72" i="13" s="1"/>
  <c r="AC72" i="13" s="1"/>
  <c r="AD72" i="13" s="1"/>
  <c r="AE72" i="13" s="1"/>
  <c r="AF72" i="13" s="1"/>
  <c r="BG60" i="13"/>
  <c r="AU59" i="13"/>
  <c r="AY58" i="13"/>
  <c r="AV62" i="13"/>
  <c r="AX61" i="13"/>
  <c r="AZ60" i="13"/>
  <c r="BA60" i="13" s="1"/>
  <c r="BB60" i="13" s="1"/>
  <c r="BC60" i="13" s="1"/>
  <c r="BD60" i="13" s="1"/>
  <c r="BE60" i="13" s="1"/>
  <c r="BF60" i="13" s="1"/>
  <c r="BH65" i="13"/>
  <c r="BI62" i="13"/>
  <c r="BO60" i="13"/>
  <c r="AY59" i="13"/>
  <c r="BJ58" i="13"/>
  <c r="BK63" i="13"/>
  <c r="AW58" i="13"/>
  <c r="BH62" i="13"/>
  <c r="BL65" i="13"/>
  <c r="BJ60" i="13"/>
  <c r="BH61" i="13"/>
  <c r="AZ62" i="13"/>
  <c r="BA62" i="13" s="1"/>
  <c r="BB62" i="13" s="1"/>
  <c r="BC62" i="13" s="1"/>
  <c r="BD62" i="13" s="1"/>
  <c r="BE62" i="13" s="1"/>
  <c r="BF62" i="13" s="1"/>
  <c r="BM58" i="13"/>
  <c r="BI63" i="13"/>
  <c r="BH58" i="13"/>
  <c r="BH64" i="13"/>
  <c r="BM64" i="13"/>
  <c r="AZ64" i="13"/>
  <c r="BA64" i="13" s="1"/>
  <c r="BB64" i="13" s="1"/>
  <c r="BC64" i="13" s="1"/>
  <c r="BD64" i="13" s="1"/>
  <c r="BE64" i="13" s="1"/>
  <c r="BF64" i="13" s="1"/>
  <c r="BQ58" i="13"/>
  <c r="BR58" i="13"/>
  <c r="BS58" i="13" s="1"/>
  <c r="BT58" i="13" s="1"/>
  <c r="BU58" i="13" s="1"/>
  <c r="BV58" i="13" s="1"/>
  <c r="BW58" i="13" s="1"/>
  <c r="BX58" i="13" s="1"/>
  <c r="BY58" i="13" s="1"/>
  <c r="BZ58" i="13" s="1"/>
  <c r="CA58" i="13" s="1"/>
  <c r="CB58" i="13" s="1"/>
  <c r="CC58" i="13" s="1"/>
  <c r="CD58" i="13" s="1"/>
  <c r="CE58" i="13" s="1"/>
  <c r="CF58" i="13" s="1"/>
  <c r="CG58" i="13" s="1"/>
  <c r="CH58" i="13" s="1"/>
  <c r="CI58" i="13" s="1"/>
  <c r="CJ58" i="13" s="1"/>
  <c r="CK58" i="13" s="1"/>
  <c r="CL58" i="13" s="1"/>
  <c r="CM58" i="13" s="1"/>
  <c r="CN58" i="13" s="1"/>
  <c r="CO58" i="13" s="1"/>
  <c r="CP58" i="13" s="1"/>
  <c r="CQ58" i="13" s="1"/>
  <c r="CR58" i="13" s="1"/>
  <c r="CS58" i="13" s="1"/>
  <c r="CT58" i="13" s="1"/>
  <c r="CU58" i="13" s="1"/>
  <c r="CV58" i="13" s="1"/>
  <c r="AN62" i="13"/>
  <c r="AI63" i="13"/>
  <c r="AH58" i="13"/>
  <c r="AH64" i="13"/>
  <c r="AR64" i="13"/>
  <c r="AY65" i="13"/>
  <c r="AK59" i="13"/>
  <c r="BJ61" i="13"/>
  <c r="AO58" i="13"/>
  <c r="AV58" i="13"/>
  <c r="AS60" i="13"/>
  <c r="AT65" i="13"/>
  <c r="AP61" i="13"/>
  <c r="AI58" i="13"/>
  <c r="AK60" i="13"/>
  <c r="AX65" i="13"/>
  <c r="AT61" i="13"/>
  <c r="AQ58" i="13"/>
  <c r="AT58" i="13"/>
  <c r="AY64" i="13"/>
  <c r="BI58" i="13"/>
  <c r="BL58" i="13"/>
  <c r="BQ64" i="13"/>
  <c r="BR64" i="13"/>
  <c r="BS64" i="13" s="1"/>
  <c r="BT64" i="13" s="1"/>
  <c r="BU64" i="13" s="1"/>
  <c r="BV64" i="13" s="1"/>
  <c r="BW64" i="13" s="1"/>
  <c r="BX64" i="13" s="1"/>
  <c r="BY64" i="13" s="1"/>
  <c r="BZ64" i="13" s="1"/>
  <c r="CA64" i="13" s="1"/>
  <c r="CB64" i="13" s="1"/>
  <c r="CC64" i="13" s="1"/>
  <c r="CD64" i="13" s="1"/>
  <c r="CE64" i="13" s="1"/>
  <c r="CF64" i="13" s="1"/>
  <c r="CG64" i="13" s="1"/>
  <c r="CH64" i="13" s="1"/>
  <c r="CI64" i="13" s="1"/>
  <c r="CJ64" i="13" s="1"/>
  <c r="CK64" i="13" s="1"/>
  <c r="CL64" i="13" s="1"/>
  <c r="CM64" i="13" s="1"/>
  <c r="CN64" i="13" s="1"/>
  <c r="CO64" i="13" s="1"/>
  <c r="CP64" i="13" s="1"/>
  <c r="CQ64" i="13" s="1"/>
  <c r="CR64" i="13" s="1"/>
  <c r="CS64" i="13" s="1"/>
  <c r="CT64" i="13" s="1"/>
  <c r="CU64" i="13" s="1"/>
  <c r="CV64" i="13" s="1"/>
  <c r="E74" i="13" s="1"/>
  <c r="F74" i="13" s="1"/>
  <c r="G74" i="13" s="1"/>
  <c r="H74" i="13" s="1"/>
  <c r="I74" i="13" s="1"/>
  <c r="J74" i="13" s="1"/>
  <c r="K74" i="13" s="1"/>
  <c r="L74" i="13" s="1"/>
  <c r="M74" i="13" s="1"/>
  <c r="N74" i="13" s="1"/>
  <c r="O74" i="13" s="1"/>
  <c r="P74" i="13" s="1"/>
  <c r="Q74" i="13" s="1"/>
  <c r="R74" i="13" s="1"/>
  <c r="S74" i="13" s="1"/>
  <c r="T74" i="13" s="1"/>
  <c r="U74" i="13" s="1"/>
  <c r="V74" i="13" s="1"/>
  <c r="W74" i="13" s="1"/>
  <c r="X74" i="13" s="1"/>
  <c r="Y74" i="13" s="1"/>
  <c r="Z74" i="13" s="1"/>
  <c r="AA74" i="13" s="1"/>
  <c r="AB74" i="13" s="1"/>
  <c r="AC74" i="13" s="1"/>
  <c r="AD74" i="13" s="1"/>
  <c r="AE74" i="13" s="1"/>
  <c r="AF74" i="13" s="1"/>
  <c r="BG61" i="13"/>
  <c r="BI65" i="13"/>
  <c r="AJ58" i="13"/>
  <c r="BH63" i="13"/>
  <c r="AH61" i="13"/>
  <c r="AJ60" i="13"/>
  <c r="AL65" i="13"/>
  <c r="AJ63" i="13"/>
  <c r="BO61" i="13"/>
  <c r="BQ65" i="13"/>
  <c r="BR65" i="13" s="1"/>
  <c r="BS65" i="13" s="1"/>
  <c r="BT65" i="13" s="1"/>
  <c r="BU65" i="13" s="1"/>
  <c r="BV65" i="13" s="1"/>
  <c r="BW65" i="13" s="1"/>
  <c r="BX65" i="13" s="1"/>
  <c r="BY65" i="13" s="1"/>
  <c r="BZ65" i="13" s="1"/>
  <c r="CA65" i="13" s="1"/>
  <c r="CB65" i="13" s="1"/>
  <c r="CC65" i="13" s="1"/>
  <c r="CD65" i="13" s="1"/>
  <c r="CE65" i="13" s="1"/>
  <c r="CF65" i="13" s="1"/>
  <c r="CG65" i="13" s="1"/>
  <c r="CH65" i="13" s="1"/>
  <c r="CI65" i="13" s="1"/>
  <c r="CJ65" i="13" s="1"/>
  <c r="CK65" i="13" s="1"/>
  <c r="CL65" i="13" s="1"/>
  <c r="CM65" i="13" s="1"/>
  <c r="CN65" i="13" s="1"/>
  <c r="CO65" i="13" s="1"/>
  <c r="CP65" i="13" s="1"/>
  <c r="CQ65" i="13" s="1"/>
  <c r="CR65" i="13" s="1"/>
  <c r="CS65" i="13" s="1"/>
  <c r="CT65" i="13" s="1"/>
  <c r="CU65" i="13" s="1"/>
  <c r="CV65" i="13" s="1"/>
  <c r="AN58" i="13"/>
  <c r="AO63" i="13"/>
  <c r="AG58" i="13"/>
  <c r="AH63" i="13"/>
  <c r="AZ63" i="13"/>
  <c r="BA63" i="13" s="1"/>
  <c r="BB63" i="13" s="1"/>
  <c r="BC63" i="13" s="1"/>
  <c r="BD63" i="13"/>
  <c r="BE63" i="13" s="1"/>
  <c r="BF63" i="13" s="1"/>
  <c r="AP65" i="13"/>
  <c r="AN60" i="13"/>
  <c r="AL61" i="13"/>
  <c r="BP63" i="13"/>
  <c r="AJ62" i="13"/>
  <c r="AM63" i="13"/>
  <c r="AL58" i="13"/>
  <c r="AL64" i="13"/>
  <c r="AM64" i="13"/>
  <c r="AW64" i="13"/>
  <c r="AU58" i="13"/>
  <c r="AY63" i="13"/>
  <c r="AX58" i="13"/>
  <c r="AX64" i="13"/>
  <c r="BI64" i="13"/>
  <c r="AO64" i="13"/>
  <c r="D256" i="13"/>
  <c r="C257" i="13"/>
  <c r="D254" i="13"/>
  <c r="C253" i="13"/>
  <c r="D87" i="13"/>
  <c r="C252" i="13"/>
  <c r="D253" i="13"/>
  <c r="C258" i="13"/>
  <c r="D257" i="13"/>
  <c r="E75" i="13"/>
  <c r="D97" i="13"/>
  <c r="AG54" i="13"/>
  <c r="AH54" i="13"/>
  <c r="AI54" i="13"/>
  <c r="AJ54" i="13"/>
  <c r="AK54" i="13"/>
  <c r="AL54" i="13"/>
  <c r="AM54" i="13"/>
  <c r="AN54" i="13"/>
  <c r="AO54" i="13"/>
  <c r="AP54" i="13"/>
  <c r="AQ54" i="13"/>
  <c r="AR54" i="13"/>
  <c r="AS54" i="13"/>
  <c r="AT54" i="13"/>
  <c r="AU54" i="13"/>
  <c r="AV54" i="13"/>
  <c r="AW54" i="13"/>
  <c r="AX54" i="13"/>
  <c r="AY54" i="13"/>
  <c r="AZ54" i="13"/>
  <c r="BA54" i="13"/>
  <c r="BB54" i="13"/>
  <c r="BC54" i="13"/>
  <c r="BD54" i="13"/>
  <c r="BE54" i="13"/>
  <c r="BF54" i="13"/>
  <c r="BG54" i="13"/>
  <c r="BH54" i="13"/>
  <c r="BI54" i="13"/>
  <c r="BJ54" i="13"/>
  <c r="BK54" i="13"/>
  <c r="BL54" i="13"/>
  <c r="BM54" i="13"/>
  <c r="BN54" i="13"/>
  <c r="BO54" i="13"/>
  <c r="BP54" i="13"/>
  <c r="BQ54" i="13"/>
  <c r="BR54" i="13"/>
  <c r="BS54" i="13"/>
  <c r="BT54" i="13"/>
  <c r="BU54" i="13"/>
  <c r="BV54" i="13"/>
  <c r="BW54" i="13"/>
  <c r="BX54" i="13"/>
  <c r="BY54" i="13"/>
  <c r="BZ54" i="13"/>
  <c r="CA54" i="13"/>
  <c r="CB54" i="13"/>
  <c r="CC54" i="13"/>
  <c r="CD54" i="13"/>
  <c r="CE54" i="13"/>
  <c r="CF54" i="13"/>
  <c r="CG54" i="13"/>
  <c r="CH54" i="13"/>
  <c r="CI54" i="13"/>
  <c r="CJ54" i="13"/>
  <c r="CK54" i="13"/>
  <c r="CL54" i="13"/>
  <c r="CM54" i="13"/>
  <c r="CN54" i="13"/>
  <c r="CO54" i="13"/>
  <c r="CP54" i="13"/>
  <c r="CQ54" i="13"/>
  <c r="CR54" i="13"/>
  <c r="CS54" i="13"/>
  <c r="CT54" i="13"/>
  <c r="CU54" i="13"/>
  <c r="CV54" i="13"/>
  <c r="E64" i="13"/>
  <c r="F64" i="13" s="1"/>
  <c r="G64" i="13" s="1"/>
  <c r="H64" i="13" s="1"/>
  <c r="I64" i="13" s="1"/>
  <c r="J64" i="13" s="1"/>
  <c r="K64" i="13" s="1"/>
  <c r="L64" i="13" s="1"/>
  <c r="M64" i="13" s="1"/>
  <c r="N64" i="13" s="1"/>
  <c r="O64" i="13" s="1"/>
  <c r="P64" i="13" s="1"/>
  <c r="Q64" i="13" s="1"/>
  <c r="R64" i="13" s="1"/>
  <c r="S64" i="13" s="1"/>
  <c r="T64" i="13" s="1"/>
  <c r="U64" i="13" s="1"/>
  <c r="V64" i="13" s="1"/>
  <c r="W64" i="13" s="1"/>
  <c r="X64" i="13" s="1"/>
  <c r="Y64" i="13" s="1"/>
  <c r="Z64" i="13" s="1"/>
  <c r="AA64" i="13" s="1"/>
  <c r="AB64" i="13" s="1"/>
  <c r="AC64" i="13" s="1"/>
  <c r="AD64" i="13" s="1"/>
  <c r="AE64" i="13" s="1"/>
  <c r="AF64" i="13" s="1"/>
  <c r="AG55" i="13"/>
  <c r="AH55" i="13"/>
  <c r="AI55" i="13"/>
  <c r="AJ55" i="13"/>
  <c r="AK55" i="13"/>
  <c r="AL55" i="13"/>
  <c r="AM55" i="13"/>
  <c r="AN55" i="13"/>
  <c r="AO55" i="13"/>
  <c r="AP55" i="13"/>
  <c r="AQ55" i="13"/>
  <c r="AR55" i="13"/>
  <c r="AS55" i="13"/>
  <c r="AT55" i="13"/>
  <c r="AU55" i="13"/>
  <c r="AV55" i="13"/>
  <c r="AW55" i="13"/>
  <c r="AX55" i="13"/>
  <c r="AY55" i="13"/>
  <c r="AZ55" i="13"/>
  <c r="BA55" i="13"/>
  <c r="BB55" i="13"/>
  <c r="BC55" i="13"/>
  <c r="BD55" i="13"/>
  <c r="BE55" i="13"/>
  <c r="BF55" i="13"/>
  <c r="BG55" i="13"/>
  <c r="BH55" i="13"/>
  <c r="BI55" i="13"/>
  <c r="BJ55" i="13"/>
  <c r="BK55" i="13"/>
  <c r="BL55" i="13"/>
  <c r="BM55" i="13"/>
  <c r="BN55" i="13"/>
  <c r="BO55" i="13"/>
  <c r="BP55" i="13"/>
  <c r="BQ55" i="13"/>
  <c r="BR55" i="13"/>
  <c r="BS55" i="13"/>
  <c r="BT55" i="13"/>
  <c r="BU55" i="13"/>
  <c r="BV55" i="13"/>
  <c r="BW55" i="13"/>
  <c r="BX55" i="13"/>
  <c r="BY55" i="13"/>
  <c r="BZ55" i="13"/>
  <c r="CA55" i="13"/>
  <c r="CB55" i="13"/>
  <c r="CC55" i="13"/>
  <c r="CD55" i="13"/>
  <c r="CE55" i="13"/>
  <c r="CF55" i="13"/>
  <c r="CG55" i="13"/>
  <c r="CH55" i="13"/>
  <c r="CI55" i="13"/>
  <c r="CJ55" i="13"/>
  <c r="CK55" i="13"/>
  <c r="CL55" i="13"/>
  <c r="CM55" i="13"/>
  <c r="CN55" i="13"/>
  <c r="CO55" i="13"/>
  <c r="CP55" i="13"/>
  <c r="CQ55" i="13"/>
  <c r="CR55" i="13"/>
  <c r="CS55" i="13"/>
  <c r="CT55" i="13"/>
  <c r="CU55" i="13"/>
  <c r="CV55" i="13"/>
  <c r="E65" i="13" s="1"/>
  <c r="AH73" i="13"/>
  <c r="BN69" i="13"/>
  <c r="AI72" i="13"/>
  <c r="BO68" i="13"/>
  <c r="BJ69" i="13"/>
  <c r="AU72" i="13"/>
  <c r="AY68" i="13"/>
  <c r="AJ68" i="13"/>
  <c r="AS71" i="13"/>
  <c r="AT69" i="13"/>
  <c r="AN75" i="13"/>
  <c r="AZ72" i="13"/>
  <c r="BA72" i="13" s="1"/>
  <c r="BB72" i="13" s="1"/>
  <c r="BC72" i="13" s="1"/>
  <c r="BD72" i="13" s="1"/>
  <c r="BE72" i="13" s="1"/>
  <c r="BF72" i="13" s="1"/>
  <c r="BK73" i="13"/>
  <c r="BN70" i="13"/>
  <c r="AT75" i="13"/>
  <c r="AS73" i="13"/>
  <c r="BL70" i="13"/>
  <c r="BO75" i="13"/>
  <c r="BK74" i="13"/>
  <c r="BH69" i="13"/>
  <c r="AK70" i="13"/>
  <c r="AU75" i="13"/>
  <c r="AO75" i="13"/>
  <c r="AW71" i="13"/>
  <c r="AY70" i="13"/>
  <c r="AI75" i="13"/>
  <c r="AZ71" i="13"/>
  <c r="BA71" i="13" s="1"/>
  <c r="BB71" i="13" s="1"/>
  <c r="BC71" i="13" s="1"/>
  <c r="BD71" i="13" s="1"/>
  <c r="BE71" i="13" s="1"/>
  <c r="BF71" i="13" s="1"/>
  <c r="AS74" i="13"/>
  <c r="AL74" i="13"/>
  <c r="AQ69" i="13"/>
  <c r="AI69" i="13"/>
  <c r="AX74" i="13"/>
  <c r="AP73" i="13"/>
  <c r="BH68" i="13"/>
  <c r="AU71" i="13"/>
  <c r="BH73" i="13"/>
  <c r="AX73" i="13"/>
  <c r="AT68" i="13"/>
  <c r="AY72" i="13"/>
  <c r="AT73" i="13"/>
  <c r="AP68" i="13"/>
  <c r="BQ72" i="13"/>
  <c r="BR72" i="13" s="1"/>
  <c r="BS72" i="13" s="1"/>
  <c r="BT72" i="13" s="1"/>
  <c r="BU72" i="13" s="1"/>
  <c r="BV72" i="13" s="1"/>
  <c r="BW72" i="13" s="1"/>
  <c r="BX72" i="13" s="1"/>
  <c r="BY72" i="13" s="1"/>
  <c r="BZ72" i="13" s="1"/>
  <c r="CA72" i="13" s="1"/>
  <c r="CB72" i="13" s="1"/>
  <c r="CC72" i="13" s="1"/>
  <c r="CD72" i="13" s="1"/>
  <c r="CE72" i="13" s="1"/>
  <c r="CF72" i="13" s="1"/>
  <c r="CG72" i="13" s="1"/>
  <c r="CH72" i="13" s="1"/>
  <c r="CI72" i="13" s="1"/>
  <c r="CJ72" i="13" s="1"/>
  <c r="CK72" i="13" s="1"/>
  <c r="CL72" i="13" s="1"/>
  <c r="CM72" i="13" s="1"/>
  <c r="CN72" i="13" s="1"/>
  <c r="CO72" i="13" s="1"/>
  <c r="CP72" i="13" s="1"/>
  <c r="CQ72" i="13" s="1"/>
  <c r="CR72" i="13" s="1"/>
  <c r="CS72" i="13" s="1"/>
  <c r="CT72" i="13" s="1"/>
  <c r="CU72" i="13" s="1"/>
  <c r="CV72" i="13" s="1"/>
  <c r="E82" i="13" s="1"/>
  <c r="F82" i="13" s="1"/>
  <c r="G82" i="13" s="1"/>
  <c r="H82" i="13" s="1"/>
  <c r="I82" i="13" s="1"/>
  <c r="J82" i="13" s="1"/>
  <c r="K82" i="13" s="1"/>
  <c r="L82" i="13" s="1"/>
  <c r="M82" i="13" s="1"/>
  <c r="N82" i="13" s="1"/>
  <c r="O82" i="13" s="1"/>
  <c r="P82" i="13" s="1"/>
  <c r="Q82" i="13" s="1"/>
  <c r="R82" i="13" s="1"/>
  <c r="S82" i="13" s="1"/>
  <c r="T82" i="13" s="1"/>
  <c r="U82" i="13" s="1"/>
  <c r="V82" i="13" s="1"/>
  <c r="W82" i="13" s="1"/>
  <c r="X82" i="13" s="1"/>
  <c r="Y82" i="13" s="1"/>
  <c r="Z82" i="13" s="1"/>
  <c r="AA82" i="13" s="1"/>
  <c r="AB82" i="13" s="1"/>
  <c r="AC82" i="13" s="1"/>
  <c r="AD82" i="13" s="1"/>
  <c r="AE82" i="13" s="1"/>
  <c r="AF82" i="13" s="1"/>
  <c r="AN73" i="13"/>
  <c r="AZ68" i="13"/>
  <c r="BA68" i="13" s="1"/>
  <c r="BB68" i="13" s="1"/>
  <c r="BC68" i="13" s="1"/>
  <c r="BD68" i="13" s="1"/>
  <c r="BE68" i="13" s="1"/>
  <c r="BF68" i="13" s="1"/>
  <c r="BQ71" i="13"/>
  <c r="BR71" i="13" s="1"/>
  <c r="BS71" i="13" s="1"/>
  <c r="BT71" i="13" s="1"/>
  <c r="BU71" i="13" s="1"/>
  <c r="BV71" i="13" s="1"/>
  <c r="BW71" i="13" s="1"/>
  <c r="BX71" i="13" s="1"/>
  <c r="BY71" i="13" s="1"/>
  <c r="BZ71" i="13" s="1"/>
  <c r="CA71" i="13" s="1"/>
  <c r="CB71" i="13" s="1"/>
  <c r="CC71" i="13" s="1"/>
  <c r="CD71" i="13" s="1"/>
  <c r="CE71" i="13" s="1"/>
  <c r="CF71" i="13" s="1"/>
  <c r="CG71" i="13" s="1"/>
  <c r="CH71" i="13" s="1"/>
  <c r="CI71" i="13" s="1"/>
  <c r="CJ71" i="13" s="1"/>
  <c r="CK71" i="13" s="1"/>
  <c r="CL71" i="13" s="1"/>
  <c r="CM71" i="13" s="1"/>
  <c r="CN71" i="13" s="1"/>
  <c r="CO71" i="13" s="1"/>
  <c r="CP71" i="13" s="1"/>
  <c r="CQ71" i="13" s="1"/>
  <c r="CR71" i="13" s="1"/>
  <c r="CS71" i="13" s="1"/>
  <c r="CT71" i="13" s="1"/>
  <c r="CU71" i="13" s="1"/>
  <c r="CV71" i="13" s="1"/>
  <c r="E81" i="13" s="1"/>
  <c r="F81" i="13" s="1"/>
  <c r="G81" i="13" s="1"/>
  <c r="H81" i="13" s="1"/>
  <c r="I81" i="13" s="1"/>
  <c r="J81" i="13" s="1"/>
  <c r="K81" i="13" s="1"/>
  <c r="L81" i="13" s="1"/>
  <c r="M81" i="13" s="1"/>
  <c r="N81" i="13" s="1"/>
  <c r="O81" i="13" s="1"/>
  <c r="P81" i="13" s="1"/>
  <c r="Q81" i="13" s="1"/>
  <c r="R81" i="13" s="1"/>
  <c r="S81" i="13" s="1"/>
  <c r="T81" i="13" s="1"/>
  <c r="U81" i="13" s="1"/>
  <c r="V81" i="13" s="1"/>
  <c r="W81" i="13" s="1"/>
  <c r="X81" i="13" s="1"/>
  <c r="Y81" i="13" s="1"/>
  <c r="Z81" i="13" s="1"/>
  <c r="AA81" i="13" s="1"/>
  <c r="AB81" i="13" s="1"/>
  <c r="AC81" i="13" s="1"/>
  <c r="AD81" i="13" s="1"/>
  <c r="AE81" i="13" s="1"/>
  <c r="AF81" i="13" s="1"/>
  <c r="AV68" i="13"/>
  <c r="AG70" i="13"/>
  <c r="AL71" i="13"/>
  <c r="BP72" i="13"/>
  <c r="AO72" i="13"/>
  <c r="BP75" i="13"/>
  <c r="BJ72" i="13"/>
  <c r="AP72" i="13"/>
  <c r="AK69" i="13"/>
  <c r="BP74" i="13"/>
  <c r="AQ73" i="13"/>
  <c r="BG70" i="13"/>
  <c r="BH70" i="13"/>
  <c r="AR70" i="13"/>
  <c r="AH75" i="13"/>
  <c r="AH70" i="13"/>
  <c r="AK75" i="13"/>
  <c r="AV74" i="13"/>
  <c r="AG69" i="13"/>
  <c r="AY74" i="13"/>
  <c r="E73" i="13"/>
  <c r="F73" i="13" s="1"/>
  <c r="G73" i="13" s="1"/>
  <c r="H73" i="13" s="1"/>
  <c r="I73" i="13" s="1"/>
  <c r="J73" i="13" s="1"/>
  <c r="K73" i="13" s="1"/>
  <c r="L73" i="13" s="1"/>
  <c r="M73" i="13" s="1"/>
  <c r="N73" i="13" s="1"/>
  <c r="O73" i="13" s="1"/>
  <c r="P73" i="13" s="1"/>
  <c r="Q73" i="13" s="1"/>
  <c r="R73" i="13" s="1"/>
  <c r="S73" i="13" s="1"/>
  <c r="T73" i="13" s="1"/>
  <c r="U73" i="13" s="1"/>
  <c r="V73" i="13" s="1"/>
  <c r="W73" i="13" s="1"/>
  <c r="X73" i="13" s="1"/>
  <c r="Y73" i="13" s="1"/>
  <c r="Z73" i="13" s="1"/>
  <c r="AA73" i="13" s="1"/>
  <c r="AB73" i="13" s="1"/>
  <c r="AC73" i="13" s="1"/>
  <c r="AD73" i="13" s="1"/>
  <c r="AE73" i="13" s="1"/>
  <c r="AF73" i="13" s="1"/>
  <c r="BL73" i="13"/>
  <c r="AU73" i="13"/>
  <c r="AK68" i="13"/>
  <c r="AN69" i="13"/>
  <c r="AM72" i="13"/>
  <c r="BM68" i="13"/>
  <c r="BL69" i="13"/>
  <c r="BI71" i="13"/>
  <c r="BP69" i="13"/>
  <c r="BJ75" i="13"/>
  <c r="BH71" i="13"/>
  <c r="AV71" i="13"/>
  <c r="BK72" i="13"/>
  <c r="AM70" i="13"/>
  <c r="AP71" i="13"/>
  <c r="BL72" i="13"/>
  <c r="AH74" i="13"/>
  <c r="AT74" i="13"/>
  <c r="AQ68" i="13"/>
  <c r="BO72" i="13"/>
  <c r="AV75" i="13"/>
  <c r="AT72" i="13"/>
  <c r="BH75" i="13"/>
  <c r="AW73" i="13"/>
  <c r="BM74" i="13"/>
  <c r="BG72" i="13"/>
  <c r="AS70" i="13"/>
  <c r="BP71" i="13"/>
  <c r="BH72" i="13"/>
  <c r="AG71" i="13"/>
  <c r="AQ70" i="13"/>
  <c r="AY75" i="13"/>
  <c r="BG75" i="13"/>
  <c r="AM74" i="13"/>
  <c r="BH74" i="13"/>
  <c r="AW74" i="13"/>
  <c r="AJ74" i="13"/>
  <c r="AK74" i="13"/>
  <c r="BI72" i="13"/>
  <c r="AR68" i="13"/>
  <c r="AK72" i="13"/>
  <c r="BI75" i="13"/>
  <c r="BG71" i="13"/>
  <c r="AQ75" i="13"/>
  <c r="BJ74" i="13"/>
  <c r="AN68" i="13"/>
  <c r="BN75" i="13"/>
  <c r="BN72" i="13"/>
  <c r="AO73" i="13"/>
  <c r="AG72" i="13"/>
  <c r="BL75" i="13"/>
  <c r="AX71" i="13"/>
  <c r="AJ71" i="13"/>
  <c r="AO74" i="13"/>
  <c r="BG74" i="13"/>
  <c r="BM69" i="13"/>
  <c r="AZ74" i="13"/>
  <c r="BA74" i="13" s="1"/>
  <c r="BB74" i="13" s="1"/>
  <c r="BC74" i="13" s="1"/>
  <c r="BD74" i="13" s="1"/>
  <c r="BE74" i="13" s="1"/>
  <c r="BF74" i="13" s="1"/>
  <c r="AU74" i="13"/>
  <c r="AG68" i="13"/>
  <c r="AJ69" i="13"/>
  <c r="BP68" i="13"/>
  <c r="AM71" i="13"/>
  <c r="BP73" i="13"/>
  <c r="BL68" i="13"/>
  <c r="AI71" i="13"/>
  <c r="AH69" i="13"/>
  <c r="BN68" i="13"/>
  <c r="BQ68" i="13"/>
  <c r="BR68" i="13" s="1"/>
  <c r="BS68" i="13" s="1"/>
  <c r="BT68" i="13" s="1"/>
  <c r="BU68" i="13" s="1"/>
  <c r="BV68" i="13" s="1"/>
  <c r="BW68" i="13" s="1"/>
  <c r="BX68" i="13" s="1"/>
  <c r="BY68" i="13" s="1"/>
  <c r="BZ68" i="13" s="1"/>
  <c r="CA68" i="13" s="1"/>
  <c r="CB68" i="13" s="1"/>
  <c r="CC68" i="13" s="1"/>
  <c r="CD68" i="13" s="1"/>
  <c r="CE68" i="13" s="1"/>
  <c r="CF68" i="13" s="1"/>
  <c r="CG68" i="13" s="1"/>
  <c r="CH68" i="13" s="1"/>
  <c r="CI68" i="13" s="1"/>
  <c r="CJ68" i="13" s="1"/>
  <c r="CK68" i="13" s="1"/>
  <c r="CL68" i="13" s="1"/>
  <c r="CM68" i="13" s="1"/>
  <c r="CN68" i="13" s="1"/>
  <c r="CO68" i="13" s="1"/>
  <c r="CP68" i="13" s="1"/>
  <c r="CQ68" i="13" s="1"/>
  <c r="CR68" i="13" s="1"/>
  <c r="CS68" i="13" s="1"/>
  <c r="CT68" i="13" s="1"/>
  <c r="CU68" i="13" s="1"/>
  <c r="CV68" i="13" s="1"/>
  <c r="E78" i="13" s="1"/>
  <c r="F78" i="13" s="1"/>
  <c r="G78" i="13" s="1"/>
  <c r="H78" i="13" s="1"/>
  <c r="I78" i="13" s="1"/>
  <c r="J78" i="13" s="1"/>
  <c r="K78" i="13" s="1"/>
  <c r="L78" i="13" s="1"/>
  <c r="M78" i="13" s="1"/>
  <c r="N78" i="13" s="1"/>
  <c r="O78" i="13" s="1"/>
  <c r="P78" i="13" s="1"/>
  <c r="Q78" i="13" s="1"/>
  <c r="R78" i="13" s="1"/>
  <c r="S78" i="13" s="1"/>
  <c r="T78" i="13" s="1"/>
  <c r="U78" i="13" s="1"/>
  <c r="V78" i="13" s="1"/>
  <c r="W78" i="13" s="1"/>
  <c r="X78" i="13" s="1"/>
  <c r="Y78" i="13" s="1"/>
  <c r="Z78" i="13" s="1"/>
  <c r="AA78" i="13" s="1"/>
  <c r="AB78" i="13" s="1"/>
  <c r="AC78" i="13" s="1"/>
  <c r="AD78" i="13" s="1"/>
  <c r="AE78" i="13" s="1"/>
  <c r="AF78" i="13" s="1"/>
  <c r="BJ68" i="13"/>
  <c r="AW70" i="13"/>
  <c r="AM75" i="13"/>
  <c r="AG75" i="13"/>
  <c r="AO71" i="13"/>
  <c r="AU70" i="13"/>
  <c r="BL71" i="13"/>
  <c r="AR71" i="13"/>
  <c r="BI74" i="13"/>
  <c r="AM68" i="13"/>
  <c r="AY71" i="13"/>
  <c r="BG73" i="13"/>
  <c r="AL72" i="13"/>
  <c r="AI73" i="13"/>
  <c r="AX75" i="13"/>
  <c r="BO73" i="13"/>
  <c r="AG73" i="13"/>
  <c r="AN70" i="13"/>
  <c r="AM69" i="13"/>
  <c r="BN74" i="13"/>
  <c r="AP74" i="13"/>
  <c r="AO69" i="13"/>
  <c r="AO68" i="13"/>
  <c r="AR69" i="13"/>
  <c r="AQ72" i="13"/>
  <c r="BG68" i="13"/>
  <c r="AW68" i="13"/>
  <c r="AZ69" i="13"/>
  <c r="BA69" i="13" s="1"/>
  <c r="BB69" i="13" s="1"/>
  <c r="BC69" i="13" s="1"/>
  <c r="BD69" i="13" s="1"/>
  <c r="BE69" i="13" s="1"/>
  <c r="BF69" i="13" s="1"/>
  <c r="BQ73" i="13"/>
  <c r="BR73" i="13" s="1"/>
  <c r="BS73" i="13" s="1"/>
  <c r="BT73" i="13" s="1"/>
  <c r="BU73" i="13" s="1"/>
  <c r="BV73" i="13" s="1"/>
  <c r="BW73" i="13" s="1"/>
  <c r="BX73" i="13" s="1"/>
  <c r="BY73" i="13" s="1"/>
  <c r="BZ73" i="13" s="1"/>
  <c r="CA73" i="13" s="1"/>
  <c r="CB73" i="13" s="1"/>
  <c r="CC73" i="13" s="1"/>
  <c r="CD73" i="13" s="1"/>
  <c r="CE73" i="13" s="1"/>
  <c r="CF73" i="13" s="1"/>
  <c r="CG73" i="13" s="1"/>
  <c r="CH73" i="13" s="1"/>
  <c r="CI73" i="13" s="1"/>
  <c r="CJ73" i="13" s="1"/>
  <c r="CK73" i="13" s="1"/>
  <c r="CL73" i="13" s="1"/>
  <c r="CM73" i="13" s="1"/>
  <c r="CN73" i="13" s="1"/>
  <c r="CO73" i="13" s="1"/>
  <c r="CP73" i="13" s="1"/>
  <c r="CQ73" i="13" s="1"/>
  <c r="CR73" i="13" s="1"/>
  <c r="CS73" i="13" s="1"/>
  <c r="CT73" i="13" s="1"/>
  <c r="CU73" i="13" s="1"/>
  <c r="CV73" i="13" s="1"/>
  <c r="E83" i="13" s="1"/>
  <c r="F83" i="13" s="1"/>
  <c r="G83" i="13" s="1"/>
  <c r="H83" i="13" s="1"/>
  <c r="I83" i="13" s="1"/>
  <c r="J83" i="13" s="1"/>
  <c r="K83" i="13" s="1"/>
  <c r="L83" i="13" s="1"/>
  <c r="M83" i="13" s="1"/>
  <c r="N83" i="13" s="1"/>
  <c r="O83" i="13" s="1"/>
  <c r="P83" i="13" s="1"/>
  <c r="Q83" i="13" s="1"/>
  <c r="R83" i="13" s="1"/>
  <c r="S83" i="13" s="1"/>
  <c r="T83" i="13" s="1"/>
  <c r="U83" i="13" s="1"/>
  <c r="V83" i="13" s="1"/>
  <c r="W83" i="13" s="1"/>
  <c r="X83" i="13" s="1"/>
  <c r="Y83" i="13" s="1"/>
  <c r="Z83" i="13" s="1"/>
  <c r="AA83" i="13" s="1"/>
  <c r="AB83" i="13" s="1"/>
  <c r="AC83" i="13" s="1"/>
  <c r="AD83" i="13" s="1"/>
  <c r="AE83" i="13" s="1"/>
  <c r="AF83" i="13" s="1"/>
  <c r="AS68" i="13"/>
  <c r="AV69" i="13"/>
  <c r="BI73" i="13"/>
  <c r="AI68" i="13"/>
  <c r="AX69" i="13"/>
  <c r="AS72" i="13"/>
  <c r="AJ73" i="13"/>
  <c r="AK71" i="13"/>
  <c r="AK73" i="13"/>
  <c r="AT70" i="13"/>
  <c r="AJ70" i="13"/>
  <c r="BO71" i="13"/>
  <c r="BQ70" i="13"/>
  <c r="BR70" i="13" s="1"/>
  <c r="BS70" i="13" s="1"/>
  <c r="BT70" i="13" s="1"/>
  <c r="BU70" i="13" s="1"/>
  <c r="BV70" i="13" s="1"/>
  <c r="BW70" i="13" s="1"/>
  <c r="BX70" i="13" s="1"/>
  <c r="BY70" i="13" s="1"/>
  <c r="BZ70" i="13" s="1"/>
  <c r="CA70" i="13" s="1"/>
  <c r="CB70" i="13" s="1"/>
  <c r="CC70" i="13" s="1"/>
  <c r="CD70" i="13" s="1"/>
  <c r="CE70" i="13" s="1"/>
  <c r="CF70" i="13" s="1"/>
  <c r="CG70" i="13" s="1"/>
  <c r="CH70" i="13" s="1"/>
  <c r="CI70" i="13" s="1"/>
  <c r="CJ70" i="13" s="1"/>
  <c r="CK70" i="13" s="1"/>
  <c r="CL70" i="13" s="1"/>
  <c r="CM70" i="13" s="1"/>
  <c r="CN70" i="13" s="1"/>
  <c r="CO70" i="13" s="1"/>
  <c r="CP70" i="13" s="1"/>
  <c r="CQ70" i="13" s="1"/>
  <c r="CR70" i="13" s="1"/>
  <c r="CS70" i="13" s="1"/>
  <c r="CT70" i="13" s="1"/>
  <c r="CU70" i="13" s="1"/>
  <c r="CV70" i="13" s="1"/>
  <c r="E80" i="13" s="1"/>
  <c r="F80" i="13" s="1"/>
  <c r="G80" i="13" s="1"/>
  <c r="H80" i="13" s="1"/>
  <c r="I80" i="13" s="1"/>
  <c r="BM75" i="13"/>
  <c r="BN71" i="13"/>
  <c r="AN74" i="13"/>
  <c r="AR73" i="13"/>
  <c r="AR75" i="13"/>
  <c r="AT71" i="13"/>
  <c r="AN71" i="13"/>
  <c r="AW72" i="13"/>
  <c r="AI70" i="13"/>
  <c r="AH71" i="13"/>
  <c r="AX72" i="13"/>
  <c r="AS69" i="13"/>
  <c r="AQ74" i="13"/>
  <c r="AR74" i="13"/>
  <c r="AG74" i="13"/>
  <c r="AY69" i="13"/>
  <c r="BK68" i="13"/>
  <c r="AL68" i="13"/>
  <c r="BM72" i="13"/>
  <c r="AL73" i="13"/>
  <c r="AX68" i="13"/>
  <c r="AQ71" i="13"/>
  <c r="BJ73" i="13"/>
  <c r="BM73" i="13"/>
  <c r="AZ73" i="13"/>
  <c r="BA73" i="13" s="1"/>
  <c r="BB73" i="13" s="1"/>
  <c r="BC73" i="13" s="1"/>
  <c r="BD73" i="13" s="1"/>
  <c r="BE73" i="13" s="1"/>
  <c r="BF73" i="13" s="1"/>
  <c r="BM71" i="13"/>
  <c r="BK70" i="13"/>
  <c r="BP70" i="13"/>
  <c r="AZ70" i="13"/>
  <c r="BA70" i="13" s="1"/>
  <c r="BB70" i="13" s="1"/>
  <c r="BC70" i="13" s="1"/>
  <c r="BD70" i="13" s="1"/>
  <c r="BE70" i="13" s="1"/>
  <c r="BF70" i="13" s="1"/>
  <c r="AL75" i="13"/>
  <c r="AP70" i="13"/>
  <c r="AV70" i="13"/>
  <c r="AU69" i="13"/>
  <c r="AM73" i="13"/>
  <c r="AP69" i="13"/>
  <c r="BN73" i="13"/>
  <c r="AJ72" i="13"/>
  <c r="AY73" i="13"/>
  <c r="AN72" i="13"/>
  <c r="BG69" i="13"/>
  <c r="AL69" i="13"/>
  <c r="AZ75" i="13"/>
  <c r="BA75" i="13" s="1"/>
  <c r="BB75" i="13" s="1"/>
  <c r="BC75" i="13" s="1"/>
  <c r="BD75" i="13" s="1"/>
  <c r="BE75" i="13" s="1"/>
  <c r="BF75" i="13" s="1"/>
  <c r="AR72" i="13"/>
  <c r="AL70" i="13"/>
  <c r="BK75" i="13"/>
  <c r="AP75" i="13"/>
  <c r="AV72" i="13"/>
  <c r="AH72" i="13"/>
  <c r="BO69" i="13"/>
  <c r="BI69" i="13"/>
  <c r="BO74" i="13"/>
  <c r="BK69" i="13"/>
  <c r="BQ74" i="13"/>
  <c r="BR74" i="13"/>
  <c r="BS74" i="13" s="1"/>
  <c r="BT74" i="13" s="1"/>
  <c r="BU74" i="13" s="1"/>
  <c r="BV74" i="13" s="1"/>
  <c r="BW74" i="13" s="1"/>
  <c r="BX74" i="13" s="1"/>
  <c r="BY74" i="13" s="1"/>
  <c r="BZ74" i="13" s="1"/>
  <c r="CA74" i="13" s="1"/>
  <c r="CB74" i="13" s="1"/>
  <c r="CC74" i="13" s="1"/>
  <c r="CD74" i="13" s="1"/>
  <c r="CE74" i="13" s="1"/>
  <c r="CF74" i="13" s="1"/>
  <c r="CG74" i="13" s="1"/>
  <c r="CH74" i="13" s="1"/>
  <c r="CI74" i="13" s="1"/>
  <c r="CJ74" i="13" s="1"/>
  <c r="CK74" i="13" s="1"/>
  <c r="CL74" i="13" s="1"/>
  <c r="CM74" i="13" s="1"/>
  <c r="CN74" i="13" s="1"/>
  <c r="CO74" i="13" s="1"/>
  <c r="CP74" i="13" s="1"/>
  <c r="CQ74" i="13" s="1"/>
  <c r="CR74" i="13" s="1"/>
  <c r="CS74" i="13" s="1"/>
  <c r="CT74" i="13" s="1"/>
  <c r="CU74" i="13" s="1"/>
  <c r="CV74" i="13" s="1"/>
  <c r="E84" i="13" s="1"/>
  <c r="F84" i="13" s="1"/>
  <c r="G84" i="13" s="1"/>
  <c r="H84" i="13" s="1"/>
  <c r="I84" i="13" s="1"/>
  <c r="J84" i="13" s="1"/>
  <c r="K84" i="13" s="1"/>
  <c r="L84" i="13" s="1"/>
  <c r="M84" i="13" s="1"/>
  <c r="N84" i="13" s="1"/>
  <c r="O84" i="13" s="1"/>
  <c r="P84" i="13" s="1"/>
  <c r="Q84" i="13" s="1"/>
  <c r="R84" i="13" s="1"/>
  <c r="S84" i="13" s="1"/>
  <c r="T84" i="13" s="1"/>
  <c r="U84" i="13" s="1"/>
  <c r="V84" i="13" s="1"/>
  <c r="W84" i="13" s="1"/>
  <c r="X84" i="13" s="1"/>
  <c r="Y84" i="13" s="1"/>
  <c r="Z84" i="13" s="1"/>
  <c r="AA84" i="13" s="1"/>
  <c r="AB84" i="13" s="1"/>
  <c r="AC84" i="13" s="1"/>
  <c r="AD84" i="13" s="1"/>
  <c r="AE84" i="13" s="1"/>
  <c r="AF84" i="13" s="1"/>
  <c r="AH68" i="13"/>
  <c r="AV73" i="13"/>
  <c r="AU68" i="13"/>
  <c r="AO70" i="13"/>
  <c r="AW75" i="13"/>
  <c r="BI70" i="13"/>
  <c r="AS75" i="13"/>
  <c r="BI68" i="13"/>
  <c r="AJ75" i="13"/>
  <c r="BO70" i="13"/>
  <c r="BQ75" i="13"/>
  <c r="BR75" i="13"/>
  <c r="BS75" i="13" s="1"/>
  <c r="BT75" i="13" s="1"/>
  <c r="BU75" i="13" s="1"/>
  <c r="BV75" i="13" s="1"/>
  <c r="BW75" i="13" s="1"/>
  <c r="BX75" i="13" s="1"/>
  <c r="BY75" i="13" s="1"/>
  <c r="BZ75" i="13" s="1"/>
  <c r="CA75" i="13" s="1"/>
  <c r="CB75" i="13" s="1"/>
  <c r="CC75" i="13" s="1"/>
  <c r="CD75" i="13" s="1"/>
  <c r="CE75" i="13" s="1"/>
  <c r="CF75" i="13" s="1"/>
  <c r="CG75" i="13" s="1"/>
  <c r="CH75" i="13" s="1"/>
  <c r="CI75" i="13" s="1"/>
  <c r="CJ75" i="13" s="1"/>
  <c r="CK75" i="13" s="1"/>
  <c r="CL75" i="13" s="1"/>
  <c r="CM75" i="13" s="1"/>
  <c r="CN75" i="13" s="1"/>
  <c r="CO75" i="13" s="1"/>
  <c r="CP75" i="13" s="1"/>
  <c r="CQ75" i="13" s="1"/>
  <c r="CR75" i="13" s="1"/>
  <c r="CS75" i="13" s="1"/>
  <c r="CT75" i="13" s="1"/>
  <c r="CU75" i="13" s="1"/>
  <c r="CV75" i="13" s="1"/>
  <c r="E85" i="13" s="1"/>
  <c r="BJ71" i="13"/>
  <c r="BK71" i="13"/>
  <c r="BM70" i="13"/>
  <c r="AX70" i="13"/>
  <c r="BJ70" i="13"/>
  <c r="BQ69" i="13"/>
  <c r="BR69" i="13" s="1"/>
  <c r="BS69" i="13" s="1"/>
  <c r="BT69" i="13" s="1"/>
  <c r="BU69" i="13" s="1"/>
  <c r="BV69" i="13" s="1"/>
  <c r="BW69" i="13" s="1"/>
  <c r="BX69" i="13" s="1"/>
  <c r="BY69" i="13" s="1"/>
  <c r="BZ69" i="13" s="1"/>
  <c r="CA69" i="13" s="1"/>
  <c r="CB69" i="13" s="1"/>
  <c r="CC69" i="13" s="1"/>
  <c r="CD69" i="13" s="1"/>
  <c r="CE69" i="13" s="1"/>
  <c r="CF69" i="13" s="1"/>
  <c r="CG69" i="13" s="1"/>
  <c r="CH69" i="13" s="1"/>
  <c r="CI69" i="13" s="1"/>
  <c r="CJ69" i="13" s="1"/>
  <c r="CK69" i="13" s="1"/>
  <c r="CL69" i="13" s="1"/>
  <c r="CM69" i="13" s="1"/>
  <c r="CN69" i="13" s="1"/>
  <c r="CO69" i="13" s="1"/>
  <c r="CP69" i="13" s="1"/>
  <c r="CQ69" i="13" s="1"/>
  <c r="CR69" i="13" s="1"/>
  <c r="CS69" i="13" s="1"/>
  <c r="CT69" i="13" s="1"/>
  <c r="CU69" i="13" s="1"/>
  <c r="CV69" i="13" s="1"/>
  <c r="E79" i="13" s="1"/>
  <c r="F79" i="13" s="1"/>
  <c r="G79" i="13" s="1"/>
  <c r="H79" i="13" s="1"/>
  <c r="I79" i="13" s="1"/>
  <c r="J79" i="13" s="1"/>
  <c r="K79" i="13" s="1"/>
  <c r="L79" i="13" s="1"/>
  <c r="M79" i="13" s="1"/>
  <c r="N79" i="13" s="1"/>
  <c r="O79" i="13" s="1"/>
  <c r="P79" i="13" s="1"/>
  <c r="Q79" i="13" s="1"/>
  <c r="R79" i="13" s="1"/>
  <c r="S79" i="13" s="1"/>
  <c r="T79" i="13" s="1"/>
  <c r="U79" i="13" s="1"/>
  <c r="V79" i="13" s="1"/>
  <c r="W79" i="13" s="1"/>
  <c r="X79" i="13" s="1"/>
  <c r="Y79" i="13" s="1"/>
  <c r="Z79" i="13" s="1"/>
  <c r="AA79" i="13" s="1"/>
  <c r="AB79" i="13" s="1"/>
  <c r="AC79" i="13" s="1"/>
  <c r="AD79" i="13" s="1"/>
  <c r="AE79" i="13" s="1"/>
  <c r="AF79" i="13" s="1"/>
  <c r="AW69" i="13"/>
  <c r="BL74" i="13"/>
  <c r="AI74" i="13"/>
  <c r="E68" i="13"/>
  <c r="F68" i="13" s="1"/>
  <c r="G68" i="13" s="1"/>
  <c r="H68" i="13" s="1"/>
  <c r="I68" i="13" s="1"/>
  <c r="J68" i="13" s="1"/>
  <c r="K68" i="13" s="1"/>
  <c r="L68" i="13" s="1"/>
  <c r="M68" i="13" s="1"/>
  <c r="N68" i="13" s="1"/>
  <c r="O68" i="13" s="1"/>
  <c r="P68" i="13" s="1"/>
  <c r="Q68" i="13" s="1"/>
  <c r="R68" i="13" s="1"/>
  <c r="S68" i="13" s="1"/>
  <c r="T68" i="13" s="1"/>
  <c r="U68" i="13" s="1"/>
  <c r="V68" i="13" s="1"/>
  <c r="W68" i="13" s="1"/>
  <c r="X68" i="13" s="1"/>
  <c r="Y68" i="13" s="1"/>
  <c r="Z68" i="13" s="1"/>
  <c r="AA68" i="13" s="1"/>
  <c r="AB68" i="13" s="1"/>
  <c r="AC68" i="13" s="1"/>
  <c r="AD68" i="13" s="1"/>
  <c r="AE68" i="13" s="1"/>
  <c r="AF68" i="13" s="1"/>
  <c r="E69" i="13"/>
  <c r="F69" i="13"/>
  <c r="G69" i="13" s="1"/>
  <c r="H69" i="13" s="1"/>
  <c r="I69" i="13" s="1"/>
  <c r="J69" i="13" s="1"/>
  <c r="K69" i="13" s="1"/>
  <c r="L69" i="13" s="1"/>
  <c r="M69" i="13" s="1"/>
  <c r="N69" i="13" s="1"/>
  <c r="O69" i="13" s="1"/>
  <c r="P69" i="13" s="1"/>
  <c r="Q69" i="13" s="1"/>
  <c r="R69" i="13" s="1"/>
  <c r="S69" i="13" s="1"/>
  <c r="T69" i="13" s="1"/>
  <c r="U69" i="13" s="1"/>
  <c r="V69" i="13" s="1"/>
  <c r="W69" i="13" s="1"/>
  <c r="X69" i="13" s="1"/>
  <c r="Y69" i="13" s="1"/>
  <c r="Z69" i="13" s="1"/>
  <c r="AA69" i="13" s="1"/>
  <c r="AB69" i="13" s="1"/>
  <c r="AC69" i="13" s="1"/>
  <c r="AD69" i="13" s="1"/>
  <c r="AE69" i="13" s="1"/>
  <c r="AF69" i="13" s="1"/>
  <c r="AG80" i="13"/>
  <c r="AN79" i="13"/>
  <c r="BN85" i="13"/>
  <c r="AQ81" i="13"/>
  <c r="AJ79" i="13"/>
  <c r="AX85" i="13"/>
  <c r="AK81" i="13"/>
  <c r="AR80" i="13"/>
  <c r="BK80" i="13"/>
  <c r="AO79" i="13"/>
  <c r="BH80" i="13"/>
  <c r="AX82" i="13"/>
  <c r="BN83" i="13"/>
  <c r="AO84" i="13"/>
  <c r="AX78" i="13"/>
  <c r="AP83" i="13"/>
  <c r="BJ84" i="13"/>
  <c r="AK78" i="13"/>
  <c r="BQ78" i="13"/>
  <c r="BR78" i="13" s="1"/>
  <c r="BS78" i="13" s="1"/>
  <c r="BT78" i="13" s="1"/>
  <c r="BU78" i="13" s="1"/>
  <c r="BV78" i="13" s="1"/>
  <c r="BW78" i="13" s="1"/>
  <c r="BX78" i="13" s="1"/>
  <c r="BY78" i="13" s="1"/>
  <c r="BZ78" i="13" s="1"/>
  <c r="CA78" i="13" s="1"/>
  <c r="CB78" i="13" s="1"/>
  <c r="CC78" i="13" s="1"/>
  <c r="CD78" i="13" s="1"/>
  <c r="CE78" i="13" s="1"/>
  <c r="CF78" i="13" s="1"/>
  <c r="CG78" i="13" s="1"/>
  <c r="CH78" i="13" s="1"/>
  <c r="CI78" i="13" s="1"/>
  <c r="CJ78" i="13" s="1"/>
  <c r="CK78" i="13" s="1"/>
  <c r="CL78" i="13" s="1"/>
  <c r="CM78" i="13" s="1"/>
  <c r="CN78" i="13" s="1"/>
  <c r="CO78" i="13" s="1"/>
  <c r="CP78" i="13" s="1"/>
  <c r="CQ78" i="13" s="1"/>
  <c r="CR78" i="13" s="1"/>
  <c r="CS78" i="13" s="1"/>
  <c r="CT78" i="13" s="1"/>
  <c r="CU78" i="13" s="1"/>
  <c r="CV78" i="13" s="1"/>
  <c r="E88" i="13" s="1"/>
  <c r="F88" i="13" s="1"/>
  <c r="G88" i="13" s="1"/>
  <c r="H88" i="13" s="1"/>
  <c r="I88" i="13" s="1"/>
  <c r="J88" i="13" s="1"/>
  <c r="K88" i="13" s="1"/>
  <c r="L88" i="13" s="1"/>
  <c r="M88" i="13" s="1"/>
  <c r="N88" i="13" s="1"/>
  <c r="O88" i="13" s="1"/>
  <c r="P88" i="13" s="1"/>
  <c r="Q88" i="13" s="1"/>
  <c r="R88" i="13" s="1"/>
  <c r="S88" i="13" s="1"/>
  <c r="T88" i="13" s="1"/>
  <c r="U88" i="13" s="1"/>
  <c r="V88" i="13" s="1"/>
  <c r="W88" i="13" s="1"/>
  <c r="X88" i="13" s="1"/>
  <c r="Y88" i="13" s="1"/>
  <c r="Z88" i="13" s="1"/>
  <c r="AA88" i="13" s="1"/>
  <c r="AB88" i="13" s="1"/>
  <c r="AC88" i="13" s="1"/>
  <c r="AD88" i="13" s="1"/>
  <c r="AE88" i="13" s="1"/>
  <c r="AF88" i="13" s="1"/>
  <c r="BH82" i="13"/>
  <c r="AG81" i="13"/>
  <c r="BL80" i="13"/>
  <c r="AJ82" i="13"/>
  <c r="AS83" i="13"/>
  <c r="AW84" i="13"/>
  <c r="AV81" i="13"/>
  <c r="AL84" i="13"/>
  <c r="AW81" i="13"/>
  <c r="AQ83" i="13"/>
  <c r="BO82" i="13"/>
  <c r="AW79" i="13"/>
  <c r="AU80" i="13"/>
  <c r="BK83" i="13"/>
  <c r="AQ82" i="13"/>
  <c r="BL84" i="13"/>
  <c r="BI83" i="13"/>
  <c r="AK85" i="13"/>
  <c r="BK84" i="13"/>
  <c r="BO78" i="13"/>
  <c r="AU78" i="13"/>
  <c r="BK79" i="13"/>
  <c r="AM79" i="13"/>
  <c r="AH82" i="13"/>
  <c r="BK81" i="13"/>
  <c r="AI79" i="13"/>
  <c r="AN82" i="13"/>
  <c r="BG85" i="13"/>
  <c r="AZ80" i="13"/>
  <c r="BA80" i="13" s="1"/>
  <c r="BB80" i="13" s="1"/>
  <c r="BC80" i="13" s="1"/>
  <c r="BD80" i="13" s="1"/>
  <c r="BE80" i="13" s="1"/>
  <c r="BF80" i="13" s="1"/>
  <c r="AL79" i="13"/>
  <c r="AH78" i="13"/>
  <c r="AP81" i="13"/>
  <c r="AI81" i="13"/>
  <c r="BG80" i="13"/>
  <c r="AL85" i="13"/>
  <c r="AV78" i="13"/>
  <c r="AY81" i="13"/>
  <c r="BH83" i="13"/>
  <c r="AM84" i="13"/>
  <c r="AH81" i="13"/>
  <c r="BI80" i="13"/>
  <c r="AI83" i="13"/>
  <c r="BG84" i="13"/>
  <c r="AG78" i="13"/>
  <c r="BI79" i="13"/>
  <c r="AR85" i="13"/>
  <c r="AO82" i="13"/>
  <c r="AY79" i="13"/>
  <c r="AV82" i="13"/>
  <c r="AM82" i="13"/>
  <c r="BP84" i="13"/>
  <c r="AS78" i="13"/>
  <c r="BJ80" i="13"/>
  <c r="BL79" i="13"/>
  <c r="AW83" i="13"/>
  <c r="AR83" i="13"/>
  <c r="BM81" i="13"/>
  <c r="AZ79" i="13"/>
  <c r="BA79" i="13" s="1"/>
  <c r="BB79" i="13" s="1"/>
  <c r="BC79" i="13" s="1"/>
  <c r="BD79" i="13" s="1"/>
  <c r="BE79" i="13" s="1"/>
  <c r="BF79" i="13" s="1"/>
  <c r="BL85" i="13"/>
  <c r="BI85" i="13"/>
  <c r="AK79" i="13"/>
  <c r="AT80" i="13"/>
  <c r="BG83" i="13"/>
  <c r="AI82" i="13"/>
  <c r="AG84" i="13"/>
  <c r="AN83" i="13"/>
  <c r="BP83" i="13"/>
  <c r="AW82" i="13"/>
  <c r="BM83" i="13"/>
  <c r="BO84" i="13"/>
  <c r="AM83" i="13"/>
  <c r="BM78" i="13"/>
  <c r="BO85" i="13"/>
  <c r="AI80" i="13"/>
  <c r="AJ78" i="13"/>
  <c r="BN78" i="13"/>
  <c r="AZ83" i="13"/>
  <c r="BA83" i="13" s="1"/>
  <c r="BB83" i="13" s="1"/>
  <c r="BC83" i="13" s="1"/>
  <c r="BD83" i="13" s="1"/>
  <c r="BE83" i="13" s="1"/>
  <c r="BF83" i="13" s="1"/>
  <c r="AQ84" i="13"/>
  <c r="BL78" i="13"/>
  <c r="AX83" i="13"/>
  <c r="AN84" i="13"/>
  <c r="BO79" i="13"/>
  <c r="BQ79" i="13"/>
  <c r="BR79" i="13"/>
  <c r="BS79" i="13" s="1"/>
  <c r="BT79" i="13" s="1"/>
  <c r="BU79" i="13" s="1"/>
  <c r="BV79" i="13" s="1"/>
  <c r="BW79" i="13" s="1"/>
  <c r="BX79" i="13" s="1"/>
  <c r="BY79" i="13" s="1"/>
  <c r="BZ79" i="13" s="1"/>
  <c r="CA79" i="13" s="1"/>
  <c r="CB79" i="13" s="1"/>
  <c r="CC79" i="13" s="1"/>
  <c r="CD79" i="13" s="1"/>
  <c r="CE79" i="13" s="1"/>
  <c r="CF79" i="13" s="1"/>
  <c r="CG79" i="13" s="1"/>
  <c r="CH79" i="13" s="1"/>
  <c r="CI79" i="13" s="1"/>
  <c r="CJ79" i="13" s="1"/>
  <c r="CK79" i="13" s="1"/>
  <c r="CL79" i="13" s="1"/>
  <c r="CM79" i="13" s="1"/>
  <c r="CN79" i="13" s="1"/>
  <c r="CO79" i="13" s="1"/>
  <c r="CP79" i="13" s="1"/>
  <c r="CQ79" i="13" s="1"/>
  <c r="CR79" i="13" s="1"/>
  <c r="CS79" i="13" s="1"/>
  <c r="CT79" i="13" s="1"/>
  <c r="CU79" i="13" s="1"/>
  <c r="CV79" i="13" s="1"/>
  <c r="E89" i="13" s="1"/>
  <c r="F89" i="13" s="1"/>
  <c r="G89" i="13" s="1"/>
  <c r="H89" i="13" s="1"/>
  <c r="I89" i="13" s="1"/>
  <c r="J89" i="13" s="1"/>
  <c r="K89" i="13" s="1"/>
  <c r="L89" i="13" s="1"/>
  <c r="M89" i="13" s="1"/>
  <c r="N89" i="13" s="1"/>
  <c r="O89" i="13" s="1"/>
  <c r="P89" i="13" s="1"/>
  <c r="Q89" i="13" s="1"/>
  <c r="R89" i="13" s="1"/>
  <c r="S89" i="13" s="1"/>
  <c r="T89" i="13" s="1"/>
  <c r="U89" i="13" s="1"/>
  <c r="V89" i="13" s="1"/>
  <c r="W89" i="13" s="1"/>
  <c r="X89" i="13" s="1"/>
  <c r="Y89" i="13" s="1"/>
  <c r="Z89" i="13" s="1"/>
  <c r="AA89" i="13" s="1"/>
  <c r="AB89" i="13" s="1"/>
  <c r="AC89" i="13" s="1"/>
  <c r="AD89" i="13" s="1"/>
  <c r="AE89" i="13" s="1"/>
  <c r="AF89" i="13" s="1"/>
  <c r="AY80" i="13"/>
  <c r="AR78" i="13"/>
  <c r="AL83" i="13"/>
  <c r="BM82" i="13"/>
  <c r="AP84" i="13"/>
  <c r="BQ83" i="13"/>
  <c r="BR83" i="13" s="1"/>
  <c r="BS83" i="13" s="1"/>
  <c r="BT83" i="13" s="1"/>
  <c r="BU83" i="13" s="1"/>
  <c r="BV83" i="13" s="1"/>
  <c r="BW83" i="13" s="1"/>
  <c r="BX83" i="13" s="1"/>
  <c r="BY83" i="13" s="1"/>
  <c r="BZ83" i="13" s="1"/>
  <c r="CA83" i="13" s="1"/>
  <c r="CB83" i="13" s="1"/>
  <c r="CC83" i="13" s="1"/>
  <c r="CD83" i="13" s="1"/>
  <c r="CE83" i="13" s="1"/>
  <c r="CF83" i="13" s="1"/>
  <c r="CG83" i="13" s="1"/>
  <c r="CH83" i="13" s="1"/>
  <c r="CI83" i="13" s="1"/>
  <c r="CJ83" i="13" s="1"/>
  <c r="CK83" i="13" s="1"/>
  <c r="CL83" i="13" s="1"/>
  <c r="CM83" i="13" s="1"/>
  <c r="CN83" i="13" s="1"/>
  <c r="CO83" i="13" s="1"/>
  <c r="CP83" i="13" s="1"/>
  <c r="CQ83" i="13" s="1"/>
  <c r="CR83" i="13" s="1"/>
  <c r="CS83" i="13" s="1"/>
  <c r="CT83" i="13" s="1"/>
  <c r="CU83" i="13" s="1"/>
  <c r="CV83" i="13" s="1"/>
  <c r="E93" i="13" s="1"/>
  <c r="F93" i="13" s="1"/>
  <c r="G93" i="13" s="1"/>
  <c r="H93" i="13" s="1"/>
  <c r="I93" i="13" s="1"/>
  <c r="J93" i="13" s="1"/>
  <c r="K93" i="13" s="1"/>
  <c r="L93" i="13" s="1"/>
  <c r="M93" i="13" s="1"/>
  <c r="N93" i="13" s="1"/>
  <c r="O93" i="13" s="1"/>
  <c r="P93" i="13" s="1"/>
  <c r="Q93" i="13" s="1"/>
  <c r="R93" i="13" s="1"/>
  <c r="S93" i="13" s="1"/>
  <c r="T93" i="13" s="1"/>
  <c r="U93" i="13" s="1"/>
  <c r="V93" i="13" s="1"/>
  <c r="W93" i="13" s="1"/>
  <c r="X93" i="13" s="1"/>
  <c r="Y93" i="13" s="1"/>
  <c r="Z93" i="13" s="1"/>
  <c r="AA93" i="13" s="1"/>
  <c r="AB93" i="13" s="1"/>
  <c r="AC93" i="13" s="1"/>
  <c r="AD93" i="13" s="1"/>
  <c r="AE93" i="13" s="1"/>
  <c r="AF93" i="13" s="1"/>
  <c r="BL83" i="13"/>
  <c r="AS84" i="13"/>
  <c r="BG78" i="13"/>
  <c r="AU79" i="13"/>
  <c r="AN85" i="13"/>
  <c r="AG82" i="13"/>
  <c r="AQ79" i="13"/>
  <c r="AZ82" i="13"/>
  <c r="BA82" i="13" s="1"/>
  <c r="BB82" i="13" s="1"/>
  <c r="BC82" i="13" s="1"/>
  <c r="BD82" i="13" s="1"/>
  <c r="BE82" i="13" s="1"/>
  <c r="BF82" i="13" s="1"/>
  <c r="BQ82" i="13"/>
  <c r="BR82" i="13" s="1"/>
  <c r="BS82" i="13" s="1"/>
  <c r="BT82" i="13" s="1"/>
  <c r="BU82" i="13" s="1"/>
  <c r="BV82" i="13" s="1"/>
  <c r="BW82" i="13" s="1"/>
  <c r="BX82" i="13" s="1"/>
  <c r="BY82" i="13" s="1"/>
  <c r="BZ82" i="13" s="1"/>
  <c r="CA82" i="13" s="1"/>
  <c r="CB82" i="13" s="1"/>
  <c r="CC82" i="13" s="1"/>
  <c r="CD82" i="13" s="1"/>
  <c r="CE82" i="13" s="1"/>
  <c r="CF82" i="13" s="1"/>
  <c r="CG82" i="13" s="1"/>
  <c r="CH82" i="13" s="1"/>
  <c r="CI82" i="13" s="1"/>
  <c r="CJ82" i="13" s="1"/>
  <c r="CK82" i="13" s="1"/>
  <c r="CL82" i="13" s="1"/>
  <c r="CM82" i="13" s="1"/>
  <c r="CN82" i="13" s="1"/>
  <c r="CO82" i="13" s="1"/>
  <c r="CP82" i="13" s="1"/>
  <c r="CQ82" i="13" s="1"/>
  <c r="CR82" i="13" s="1"/>
  <c r="CS82" i="13" s="1"/>
  <c r="CT82" i="13" s="1"/>
  <c r="CU82" i="13" s="1"/>
  <c r="CV82" i="13" s="1"/>
  <c r="AW85" i="13"/>
  <c r="AT85" i="13"/>
  <c r="BQ81" i="13"/>
  <c r="BR81" i="13" s="1"/>
  <c r="BS81" i="13" s="1"/>
  <c r="BT81" i="13" s="1"/>
  <c r="BU81" i="13" s="1"/>
  <c r="BV81" i="13" s="1"/>
  <c r="BW81" i="13" s="1"/>
  <c r="BX81" i="13" s="1"/>
  <c r="BY81" i="13" s="1"/>
  <c r="BZ81" i="13" s="1"/>
  <c r="CA81" i="13" s="1"/>
  <c r="CB81" i="13" s="1"/>
  <c r="CC81" i="13" s="1"/>
  <c r="CD81" i="13" s="1"/>
  <c r="CE81" i="13" s="1"/>
  <c r="CF81" i="13" s="1"/>
  <c r="CG81" i="13" s="1"/>
  <c r="CH81" i="13" s="1"/>
  <c r="CI81" i="13" s="1"/>
  <c r="CJ81" i="13" s="1"/>
  <c r="CK81" i="13" s="1"/>
  <c r="CL81" i="13" s="1"/>
  <c r="CM81" i="13" s="1"/>
  <c r="CN81" i="13" s="1"/>
  <c r="CO81" i="13" s="1"/>
  <c r="CP81" i="13" s="1"/>
  <c r="CQ81" i="13" s="1"/>
  <c r="CR81" i="13" s="1"/>
  <c r="CS81" i="13" s="1"/>
  <c r="CT81" i="13" s="1"/>
  <c r="CU81" i="13" s="1"/>
  <c r="CV81" i="13" s="1"/>
  <c r="BO83" i="13"/>
  <c r="AX84" i="13"/>
  <c r="BN82" i="13"/>
  <c r="AU81" i="13"/>
  <c r="AG79" i="13"/>
  <c r="AL80" i="13"/>
  <c r="AP82" i="13"/>
  <c r="AO85" i="13"/>
  <c r="AH80" i="13"/>
  <c r="AK83" i="13"/>
  <c r="BN81" i="13"/>
  <c r="AU84" i="13"/>
  <c r="AS79" i="13"/>
  <c r="BP80" i="13"/>
  <c r="AW80" i="13"/>
  <c r="BJ79" i="13"/>
  <c r="AL81" i="13"/>
  <c r="BK82" i="13"/>
  <c r="AI78" i="13"/>
  <c r="BJ82" i="13"/>
  <c r="BG81" i="13"/>
  <c r="AJ80" i="13"/>
  <c r="BH79" i="13"/>
  <c r="BJ78" i="13"/>
  <c r="BL81" i="13"/>
  <c r="AY84" i="13"/>
  <c r="BN79" i="13"/>
  <c r="BJ81" i="13"/>
  <c r="BJ83" i="13"/>
  <c r="AR79" i="13"/>
  <c r="AU85" i="13"/>
  <c r="BP82" i="13"/>
  <c r="AJ84" i="13"/>
  <c r="AU82" i="13"/>
  <c r="BH84" i="13"/>
  <c r="AH79" i="13"/>
  <c r="AP78" i="13"/>
  <c r="AT81" i="13"/>
  <c r="AQ85" i="13"/>
  <c r="AY78" i="13"/>
  <c r="AJ81" i="13"/>
  <c r="AM81" i="13"/>
  <c r="BM80" i="13"/>
  <c r="BM84" i="13"/>
  <c r="AN80" i="13"/>
  <c r="AP79" i="13"/>
  <c r="AZ78" i="13"/>
  <c r="BA78" i="13" s="1"/>
  <c r="BB78" i="13" s="1"/>
  <c r="BC78" i="13" s="1"/>
  <c r="BD78" i="13" s="1"/>
  <c r="BE78" i="13" s="1"/>
  <c r="BF78" i="13" s="1"/>
  <c r="BH81" i="13"/>
  <c r="BN84" i="13"/>
  <c r="AJ83" i="13"/>
  <c r="AR81" i="13"/>
  <c r="BI81" i="13"/>
  <c r="BG79" i="13"/>
  <c r="BQ80" i="13"/>
  <c r="BR80" i="13" s="1"/>
  <c r="BS80" i="13" s="1"/>
  <c r="BT80" i="13" s="1"/>
  <c r="BU80" i="13" s="1"/>
  <c r="BV80" i="13" s="1"/>
  <c r="BW80" i="13" s="1"/>
  <c r="BX80" i="13" s="1"/>
  <c r="BY80" i="13" s="1"/>
  <c r="BZ80" i="13" s="1"/>
  <c r="CA80" i="13" s="1"/>
  <c r="CB80" i="13" s="1"/>
  <c r="CC80" i="13" s="1"/>
  <c r="CD80" i="13" s="1"/>
  <c r="CE80" i="13" s="1"/>
  <c r="CF80" i="13" s="1"/>
  <c r="CG80" i="13" s="1"/>
  <c r="CH80" i="13" s="1"/>
  <c r="CI80" i="13" s="1"/>
  <c r="CJ80" i="13" s="1"/>
  <c r="CK80" i="13" s="1"/>
  <c r="CL80" i="13" s="1"/>
  <c r="CM80" i="13" s="1"/>
  <c r="CN80" i="13" s="1"/>
  <c r="CO80" i="13" s="1"/>
  <c r="CP80" i="13" s="1"/>
  <c r="CQ80" i="13" s="1"/>
  <c r="CR80" i="13" s="1"/>
  <c r="CS80" i="13" s="1"/>
  <c r="CT80" i="13" s="1"/>
  <c r="CU80" i="13" s="1"/>
  <c r="CV80" i="13" s="1"/>
  <c r="E90" i="13" s="1"/>
  <c r="F90" i="13" s="1"/>
  <c r="G90" i="13" s="1"/>
  <c r="H90" i="13" s="1"/>
  <c r="I90" i="13" s="1"/>
  <c r="J90" i="13" s="1"/>
  <c r="K90" i="13" s="1"/>
  <c r="L90" i="13" s="1"/>
  <c r="M90" i="13" s="1"/>
  <c r="N90" i="13" s="1"/>
  <c r="O90" i="13" s="1"/>
  <c r="P90" i="13" s="1"/>
  <c r="Q90" i="13" s="1"/>
  <c r="R90" i="13" s="1"/>
  <c r="S90" i="13" s="1"/>
  <c r="T90" i="13" s="1"/>
  <c r="U90" i="13" s="1"/>
  <c r="V90" i="13" s="1"/>
  <c r="W90" i="13" s="1"/>
  <c r="X90" i="13" s="1"/>
  <c r="Y90" i="13" s="1"/>
  <c r="Z90" i="13" s="1"/>
  <c r="AA90" i="13" s="1"/>
  <c r="AB90" i="13" s="1"/>
  <c r="AC90" i="13" s="1"/>
  <c r="AD90" i="13" s="1"/>
  <c r="AE90" i="13" s="1"/>
  <c r="AF90" i="13" s="1"/>
  <c r="AL82" i="13"/>
  <c r="AG85" i="13"/>
  <c r="AH84" i="13"/>
  <c r="AY83" i="13"/>
  <c r="AT83" i="13"/>
  <c r="AX81" i="13"/>
  <c r="BP78" i="13"/>
  <c r="AS82" i="13"/>
  <c r="AV79" i="13"/>
  <c r="AY85" i="13"/>
  <c r="AR82" i="13"/>
  <c r="BQ85" i="13"/>
  <c r="BR85" i="13" s="1"/>
  <c r="BS85" i="13" s="1"/>
  <c r="BT85" i="13" s="1"/>
  <c r="BU85" i="13" s="1"/>
  <c r="BV85" i="13" s="1"/>
  <c r="BW85" i="13" s="1"/>
  <c r="BX85" i="13" s="1"/>
  <c r="BY85" i="13" s="1"/>
  <c r="BZ85" i="13" s="1"/>
  <c r="CA85" i="13" s="1"/>
  <c r="CB85" i="13" s="1"/>
  <c r="CC85" i="13" s="1"/>
  <c r="CD85" i="13" s="1"/>
  <c r="CE85" i="13" s="1"/>
  <c r="CF85" i="13" s="1"/>
  <c r="CG85" i="13" s="1"/>
  <c r="CH85" i="13" s="1"/>
  <c r="CI85" i="13" s="1"/>
  <c r="CJ85" i="13" s="1"/>
  <c r="CK85" i="13" s="1"/>
  <c r="CL85" i="13" s="1"/>
  <c r="CM85" i="13" s="1"/>
  <c r="CN85" i="13" s="1"/>
  <c r="CO85" i="13" s="1"/>
  <c r="CP85" i="13" s="1"/>
  <c r="CQ85" i="13" s="1"/>
  <c r="CR85" i="13" s="1"/>
  <c r="CS85" i="13" s="1"/>
  <c r="CT85" i="13" s="1"/>
  <c r="CU85" i="13" s="1"/>
  <c r="CV85" i="13" s="1"/>
  <c r="AV80" i="13"/>
  <c r="AX79" i="13"/>
  <c r="AO83" i="13"/>
  <c r="BP81" i="13"/>
  <c r="AR84" i="13"/>
  <c r="AL78" i="13"/>
  <c r="AZ81" i="13"/>
  <c r="BA81" i="13" s="1"/>
  <c r="BB81" i="13" s="1"/>
  <c r="BC81" i="13" s="1"/>
  <c r="BD81" i="13" s="1"/>
  <c r="BE81" i="13" s="1"/>
  <c r="BF81" i="13" s="1"/>
  <c r="AM85" i="13"/>
  <c r="BN80" i="13"/>
  <c r="BP79" i="13"/>
  <c r="AO78" i="13"/>
  <c r="AM78" i="13"/>
  <c r="AZ85" i="13"/>
  <c r="BA85" i="13" s="1"/>
  <c r="BB85" i="13" s="1"/>
  <c r="BC85" i="13" s="1"/>
  <c r="BD85" i="13" s="1"/>
  <c r="BE85" i="13" s="1"/>
  <c r="BF85" i="13" s="1"/>
  <c r="BK85" i="13"/>
  <c r="AX80" i="13"/>
  <c r="AU83" i="13"/>
  <c r="BI82" i="13"/>
  <c r="AT84" i="13"/>
  <c r="AO80" i="13"/>
  <c r="BO80" i="13"/>
  <c r="BJ85" i="13"/>
  <c r="AI85" i="13"/>
  <c r="AQ78" i="13"/>
  <c r="BH85" i="13"/>
  <c r="AV85" i="13"/>
  <c r="AP80" i="13"/>
  <c r="AS81" i="13"/>
  <c r="AH83" i="13"/>
  <c r="AI84" i="13"/>
  <c r="BP85" i="13"/>
  <c r="AV84" i="13"/>
  <c r="AW78" i="13"/>
  <c r="BI78" i="13"/>
  <c r="BL82" i="13"/>
  <c r="AO81" i="13"/>
  <c r="AM80" i="13"/>
  <c r="AH85" i="13"/>
  <c r="AK82" i="13"/>
  <c r="BI84" i="13"/>
  <c r="AT79" i="13"/>
  <c r="BQ84" i="13"/>
  <c r="BR84" i="13" s="1"/>
  <c r="BS84" i="13" s="1"/>
  <c r="BT84" i="13" s="1"/>
  <c r="BU84" i="13" s="1"/>
  <c r="BV84" i="13" s="1"/>
  <c r="BW84" i="13" s="1"/>
  <c r="BX84" i="13" s="1"/>
  <c r="BY84" i="13" s="1"/>
  <c r="BZ84" i="13" s="1"/>
  <c r="CA84" i="13" s="1"/>
  <c r="CB84" i="13" s="1"/>
  <c r="CC84" i="13" s="1"/>
  <c r="CD84" i="13" s="1"/>
  <c r="CE84" i="13" s="1"/>
  <c r="CF84" i="13" s="1"/>
  <c r="CG84" i="13" s="1"/>
  <c r="CH84" i="13" s="1"/>
  <c r="CI84" i="13" s="1"/>
  <c r="CJ84" i="13" s="1"/>
  <c r="CK84" i="13" s="1"/>
  <c r="CL84" i="13" s="1"/>
  <c r="CM84" i="13" s="1"/>
  <c r="CN84" i="13" s="1"/>
  <c r="CO84" i="13" s="1"/>
  <c r="CP84" i="13" s="1"/>
  <c r="CQ84" i="13" s="1"/>
  <c r="CR84" i="13" s="1"/>
  <c r="CS84" i="13" s="1"/>
  <c r="CT84" i="13" s="1"/>
  <c r="CU84" i="13" s="1"/>
  <c r="CV84" i="13" s="1"/>
  <c r="E94" i="13" s="1"/>
  <c r="F94" i="13" s="1"/>
  <c r="G94" i="13" s="1"/>
  <c r="H94" i="13" s="1"/>
  <c r="I94" i="13" s="1"/>
  <c r="J94" i="13" s="1"/>
  <c r="K94" i="13" s="1"/>
  <c r="L94" i="13" s="1"/>
  <c r="M94" i="13" s="1"/>
  <c r="N94" i="13" s="1"/>
  <c r="O94" i="13" s="1"/>
  <c r="P94" i="13" s="1"/>
  <c r="Q94" i="13" s="1"/>
  <c r="R94" i="13" s="1"/>
  <c r="S94" i="13" s="1"/>
  <c r="T94" i="13" s="1"/>
  <c r="U94" i="13" s="1"/>
  <c r="V94" i="13" s="1"/>
  <c r="W94" i="13" s="1"/>
  <c r="X94" i="13" s="1"/>
  <c r="Y94" i="13" s="1"/>
  <c r="Z94" i="13" s="1"/>
  <c r="AA94" i="13" s="1"/>
  <c r="AB94" i="13" s="1"/>
  <c r="AC94" i="13" s="1"/>
  <c r="AD94" i="13" s="1"/>
  <c r="AE94" i="13" s="1"/>
  <c r="AF94" i="13" s="1"/>
  <c r="BK78" i="13"/>
  <c r="AS80" i="13"/>
  <c r="AJ85" i="13"/>
  <c r="BM85" i="13"/>
  <c r="AK80" i="13"/>
  <c r="AP85" i="13"/>
  <c r="BG82" i="13"/>
  <c r="AQ80" i="13"/>
  <c r="AN78" i="13"/>
  <c r="AG83" i="13"/>
  <c r="AV83" i="13"/>
  <c r="AZ84" i="13"/>
  <c r="BA84" i="13"/>
  <c r="BB84" i="13" s="1"/>
  <c r="BC84" i="13" s="1"/>
  <c r="BD84" i="13" s="1"/>
  <c r="BE84" i="13" s="1"/>
  <c r="BF84" i="13" s="1"/>
  <c r="BH78" i="13"/>
  <c r="AN81" i="13"/>
  <c r="AT82" i="13"/>
  <c r="BM79" i="13"/>
  <c r="AS85" i="13"/>
  <c r="AK84" i="13"/>
  <c r="AY82" i="13"/>
  <c r="AT78" i="13"/>
  <c r="BO81" i="13"/>
  <c r="AG44" i="13"/>
  <c r="AH44" i="13"/>
  <c r="AI44" i="13"/>
  <c r="AJ44" i="13"/>
  <c r="AK44" i="13"/>
  <c r="AL44" i="13"/>
  <c r="AM44" i="13"/>
  <c r="AN44" i="13"/>
  <c r="AO44" i="13"/>
  <c r="AP44" i="13"/>
  <c r="AQ44" i="13"/>
  <c r="AR44" i="13"/>
  <c r="AS44" i="13"/>
  <c r="AT44" i="13"/>
  <c r="AU44" i="13"/>
  <c r="AV44" i="13"/>
  <c r="AW44" i="13"/>
  <c r="AX44" i="13"/>
  <c r="AY44" i="13"/>
  <c r="AZ44" i="13"/>
  <c r="BA44" i="13"/>
  <c r="BB44" i="13"/>
  <c r="BC44" i="13"/>
  <c r="BD44" i="13"/>
  <c r="BE44" i="13"/>
  <c r="BF44" i="13"/>
  <c r="BG44" i="13"/>
  <c r="BH44" i="13"/>
  <c r="BI44" i="13"/>
  <c r="BJ44" i="13"/>
  <c r="BK44" i="13"/>
  <c r="BL44" i="13"/>
  <c r="BM44" i="13"/>
  <c r="BN44" i="13"/>
  <c r="BO44" i="13"/>
  <c r="BP44" i="13"/>
  <c r="BQ44" i="13"/>
  <c r="BR44" i="13"/>
  <c r="BS44" i="13"/>
  <c r="BT44" i="13"/>
  <c r="BU44" i="13"/>
  <c r="BV44" i="13"/>
  <c r="BW44" i="13"/>
  <c r="BX44" i="13"/>
  <c r="BY44" i="13"/>
  <c r="BZ44" i="13"/>
  <c r="CA44" i="13"/>
  <c r="CB44" i="13"/>
  <c r="CC44" i="13"/>
  <c r="CD44" i="13"/>
  <c r="CE44" i="13"/>
  <c r="CF44" i="13"/>
  <c r="CG44" i="13"/>
  <c r="CH44" i="13"/>
  <c r="CI44" i="13"/>
  <c r="CJ44" i="13"/>
  <c r="CK44" i="13"/>
  <c r="CL44" i="13"/>
  <c r="CM44" i="13"/>
  <c r="CN44" i="13"/>
  <c r="CO44" i="13"/>
  <c r="CP44" i="13"/>
  <c r="CQ44" i="13"/>
  <c r="CR44" i="13"/>
  <c r="CS44" i="13"/>
  <c r="CT44" i="13"/>
  <c r="CU44" i="13"/>
  <c r="CV44" i="13"/>
  <c r="E53" i="13"/>
  <c r="F53" i="13"/>
  <c r="G53" i="13"/>
  <c r="H53" i="13"/>
  <c r="I53" i="13"/>
  <c r="J53" i="13"/>
  <c r="K53" i="13"/>
  <c r="L53" i="13"/>
  <c r="M53" i="13"/>
  <c r="N53" i="13"/>
  <c r="O53" i="13"/>
  <c r="P53" i="13"/>
  <c r="Q53" i="13"/>
  <c r="R53" i="13"/>
  <c r="S53" i="13"/>
  <c r="T53" i="13"/>
  <c r="U53" i="13"/>
  <c r="V53" i="13"/>
  <c r="W53" i="13"/>
  <c r="X53" i="13"/>
  <c r="Y53" i="13"/>
  <c r="Z53" i="13"/>
  <c r="AA53" i="13"/>
  <c r="AB53" i="13"/>
  <c r="AC53" i="13"/>
  <c r="AD53" i="13"/>
  <c r="AE53" i="13"/>
  <c r="AF53" i="13"/>
  <c r="AG53" i="13"/>
  <c r="AH53" i="13"/>
  <c r="AI53" i="13"/>
  <c r="AJ53" i="13"/>
  <c r="AK53" i="13"/>
  <c r="AL53" i="13"/>
  <c r="AM53" i="13"/>
  <c r="AN53" i="13"/>
  <c r="AO53" i="13"/>
  <c r="AP53" i="13"/>
  <c r="AQ53" i="13"/>
  <c r="AR53" i="13"/>
  <c r="AS53" i="13"/>
  <c r="AT53" i="13"/>
  <c r="AU53" i="13"/>
  <c r="AV53" i="13"/>
  <c r="AW53" i="13"/>
  <c r="AX53" i="13"/>
  <c r="AY53" i="13"/>
  <c r="AZ53" i="13"/>
  <c r="BA53" i="13"/>
  <c r="BB53" i="13"/>
  <c r="BC53" i="13"/>
  <c r="BD53" i="13"/>
  <c r="BE53" i="13"/>
  <c r="BF53" i="13"/>
  <c r="BG53" i="13"/>
  <c r="BH53" i="13"/>
  <c r="BI53" i="13"/>
  <c r="BJ53" i="13"/>
  <c r="BK53" i="13"/>
  <c r="BL53" i="13"/>
  <c r="BM53" i="13"/>
  <c r="BN53" i="13"/>
  <c r="BO53" i="13"/>
  <c r="BP53" i="13"/>
  <c r="BQ53" i="13"/>
  <c r="BR53" i="13"/>
  <c r="BS53" i="13"/>
  <c r="BT53" i="13"/>
  <c r="BU53" i="13"/>
  <c r="BV53" i="13"/>
  <c r="BW53" i="13"/>
  <c r="BX53" i="13"/>
  <c r="BY53" i="13"/>
  <c r="BZ53" i="13"/>
  <c r="CA53" i="13"/>
  <c r="CB53" i="13"/>
  <c r="CC53" i="13"/>
  <c r="CD53" i="13"/>
  <c r="CE53" i="13"/>
  <c r="CF53" i="13"/>
  <c r="CG53" i="13"/>
  <c r="CH53" i="13"/>
  <c r="CI53" i="13"/>
  <c r="CJ53" i="13"/>
  <c r="CK53" i="13"/>
  <c r="CL53" i="13"/>
  <c r="CM53" i="13"/>
  <c r="CN53" i="13"/>
  <c r="CO53" i="13"/>
  <c r="CP53" i="13"/>
  <c r="CQ53" i="13"/>
  <c r="CR53" i="13"/>
  <c r="CS53" i="13"/>
  <c r="CT53" i="13"/>
  <c r="CU53" i="13"/>
  <c r="CV53" i="13"/>
  <c r="E63" i="13" s="1"/>
  <c r="F63" i="13" s="1"/>
  <c r="G63" i="13" s="1"/>
  <c r="H63" i="13" s="1"/>
  <c r="I63" i="13" s="1"/>
  <c r="J63" i="13" s="1"/>
  <c r="K63" i="13" s="1"/>
  <c r="L63" i="13" s="1"/>
  <c r="M63" i="13" s="1"/>
  <c r="N63" i="13" s="1"/>
  <c r="O63" i="13" s="1"/>
  <c r="P63" i="13" s="1"/>
  <c r="Q63" i="13" s="1"/>
  <c r="R63" i="13" s="1"/>
  <c r="S63" i="13" s="1"/>
  <c r="T63" i="13" s="1"/>
  <c r="U63" i="13" s="1"/>
  <c r="V63" i="13" s="1"/>
  <c r="W63" i="13" s="1"/>
  <c r="X63" i="13" s="1"/>
  <c r="Y63" i="13" s="1"/>
  <c r="Z63" i="13" s="1"/>
  <c r="AA63" i="13" s="1"/>
  <c r="AB63" i="13" s="1"/>
  <c r="AC63" i="13" s="1"/>
  <c r="AD63" i="13" s="1"/>
  <c r="AE63" i="13" s="1"/>
  <c r="AF63" i="13" s="1"/>
  <c r="AG45" i="13"/>
  <c r="AH45" i="13"/>
  <c r="AI45" i="13"/>
  <c r="AJ45" i="13"/>
  <c r="AK45" i="13"/>
  <c r="AL45" i="13"/>
  <c r="AM45" i="13"/>
  <c r="AN45" i="13"/>
  <c r="AO45" i="13"/>
  <c r="AP45" i="13"/>
  <c r="AQ45" i="13"/>
  <c r="AR45" i="13"/>
  <c r="AS45" i="13"/>
  <c r="AT45" i="13"/>
  <c r="AU45" i="13"/>
  <c r="AV45" i="13"/>
  <c r="AW45" i="13"/>
  <c r="AX45" i="13"/>
  <c r="AY45" i="13"/>
  <c r="AZ45" i="13"/>
  <c r="BA45" i="13"/>
  <c r="BB45" i="13"/>
  <c r="BC45" i="13"/>
  <c r="BD45" i="13"/>
  <c r="BE45" i="13"/>
  <c r="BF45" i="13"/>
  <c r="BG45" i="13"/>
  <c r="BH45" i="13"/>
  <c r="BI45" i="13"/>
  <c r="BJ45" i="13"/>
  <c r="BK45" i="13"/>
  <c r="BL45" i="13"/>
  <c r="BM45" i="13"/>
  <c r="BN45" i="13"/>
  <c r="BO45" i="13"/>
  <c r="BP45" i="13"/>
  <c r="BQ45" i="13"/>
  <c r="BR45" i="13"/>
  <c r="BS45" i="13"/>
  <c r="BT45" i="13"/>
  <c r="BU45" i="13"/>
  <c r="BV45" i="13"/>
  <c r="BW45" i="13"/>
  <c r="BX45" i="13"/>
  <c r="BY45" i="13"/>
  <c r="BZ45" i="13"/>
  <c r="CA45" i="13"/>
  <c r="CB45" i="13"/>
  <c r="CC45" i="13"/>
  <c r="CD45" i="13"/>
  <c r="CE45" i="13"/>
  <c r="CF45" i="13"/>
  <c r="CG45" i="13"/>
  <c r="CH45" i="13"/>
  <c r="CI45" i="13"/>
  <c r="CJ45" i="13"/>
  <c r="CK45" i="13"/>
  <c r="CL45" i="13"/>
  <c r="CM45" i="13"/>
  <c r="CN45" i="13"/>
  <c r="CO45" i="13"/>
  <c r="CP45" i="13"/>
  <c r="CQ45" i="13"/>
  <c r="CR45" i="13"/>
  <c r="CS45" i="13"/>
  <c r="CT45" i="13"/>
  <c r="CU45" i="13"/>
  <c r="CV45" i="13"/>
  <c r="E55" i="13"/>
  <c r="D107" i="13"/>
  <c r="F75" i="13"/>
  <c r="G75" i="13" s="1"/>
  <c r="D258" i="13"/>
  <c r="C259" i="13"/>
  <c r="C251" i="13"/>
  <c r="D252" i="13"/>
  <c r="C250" i="13"/>
  <c r="D251" i="13"/>
  <c r="BQ95" i="13"/>
  <c r="BR95" i="13" s="1"/>
  <c r="BS95" i="13" s="1"/>
  <c r="BT95" i="13" s="1"/>
  <c r="BU95" i="13" s="1"/>
  <c r="BV95" i="13" s="1"/>
  <c r="BW95" i="13" s="1"/>
  <c r="BX95" i="13" s="1"/>
  <c r="BY95" i="13" s="1"/>
  <c r="BZ95" i="13" s="1"/>
  <c r="CA95" i="13" s="1"/>
  <c r="CB95" i="13" s="1"/>
  <c r="CC95" i="13" s="1"/>
  <c r="CD95" i="13" s="1"/>
  <c r="CE95" i="13" s="1"/>
  <c r="CF95" i="13" s="1"/>
  <c r="CG95" i="13" s="1"/>
  <c r="CH95" i="13" s="1"/>
  <c r="CI95" i="13" s="1"/>
  <c r="CJ95" i="13" s="1"/>
  <c r="CK95" i="13" s="1"/>
  <c r="CL95" i="13" s="1"/>
  <c r="CM95" i="13" s="1"/>
  <c r="CN95" i="13" s="1"/>
  <c r="CO95" i="13" s="1"/>
  <c r="CP95" i="13" s="1"/>
  <c r="CQ95" i="13" s="1"/>
  <c r="CR95" i="13" s="1"/>
  <c r="CS95" i="13" s="1"/>
  <c r="CT95" i="13" s="1"/>
  <c r="CU95" i="13" s="1"/>
  <c r="CV95" i="13" s="1"/>
  <c r="E105" i="13" s="1"/>
  <c r="BN92" i="13"/>
  <c r="AJ92" i="13"/>
  <c r="BQ92" i="13"/>
  <c r="BR92" i="13" s="1"/>
  <c r="BS92" i="13" s="1"/>
  <c r="BT92" i="13" s="1"/>
  <c r="BU92" i="13" s="1"/>
  <c r="BV92" i="13" s="1"/>
  <c r="BW92" i="13" s="1"/>
  <c r="BX92" i="13" s="1"/>
  <c r="BY92" i="13" s="1"/>
  <c r="BZ92" i="13" s="1"/>
  <c r="CA92" i="13" s="1"/>
  <c r="CB92" i="13" s="1"/>
  <c r="CC92" i="13" s="1"/>
  <c r="CD92" i="13" s="1"/>
  <c r="CE92" i="13" s="1"/>
  <c r="CF92" i="13" s="1"/>
  <c r="CG92" i="13" s="1"/>
  <c r="CH92" i="13" s="1"/>
  <c r="CI92" i="13" s="1"/>
  <c r="CJ92" i="13" s="1"/>
  <c r="CK92" i="13" s="1"/>
  <c r="CL92" i="13" s="1"/>
  <c r="CM92" i="13" s="1"/>
  <c r="CN92" i="13" s="1"/>
  <c r="CO92" i="13" s="1"/>
  <c r="CP92" i="13" s="1"/>
  <c r="CQ92" i="13" s="1"/>
  <c r="CR92" i="13" s="1"/>
  <c r="CS92" i="13" s="1"/>
  <c r="CT92" i="13" s="1"/>
  <c r="CU92" i="13" s="1"/>
  <c r="CV92" i="13" s="1"/>
  <c r="E102" i="13" s="1"/>
  <c r="AH88" i="13"/>
  <c r="BH88" i="13"/>
  <c r="BO92" i="13"/>
  <c r="BO90" i="13"/>
  <c r="BM90" i="13"/>
  <c r="AS93" i="13"/>
  <c r="BN89" i="13"/>
  <c r="AM88" i="13"/>
  <c r="AU91" i="13"/>
  <c r="BI93" i="13"/>
  <c r="BL88" i="13"/>
  <c r="AG88" i="13"/>
  <c r="BG92" i="13"/>
  <c r="BJ88" i="13"/>
  <c r="AT88" i="13"/>
  <c r="BQ88" i="13"/>
  <c r="BR88" i="13" s="1"/>
  <c r="BS88" i="13" s="1"/>
  <c r="BT88" i="13" s="1"/>
  <c r="BU88" i="13" s="1"/>
  <c r="BV88" i="13" s="1"/>
  <c r="BW88" i="13" s="1"/>
  <c r="BX88" i="13" s="1"/>
  <c r="BY88" i="13" s="1"/>
  <c r="BZ88" i="13" s="1"/>
  <c r="CA88" i="13" s="1"/>
  <c r="CB88" i="13" s="1"/>
  <c r="CC88" i="13" s="1"/>
  <c r="CD88" i="13" s="1"/>
  <c r="CE88" i="13" s="1"/>
  <c r="CF88" i="13" s="1"/>
  <c r="CG88" i="13" s="1"/>
  <c r="CH88" i="13" s="1"/>
  <c r="CI88" i="13" s="1"/>
  <c r="CJ88" i="13" s="1"/>
  <c r="CK88" i="13" s="1"/>
  <c r="CL88" i="13" s="1"/>
  <c r="CM88" i="13" s="1"/>
  <c r="CN88" i="13" s="1"/>
  <c r="CO88" i="13" s="1"/>
  <c r="CP88" i="13" s="1"/>
  <c r="CQ88" i="13" s="1"/>
  <c r="CR88" i="13" s="1"/>
  <c r="CS88" i="13" s="1"/>
  <c r="CT88" i="13" s="1"/>
  <c r="CU88" i="13" s="1"/>
  <c r="CV88" i="13" s="1"/>
  <c r="E98" i="13" s="1"/>
  <c r="F98" i="13" s="1"/>
  <c r="G98" i="13" s="1"/>
  <c r="H98" i="13" s="1"/>
  <c r="I98" i="13" s="1"/>
  <c r="J98" i="13" s="1"/>
  <c r="K98" i="13" s="1"/>
  <c r="L98" i="13" s="1"/>
  <c r="M98" i="13" s="1"/>
  <c r="N98" i="13" s="1"/>
  <c r="O98" i="13" s="1"/>
  <c r="P98" i="13" s="1"/>
  <c r="Q98" i="13" s="1"/>
  <c r="R98" i="13" s="1"/>
  <c r="S98" i="13" s="1"/>
  <c r="T98" i="13" s="1"/>
  <c r="U98" i="13" s="1"/>
  <c r="V98" i="13" s="1"/>
  <c r="W98" i="13" s="1"/>
  <c r="X98" i="13" s="1"/>
  <c r="Y98" i="13" s="1"/>
  <c r="Z98" i="13" s="1"/>
  <c r="AA98" i="13" s="1"/>
  <c r="AB98" i="13" s="1"/>
  <c r="AC98" i="13" s="1"/>
  <c r="AD98" i="13" s="1"/>
  <c r="AE98" i="13" s="1"/>
  <c r="AF98" i="13" s="1"/>
  <c r="AX91" i="13"/>
  <c r="AT95" i="13"/>
  <c r="BJ90" i="13"/>
  <c r="BI88" i="13"/>
  <c r="BO94" i="13"/>
  <c r="AN95" i="13"/>
  <c r="BJ91" i="13"/>
  <c r="AH93" i="13"/>
  <c r="AK93" i="13"/>
  <c r="AL89" i="13"/>
  <c r="AG90" i="13"/>
  <c r="AT90" i="13"/>
  <c r="BM93" i="13"/>
  <c r="AT93" i="13"/>
  <c r="AQ92" i="13"/>
  <c r="AN91" i="13"/>
  <c r="AI94" i="13"/>
  <c r="BO95" i="13"/>
  <c r="AP91" i="13"/>
  <c r="AW91" i="13"/>
  <c r="AH92" i="13"/>
  <c r="BK88" i="13"/>
  <c r="AN93" i="13"/>
  <c r="BN94" i="13"/>
  <c r="BJ95" i="13"/>
  <c r="BJ89" i="13"/>
  <c r="AV91" i="13"/>
  <c r="BG95" i="13"/>
  <c r="AZ94" i="13"/>
  <c r="BA94" i="13" s="1"/>
  <c r="BB94" i="13" s="1"/>
  <c r="BC94" i="13" s="1"/>
  <c r="BD94" i="13" s="1"/>
  <c r="BE94" i="13" s="1"/>
  <c r="BF94" i="13" s="1"/>
  <c r="AN92" i="13"/>
  <c r="AH89" i="13"/>
  <c r="AZ89" i="13"/>
  <c r="BA89" i="13" s="1"/>
  <c r="BB89" i="13" s="1"/>
  <c r="BC89" i="13" s="1"/>
  <c r="BD89" i="13" s="1"/>
  <c r="BE89" i="13" s="1"/>
  <c r="BF89" i="13" s="1"/>
  <c r="AR90" i="13"/>
  <c r="BK92" i="13"/>
  <c r="BK90" i="13"/>
  <c r="AM93" i="13"/>
  <c r="BP91" i="13"/>
  <c r="AL95" i="13"/>
  <c r="AN88" i="13"/>
  <c r="AO88" i="13"/>
  <c r="AW93" i="13"/>
  <c r="AZ88" i="13"/>
  <c r="BA88" i="13" s="1"/>
  <c r="BB88" i="13" s="1"/>
  <c r="BC88" i="13" s="1"/>
  <c r="BD88" i="13" s="1"/>
  <c r="BE88" i="13" s="1"/>
  <c r="BF88" i="13" s="1"/>
  <c r="BG94" i="13"/>
  <c r="AU95" i="13"/>
  <c r="AU92" i="13"/>
  <c r="AK90" i="13"/>
  <c r="AY90" i="13"/>
  <c r="BN93" i="13"/>
  <c r="AY91" i="13"/>
  <c r="AU94" i="13"/>
  <c r="AQ88" i="13"/>
  <c r="BJ92" i="13"/>
  <c r="BN91" i="13"/>
  <c r="AS94" i="13"/>
  <c r="BI95" i="13"/>
  <c r="BI90" i="13"/>
  <c r="AJ89" i="13"/>
  <c r="AZ93" i="13"/>
  <c r="BA93" i="13"/>
  <c r="BB93" i="13" s="1"/>
  <c r="BC93" i="13" s="1"/>
  <c r="BD93" i="13" s="1"/>
  <c r="BE93" i="13" s="1"/>
  <c r="BF93" i="13" s="1"/>
  <c r="BG90" i="13"/>
  <c r="AG91" i="13"/>
  <c r="AU88" i="13"/>
  <c r="AT94" i="13"/>
  <c r="AR93" i="13"/>
  <c r="BL92" i="13"/>
  <c r="BH90" i="13"/>
  <c r="AZ95" i="13"/>
  <c r="BA95" i="13" s="1"/>
  <c r="BB95" i="13" s="1"/>
  <c r="BC95" i="13" s="1"/>
  <c r="BD95" i="13" s="1"/>
  <c r="BE95" i="13" s="1"/>
  <c r="BF95" i="13" s="1"/>
  <c r="AM92" i="13"/>
  <c r="AN89" i="13"/>
  <c r="AL88" i="13"/>
  <c r="AK95" i="13"/>
  <c r="BM91" i="13"/>
  <c r="AX95" i="13"/>
  <c r="AW90" i="13"/>
  <c r="BP92" i="13"/>
  <c r="AU93" i="13"/>
  <c r="AR95" i="13"/>
  <c r="BO89" i="13"/>
  <c r="AK91" i="13"/>
  <c r="BO93" i="13"/>
  <c r="BP89" i="13"/>
  <c r="BP88" i="13"/>
  <c r="AV94" i="13"/>
  <c r="AI90" i="13"/>
  <c r="AO92" i="13"/>
  <c r="AJ90" i="13"/>
  <c r="AI92" i="13"/>
  <c r="BG89" i="13"/>
  <c r="AI95" i="13"/>
  <c r="BG93" i="13"/>
  <c r="AQ90" i="13"/>
  <c r="AN90" i="13"/>
  <c r="BP90" i="13"/>
  <c r="AY94" i="13"/>
  <c r="AQ89" i="13"/>
  <c r="BL95" i="13"/>
  <c r="BN88" i="13"/>
  <c r="AY92" i="13"/>
  <c r="AP88" i="13"/>
  <c r="BH91" i="13"/>
  <c r="AZ91" i="13"/>
  <c r="BA91" i="13" s="1"/>
  <c r="BB91" i="13" s="1"/>
  <c r="BC91" i="13" s="1"/>
  <c r="BD91" i="13" s="1"/>
  <c r="BE91" i="13" s="1"/>
  <c r="BF91" i="13" s="1"/>
  <c r="BK94" i="13"/>
  <c r="AP92" i="13"/>
  <c r="AU89" i="13"/>
  <c r="AR94" i="13"/>
  <c r="BM92" i="13"/>
  <c r="AS88" i="13"/>
  <c r="AL92" i="13"/>
  <c r="AP90" i="13"/>
  <c r="BO88" i="13"/>
  <c r="AN94" i="13"/>
  <c r="AM94" i="13"/>
  <c r="BM89" i="13"/>
  <c r="AW94" i="13"/>
  <c r="AP94" i="13"/>
  <c r="AT89" i="13"/>
  <c r="AO93" i="13"/>
  <c r="AP89" i="13"/>
  <c r="AI93" i="13"/>
  <c r="BG88" i="13"/>
  <c r="AS91" i="13"/>
  <c r="BI94" i="13"/>
  <c r="AY88" i="13"/>
  <c r="AQ91" i="13"/>
  <c r="AH95" i="13"/>
  <c r="AR91" i="13"/>
  <c r="BG91" i="13"/>
  <c r="AV88" i="13"/>
  <c r="BK93" i="13"/>
  <c r="BL89" i="13"/>
  <c r="AY93" i="13"/>
  <c r="AL93" i="13"/>
  <c r="BO91" i="13"/>
  <c r="AX94" i="13"/>
  <c r="AJ93" i="13"/>
  <c r="AQ95" i="13"/>
  <c r="AW92" i="13"/>
  <c r="AM91" i="13"/>
  <c r="BQ93" i="13"/>
  <c r="BR93" i="13" s="1"/>
  <c r="BS93" i="13" s="1"/>
  <c r="BT93" i="13" s="1"/>
  <c r="BU93" i="13" s="1"/>
  <c r="BV93" i="13" s="1"/>
  <c r="BW93" i="13" s="1"/>
  <c r="BX93" i="13" s="1"/>
  <c r="BY93" i="13" s="1"/>
  <c r="BZ93" i="13" s="1"/>
  <c r="CA93" i="13" s="1"/>
  <c r="CB93" i="13" s="1"/>
  <c r="CC93" i="13" s="1"/>
  <c r="CD93" i="13" s="1"/>
  <c r="CE93" i="13" s="1"/>
  <c r="CF93" i="13" s="1"/>
  <c r="CG93" i="13" s="1"/>
  <c r="CH93" i="13" s="1"/>
  <c r="CI93" i="13" s="1"/>
  <c r="CJ93" i="13" s="1"/>
  <c r="CK93" i="13" s="1"/>
  <c r="CL93" i="13" s="1"/>
  <c r="CM93" i="13" s="1"/>
  <c r="CN93" i="13" s="1"/>
  <c r="CO93" i="13" s="1"/>
  <c r="CP93" i="13" s="1"/>
  <c r="CQ93" i="13" s="1"/>
  <c r="CR93" i="13" s="1"/>
  <c r="CS93" i="13" s="1"/>
  <c r="CT93" i="13" s="1"/>
  <c r="CU93" i="13" s="1"/>
  <c r="CV93" i="13" s="1"/>
  <c r="E103" i="13" s="1"/>
  <c r="F103" i="13" s="1"/>
  <c r="G103" i="13" s="1"/>
  <c r="H103" i="13" s="1"/>
  <c r="I103" i="13" s="1"/>
  <c r="J103" i="13" s="1"/>
  <c r="K103" i="13" s="1"/>
  <c r="L103" i="13" s="1"/>
  <c r="M103" i="13" s="1"/>
  <c r="N103" i="13" s="1"/>
  <c r="O103" i="13" s="1"/>
  <c r="P103" i="13" s="1"/>
  <c r="Q103" i="13" s="1"/>
  <c r="R103" i="13" s="1"/>
  <c r="S103" i="13" s="1"/>
  <c r="T103" i="13" s="1"/>
  <c r="U103" i="13" s="1"/>
  <c r="V103" i="13" s="1"/>
  <c r="W103" i="13" s="1"/>
  <c r="X103" i="13" s="1"/>
  <c r="Y103" i="13" s="1"/>
  <c r="Z103" i="13" s="1"/>
  <c r="AA103" i="13" s="1"/>
  <c r="AB103" i="13" s="1"/>
  <c r="AC103" i="13" s="1"/>
  <c r="AD103" i="13" s="1"/>
  <c r="AE103" i="13" s="1"/>
  <c r="AF103" i="13" s="1"/>
  <c r="AX88" i="13"/>
  <c r="BP93" i="13"/>
  <c r="AU90" i="13"/>
  <c r="AO91" i="13"/>
  <c r="BL90" i="13"/>
  <c r="BL93" i="13"/>
  <c r="AY95" i="13"/>
  <c r="AL90" i="13"/>
  <c r="AP95" i="13"/>
  <c r="AR88" i="13"/>
  <c r="AJ95" i="13"/>
  <c r="BH93" i="13"/>
  <c r="BJ94" i="13"/>
  <c r="AX92" i="13"/>
  <c r="BH89" i="13"/>
  <c r="AO89" i="13"/>
  <c r="AG95" i="13"/>
  <c r="AV89" i="13"/>
  <c r="AS92" i="13"/>
  <c r="AL91" i="13"/>
  <c r="BI89" i="13"/>
  <c r="AT92" i="13"/>
  <c r="AK88" i="13"/>
  <c r="AG89" i="13"/>
  <c r="AI88" i="13"/>
  <c r="BH94" i="13"/>
  <c r="BQ94" i="13"/>
  <c r="BR94" i="13" s="1"/>
  <c r="BS94" i="13" s="1"/>
  <c r="BT94" i="13" s="1"/>
  <c r="BU94" i="13" s="1"/>
  <c r="BV94" i="13" s="1"/>
  <c r="BW94" i="13" s="1"/>
  <c r="BX94" i="13" s="1"/>
  <c r="BY94" i="13" s="1"/>
  <c r="BZ94" i="13" s="1"/>
  <c r="CA94" i="13" s="1"/>
  <c r="CB94" i="13" s="1"/>
  <c r="CC94" i="13" s="1"/>
  <c r="CD94" i="13" s="1"/>
  <c r="CE94" i="13" s="1"/>
  <c r="CF94" i="13" s="1"/>
  <c r="CG94" i="13" s="1"/>
  <c r="CH94" i="13" s="1"/>
  <c r="CI94" i="13" s="1"/>
  <c r="CJ94" i="13" s="1"/>
  <c r="CK94" i="13" s="1"/>
  <c r="CL94" i="13" s="1"/>
  <c r="CM94" i="13" s="1"/>
  <c r="CN94" i="13" s="1"/>
  <c r="CO94" i="13" s="1"/>
  <c r="CP94" i="13" s="1"/>
  <c r="CQ94" i="13" s="1"/>
  <c r="CR94" i="13" s="1"/>
  <c r="CS94" i="13" s="1"/>
  <c r="CT94" i="13" s="1"/>
  <c r="CU94" i="13" s="1"/>
  <c r="CV94" i="13" s="1"/>
  <c r="E104" i="13" s="1"/>
  <c r="F104" i="13" s="1"/>
  <c r="G104" i="13" s="1"/>
  <c r="H104" i="13" s="1"/>
  <c r="I104" i="13" s="1"/>
  <c r="J104" i="13" s="1"/>
  <c r="K104" i="13" s="1"/>
  <c r="L104" i="13" s="1"/>
  <c r="M104" i="13" s="1"/>
  <c r="N104" i="13" s="1"/>
  <c r="O104" i="13" s="1"/>
  <c r="P104" i="13" s="1"/>
  <c r="Q104" i="13" s="1"/>
  <c r="R104" i="13" s="1"/>
  <c r="S104" i="13" s="1"/>
  <c r="T104" i="13" s="1"/>
  <c r="U104" i="13" s="1"/>
  <c r="V104" i="13" s="1"/>
  <c r="W104" i="13" s="1"/>
  <c r="X104" i="13" s="1"/>
  <c r="Y104" i="13" s="1"/>
  <c r="Z104" i="13" s="1"/>
  <c r="AA104" i="13" s="1"/>
  <c r="AB104" i="13" s="1"/>
  <c r="AC104" i="13" s="1"/>
  <c r="AD104" i="13" s="1"/>
  <c r="AE104" i="13" s="1"/>
  <c r="AF104" i="13" s="1"/>
  <c r="BQ89" i="13"/>
  <c r="BR89" i="13" s="1"/>
  <c r="BS89" i="13" s="1"/>
  <c r="BT89" i="13" s="1"/>
  <c r="BU89" i="13" s="1"/>
  <c r="BV89" i="13" s="1"/>
  <c r="BW89" i="13" s="1"/>
  <c r="BX89" i="13" s="1"/>
  <c r="BY89" i="13" s="1"/>
  <c r="BZ89" i="13" s="1"/>
  <c r="CA89" i="13" s="1"/>
  <c r="CB89" i="13" s="1"/>
  <c r="CC89" i="13" s="1"/>
  <c r="CD89" i="13" s="1"/>
  <c r="CE89" i="13" s="1"/>
  <c r="CF89" i="13" s="1"/>
  <c r="CG89" i="13" s="1"/>
  <c r="CH89" i="13" s="1"/>
  <c r="CI89" i="13" s="1"/>
  <c r="CJ89" i="13" s="1"/>
  <c r="CK89" i="13" s="1"/>
  <c r="CL89" i="13" s="1"/>
  <c r="CM89" i="13" s="1"/>
  <c r="CN89" i="13" s="1"/>
  <c r="CO89" i="13" s="1"/>
  <c r="CP89" i="13" s="1"/>
  <c r="CQ89" i="13" s="1"/>
  <c r="CR89" i="13" s="1"/>
  <c r="CS89" i="13" s="1"/>
  <c r="CT89" i="13" s="1"/>
  <c r="CU89" i="13" s="1"/>
  <c r="CV89" i="13" s="1"/>
  <c r="E99" i="13" s="1"/>
  <c r="F99" i="13" s="1"/>
  <c r="G99" i="13" s="1"/>
  <c r="H99" i="13" s="1"/>
  <c r="I99" i="13" s="1"/>
  <c r="J99" i="13" s="1"/>
  <c r="K99" i="13" s="1"/>
  <c r="L99" i="13" s="1"/>
  <c r="M99" i="13" s="1"/>
  <c r="N99" i="13" s="1"/>
  <c r="O99" i="13" s="1"/>
  <c r="P99" i="13" s="1"/>
  <c r="Q99" i="13" s="1"/>
  <c r="R99" i="13" s="1"/>
  <c r="S99" i="13" s="1"/>
  <c r="T99" i="13" s="1"/>
  <c r="U99" i="13" s="1"/>
  <c r="V99" i="13" s="1"/>
  <c r="W99" i="13" s="1"/>
  <c r="X99" i="13" s="1"/>
  <c r="Y99" i="13" s="1"/>
  <c r="Z99" i="13" s="1"/>
  <c r="AA99" i="13" s="1"/>
  <c r="AB99" i="13" s="1"/>
  <c r="AC99" i="13" s="1"/>
  <c r="AD99" i="13" s="1"/>
  <c r="AE99" i="13" s="1"/>
  <c r="AF99" i="13" s="1"/>
  <c r="AM90" i="13"/>
  <c r="BN95" i="13"/>
  <c r="AQ93" i="13"/>
  <c r="BN90" i="13"/>
  <c r="AX93" i="13"/>
  <c r="BP95" i="13"/>
  <c r="AJ91" i="13"/>
  <c r="BK89" i="13"/>
  <c r="AV90" i="13"/>
  <c r="AJ94" i="13"/>
  <c r="AO95" i="13"/>
  <c r="BQ91" i="13"/>
  <c r="BR91" i="13" s="1"/>
  <c r="BS91" i="13" s="1"/>
  <c r="BT91" i="13" s="1"/>
  <c r="BU91" i="13" s="1"/>
  <c r="BV91" i="13" s="1"/>
  <c r="BW91" i="13" s="1"/>
  <c r="BX91" i="13" s="1"/>
  <c r="BY91" i="13" s="1"/>
  <c r="BZ91" i="13" s="1"/>
  <c r="CA91" i="13" s="1"/>
  <c r="CB91" i="13" s="1"/>
  <c r="CC91" i="13" s="1"/>
  <c r="CD91" i="13" s="1"/>
  <c r="CE91" i="13" s="1"/>
  <c r="CF91" i="13" s="1"/>
  <c r="CG91" i="13" s="1"/>
  <c r="CH91" i="13" s="1"/>
  <c r="CI91" i="13" s="1"/>
  <c r="CJ91" i="13" s="1"/>
  <c r="CK91" i="13" s="1"/>
  <c r="CL91" i="13" s="1"/>
  <c r="CM91" i="13" s="1"/>
  <c r="CN91" i="13" s="1"/>
  <c r="CO91" i="13" s="1"/>
  <c r="CP91" i="13" s="1"/>
  <c r="CQ91" i="13" s="1"/>
  <c r="CR91" i="13" s="1"/>
  <c r="CS91" i="13" s="1"/>
  <c r="CT91" i="13" s="1"/>
  <c r="CU91" i="13" s="1"/>
  <c r="CV91" i="13" s="1"/>
  <c r="E101" i="13" s="1"/>
  <c r="F101" i="13" s="1"/>
  <c r="G101" i="13" s="1"/>
  <c r="H101" i="13" s="1"/>
  <c r="I101" i="13" s="1"/>
  <c r="J101" i="13" s="1"/>
  <c r="K101" i="13" s="1"/>
  <c r="L101" i="13" s="1"/>
  <c r="M101" i="13" s="1"/>
  <c r="N101" i="13" s="1"/>
  <c r="O101" i="13" s="1"/>
  <c r="P101" i="13" s="1"/>
  <c r="Q101" i="13" s="1"/>
  <c r="R101" i="13" s="1"/>
  <c r="S101" i="13" s="1"/>
  <c r="T101" i="13" s="1"/>
  <c r="U101" i="13" s="1"/>
  <c r="V101" i="13" s="1"/>
  <c r="W101" i="13" s="1"/>
  <c r="X101" i="13" s="1"/>
  <c r="Y101" i="13" s="1"/>
  <c r="Z101" i="13" s="1"/>
  <c r="AA101" i="13" s="1"/>
  <c r="AB101" i="13" s="1"/>
  <c r="AC101" i="13" s="1"/>
  <c r="AD101" i="13" s="1"/>
  <c r="AE101" i="13" s="1"/>
  <c r="AF101" i="13" s="1"/>
  <c r="AZ92" i="13"/>
  <c r="BA92" i="13" s="1"/>
  <c r="BB92" i="13" s="1"/>
  <c r="BC92" i="13" s="1"/>
  <c r="BD92" i="13" s="1"/>
  <c r="BE92" i="13" s="1"/>
  <c r="BF92" i="13" s="1"/>
  <c r="AZ90" i="13"/>
  <c r="BA90" i="13"/>
  <c r="BB90" i="13" s="1"/>
  <c r="BC90" i="13" s="1"/>
  <c r="BD90" i="13" s="1"/>
  <c r="BE90" i="13" s="1"/>
  <c r="BF90" i="13" s="1"/>
  <c r="AQ94" i="13"/>
  <c r="BH95" i="13"/>
  <c r="AX90" i="13"/>
  <c r="AP93" i="13"/>
  <c r="AG92" i="13"/>
  <c r="AJ88" i="13"/>
  <c r="AW88" i="13"/>
  <c r="AI91" i="13"/>
  <c r="BK95" i="13"/>
  <c r="AH91" i="13"/>
  <c r="BH92" i="13"/>
  <c r="AK89" i="13"/>
  <c r="BM94" i="13"/>
  <c r="AV92" i="13"/>
  <c r="AI89" i="13"/>
  <c r="AH90" i="13"/>
  <c r="AV93" i="13"/>
  <c r="AK94" i="13"/>
  <c r="BM95" i="13"/>
  <c r="AS89" i="13"/>
  <c r="AV95" i="13"/>
  <c r="BQ90" i="13"/>
  <c r="BR90" i="13" s="1"/>
  <c r="BS90" i="13" s="1"/>
  <c r="BT90" i="13" s="1"/>
  <c r="BU90" i="13" s="1"/>
  <c r="BV90" i="13" s="1"/>
  <c r="BW90" i="13" s="1"/>
  <c r="BX90" i="13" s="1"/>
  <c r="BY90" i="13" s="1"/>
  <c r="BZ90" i="13" s="1"/>
  <c r="CA90" i="13" s="1"/>
  <c r="CB90" i="13" s="1"/>
  <c r="CC90" i="13" s="1"/>
  <c r="CD90" i="13" s="1"/>
  <c r="CE90" i="13" s="1"/>
  <c r="CF90" i="13" s="1"/>
  <c r="CG90" i="13" s="1"/>
  <c r="CH90" i="13" s="1"/>
  <c r="CI90" i="13" s="1"/>
  <c r="CJ90" i="13" s="1"/>
  <c r="CK90" i="13" s="1"/>
  <c r="CL90" i="13" s="1"/>
  <c r="CM90" i="13" s="1"/>
  <c r="CN90" i="13" s="1"/>
  <c r="CO90" i="13" s="1"/>
  <c r="CP90" i="13" s="1"/>
  <c r="CQ90" i="13" s="1"/>
  <c r="CR90" i="13" s="1"/>
  <c r="CS90" i="13" s="1"/>
  <c r="CT90" i="13" s="1"/>
  <c r="CU90" i="13" s="1"/>
  <c r="CV90" i="13" s="1"/>
  <c r="E100" i="13" s="1"/>
  <c r="F100" i="13" s="1"/>
  <c r="G100" i="13" s="1"/>
  <c r="H100" i="13" s="1"/>
  <c r="I100" i="13" s="1"/>
  <c r="J100" i="13" s="1"/>
  <c r="K100" i="13" s="1"/>
  <c r="L100" i="13" s="1"/>
  <c r="M100" i="13" s="1"/>
  <c r="N100" i="13" s="1"/>
  <c r="O100" i="13" s="1"/>
  <c r="P100" i="13" s="1"/>
  <c r="Q100" i="13" s="1"/>
  <c r="R100" i="13" s="1"/>
  <c r="S100" i="13" s="1"/>
  <c r="T100" i="13" s="1"/>
  <c r="U100" i="13" s="1"/>
  <c r="V100" i="13" s="1"/>
  <c r="W100" i="13" s="1"/>
  <c r="X100" i="13" s="1"/>
  <c r="Y100" i="13" s="1"/>
  <c r="Z100" i="13" s="1"/>
  <c r="AA100" i="13" s="1"/>
  <c r="AB100" i="13" s="1"/>
  <c r="AC100" i="13" s="1"/>
  <c r="AD100" i="13" s="1"/>
  <c r="AE100" i="13" s="1"/>
  <c r="AF100" i="13" s="1"/>
  <c r="AW89" i="13"/>
  <c r="BM88" i="13"/>
  <c r="AL94" i="13"/>
  <c r="AT91" i="13"/>
  <c r="AS95" i="13"/>
  <c r="AH94" i="13"/>
  <c r="AM89" i="13"/>
  <c r="AR92" i="13"/>
  <c r="BI92" i="13"/>
  <c r="AS90" i="13"/>
  <c r="BK91" i="13"/>
  <c r="AY89" i="13"/>
  <c r="AO94" i="13"/>
  <c r="AG93" i="13"/>
  <c r="BI91" i="13"/>
  <c r="AO90" i="13"/>
  <c r="AG94" i="13"/>
  <c r="BJ93" i="13"/>
  <c r="BP94" i="13"/>
  <c r="AM95" i="13"/>
  <c r="BL94" i="13"/>
  <c r="AK92" i="13"/>
  <c r="BL91" i="13"/>
  <c r="AR89" i="13"/>
  <c r="AW95" i="13"/>
  <c r="AX89" i="13"/>
  <c r="E95" i="13"/>
  <c r="E91" i="13"/>
  <c r="AN35" i="13"/>
  <c r="BI34" i="13"/>
  <c r="AZ35" i="13"/>
  <c r="BA35" i="13"/>
  <c r="AP33" i="13"/>
  <c r="AG34" i="13"/>
  <c r="AY32" i="13"/>
  <c r="AM31" i="13"/>
  <c r="AQ33" i="13"/>
  <c r="AZ31" i="13"/>
  <c r="BA31" i="13"/>
  <c r="BB31" i="13"/>
  <c r="BC31" i="13"/>
  <c r="BD31" i="13"/>
  <c r="BE31" i="13"/>
  <c r="BF31" i="13"/>
  <c r="BH34" i="13"/>
  <c r="BI33" i="13"/>
  <c r="AT36" i="13"/>
  <c r="BP31" i="13"/>
  <c r="AS36" i="13"/>
  <c r="BQ34" i="13"/>
  <c r="AJ35" i="13"/>
  <c r="AH33" i="13"/>
  <c r="AO34" i="13"/>
  <c r="BP34" i="13"/>
  <c r="BO33" i="13"/>
  <c r="BR36" i="13"/>
  <c r="BS36" i="13"/>
  <c r="BT36" i="13"/>
  <c r="BU36" i="13"/>
  <c r="BV36" i="13"/>
  <c r="BW36" i="13"/>
  <c r="BX36" i="13"/>
  <c r="BY36" i="13"/>
  <c r="BZ36" i="13"/>
  <c r="CA36" i="13"/>
  <c r="CB36" i="13"/>
  <c r="CC36" i="13"/>
  <c r="CD36" i="13"/>
  <c r="CE36" i="13"/>
  <c r="CF36" i="13"/>
  <c r="CG36" i="13"/>
  <c r="CH36" i="13"/>
  <c r="CI36" i="13"/>
  <c r="CJ36" i="13"/>
  <c r="CK36" i="13"/>
  <c r="CL36" i="13"/>
  <c r="CM36" i="13"/>
  <c r="CN36" i="13"/>
  <c r="CO36" i="13"/>
  <c r="CP36" i="13"/>
  <c r="CQ36" i="13"/>
  <c r="CR36" i="13"/>
  <c r="CS36" i="13"/>
  <c r="CT36" i="13"/>
  <c r="CU36" i="13"/>
  <c r="CV36" i="13"/>
  <c r="E45" i="13"/>
  <c r="AJ31" i="13"/>
  <c r="AO33" i="13"/>
  <c r="AR32" i="13"/>
  <c r="BH36" i="13"/>
  <c r="AU36" i="13"/>
  <c r="AG35" i="13"/>
  <c r="AQ34" i="13"/>
  <c r="AR34" i="13"/>
  <c r="BG34" i="13"/>
  <c r="AK33" i="13"/>
  <c r="AI31" i="13"/>
  <c r="AP32" i="13"/>
  <c r="AO36" i="13"/>
  <c r="BG32" i="13"/>
  <c r="AO31" i="13"/>
  <c r="AY33" i="13"/>
  <c r="BJ31" i="13"/>
  <c r="AV34" i="13"/>
  <c r="BL35" i="13"/>
  <c r="AI35" i="13"/>
  <c r="AL35" i="13"/>
  <c r="AS35" i="13"/>
  <c r="AM32" i="13"/>
  <c r="AQ31" i="13"/>
  <c r="BN36" i="13"/>
  <c r="BM36" i="13"/>
  <c r="BP33" i="13"/>
  <c r="AW31" i="13"/>
  <c r="AL32" i="13"/>
  <c r="AK36" i="13"/>
  <c r="AZ33" i="13"/>
  <c r="BA33" i="13"/>
  <c r="BB33" i="13"/>
  <c r="BC33" i="13"/>
  <c r="BD33" i="13"/>
  <c r="BE33" i="13"/>
  <c r="BF33" i="13"/>
  <c r="AM34" i="13"/>
  <c r="BL33" i="13"/>
  <c r="AW35" i="13"/>
  <c r="AX34" i="13"/>
  <c r="BJ36" i="13"/>
  <c r="AY36" i="13"/>
  <c r="BK32" i="13"/>
  <c r="BO31" i="13"/>
  <c r="BP32" i="13"/>
  <c r="BJ35" i="13"/>
  <c r="AH35" i="13"/>
  <c r="AU35" i="13"/>
  <c r="AX33" i="13"/>
  <c r="BK35" i="13"/>
  <c r="BM32" i="13"/>
  <c r="AU31" i="13"/>
  <c r="AH32" i="13"/>
  <c r="AG32" i="13"/>
  <c r="AK31" i="13"/>
  <c r="AI33" i="13"/>
  <c r="AV31" i="13"/>
  <c r="BR35" i="13"/>
  <c r="BS35" i="13"/>
  <c r="BT35" i="13"/>
  <c r="BU35" i="13"/>
  <c r="BV35" i="13"/>
  <c r="BW35" i="13"/>
  <c r="BX35" i="13"/>
  <c r="BY35" i="13"/>
  <c r="BZ35" i="13"/>
  <c r="CA35" i="13"/>
  <c r="CB35" i="13"/>
  <c r="CC35" i="13"/>
  <c r="CD35" i="13"/>
  <c r="CE35" i="13"/>
  <c r="CF35" i="13"/>
  <c r="CG35" i="13"/>
  <c r="CH35" i="13"/>
  <c r="CI35" i="13"/>
  <c r="CJ35" i="13"/>
  <c r="CK35" i="13"/>
  <c r="CL35" i="13"/>
  <c r="CM35" i="13"/>
  <c r="CN35" i="13"/>
  <c r="CO35" i="13"/>
  <c r="CP35" i="13"/>
  <c r="CQ35" i="13"/>
  <c r="CR35" i="13"/>
  <c r="CS35" i="13"/>
  <c r="CT35" i="13"/>
  <c r="CU35" i="13"/>
  <c r="CV35" i="13"/>
  <c r="E43" i="13"/>
  <c r="F43" i="13"/>
  <c r="G43" i="13"/>
  <c r="H43" i="13"/>
  <c r="I43" i="13"/>
  <c r="J43" i="13"/>
  <c r="K43" i="13"/>
  <c r="L43" i="13"/>
  <c r="M43" i="13"/>
  <c r="N43" i="13"/>
  <c r="O43" i="13"/>
  <c r="P43" i="13"/>
  <c r="Q43" i="13"/>
  <c r="R43" i="13"/>
  <c r="S43" i="13"/>
  <c r="T43" i="13"/>
  <c r="U43" i="13"/>
  <c r="V43" i="13"/>
  <c r="W43" i="13"/>
  <c r="X43" i="13"/>
  <c r="Y43" i="13"/>
  <c r="Z43" i="13"/>
  <c r="AA43" i="13"/>
  <c r="AB43" i="13"/>
  <c r="AC43" i="13"/>
  <c r="AD43" i="13"/>
  <c r="AE43" i="13"/>
  <c r="AF43" i="13"/>
  <c r="AG43" i="13"/>
  <c r="AH43" i="13"/>
  <c r="AI43" i="13"/>
  <c r="AJ43" i="13"/>
  <c r="AK43" i="13"/>
  <c r="AL43" i="13"/>
  <c r="AM43" i="13"/>
  <c r="AN43" i="13"/>
  <c r="AO43" i="13"/>
  <c r="AP43" i="13"/>
  <c r="AQ43" i="13"/>
  <c r="AR43" i="13"/>
  <c r="AS43" i="13"/>
  <c r="AT43" i="13"/>
  <c r="AU43" i="13"/>
  <c r="AV43" i="13"/>
  <c r="AW43" i="13"/>
  <c r="AX43" i="13"/>
  <c r="AY43" i="13"/>
  <c r="AZ43" i="13"/>
  <c r="BA43" i="13"/>
  <c r="BB43" i="13"/>
  <c r="BC43" i="13"/>
  <c r="BD43" i="13"/>
  <c r="BE43" i="13"/>
  <c r="BF43" i="13"/>
  <c r="BG43" i="13"/>
  <c r="BH43" i="13"/>
  <c r="BI43" i="13"/>
  <c r="BJ43" i="13"/>
  <c r="BK43" i="13"/>
  <c r="BL43" i="13"/>
  <c r="BM43" i="13"/>
  <c r="BN43" i="13"/>
  <c r="BO43" i="13"/>
  <c r="BP43" i="13"/>
  <c r="BQ43" i="13"/>
  <c r="BR43" i="13"/>
  <c r="BS43" i="13"/>
  <c r="BT43" i="13"/>
  <c r="BU43" i="13"/>
  <c r="BV43" i="13"/>
  <c r="BW43" i="13"/>
  <c r="BX43" i="13"/>
  <c r="BY43" i="13"/>
  <c r="BZ43" i="13"/>
  <c r="CA43" i="13"/>
  <c r="CB43" i="13"/>
  <c r="CC43" i="13"/>
  <c r="CD43" i="13"/>
  <c r="CE43" i="13"/>
  <c r="CF43" i="13"/>
  <c r="CG43" i="13"/>
  <c r="CH43" i="13"/>
  <c r="CI43" i="13"/>
  <c r="CJ43" i="13"/>
  <c r="CK43" i="13"/>
  <c r="CL43" i="13"/>
  <c r="CM43" i="13"/>
  <c r="CN43" i="13"/>
  <c r="CO43" i="13"/>
  <c r="CP43" i="13"/>
  <c r="CQ43" i="13"/>
  <c r="CR43" i="13"/>
  <c r="CS43" i="13"/>
  <c r="CT43" i="13"/>
  <c r="CU43" i="13"/>
  <c r="CV43" i="13"/>
  <c r="E52" i="13"/>
  <c r="F52" i="13"/>
  <c r="G52" i="13"/>
  <c r="H52" i="13"/>
  <c r="I52" i="13"/>
  <c r="J52" i="13"/>
  <c r="K52" i="13"/>
  <c r="L52" i="13"/>
  <c r="M52" i="13"/>
  <c r="N52" i="13"/>
  <c r="O52" i="13"/>
  <c r="P52" i="13"/>
  <c r="Q52" i="13"/>
  <c r="R52" i="13"/>
  <c r="S52" i="13"/>
  <c r="T52" i="13"/>
  <c r="U52" i="13"/>
  <c r="V52" i="13"/>
  <c r="W52" i="13"/>
  <c r="X52" i="13"/>
  <c r="Y52" i="13"/>
  <c r="Z52" i="13"/>
  <c r="AA52" i="13"/>
  <c r="AB52" i="13"/>
  <c r="AC52" i="13"/>
  <c r="AD52" i="13"/>
  <c r="AE52" i="13"/>
  <c r="AF52" i="13"/>
  <c r="AG52" i="13"/>
  <c r="AH52" i="13"/>
  <c r="AI52" i="13"/>
  <c r="AJ52" i="13"/>
  <c r="AK52" i="13"/>
  <c r="AL52" i="13"/>
  <c r="AM52" i="13"/>
  <c r="AN52" i="13"/>
  <c r="AO52" i="13"/>
  <c r="AP52" i="13"/>
  <c r="AQ52" i="13"/>
  <c r="AR52" i="13"/>
  <c r="AS52" i="13"/>
  <c r="AT52" i="13"/>
  <c r="AU52" i="13"/>
  <c r="AV52" i="13"/>
  <c r="AW52" i="13"/>
  <c r="AX52" i="13"/>
  <c r="AY52" i="13"/>
  <c r="AZ52" i="13"/>
  <c r="BA52" i="13"/>
  <c r="BB52" i="13"/>
  <c r="BC52" i="13"/>
  <c r="BD52" i="13"/>
  <c r="BE52" i="13"/>
  <c r="BF52" i="13"/>
  <c r="BG52" i="13"/>
  <c r="BH52" i="13"/>
  <c r="BI52" i="13"/>
  <c r="BJ52" i="13"/>
  <c r="BK52" i="13"/>
  <c r="BL52" i="13"/>
  <c r="BM52" i="13"/>
  <c r="BN52" i="13"/>
  <c r="BO52" i="13"/>
  <c r="BP52" i="13"/>
  <c r="BQ52" i="13"/>
  <c r="BR52" i="13"/>
  <c r="BS52" i="13"/>
  <c r="BT52" i="13"/>
  <c r="BU52" i="13"/>
  <c r="BV52" i="13"/>
  <c r="BW52" i="13"/>
  <c r="BX52" i="13"/>
  <c r="BY52" i="13"/>
  <c r="BZ52" i="13"/>
  <c r="CA52" i="13"/>
  <c r="CB52" i="13"/>
  <c r="CC52" i="13"/>
  <c r="CD52" i="13"/>
  <c r="CE52" i="13"/>
  <c r="CF52" i="13"/>
  <c r="CG52" i="13"/>
  <c r="CH52" i="13"/>
  <c r="CI52" i="13"/>
  <c r="CJ52" i="13"/>
  <c r="CK52" i="13"/>
  <c r="CL52" i="13"/>
  <c r="CM52" i="13"/>
  <c r="CN52" i="13"/>
  <c r="CO52" i="13"/>
  <c r="CP52" i="13"/>
  <c r="CQ52" i="13"/>
  <c r="CR52" i="13"/>
  <c r="CS52" i="13"/>
  <c r="CT52" i="13"/>
  <c r="CU52" i="13"/>
  <c r="CV52" i="13"/>
  <c r="E62" i="13" s="1"/>
  <c r="F62" i="13" s="1"/>
  <c r="G62" i="13" s="1"/>
  <c r="H62" i="13" s="1"/>
  <c r="I62" i="13" s="1"/>
  <c r="J62" i="13" s="1"/>
  <c r="K62" i="13" s="1"/>
  <c r="L62" i="13" s="1"/>
  <c r="M62" i="13" s="1"/>
  <c r="N62" i="13" s="1"/>
  <c r="O62" i="13" s="1"/>
  <c r="P62" i="13" s="1"/>
  <c r="Q62" i="13" s="1"/>
  <c r="R62" i="13" s="1"/>
  <c r="S62" i="13" s="1"/>
  <c r="T62" i="13" s="1"/>
  <c r="U62" i="13" s="1"/>
  <c r="V62" i="13" s="1"/>
  <c r="W62" i="13" s="1"/>
  <c r="X62" i="13" s="1"/>
  <c r="Y62" i="13" s="1"/>
  <c r="Z62" i="13" s="1"/>
  <c r="AA62" i="13" s="1"/>
  <c r="AB62" i="13" s="1"/>
  <c r="AC62" i="13" s="1"/>
  <c r="AD62" i="13" s="1"/>
  <c r="AE62" i="13" s="1"/>
  <c r="AF62" i="13" s="1"/>
  <c r="AV33" i="13"/>
  <c r="BM35" i="13"/>
  <c r="AL33" i="13"/>
  <c r="AK34" i="13"/>
  <c r="BR33" i="13"/>
  <c r="BS33" i="13"/>
  <c r="BT33" i="13"/>
  <c r="BU33" i="13"/>
  <c r="BV33" i="13"/>
  <c r="BW33" i="13"/>
  <c r="BX33" i="13"/>
  <c r="BY33" i="13"/>
  <c r="BZ33" i="13"/>
  <c r="CA33" i="13"/>
  <c r="CB33" i="13"/>
  <c r="CC33" i="13"/>
  <c r="CD33" i="13"/>
  <c r="CE33" i="13"/>
  <c r="CF33" i="13"/>
  <c r="CG33" i="13"/>
  <c r="CH33" i="13"/>
  <c r="CI33" i="13"/>
  <c r="CJ33" i="13"/>
  <c r="CK33" i="13"/>
  <c r="CL33" i="13"/>
  <c r="CM33" i="13"/>
  <c r="CN33" i="13"/>
  <c r="CO33" i="13"/>
  <c r="CP33" i="13"/>
  <c r="CQ33" i="13"/>
  <c r="CR33" i="13"/>
  <c r="CS33" i="13"/>
  <c r="CT33" i="13"/>
  <c r="CU33" i="13"/>
  <c r="CV33" i="13"/>
  <c r="E41" i="13"/>
  <c r="F41" i="13"/>
  <c r="G41" i="13"/>
  <c r="H41" i="13"/>
  <c r="I41" i="13"/>
  <c r="J41" i="13"/>
  <c r="K41" i="13"/>
  <c r="L41" i="13"/>
  <c r="M41" i="13"/>
  <c r="N41" i="13"/>
  <c r="O41" i="13"/>
  <c r="P41" i="13"/>
  <c r="Q41" i="13"/>
  <c r="R41" i="13"/>
  <c r="S41" i="13"/>
  <c r="T41" i="13"/>
  <c r="U41" i="13"/>
  <c r="V41" i="13"/>
  <c r="W41" i="13"/>
  <c r="X41" i="13"/>
  <c r="Y41" i="13"/>
  <c r="Z41" i="13"/>
  <c r="AA41" i="13"/>
  <c r="AB41" i="13"/>
  <c r="AC41" i="13"/>
  <c r="AD41" i="13"/>
  <c r="AE41" i="13"/>
  <c r="AF41" i="13"/>
  <c r="AG41" i="13"/>
  <c r="AH41" i="13"/>
  <c r="AI41" i="13"/>
  <c r="AJ41" i="13"/>
  <c r="AK41" i="13"/>
  <c r="AL41" i="13"/>
  <c r="AM41" i="13"/>
  <c r="AN41" i="13"/>
  <c r="AO41" i="13"/>
  <c r="AP41" i="13"/>
  <c r="AQ41" i="13"/>
  <c r="AR41" i="13"/>
  <c r="AS41" i="13"/>
  <c r="AT41" i="13"/>
  <c r="AU41" i="13"/>
  <c r="AV41" i="13"/>
  <c r="AW41" i="13"/>
  <c r="AX41" i="13"/>
  <c r="AY41" i="13"/>
  <c r="AZ41" i="13"/>
  <c r="BA41" i="13"/>
  <c r="BB41" i="13"/>
  <c r="BC41" i="13"/>
  <c r="BD41" i="13"/>
  <c r="BE41" i="13"/>
  <c r="BF41" i="13"/>
  <c r="BG41" i="13"/>
  <c r="BH41" i="13"/>
  <c r="BI41" i="13"/>
  <c r="BJ41" i="13"/>
  <c r="BK41" i="13"/>
  <c r="BL41" i="13"/>
  <c r="BM41" i="13"/>
  <c r="BN41" i="13"/>
  <c r="BO41" i="13"/>
  <c r="BP41" i="13"/>
  <c r="BQ41" i="13"/>
  <c r="BR41" i="13"/>
  <c r="BS41" i="13"/>
  <c r="BT41" i="13"/>
  <c r="BU41" i="13"/>
  <c r="BV41" i="13"/>
  <c r="BW41" i="13"/>
  <c r="BX41" i="13"/>
  <c r="BY41" i="13"/>
  <c r="BZ41" i="13"/>
  <c r="CA41" i="13"/>
  <c r="CB41" i="13"/>
  <c r="CC41" i="13"/>
  <c r="CD41" i="13"/>
  <c r="CE41" i="13"/>
  <c r="CF41" i="13"/>
  <c r="CG41" i="13"/>
  <c r="CH41" i="13"/>
  <c r="CI41" i="13"/>
  <c r="CJ41" i="13"/>
  <c r="CK41" i="13"/>
  <c r="CL41" i="13"/>
  <c r="CM41" i="13"/>
  <c r="CN41" i="13"/>
  <c r="CO41" i="13"/>
  <c r="CP41" i="13"/>
  <c r="CQ41" i="13"/>
  <c r="CR41" i="13"/>
  <c r="CS41" i="13"/>
  <c r="CT41" i="13"/>
  <c r="CU41" i="13"/>
  <c r="CV41" i="13"/>
  <c r="E50" i="13"/>
  <c r="F50" i="13"/>
  <c r="G50" i="13"/>
  <c r="H50" i="13"/>
  <c r="I50" i="13"/>
  <c r="J50" i="13"/>
  <c r="K50" i="13"/>
  <c r="L50" i="13"/>
  <c r="M50" i="13"/>
  <c r="N50" i="13"/>
  <c r="O50" i="13"/>
  <c r="P50" i="13"/>
  <c r="Q50" i="13"/>
  <c r="R50" i="13"/>
  <c r="S50" i="13"/>
  <c r="T50" i="13"/>
  <c r="U50" i="13"/>
  <c r="V50" i="13"/>
  <c r="W50" i="13"/>
  <c r="X50" i="13"/>
  <c r="Y50" i="13"/>
  <c r="Z50" i="13"/>
  <c r="AA50" i="13"/>
  <c r="AB50" i="13"/>
  <c r="AC50" i="13"/>
  <c r="AD50" i="13"/>
  <c r="AE50" i="13"/>
  <c r="AF50" i="13"/>
  <c r="AG50" i="13"/>
  <c r="AH50" i="13"/>
  <c r="AI50" i="13"/>
  <c r="AJ50" i="13"/>
  <c r="AK50" i="13"/>
  <c r="AL50" i="13"/>
  <c r="AM50" i="13"/>
  <c r="AN50" i="13"/>
  <c r="AO50" i="13"/>
  <c r="AP50" i="13"/>
  <c r="AQ50" i="13"/>
  <c r="AR50" i="13"/>
  <c r="AS50" i="13"/>
  <c r="AT50" i="13"/>
  <c r="AU50" i="13"/>
  <c r="AV50" i="13"/>
  <c r="AW50" i="13"/>
  <c r="AX50" i="13"/>
  <c r="AY50" i="13"/>
  <c r="AZ50" i="13"/>
  <c r="BA50" i="13"/>
  <c r="BB50" i="13"/>
  <c r="BC50" i="13"/>
  <c r="BD50" i="13"/>
  <c r="BE50" i="13"/>
  <c r="BF50" i="13"/>
  <c r="BG50" i="13"/>
  <c r="BH50" i="13"/>
  <c r="BI50" i="13"/>
  <c r="BJ50" i="13"/>
  <c r="BK50" i="13"/>
  <c r="BL50" i="13"/>
  <c r="BM50" i="13"/>
  <c r="BN50" i="13"/>
  <c r="BO50" i="13"/>
  <c r="BP50" i="13"/>
  <c r="BQ50" i="13"/>
  <c r="BR50" i="13"/>
  <c r="BS50" i="13"/>
  <c r="BT50" i="13"/>
  <c r="BU50" i="13"/>
  <c r="BV50" i="13"/>
  <c r="BW50" i="13"/>
  <c r="BX50" i="13"/>
  <c r="BY50" i="13"/>
  <c r="BZ50" i="13"/>
  <c r="CA50" i="13"/>
  <c r="CB50" i="13"/>
  <c r="CC50" i="13"/>
  <c r="CD50" i="13"/>
  <c r="CE50" i="13"/>
  <c r="CF50" i="13"/>
  <c r="CG50" i="13"/>
  <c r="CH50" i="13"/>
  <c r="CI50" i="13"/>
  <c r="CJ50" i="13"/>
  <c r="CK50" i="13"/>
  <c r="CL50" i="13"/>
  <c r="CM50" i="13"/>
  <c r="CN50" i="13"/>
  <c r="CO50" i="13"/>
  <c r="CP50" i="13"/>
  <c r="CQ50" i="13"/>
  <c r="CR50" i="13"/>
  <c r="CS50" i="13"/>
  <c r="CT50" i="13"/>
  <c r="CU50" i="13"/>
  <c r="CV50" i="13"/>
  <c r="E60" i="13"/>
  <c r="F60" i="13" s="1"/>
  <c r="G60" i="13" s="1"/>
  <c r="H60" i="13" s="1"/>
  <c r="I60" i="13" s="1"/>
  <c r="J60" i="13" s="1"/>
  <c r="K60" i="13" s="1"/>
  <c r="L60" i="13" s="1"/>
  <c r="M60" i="13" s="1"/>
  <c r="N60" i="13" s="1"/>
  <c r="O60" i="13" s="1"/>
  <c r="P60" i="13" s="1"/>
  <c r="Q60" i="13" s="1"/>
  <c r="R60" i="13" s="1"/>
  <c r="S60" i="13" s="1"/>
  <c r="T60" i="13" s="1"/>
  <c r="U60" i="13" s="1"/>
  <c r="V60" i="13" s="1"/>
  <c r="W60" i="13" s="1"/>
  <c r="X60" i="13" s="1"/>
  <c r="Y60" i="13" s="1"/>
  <c r="Z60" i="13" s="1"/>
  <c r="AA60" i="13" s="1"/>
  <c r="AB60" i="13" s="1"/>
  <c r="AC60" i="13" s="1"/>
  <c r="AD60" i="13" s="1"/>
  <c r="AE60" i="13" s="1"/>
  <c r="AF60" i="13" s="1"/>
  <c r="AN32" i="13"/>
  <c r="AZ36" i="13"/>
  <c r="BA36" i="13"/>
  <c r="BB36" i="13"/>
  <c r="BC36" i="13"/>
  <c r="BD36" i="13"/>
  <c r="BE36" i="13"/>
  <c r="BF36" i="13"/>
  <c r="AP31" i="13"/>
  <c r="AL34" i="13"/>
  <c r="AM33" i="13"/>
  <c r="BL36" i="13"/>
  <c r="BI36" i="13"/>
  <c r="BJ33" i="13"/>
  <c r="AY35" i="13"/>
  <c r="AT33" i="13"/>
  <c r="BO35" i="13"/>
  <c r="BI32" i="13"/>
  <c r="BM31" i="13"/>
  <c r="BL31" i="13"/>
  <c r="AG33" i="13"/>
  <c r="AJ32" i="13"/>
  <c r="AH36" i="13"/>
  <c r="AL31" i="13"/>
  <c r="AJ33" i="13"/>
  <c r="BI35" i="13"/>
  <c r="AZ34" i="13"/>
  <c r="BA34" i="13"/>
  <c r="BB34" i="13"/>
  <c r="BC34" i="13"/>
  <c r="BD34" i="13"/>
  <c r="BE34" i="13"/>
  <c r="BF34" i="13"/>
  <c r="BP35" i="13"/>
  <c r="AS33" i="13"/>
  <c r="AV32" i="13"/>
  <c r="AN36" i="13"/>
  <c r="AX31" i="13"/>
  <c r="AW36" i="13"/>
  <c r="AO32" i="13"/>
  <c r="AS31" i="13"/>
  <c r="BQ33" i="13"/>
  <c r="BR31" i="13"/>
  <c r="BJ34" i="13"/>
  <c r="BQ35" i="13"/>
  <c r="AJ34" i="13"/>
  <c r="AT35" i="13"/>
  <c r="AO35" i="13"/>
  <c r="AQ32" i="13"/>
  <c r="BQ31" i="13"/>
  <c r="AH31" i="13"/>
  <c r="AG36" i="13"/>
  <c r="AW32" i="13"/>
  <c r="BG31" i="13"/>
  <c r="AT32" i="13"/>
  <c r="BS31" i="13"/>
  <c r="BT31" i="13"/>
  <c r="BU31" i="13"/>
  <c r="BV31" i="13"/>
  <c r="BW31" i="13"/>
  <c r="BX31" i="13"/>
  <c r="BY31" i="13"/>
  <c r="BZ31" i="13"/>
  <c r="CA31" i="13"/>
  <c r="CB31" i="13"/>
  <c r="CC31" i="13"/>
  <c r="CD31" i="13"/>
  <c r="CE31" i="13"/>
  <c r="CF31" i="13"/>
  <c r="CG31" i="13"/>
  <c r="CH31" i="13"/>
  <c r="CI31" i="13"/>
  <c r="CJ31" i="13"/>
  <c r="CK31" i="13"/>
  <c r="CL31" i="13"/>
  <c r="CM31" i="13"/>
  <c r="CN31" i="13"/>
  <c r="CO31" i="13"/>
  <c r="CP31" i="13"/>
  <c r="CQ31" i="13"/>
  <c r="CR31" i="13"/>
  <c r="CS31" i="13"/>
  <c r="CT31" i="13"/>
  <c r="CU31" i="13"/>
  <c r="CV31" i="13"/>
  <c r="E39" i="13"/>
  <c r="F39" i="13"/>
  <c r="G39" i="13"/>
  <c r="H39" i="13"/>
  <c r="I39" i="13"/>
  <c r="J39" i="13"/>
  <c r="K39" i="13"/>
  <c r="L39" i="13"/>
  <c r="M39" i="13"/>
  <c r="N39" i="13"/>
  <c r="O39" i="13"/>
  <c r="P39" i="13"/>
  <c r="Q39" i="13"/>
  <c r="R39" i="13"/>
  <c r="S39" i="13"/>
  <c r="T39" i="13"/>
  <c r="U39" i="13"/>
  <c r="V39" i="13"/>
  <c r="W39" i="13"/>
  <c r="X39" i="13"/>
  <c r="Y39" i="13"/>
  <c r="Z39" i="13"/>
  <c r="AA39" i="13"/>
  <c r="AB39" i="13"/>
  <c r="AC39" i="13"/>
  <c r="AD39" i="13"/>
  <c r="AE39" i="13"/>
  <c r="AF39" i="13"/>
  <c r="AG39" i="13"/>
  <c r="AH39" i="13"/>
  <c r="AI39" i="13"/>
  <c r="AJ39" i="13"/>
  <c r="AK39" i="13"/>
  <c r="AL39" i="13"/>
  <c r="AM39" i="13"/>
  <c r="AN39" i="13"/>
  <c r="AO39" i="13"/>
  <c r="AP39" i="13"/>
  <c r="AQ39" i="13"/>
  <c r="AR39" i="13"/>
  <c r="AS39" i="13"/>
  <c r="AT39" i="13"/>
  <c r="AU39" i="13"/>
  <c r="AV39" i="13"/>
  <c r="AW39" i="13"/>
  <c r="AX39" i="13"/>
  <c r="AY39" i="13"/>
  <c r="AZ39" i="13"/>
  <c r="BA39" i="13"/>
  <c r="BB39" i="13"/>
  <c r="BC39" i="13"/>
  <c r="BD39" i="13"/>
  <c r="BE39" i="13"/>
  <c r="BF39" i="13"/>
  <c r="BG39" i="13"/>
  <c r="BH39" i="13"/>
  <c r="BI39" i="13"/>
  <c r="BJ39" i="13"/>
  <c r="BK39" i="13"/>
  <c r="BL39" i="13"/>
  <c r="BM39" i="13"/>
  <c r="BN39" i="13"/>
  <c r="BO39" i="13"/>
  <c r="BP39" i="13"/>
  <c r="BQ39" i="13"/>
  <c r="BR39" i="13"/>
  <c r="BS39" i="13"/>
  <c r="BT39" i="13"/>
  <c r="BU39" i="13"/>
  <c r="BV39" i="13"/>
  <c r="BW39" i="13"/>
  <c r="BX39" i="13"/>
  <c r="BY39" i="13"/>
  <c r="BZ39" i="13"/>
  <c r="CA39" i="13"/>
  <c r="CB39" i="13"/>
  <c r="CC39" i="13"/>
  <c r="CD39" i="13"/>
  <c r="CE39" i="13"/>
  <c r="CF39" i="13"/>
  <c r="CG39" i="13"/>
  <c r="CH39" i="13"/>
  <c r="CI39" i="13"/>
  <c r="CJ39" i="13"/>
  <c r="CK39" i="13"/>
  <c r="CL39" i="13"/>
  <c r="CM39" i="13"/>
  <c r="CN39" i="13"/>
  <c r="CO39" i="13"/>
  <c r="CP39" i="13"/>
  <c r="CQ39" i="13"/>
  <c r="CR39" i="13"/>
  <c r="CS39" i="13"/>
  <c r="CT39" i="13"/>
  <c r="CU39" i="13"/>
  <c r="CV39" i="13"/>
  <c r="E48" i="13"/>
  <c r="F48" i="13"/>
  <c r="G48" i="13"/>
  <c r="H48" i="13"/>
  <c r="I48" i="13"/>
  <c r="J48" i="13"/>
  <c r="K48" i="13"/>
  <c r="L48" i="13"/>
  <c r="M48" i="13"/>
  <c r="N48" i="13"/>
  <c r="O48" i="13"/>
  <c r="P48" i="13"/>
  <c r="Q48" i="13"/>
  <c r="R48" i="13"/>
  <c r="S48" i="13"/>
  <c r="T48" i="13"/>
  <c r="U48" i="13"/>
  <c r="V48" i="13"/>
  <c r="W48" i="13"/>
  <c r="X48" i="13"/>
  <c r="Y48" i="13"/>
  <c r="Z48" i="13"/>
  <c r="AA48" i="13"/>
  <c r="AB48" i="13"/>
  <c r="AC48" i="13"/>
  <c r="AD48" i="13"/>
  <c r="AE48" i="13"/>
  <c r="AF48" i="13"/>
  <c r="AG48" i="13"/>
  <c r="AH48" i="13"/>
  <c r="AI48" i="13"/>
  <c r="AJ48" i="13"/>
  <c r="AK48" i="13"/>
  <c r="AL48" i="13"/>
  <c r="AM48" i="13"/>
  <c r="AN48" i="13"/>
  <c r="AO48" i="13"/>
  <c r="AP48" i="13"/>
  <c r="AQ48" i="13"/>
  <c r="AR48" i="13"/>
  <c r="AS48" i="13"/>
  <c r="AT48" i="13"/>
  <c r="AU48" i="13"/>
  <c r="AV48" i="13"/>
  <c r="AW48" i="13"/>
  <c r="AX48" i="13"/>
  <c r="AY48" i="13"/>
  <c r="AZ48" i="13"/>
  <c r="BA48" i="13"/>
  <c r="BB48" i="13"/>
  <c r="BC48" i="13"/>
  <c r="BD48" i="13"/>
  <c r="BE48" i="13"/>
  <c r="BF48" i="13"/>
  <c r="BG48" i="13"/>
  <c r="BH48" i="13"/>
  <c r="BI48" i="13"/>
  <c r="BJ48" i="13"/>
  <c r="BK48" i="13"/>
  <c r="BL48" i="13"/>
  <c r="BM48" i="13"/>
  <c r="BN48" i="13"/>
  <c r="BO48" i="13"/>
  <c r="BP48" i="13"/>
  <c r="BQ48" i="13"/>
  <c r="BR48" i="13"/>
  <c r="BS48" i="13"/>
  <c r="BT48" i="13"/>
  <c r="BU48" i="13"/>
  <c r="BV48" i="13"/>
  <c r="BW48" i="13"/>
  <c r="BX48" i="13"/>
  <c r="BY48" i="13"/>
  <c r="BZ48" i="13"/>
  <c r="CA48" i="13"/>
  <c r="CB48" i="13"/>
  <c r="CC48" i="13"/>
  <c r="CD48" i="13"/>
  <c r="CE48" i="13"/>
  <c r="CF48" i="13"/>
  <c r="CG48" i="13"/>
  <c r="CH48" i="13"/>
  <c r="CI48" i="13"/>
  <c r="CJ48" i="13"/>
  <c r="CK48" i="13"/>
  <c r="CL48" i="13"/>
  <c r="CM48" i="13"/>
  <c r="CN48" i="13"/>
  <c r="CO48" i="13"/>
  <c r="CP48" i="13"/>
  <c r="CQ48" i="13"/>
  <c r="CR48" i="13"/>
  <c r="CS48" i="13"/>
  <c r="CT48" i="13"/>
  <c r="CU48" i="13"/>
  <c r="CV48" i="13"/>
  <c r="E58" i="13" s="1"/>
  <c r="AP35" i="13"/>
  <c r="AQ35" i="13"/>
  <c r="BH33" i="13"/>
  <c r="BG35" i="13"/>
  <c r="BQ32" i="13"/>
  <c r="AJ36" i="13"/>
  <c r="AQ36" i="13"/>
  <c r="AW33" i="13"/>
  <c r="AZ32" i="13"/>
  <c r="BA32" i="13"/>
  <c r="BB32" i="13"/>
  <c r="BC32" i="13"/>
  <c r="BD32" i="13"/>
  <c r="BE32" i="13"/>
  <c r="BF32" i="13"/>
  <c r="AP36" i="13"/>
  <c r="BH31" i="13"/>
  <c r="AV35" i="13"/>
  <c r="AN33" i="13"/>
  <c r="AI34" i="13"/>
  <c r="BN34" i="13"/>
  <c r="AS34" i="13"/>
  <c r="BG33" i="13"/>
  <c r="AU33" i="13"/>
  <c r="AR36" i="13"/>
  <c r="BL32" i="13"/>
  <c r="BK36" i="13"/>
  <c r="BO32" i="13"/>
  <c r="AX36" i="13"/>
  <c r="AM36" i="13"/>
  <c r="AN34" i="13"/>
  <c r="AX35" i="13"/>
  <c r="AM35" i="13"/>
  <c r="AW34" i="13"/>
  <c r="AI32" i="13"/>
  <c r="BI31" i="13"/>
  <c r="AX32" i="13"/>
  <c r="BK33" i="13"/>
  <c r="BN32" i="13"/>
  <c r="BP36" i="13"/>
  <c r="BQ36" i="13"/>
  <c r="AR33" i="13"/>
  <c r="AU34" i="13"/>
  <c r="BB35" i="13"/>
  <c r="BC35" i="13"/>
  <c r="BD35" i="13"/>
  <c r="BE35" i="13"/>
  <c r="BF35" i="13"/>
  <c r="BK34" i="13"/>
  <c r="BN33" i="13"/>
  <c r="BR32" i="13"/>
  <c r="BS32" i="13"/>
  <c r="BT32" i="13"/>
  <c r="BU32" i="13"/>
  <c r="BV32" i="13"/>
  <c r="BW32" i="13"/>
  <c r="BX32" i="13"/>
  <c r="BY32" i="13"/>
  <c r="BZ32" i="13"/>
  <c r="CA32" i="13"/>
  <c r="CB32" i="13"/>
  <c r="CC32" i="13"/>
  <c r="CD32" i="13"/>
  <c r="CE32" i="13"/>
  <c r="CF32" i="13"/>
  <c r="CG32" i="13"/>
  <c r="CH32" i="13"/>
  <c r="CI32" i="13"/>
  <c r="CJ32" i="13"/>
  <c r="CK32" i="13"/>
  <c r="CL32" i="13"/>
  <c r="CM32" i="13"/>
  <c r="CN32" i="13"/>
  <c r="CO32" i="13"/>
  <c r="CP32" i="13"/>
  <c r="CQ32" i="13"/>
  <c r="CR32" i="13"/>
  <c r="CS32" i="13"/>
  <c r="CT32" i="13"/>
  <c r="CU32" i="13"/>
  <c r="CV32" i="13"/>
  <c r="E40" i="13"/>
  <c r="F40" i="13"/>
  <c r="G40" i="13"/>
  <c r="H40" i="13"/>
  <c r="I40" i="13"/>
  <c r="J40" i="13"/>
  <c r="K40" i="13"/>
  <c r="L40" i="13"/>
  <c r="M40" i="13"/>
  <c r="N40" i="13"/>
  <c r="O40" i="13"/>
  <c r="P40" i="13"/>
  <c r="Q40" i="13"/>
  <c r="R40" i="13"/>
  <c r="S40" i="13"/>
  <c r="T40" i="13"/>
  <c r="U40" i="13"/>
  <c r="V40" i="13"/>
  <c r="W40" i="13"/>
  <c r="X40" i="13"/>
  <c r="Y40" i="13"/>
  <c r="Z40" i="13"/>
  <c r="AA40" i="13"/>
  <c r="AB40" i="13"/>
  <c r="AC40" i="13"/>
  <c r="AD40" i="13"/>
  <c r="AE40" i="13"/>
  <c r="AF40" i="13"/>
  <c r="AG40" i="13"/>
  <c r="AH40" i="13"/>
  <c r="AI40" i="13"/>
  <c r="AJ40" i="13"/>
  <c r="AK40" i="13"/>
  <c r="AL40" i="13"/>
  <c r="AM40" i="13"/>
  <c r="AN40" i="13"/>
  <c r="AO40" i="13"/>
  <c r="AP40" i="13"/>
  <c r="AQ40" i="13"/>
  <c r="AR40" i="13"/>
  <c r="AS40" i="13"/>
  <c r="AT40" i="13"/>
  <c r="AU40" i="13"/>
  <c r="AV40" i="13"/>
  <c r="AW40" i="13"/>
  <c r="AX40" i="13"/>
  <c r="AY40" i="13"/>
  <c r="AZ40" i="13"/>
  <c r="BA40" i="13"/>
  <c r="BB40" i="13"/>
  <c r="BC40" i="13"/>
  <c r="BD40" i="13"/>
  <c r="BE40" i="13"/>
  <c r="BF40" i="13"/>
  <c r="BG40" i="13"/>
  <c r="BH40" i="13"/>
  <c r="BI40" i="13"/>
  <c r="BJ40" i="13"/>
  <c r="BK40" i="13"/>
  <c r="BL40" i="13"/>
  <c r="BM40" i="13"/>
  <c r="BN40" i="13"/>
  <c r="BO40" i="13"/>
  <c r="BP40" i="13"/>
  <c r="BQ40" i="13"/>
  <c r="BR40" i="13"/>
  <c r="BS40" i="13"/>
  <c r="BT40" i="13"/>
  <c r="BU40" i="13"/>
  <c r="BV40" i="13"/>
  <c r="BW40" i="13"/>
  <c r="BX40" i="13"/>
  <c r="BY40" i="13"/>
  <c r="BZ40" i="13"/>
  <c r="CA40" i="13"/>
  <c r="CB40" i="13"/>
  <c r="CC40" i="13"/>
  <c r="CD40" i="13"/>
  <c r="CE40" i="13"/>
  <c r="CF40" i="13"/>
  <c r="CG40" i="13"/>
  <c r="CH40" i="13"/>
  <c r="CI40" i="13"/>
  <c r="CJ40" i="13"/>
  <c r="CK40" i="13"/>
  <c r="CL40" i="13"/>
  <c r="CM40" i="13"/>
  <c r="CN40" i="13"/>
  <c r="CO40" i="13"/>
  <c r="CP40" i="13"/>
  <c r="CQ40" i="13"/>
  <c r="CR40" i="13"/>
  <c r="CS40" i="13"/>
  <c r="CT40" i="13"/>
  <c r="CU40" i="13"/>
  <c r="CV40" i="13"/>
  <c r="E49" i="13"/>
  <c r="F49" i="13"/>
  <c r="G49" i="13"/>
  <c r="H49" i="13"/>
  <c r="I49" i="13"/>
  <c r="J49" i="13"/>
  <c r="K49" i="13"/>
  <c r="L49" i="13"/>
  <c r="M49" i="13"/>
  <c r="N49" i="13"/>
  <c r="O49" i="13"/>
  <c r="P49" i="13"/>
  <c r="Q49" i="13"/>
  <c r="R49" i="13"/>
  <c r="S49" i="13"/>
  <c r="T49" i="13"/>
  <c r="U49" i="13"/>
  <c r="V49" i="13"/>
  <c r="W49" i="13"/>
  <c r="X49" i="13"/>
  <c r="Y49" i="13"/>
  <c r="Z49" i="13"/>
  <c r="AA49" i="13"/>
  <c r="AB49" i="13"/>
  <c r="AC49" i="13"/>
  <c r="AD49" i="13"/>
  <c r="AE49" i="13"/>
  <c r="AF49" i="13"/>
  <c r="AG49" i="13"/>
  <c r="AH49" i="13"/>
  <c r="AI49" i="13"/>
  <c r="AJ49" i="13"/>
  <c r="AK49" i="13"/>
  <c r="AL49" i="13"/>
  <c r="AM49" i="13"/>
  <c r="AN49" i="13"/>
  <c r="AO49" i="13"/>
  <c r="AP49" i="13"/>
  <c r="AQ49" i="13"/>
  <c r="AR49" i="13"/>
  <c r="AS49" i="13"/>
  <c r="AT49" i="13"/>
  <c r="AU49" i="13"/>
  <c r="AV49" i="13"/>
  <c r="AW49" i="13"/>
  <c r="AX49" i="13"/>
  <c r="AY49" i="13"/>
  <c r="AZ49" i="13"/>
  <c r="BA49" i="13"/>
  <c r="BB49" i="13"/>
  <c r="BC49" i="13"/>
  <c r="BD49" i="13"/>
  <c r="BE49" i="13"/>
  <c r="BF49" i="13"/>
  <c r="BG49" i="13"/>
  <c r="BH49" i="13"/>
  <c r="BI49" i="13"/>
  <c r="BJ49" i="13"/>
  <c r="BK49" i="13"/>
  <c r="BL49" i="13"/>
  <c r="BM49" i="13"/>
  <c r="BN49" i="13"/>
  <c r="BO49" i="13"/>
  <c r="BP49" i="13"/>
  <c r="BQ49" i="13"/>
  <c r="BR49" i="13"/>
  <c r="BS49" i="13"/>
  <c r="BT49" i="13"/>
  <c r="BU49" i="13"/>
  <c r="BV49" i="13"/>
  <c r="BW49" i="13"/>
  <c r="BX49" i="13"/>
  <c r="BY49" i="13"/>
  <c r="BZ49" i="13"/>
  <c r="CA49" i="13"/>
  <c r="CB49" i="13"/>
  <c r="CC49" i="13"/>
  <c r="CD49" i="13"/>
  <c r="CE49" i="13"/>
  <c r="CF49" i="13"/>
  <c r="CG49" i="13"/>
  <c r="CH49" i="13"/>
  <c r="CI49" i="13"/>
  <c r="CJ49" i="13"/>
  <c r="CK49" i="13"/>
  <c r="CL49" i="13"/>
  <c r="CM49" i="13"/>
  <c r="CN49" i="13"/>
  <c r="CO49" i="13"/>
  <c r="CP49" i="13"/>
  <c r="CQ49" i="13"/>
  <c r="CR49" i="13"/>
  <c r="CS49" i="13"/>
  <c r="CT49" i="13"/>
  <c r="CU49" i="13"/>
  <c r="CV49" i="13"/>
  <c r="E59" i="13" s="1"/>
  <c r="AV36" i="13"/>
  <c r="AI36" i="13"/>
  <c r="AH34" i="13"/>
  <c r="AL36" i="13"/>
  <c r="AT31" i="13"/>
  <c r="BO36" i="13"/>
  <c r="BR34" i="13"/>
  <c r="BS34" i="13"/>
  <c r="BT34" i="13"/>
  <c r="BU34" i="13"/>
  <c r="BV34" i="13"/>
  <c r="BW34" i="13"/>
  <c r="BX34" i="13"/>
  <c r="BY34" i="13"/>
  <c r="BZ34" i="13"/>
  <c r="CA34" i="13"/>
  <c r="CB34" i="13"/>
  <c r="CC34" i="13"/>
  <c r="CD34" i="13"/>
  <c r="CE34" i="13"/>
  <c r="CF34" i="13"/>
  <c r="CG34" i="13"/>
  <c r="CH34" i="13"/>
  <c r="CI34" i="13"/>
  <c r="CJ34" i="13"/>
  <c r="CK34" i="13"/>
  <c r="CL34" i="13"/>
  <c r="CM34" i="13"/>
  <c r="CN34" i="13"/>
  <c r="CO34" i="13"/>
  <c r="CP34" i="13"/>
  <c r="CQ34" i="13"/>
  <c r="CR34" i="13"/>
  <c r="CS34" i="13"/>
  <c r="CT34" i="13"/>
  <c r="CU34" i="13"/>
  <c r="CV34" i="13"/>
  <c r="E42" i="13"/>
  <c r="F42" i="13"/>
  <c r="G42" i="13"/>
  <c r="H42" i="13"/>
  <c r="I42" i="13"/>
  <c r="J42" i="13"/>
  <c r="K42" i="13"/>
  <c r="L42" i="13"/>
  <c r="M42" i="13"/>
  <c r="N42" i="13"/>
  <c r="O42" i="13"/>
  <c r="P42" i="13"/>
  <c r="Q42" i="13"/>
  <c r="R42" i="13"/>
  <c r="S42" i="13"/>
  <c r="T42" i="13"/>
  <c r="U42" i="13"/>
  <c r="V42" i="13"/>
  <c r="W42" i="13"/>
  <c r="X42" i="13"/>
  <c r="Y42" i="13"/>
  <c r="Z42" i="13"/>
  <c r="AA42" i="13"/>
  <c r="AB42" i="13"/>
  <c r="AC42" i="13"/>
  <c r="AD42" i="13"/>
  <c r="AE42" i="13"/>
  <c r="AF42" i="13"/>
  <c r="AG42" i="13"/>
  <c r="AH42" i="13"/>
  <c r="AI42" i="13"/>
  <c r="AJ42" i="13"/>
  <c r="AK42" i="13"/>
  <c r="AL42" i="13"/>
  <c r="AM42" i="13"/>
  <c r="AN42" i="13"/>
  <c r="AO42" i="13"/>
  <c r="AP42" i="13"/>
  <c r="AQ42" i="13"/>
  <c r="AR42" i="13"/>
  <c r="AS42" i="13"/>
  <c r="AT42" i="13"/>
  <c r="AU42" i="13"/>
  <c r="AV42" i="13"/>
  <c r="AW42" i="13"/>
  <c r="AX42" i="13"/>
  <c r="AY42" i="13"/>
  <c r="AZ42" i="13"/>
  <c r="BA42" i="13"/>
  <c r="BB42" i="13"/>
  <c r="BC42" i="13"/>
  <c r="BD42" i="13"/>
  <c r="BE42" i="13"/>
  <c r="BF42" i="13"/>
  <c r="BG42" i="13"/>
  <c r="BH42" i="13"/>
  <c r="BI42" i="13"/>
  <c r="BJ42" i="13"/>
  <c r="BK42" i="13"/>
  <c r="BL42" i="13"/>
  <c r="BM42" i="13"/>
  <c r="BN42" i="13"/>
  <c r="BO42" i="13"/>
  <c r="BP42" i="13"/>
  <c r="BQ42" i="13"/>
  <c r="BR42" i="13"/>
  <c r="BS42" i="13"/>
  <c r="BT42" i="13"/>
  <c r="BU42" i="13"/>
  <c r="BV42" i="13"/>
  <c r="BW42" i="13"/>
  <c r="BX42" i="13"/>
  <c r="BY42" i="13"/>
  <c r="BZ42" i="13"/>
  <c r="CA42" i="13"/>
  <c r="CB42" i="13"/>
  <c r="CC42" i="13"/>
  <c r="CD42" i="13"/>
  <c r="CE42" i="13"/>
  <c r="CF42" i="13"/>
  <c r="CG42" i="13"/>
  <c r="CH42" i="13"/>
  <c r="CI42" i="13"/>
  <c r="CJ42" i="13"/>
  <c r="CK42" i="13"/>
  <c r="CL42" i="13"/>
  <c r="CM42" i="13"/>
  <c r="CN42" i="13"/>
  <c r="CO42" i="13"/>
  <c r="CP42" i="13"/>
  <c r="CQ42" i="13"/>
  <c r="CR42" i="13"/>
  <c r="CS42" i="13"/>
  <c r="CT42" i="13"/>
  <c r="CU42" i="13"/>
  <c r="CV42" i="13"/>
  <c r="E51" i="13"/>
  <c r="F51" i="13"/>
  <c r="G51" i="13"/>
  <c r="H51" i="13"/>
  <c r="I51" i="13"/>
  <c r="J51" i="13"/>
  <c r="K51" i="13"/>
  <c r="L51" i="13"/>
  <c r="M51" i="13"/>
  <c r="N51" i="13"/>
  <c r="O51" i="13"/>
  <c r="P51" i="13"/>
  <c r="Q51" i="13"/>
  <c r="R51" i="13"/>
  <c r="S51" i="13"/>
  <c r="T51" i="13"/>
  <c r="U51" i="13"/>
  <c r="V51" i="13"/>
  <c r="W51" i="13"/>
  <c r="X51" i="13"/>
  <c r="Y51" i="13"/>
  <c r="Z51" i="13"/>
  <c r="AA51" i="13"/>
  <c r="AB51" i="13"/>
  <c r="AC51" i="13"/>
  <c r="AD51" i="13"/>
  <c r="AE51" i="13"/>
  <c r="AF51" i="13"/>
  <c r="AG51" i="13"/>
  <c r="AH51" i="13"/>
  <c r="AI51" i="13"/>
  <c r="AJ51" i="13"/>
  <c r="AK51" i="13"/>
  <c r="AL51" i="13"/>
  <c r="AM51" i="13"/>
  <c r="AN51" i="13"/>
  <c r="AO51" i="13"/>
  <c r="AP51" i="13"/>
  <c r="AQ51" i="13"/>
  <c r="AR51" i="13"/>
  <c r="AS51" i="13"/>
  <c r="AT51" i="13"/>
  <c r="AU51" i="13"/>
  <c r="AV51" i="13"/>
  <c r="AW51" i="13"/>
  <c r="AX51" i="13"/>
  <c r="AY51" i="13"/>
  <c r="AZ51" i="13"/>
  <c r="BA51" i="13"/>
  <c r="BB51" i="13"/>
  <c r="BC51" i="13"/>
  <c r="BD51" i="13"/>
  <c r="BE51" i="13"/>
  <c r="BF51" i="13"/>
  <c r="BG51" i="13"/>
  <c r="BH51" i="13"/>
  <c r="BI51" i="13"/>
  <c r="BJ51" i="13"/>
  <c r="BK51" i="13"/>
  <c r="BL51" i="13"/>
  <c r="BM51" i="13"/>
  <c r="BN51" i="13"/>
  <c r="BO51" i="13"/>
  <c r="BP51" i="13"/>
  <c r="BQ51" i="13"/>
  <c r="BR51" i="13"/>
  <c r="BS51" i="13"/>
  <c r="BT51" i="13"/>
  <c r="BU51" i="13"/>
  <c r="BV51" i="13"/>
  <c r="BW51" i="13"/>
  <c r="BX51" i="13"/>
  <c r="BY51" i="13"/>
  <c r="BZ51" i="13"/>
  <c r="CA51" i="13"/>
  <c r="CB51" i="13"/>
  <c r="CC51" i="13"/>
  <c r="CD51" i="13"/>
  <c r="CE51" i="13"/>
  <c r="CF51" i="13"/>
  <c r="CG51" i="13"/>
  <c r="CH51" i="13"/>
  <c r="CI51" i="13"/>
  <c r="CJ51" i="13"/>
  <c r="CK51" i="13"/>
  <c r="CL51" i="13"/>
  <c r="CM51" i="13"/>
  <c r="CN51" i="13"/>
  <c r="CO51" i="13"/>
  <c r="CP51" i="13"/>
  <c r="CQ51" i="13"/>
  <c r="CR51" i="13"/>
  <c r="CS51" i="13"/>
  <c r="CT51" i="13"/>
  <c r="CU51" i="13"/>
  <c r="CV51" i="13"/>
  <c r="E61" i="13"/>
  <c r="F61" i="13" s="1"/>
  <c r="G61" i="13" s="1"/>
  <c r="H61" i="13" s="1"/>
  <c r="I61" i="13" s="1"/>
  <c r="J61" i="13" s="1"/>
  <c r="K61" i="13" s="1"/>
  <c r="L61" i="13" s="1"/>
  <c r="M61" i="13" s="1"/>
  <c r="N61" i="13" s="1"/>
  <c r="O61" i="13" s="1"/>
  <c r="P61" i="13" s="1"/>
  <c r="Q61" i="13" s="1"/>
  <c r="R61" i="13" s="1"/>
  <c r="S61" i="13" s="1"/>
  <c r="T61" i="13" s="1"/>
  <c r="U61" i="13" s="1"/>
  <c r="V61" i="13" s="1"/>
  <c r="W61" i="13" s="1"/>
  <c r="X61" i="13" s="1"/>
  <c r="Y61" i="13" s="1"/>
  <c r="Z61" i="13" s="1"/>
  <c r="AA61" i="13" s="1"/>
  <c r="AB61" i="13" s="1"/>
  <c r="AC61" i="13" s="1"/>
  <c r="AD61" i="13" s="1"/>
  <c r="AE61" i="13" s="1"/>
  <c r="AF61" i="13" s="1"/>
  <c r="BM34" i="13"/>
  <c r="AR35" i="13"/>
  <c r="BH35" i="13"/>
  <c r="AK35" i="13"/>
  <c r="AU32" i="13"/>
  <c r="AY31" i="13"/>
  <c r="BL34" i="13"/>
  <c r="AR31" i="13"/>
  <c r="AK32" i="13"/>
  <c r="BK31" i="13"/>
  <c r="BH32" i="13"/>
  <c r="BG36" i="13"/>
  <c r="AY34" i="13"/>
  <c r="BN35" i="13"/>
  <c r="BO34" i="13"/>
  <c r="AT34" i="13"/>
  <c r="BJ32" i="13"/>
  <c r="BM33" i="13"/>
  <c r="BN31" i="13"/>
  <c r="AS32" i="13"/>
  <c r="AG31" i="13"/>
  <c r="AP34" i="13"/>
  <c r="AN31" i="13"/>
  <c r="C260" i="13"/>
  <c r="D259" i="13"/>
  <c r="D117" i="13"/>
  <c r="F55" i="13"/>
  <c r="G55" i="13"/>
  <c r="H55" i="13"/>
  <c r="I55" i="13"/>
  <c r="J55" i="13"/>
  <c r="K55" i="13"/>
  <c r="L55" i="13"/>
  <c r="M55" i="13"/>
  <c r="N55" i="13"/>
  <c r="O55" i="13"/>
  <c r="P55" i="13"/>
  <c r="Q55" i="13"/>
  <c r="R55" i="13"/>
  <c r="S55" i="13"/>
  <c r="T55" i="13"/>
  <c r="U55" i="13"/>
  <c r="V55" i="13"/>
  <c r="W55" i="13"/>
  <c r="X55" i="13"/>
  <c r="Y55" i="13"/>
  <c r="Z55" i="13"/>
  <c r="AA55" i="13"/>
  <c r="AB55" i="13"/>
  <c r="AC55" i="13"/>
  <c r="AD55" i="13"/>
  <c r="AE55" i="13"/>
  <c r="AF55" i="13"/>
  <c r="CW47" i="13"/>
  <c r="E92" i="13"/>
  <c r="F92" i="13"/>
  <c r="G92" i="13" s="1"/>
  <c r="H92" i="13" s="1"/>
  <c r="I92" i="13" s="1"/>
  <c r="J92" i="13" s="1"/>
  <c r="K92" i="13" s="1"/>
  <c r="L92" i="13" s="1"/>
  <c r="M92" i="13" s="1"/>
  <c r="N92" i="13" s="1"/>
  <c r="O92" i="13" s="1"/>
  <c r="P92" i="13" s="1"/>
  <c r="Q92" i="13" s="1"/>
  <c r="R92" i="13" s="1"/>
  <c r="S92" i="13" s="1"/>
  <c r="T92" i="13" s="1"/>
  <c r="U92" i="13" s="1"/>
  <c r="V92" i="13" s="1"/>
  <c r="W92" i="13" s="1"/>
  <c r="X92" i="13" s="1"/>
  <c r="Y92" i="13" s="1"/>
  <c r="Z92" i="13" s="1"/>
  <c r="AA92" i="13" s="1"/>
  <c r="AB92" i="13" s="1"/>
  <c r="AC92" i="13" s="1"/>
  <c r="AD92" i="13" s="1"/>
  <c r="AE92" i="13" s="1"/>
  <c r="AF92" i="13" s="1"/>
  <c r="D127" i="13"/>
  <c r="D260" i="13"/>
  <c r="C261" i="13"/>
  <c r="AL98" i="13"/>
  <c r="BQ103" i="13"/>
  <c r="BL104" i="13"/>
  <c r="BP102" i="13"/>
  <c r="BP105" i="13"/>
  <c r="AY100" i="13"/>
  <c r="AI104" i="13"/>
  <c r="AY99" i="13"/>
  <c r="BH105" i="13"/>
  <c r="AS101" i="13"/>
  <c r="BJ104" i="13"/>
  <c r="AP101" i="13"/>
  <c r="AT98" i="13"/>
  <c r="BO105" i="13"/>
  <c r="BH102" i="13"/>
  <c r="BM99" i="13"/>
  <c r="AX98" i="13"/>
  <c r="AU100" i="13"/>
  <c r="AZ104" i="13"/>
  <c r="BA104" i="13" s="1"/>
  <c r="BB104" i="13" s="1"/>
  <c r="BC104" i="13" s="1"/>
  <c r="BD104" i="13" s="1"/>
  <c r="BE104" i="13" s="1"/>
  <c r="BF104" i="13" s="1"/>
  <c r="AX101" i="13"/>
  <c r="BP98" i="13"/>
  <c r="BH100" i="13"/>
  <c r="AW100" i="13"/>
  <c r="BG102" i="13"/>
  <c r="AN103" i="13"/>
  <c r="BK99" i="13"/>
  <c r="BH99" i="13"/>
  <c r="BK102" i="13"/>
  <c r="BN98" i="13"/>
  <c r="BR101" i="13"/>
  <c r="BS101" i="13" s="1"/>
  <c r="BT101" i="13" s="1"/>
  <c r="BU101" i="13" s="1"/>
  <c r="BV101" i="13" s="1"/>
  <c r="BW101" i="13" s="1"/>
  <c r="BX101" i="13" s="1"/>
  <c r="BY101" i="13" s="1"/>
  <c r="BZ101" i="13" s="1"/>
  <c r="CA101" i="13" s="1"/>
  <c r="CB101" i="13" s="1"/>
  <c r="CC101" i="13" s="1"/>
  <c r="CD101" i="13" s="1"/>
  <c r="CE101" i="13" s="1"/>
  <c r="CF101" i="13" s="1"/>
  <c r="CG101" i="13" s="1"/>
  <c r="CH101" i="13" s="1"/>
  <c r="CI101" i="13" s="1"/>
  <c r="CJ101" i="13" s="1"/>
  <c r="CK101" i="13" s="1"/>
  <c r="CL101" i="13" s="1"/>
  <c r="CM101" i="13" s="1"/>
  <c r="CN101" i="13" s="1"/>
  <c r="CO101" i="13" s="1"/>
  <c r="CP101" i="13" s="1"/>
  <c r="CQ101" i="13" s="1"/>
  <c r="CR101" i="13" s="1"/>
  <c r="CS101" i="13" s="1"/>
  <c r="CT101" i="13" s="1"/>
  <c r="CU101" i="13" s="1"/>
  <c r="CV101" i="13" s="1"/>
  <c r="E111" i="13" s="1"/>
  <c r="F111" i="13" s="1"/>
  <c r="G111" i="13" s="1"/>
  <c r="H111" i="13" s="1"/>
  <c r="I111" i="13" s="1"/>
  <c r="J111" i="13" s="1"/>
  <c r="K111" i="13" s="1"/>
  <c r="L111" i="13" s="1"/>
  <c r="M111" i="13" s="1"/>
  <c r="N111" i="13" s="1"/>
  <c r="O111" i="13" s="1"/>
  <c r="P111" i="13" s="1"/>
  <c r="Q111" i="13" s="1"/>
  <c r="R111" i="13" s="1"/>
  <c r="S111" i="13" s="1"/>
  <c r="T111" i="13" s="1"/>
  <c r="U111" i="13" s="1"/>
  <c r="V111" i="13" s="1"/>
  <c r="W111" i="13" s="1"/>
  <c r="X111" i="13" s="1"/>
  <c r="Y111" i="13" s="1"/>
  <c r="Z111" i="13" s="1"/>
  <c r="AA111" i="13" s="1"/>
  <c r="AB111" i="13" s="1"/>
  <c r="AC111" i="13" s="1"/>
  <c r="AD111" i="13" s="1"/>
  <c r="AE111" i="13" s="1"/>
  <c r="AF111" i="13" s="1"/>
  <c r="AG111" i="13" s="1"/>
  <c r="AH111" i="13" s="1"/>
  <c r="AI111" i="13" s="1"/>
  <c r="AJ111" i="13" s="1"/>
  <c r="AK111" i="13" s="1"/>
  <c r="AL111" i="13" s="1"/>
  <c r="AM111" i="13" s="1"/>
  <c r="AN111" i="13" s="1"/>
  <c r="AO111" i="13" s="1"/>
  <c r="AP111" i="13" s="1"/>
  <c r="AQ111" i="13" s="1"/>
  <c r="AR111" i="13" s="1"/>
  <c r="AS111" i="13" s="1"/>
  <c r="AT111" i="13" s="1"/>
  <c r="AU111" i="13" s="1"/>
  <c r="AV111" i="13" s="1"/>
  <c r="AW111" i="13" s="1"/>
  <c r="AX111" i="13" s="1"/>
  <c r="AY111" i="13" s="1"/>
  <c r="AZ111" i="13" s="1"/>
  <c r="BA111" i="13" s="1"/>
  <c r="BB111" i="13" s="1"/>
  <c r="BC111" i="13" s="1"/>
  <c r="BD111" i="13" s="1"/>
  <c r="BE111" i="13" s="1"/>
  <c r="BF111" i="13" s="1"/>
  <c r="BG111" i="13" s="1"/>
  <c r="BH111" i="13" s="1"/>
  <c r="BI111" i="13" s="1"/>
  <c r="BJ111" i="13" s="1"/>
  <c r="BK111" i="13" s="1"/>
  <c r="BL111" i="13" s="1"/>
  <c r="BM111" i="13" s="1"/>
  <c r="BN111" i="13" s="1"/>
  <c r="BO111" i="13" s="1"/>
  <c r="BP111" i="13" s="1"/>
  <c r="BQ111" i="13" s="1"/>
  <c r="BR111" i="13" s="1"/>
  <c r="BS111" i="13" s="1"/>
  <c r="BT111" i="13" s="1"/>
  <c r="BU111" i="13" s="1"/>
  <c r="BV111" i="13" s="1"/>
  <c r="BW111" i="13" s="1"/>
  <c r="BX111" i="13" s="1"/>
  <c r="BY111" i="13" s="1"/>
  <c r="BZ111" i="13" s="1"/>
  <c r="CA111" i="13" s="1"/>
  <c r="CB111" i="13" s="1"/>
  <c r="CC111" i="13" s="1"/>
  <c r="CD111" i="13" s="1"/>
  <c r="CE111" i="13" s="1"/>
  <c r="CF111" i="13" s="1"/>
  <c r="CG111" i="13" s="1"/>
  <c r="CH111" i="13" s="1"/>
  <c r="CI111" i="13" s="1"/>
  <c r="CJ111" i="13" s="1"/>
  <c r="CK111" i="13" s="1"/>
  <c r="CL111" i="13" s="1"/>
  <c r="CM111" i="13" s="1"/>
  <c r="CN111" i="13" s="1"/>
  <c r="CO111" i="13" s="1"/>
  <c r="CP111" i="13" s="1"/>
  <c r="CQ111" i="13" s="1"/>
  <c r="CR111" i="13" s="1"/>
  <c r="CS111" i="13" s="1"/>
  <c r="CT111" i="13" s="1"/>
  <c r="CU111" i="13" s="1"/>
  <c r="CV111" i="13" s="1"/>
  <c r="E121" i="13" s="1"/>
  <c r="F121" i="13" s="1"/>
  <c r="G121" i="13" s="1"/>
  <c r="H121" i="13" s="1"/>
  <c r="I121" i="13" s="1"/>
  <c r="J121" i="13" s="1"/>
  <c r="K121" i="13" s="1"/>
  <c r="L121" i="13" s="1"/>
  <c r="M121" i="13" s="1"/>
  <c r="N121" i="13" s="1"/>
  <c r="O121" i="13" s="1"/>
  <c r="P121" i="13" s="1"/>
  <c r="Q121" i="13" s="1"/>
  <c r="R121" i="13" s="1"/>
  <c r="S121" i="13" s="1"/>
  <c r="T121" i="13" s="1"/>
  <c r="U121" i="13" s="1"/>
  <c r="V121" i="13" s="1"/>
  <c r="W121" i="13" s="1"/>
  <c r="X121" i="13" s="1"/>
  <c r="Y121" i="13" s="1"/>
  <c r="Z121" i="13" s="1"/>
  <c r="AA121" i="13" s="1"/>
  <c r="AB121" i="13" s="1"/>
  <c r="AC121" i="13" s="1"/>
  <c r="AD121" i="13" s="1"/>
  <c r="AE121" i="13" s="1"/>
  <c r="AF121" i="13" s="1"/>
  <c r="AG121" i="13" s="1"/>
  <c r="AH121" i="13" s="1"/>
  <c r="AI121" i="13" s="1"/>
  <c r="AJ121" i="13" s="1"/>
  <c r="AK121" i="13" s="1"/>
  <c r="AL121" i="13" s="1"/>
  <c r="AM121" i="13" s="1"/>
  <c r="AN121" i="13" s="1"/>
  <c r="AO121" i="13" s="1"/>
  <c r="AP121" i="13" s="1"/>
  <c r="AQ121" i="13" s="1"/>
  <c r="AR121" i="13" s="1"/>
  <c r="AS121" i="13" s="1"/>
  <c r="AT121" i="13" s="1"/>
  <c r="AU121" i="13" s="1"/>
  <c r="AV121" i="13" s="1"/>
  <c r="AW121" i="13" s="1"/>
  <c r="AX121" i="13" s="1"/>
  <c r="AY121" i="13" s="1"/>
  <c r="AZ121" i="13" s="1"/>
  <c r="BA121" i="13" s="1"/>
  <c r="BB121" i="13" s="1"/>
  <c r="BC121" i="13" s="1"/>
  <c r="BD121" i="13" s="1"/>
  <c r="BE121" i="13" s="1"/>
  <c r="BF121" i="13" s="1"/>
  <c r="BG121" i="13" s="1"/>
  <c r="BH121" i="13" s="1"/>
  <c r="BI121" i="13" s="1"/>
  <c r="BJ121" i="13" s="1"/>
  <c r="BK121" i="13" s="1"/>
  <c r="BL121" i="13" s="1"/>
  <c r="BM121" i="13" s="1"/>
  <c r="BN121" i="13" s="1"/>
  <c r="BO121" i="13" s="1"/>
  <c r="BP121" i="13" s="1"/>
  <c r="BQ121" i="13" s="1"/>
  <c r="BR121" i="13" s="1"/>
  <c r="BS121" i="13" s="1"/>
  <c r="BT121" i="13" s="1"/>
  <c r="BU121" i="13" s="1"/>
  <c r="BV121" i="13" s="1"/>
  <c r="BW121" i="13" s="1"/>
  <c r="BX121" i="13" s="1"/>
  <c r="BY121" i="13" s="1"/>
  <c r="BZ121" i="13" s="1"/>
  <c r="CA121" i="13" s="1"/>
  <c r="CB121" i="13" s="1"/>
  <c r="CC121" i="13" s="1"/>
  <c r="CD121" i="13" s="1"/>
  <c r="CE121" i="13" s="1"/>
  <c r="CF121" i="13" s="1"/>
  <c r="CG121" i="13" s="1"/>
  <c r="CH121" i="13" s="1"/>
  <c r="CI121" i="13" s="1"/>
  <c r="CJ121" i="13" s="1"/>
  <c r="CK121" i="13" s="1"/>
  <c r="CL121" i="13" s="1"/>
  <c r="CM121" i="13" s="1"/>
  <c r="CN121" i="13" s="1"/>
  <c r="CO121" i="13" s="1"/>
  <c r="CP121" i="13" s="1"/>
  <c r="CQ121" i="13" s="1"/>
  <c r="CR121" i="13" s="1"/>
  <c r="CS121" i="13" s="1"/>
  <c r="CT121" i="13" s="1"/>
  <c r="CU121" i="13" s="1"/>
  <c r="CV121" i="13" s="1"/>
  <c r="E131" i="13" s="1"/>
  <c r="F131" i="13" s="1"/>
  <c r="G131" i="13" s="1"/>
  <c r="H131" i="13" s="1"/>
  <c r="I131" i="13" s="1"/>
  <c r="J131" i="13" s="1"/>
  <c r="K131" i="13" s="1"/>
  <c r="L131" i="13" s="1"/>
  <c r="M131" i="13" s="1"/>
  <c r="N131" i="13" s="1"/>
  <c r="O131" i="13" s="1"/>
  <c r="P131" i="13" s="1"/>
  <c r="Q131" i="13" s="1"/>
  <c r="R131" i="13" s="1"/>
  <c r="S131" i="13" s="1"/>
  <c r="T131" i="13" s="1"/>
  <c r="U131" i="13" s="1"/>
  <c r="V131" i="13" s="1"/>
  <c r="W131" i="13" s="1"/>
  <c r="X131" i="13" s="1"/>
  <c r="Y131" i="13" s="1"/>
  <c r="Z131" i="13" s="1"/>
  <c r="AA131" i="13" s="1"/>
  <c r="AB131" i="13" s="1"/>
  <c r="AC131" i="13" s="1"/>
  <c r="AD131" i="13" s="1"/>
  <c r="AE131" i="13" s="1"/>
  <c r="AF131" i="13" s="1"/>
  <c r="BK100" i="13"/>
  <c r="AU104" i="13"/>
  <c r="AV103" i="13"/>
  <c r="BQ100" i="13"/>
  <c r="AJ102" i="13"/>
  <c r="BH104" i="13"/>
  <c r="AZ105" i="13"/>
  <c r="BA105" i="13" s="1"/>
  <c r="BB105" i="13" s="1"/>
  <c r="BC105" i="13" s="1"/>
  <c r="BD105" i="13" s="1"/>
  <c r="BE105" i="13" s="1"/>
  <c r="BF105" i="13" s="1"/>
  <c r="AK105" i="13"/>
  <c r="BI104" i="13"/>
  <c r="AL101" i="13"/>
  <c r="BJ103" i="13"/>
  <c r="AO98" i="13"/>
  <c r="AK100" i="13"/>
  <c r="AV102" i="13"/>
  <c r="AR103" i="13"/>
  <c r="BO99" i="13"/>
  <c r="AG104" i="13"/>
  <c r="BI101" i="13"/>
  <c r="BR105" i="13"/>
  <c r="BS105" i="13" s="1"/>
  <c r="BT105" i="13" s="1"/>
  <c r="BU105" i="13" s="1"/>
  <c r="BV105" i="13" s="1"/>
  <c r="BW105" i="13" s="1"/>
  <c r="BX105" i="13" s="1"/>
  <c r="BY105" i="13" s="1"/>
  <c r="BZ105" i="13" s="1"/>
  <c r="CA105" i="13" s="1"/>
  <c r="CB105" i="13" s="1"/>
  <c r="CC105" i="13" s="1"/>
  <c r="CD105" i="13" s="1"/>
  <c r="CE105" i="13" s="1"/>
  <c r="CF105" i="13" s="1"/>
  <c r="CG105" i="13" s="1"/>
  <c r="CH105" i="13" s="1"/>
  <c r="CI105" i="13" s="1"/>
  <c r="CJ105" i="13" s="1"/>
  <c r="CK105" i="13" s="1"/>
  <c r="CL105" i="13" s="1"/>
  <c r="CM105" i="13" s="1"/>
  <c r="CN105" i="13" s="1"/>
  <c r="CO105" i="13" s="1"/>
  <c r="CP105" i="13" s="1"/>
  <c r="CQ105" i="13" s="1"/>
  <c r="CR105" i="13" s="1"/>
  <c r="CS105" i="13" s="1"/>
  <c r="CT105" i="13" s="1"/>
  <c r="CU105" i="13" s="1"/>
  <c r="CV105" i="13" s="1"/>
  <c r="E115" i="13" s="1"/>
  <c r="AG98" i="13"/>
  <c r="AT99" i="13"/>
  <c r="BJ102" i="13"/>
  <c r="AJ103" i="13"/>
  <c r="AN101" i="13"/>
  <c r="AI105" i="13"/>
  <c r="AS104" i="13"/>
  <c r="AN105" i="13"/>
  <c r="AY101" i="13"/>
  <c r="AO101" i="13"/>
  <c r="BL103" i="13"/>
  <c r="BM100" i="13"/>
  <c r="BQ102" i="13"/>
  <c r="AQ105" i="13"/>
  <c r="BN104" i="13"/>
  <c r="AU103" i="13"/>
  <c r="BO101" i="13"/>
  <c r="AJ101" i="13"/>
  <c r="AU99" i="13"/>
  <c r="AP103" i="13"/>
  <c r="AY103" i="13"/>
  <c r="BI102" i="13"/>
  <c r="AZ100" i="13"/>
  <c r="AH103" i="13"/>
  <c r="BI100" i="13"/>
  <c r="AQ104" i="13"/>
  <c r="BI99" i="13"/>
  <c r="BK103" i="13"/>
  <c r="AQ100" i="13"/>
  <c r="AV104" i="13"/>
  <c r="AT101" i="13"/>
  <c r="AV99" i="13"/>
  <c r="AZ101" i="13"/>
  <c r="BA101" i="13" s="1"/>
  <c r="BB101" i="13" s="1"/>
  <c r="BC101" i="13" s="1"/>
  <c r="BD101" i="13" s="1"/>
  <c r="BE101" i="13" s="1"/>
  <c r="BF101" i="13" s="1"/>
  <c r="AS100" i="13"/>
  <c r="AW102" i="13"/>
  <c r="AI103" i="13"/>
  <c r="BG105" i="13"/>
  <c r="AN102" i="13"/>
  <c r="BA100" i="13"/>
  <c r="BB100" i="13" s="1"/>
  <c r="BC100" i="13" s="1"/>
  <c r="BD100" i="13" s="1"/>
  <c r="BE100" i="13" s="1"/>
  <c r="BF100" i="13" s="1"/>
  <c r="AG103" i="13"/>
  <c r="AM100" i="13"/>
  <c r="AX102" i="13"/>
  <c r="AM99" i="13"/>
  <c r="BL105" i="13"/>
  <c r="BN99" i="13"/>
  <c r="AY104" i="13"/>
  <c r="AR100" i="13"/>
  <c r="AK103" i="13"/>
  <c r="AL103" i="13"/>
  <c r="AI101" i="13"/>
  <c r="AU105" i="13"/>
  <c r="AI102" i="13"/>
  <c r="AZ103" i="13"/>
  <c r="BA103" i="13" s="1"/>
  <c r="BB103" i="13" s="1"/>
  <c r="BC103" i="13" s="1"/>
  <c r="BD103" i="13" s="1"/>
  <c r="BE103" i="13" s="1"/>
  <c r="BF103" i="13" s="1"/>
  <c r="AL100" i="13"/>
  <c r="AY98" i="13"/>
  <c r="AH102" i="13"/>
  <c r="BJ98" i="13"/>
  <c r="BN101" i="13"/>
  <c r="BI105" i="13"/>
  <c r="AL102" i="13"/>
  <c r="AR98" i="13"/>
  <c r="AU102" i="13"/>
  <c r="BN100" i="13"/>
  <c r="AL105" i="13"/>
  <c r="AG99" i="13"/>
  <c r="AJ104" i="13"/>
  <c r="BQ101" i="13"/>
  <c r="BO103" i="13"/>
  <c r="AJ99" i="13"/>
  <c r="AG102" i="13"/>
  <c r="AI98" i="13"/>
  <c r="AX104" i="13"/>
  <c r="AN98" i="13"/>
  <c r="AR101" i="13"/>
  <c r="AM105" i="13"/>
  <c r="BG104" i="13"/>
  <c r="BN105" i="13"/>
  <c r="AT100" i="13"/>
  <c r="AQ98" i="13"/>
  <c r="AH104" i="13"/>
  <c r="AW103" i="13"/>
  <c r="AW98" i="13"/>
  <c r="BK101" i="13"/>
  <c r="BO104" i="13"/>
  <c r="AZ98" i="13"/>
  <c r="BA98" i="13" s="1"/>
  <c r="BB98" i="13" s="1"/>
  <c r="BC98" i="13" s="1"/>
  <c r="BD98" i="13" s="1"/>
  <c r="BE98" i="13" s="1"/>
  <c r="BF98" i="13" s="1"/>
  <c r="AK99" i="13"/>
  <c r="AH99" i="13"/>
  <c r="AQ102" i="13"/>
  <c r="BJ105" i="13"/>
  <c r="AP100" i="13"/>
  <c r="BI98" i="13"/>
  <c r="AL104" i="13"/>
  <c r="AR105" i="13"/>
  <c r="BM101" i="13"/>
  <c r="AP99" i="13"/>
  <c r="AS102" i="13"/>
  <c r="BR98" i="13"/>
  <c r="BS98" i="13"/>
  <c r="BT98" i="13" s="1"/>
  <c r="BU98" i="13" s="1"/>
  <c r="BV98" i="13" s="1"/>
  <c r="BW98" i="13" s="1"/>
  <c r="BX98" i="13" s="1"/>
  <c r="BY98" i="13" s="1"/>
  <c r="BZ98" i="13" s="1"/>
  <c r="CA98" i="13" s="1"/>
  <c r="CB98" i="13" s="1"/>
  <c r="CC98" i="13" s="1"/>
  <c r="CD98" i="13" s="1"/>
  <c r="CE98" i="13" s="1"/>
  <c r="CF98" i="13" s="1"/>
  <c r="CG98" i="13" s="1"/>
  <c r="CH98" i="13" s="1"/>
  <c r="CI98" i="13" s="1"/>
  <c r="CJ98" i="13" s="1"/>
  <c r="CK98" i="13" s="1"/>
  <c r="CL98" i="13" s="1"/>
  <c r="CM98" i="13" s="1"/>
  <c r="CN98" i="13" s="1"/>
  <c r="CO98" i="13" s="1"/>
  <c r="CP98" i="13" s="1"/>
  <c r="CQ98" i="13" s="1"/>
  <c r="CR98" i="13" s="1"/>
  <c r="CS98" i="13" s="1"/>
  <c r="CT98" i="13" s="1"/>
  <c r="CU98" i="13" s="1"/>
  <c r="CV98" i="13" s="1"/>
  <c r="E108" i="13" s="1"/>
  <c r="F108" i="13" s="1"/>
  <c r="G108" i="13" s="1"/>
  <c r="H108" i="13" s="1"/>
  <c r="I108" i="13" s="1"/>
  <c r="J108" i="13" s="1"/>
  <c r="K108" i="13" s="1"/>
  <c r="L108" i="13" s="1"/>
  <c r="M108" i="13" s="1"/>
  <c r="N108" i="13" s="1"/>
  <c r="O108" i="13" s="1"/>
  <c r="P108" i="13" s="1"/>
  <c r="Q108" i="13" s="1"/>
  <c r="R108" i="13" s="1"/>
  <c r="S108" i="13" s="1"/>
  <c r="T108" i="13" s="1"/>
  <c r="U108" i="13" s="1"/>
  <c r="V108" i="13" s="1"/>
  <c r="W108" i="13" s="1"/>
  <c r="X108" i="13" s="1"/>
  <c r="Y108" i="13" s="1"/>
  <c r="Z108" i="13" s="1"/>
  <c r="AA108" i="13" s="1"/>
  <c r="AB108" i="13" s="1"/>
  <c r="AC108" i="13" s="1"/>
  <c r="AD108" i="13" s="1"/>
  <c r="AE108" i="13" s="1"/>
  <c r="AF108" i="13" s="1"/>
  <c r="AG108" i="13" s="1"/>
  <c r="AH108" i="13" s="1"/>
  <c r="AI108" i="13" s="1"/>
  <c r="AJ108" i="13" s="1"/>
  <c r="AK108" i="13" s="1"/>
  <c r="AL108" i="13" s="1"/>
  <c r="AM108" i="13" s="1"/>
  <c r="AN108" i="13" s="1"/>
  <c r="AO108" i="13" s="1"/>
  <c r="AP108" i="13" s="1"/>
  <c r="AQ108" i="13" s="1"/>
  <c r="AR108" i="13" s="1"/>
  <c r="AS108" i="13" s="1"/>
  <c r="AT108" i="13" s="1"/>
  <c r="AU108" i="13" s="1"/>
  <c r="AV108" i="13" s="1"/>
  <c r="AW108" i="13" s="1"/>
  <c r="AX108" i="13" s="1"/>
  <c r="AY108" i="13" s="1"/>
  <c r="AZ108" i="13" s="1"/>
  <c r="BA108" i="13" s="1"/>
  <c r="BB108" i="13" s="1"/>
  <c r="BC108" i="13" s="1"/>
  <c r="BD108" i="13" s="1"/>
  <c r="BE108" i="13" s="1"/>
  <c r="BF108" i="13" s="1"/>
  <c r="BG108" i="13" s="1"/>
  <c r="BH108" i="13" s="1"/>
  <c r="BI108" i="13" s="1"/>
  <c r="BJ108" i="13" s="1"/>
  <c r="BK108" i="13" s="1"/>
  <c r="BL108" i="13" s="1"/>
  <c r="BM108" i="13" s="1"/>
  <c r="BN108" i="13" s="1"/>
  <c r="BO108" i="13" s="1"/>
  <c r="BP108" i="13" s="1"/>
  <c r="BQ108" i="13" s="1"/>
  <c r="BR108" i="13" s="1"/>
  <c r="BS108" i="13" s="1"/>
  <c r="BT108" i="13" s="1"/>
  <c r="BU108" i="13" s="1"/>
  <c r="BV108" i="13" s="1"/>
  <c r="BW108" i="13" s="1"/>
  <c r="BX108" i="13" s="1"/>
  <c r="BY108" i="13" s="1"/>
  <c r="BZ108" i="13" s="1"/>
  <c r="CA108" i="13" s="1"/>
  <c r="CB108" i="13" s="1"/>
  <c r="CC108" i="13" s="1"/>
  <c r="CD108" i="13" s="1"/>
  <c r="CE108" i="13" s="1"/>
  <c r="CF108" i="13" s="1"/>
  <c r="CG108" i="13" s="1"/>
  <c r="CH108" i="13" s="1"/>
  <c r="CI108" i="13" s="1"/>
  <c r="CJ108" i="13" s="1"/>
  <c r="CK108" i="13" s="1"/>
  <c r="CL108" i="13" s="1"/>
  <c r="CM108" i="13" s="1"/>
  <c r="CN108" i="13" s="1"/>
  <c r="CO108" i="13" s="1"/>
  <c r="CP108" i="13" s="1"/>
  <c r="CQ108" i="13" s="1"/>
  <c r="CR108" i="13" s="1"/>
  <c r="CS108" i="13" s="1"/>
  <c r="CT108" i="13" s="1"/>
  <c r="CU108" i="13" s="1"/>
  <c r="CV108" i="13" s="1"/>
  <c r="E118" i="13" s="1"/>
  <c r="F118" i="13" s="1"/>
  <c r="G118" i="13" s="1"/>
  <c r="H118" i="13" s="1"/>
  <c r="I118" i="13" s="1"/>
  <c r="J118" i="13" s="1"/>
  <c r="K118" i="13" s="1"/>
  <c r="L118" i="13" s="1"/>
  <c r="M118" i="13" s="1"/>
  <c r="N118" i="13" s="1"/>
  <c r="O118" i="13" s="1"/>
  <c r="P118" i="13" s="1"/>
  <c r="Q118" i="13" s="1"/>
  <c r="R118" i="13" s="1"/>
  <c r="S118" i="13" s="1"/>
  <c r="T118" i="13" s="1"/>
  <c r="U118" i="13" s="1"/>
  <c r="V118" i="13" s="1"/>
  <c r="W118" i="13" s="1"/>
  <c r="X118" i="13" s="1"/>
  <c r="Y118" i="13" s="1"/>
  <c r="Z118" i="13" s="1"/>
  <c r="AA118" i="13" s="1"/>
  <c r="AB118" i="13" s="1"/>
  <c r="AC118" i="13" s="1"/>
  <c r="AD118" i="13" s="1"/>
  <c r="AE118" i="13" s="1"/>
  <c r="AF118" i="13" s="1"/>
  <c r="AG118" i="13" s="1"/>
  <c r="AH118" i="13" s="1"/>
  <c r="AI118" i="13" s="1"/>
  <c r="AJ118" i="13" s="1"/>
  <c r="AK118" i="13" s="1"/>
  <c r="AL118" i="13" s="1"/>
  <c r="AM118" i="13" s="1"/>
  <c r="AN118" i="13" s="1"/>
  <c r="AO118" i="13" s="1"/>
  <c r="AP118" i="13" s="1"/>
  <c r="AQ118" i="13" s="1"/>
  <c r="AR118" i="13" s="1"/>
  <c r="AS118" i="13" s="1"/>
  <c r="AT118" i="13" s="1"/>
  <c r="AU118" i="13" s="1"/>
  <c r="AV118" i="13" s="1"/>
  <c r="AW118" i="13" s="1"/>
  <c r="AX118" i="13" s="1"/>
  <c r="AY118" i="13" s="1"/>
  <c r="AZ118" i="13" s="1"/>
  <c r="BA118" i="13" s="1"/>
  <c r="BB118" i="13" s="1"/>
  <c r="BC118" i="13" s="1"/>
  <c r="BD118" i="13" s="1"/>
  <c r="BE118" i="13" s="1"/>
  <c r="BF118" i="13" s="1"/>
  <c r="BG118" i="13" s="1"/>
  <c r="BH118" i="13" s="1"/>
  <c r="BI118" i="13" s="1"/>
  <c r="BJ118" i="13" s="1"/>
  <c r="BK118" i="13" s="1"/>
  <c r="BL118" i="13" s="1"/>
  <c r="BM118" i="13" s="1"/>
  <c r="BN118" i="13" s="1"/>
  <c r="BO118" i="13" s="1"/>
  <c r="BP118" i="13" s="1"/>
  <c r="BQ118" i="13" s="1"/>
  <c r="BR118" i="13" s="1"/>
  <c r="BS118" i="13" s="1"/>
  <c r="BT118" i="13" s="1"/>
  <c r="BU118" i="13" s="1"/>
  <c r="BV118" i="13" s="1"/>
  <c r="BW118" i="13" s="1"/>
  <c r="BX118" i="13" s="1"/>
  <c r="BY118" i="13" s="1"/>
  <c r="BZ118" i="13" s="1"/>
  <c r="CA118" i="13" s="1"/>
  <c r="CB118" i="13" s="1"/>
  <c r="CC118" i="13" s="1"/>
  <c r="CD118" i="13" s="1"/>
  <c r="CE118" i="13" s="1"/>
  <c r="CF118" i="13" s="1"/>
  <c r="CG118" i="13" s="1"/>
  <c r="CH118" i="13" s="1"/>
  <c r="CI118" i="13" s="1"/>
  <c r="CJ118" i="13" s="1"/>
  <c r="CK118" i="13" s="1"/>
  <c r="CL118" i="13" s="1"/>
  <c r="CM118" i="13" s="1"/>
  <c r="CN118" i="13" s="1"/>
  <c r="CO118" i="13" s="1"/>
  <c r="CP118" i="13" s="1"/>
  <c r="CQ118" i="13" s="1"/>
  <c r="CR118" i="13" s="1"/>
  <c r="CS118" i="13" s="1"/>
  <c r="CT118" i="13" s="1"/>
  <c r="CU118" i="13" s="1"/>
  <c r="CV118" i="13" s="1"/>
  <c r="E128" i="13" s="1"/>
  <c r="AH100" i="13"/>
  <c r="BQ105" i="13"/>
  <c r="AT104" i="13"/>
  <c r="AI100" i="13"/>
  <c r="AT102" i="13"/>
  <c r="AI99" i="13"/>
  <c r="AH98" i="13"/>
  <c r="AN99" i="13"/>
  <c r="AO102" i="13"/>
  <c r="AM98" i="13"/>
  <c r="AT103" i="13"/>
  <c r="AS105" i="13"/>
  <c r="BR104" i="13"/>
  <c r="BS104" i="13" s="1"/>
  <c r="BT104" i="13" s="1"/>
  <c r="BU104" i="13" s="1"/>
  <c r="BV104" i="13" s="1"/>
  <c r="BW104" i="13" s="1"/>
  <c r="BX104" i="13" s="1"/>
  <c r="BY104" i="13" s="1"/>
  <c r="BZ104" i="13" s="1"/>
  <c r="CA104" i="13" s="1"/>
  <c r="CB104" i="13" s="1"/>
  <c r="CC104" i="13" s="1"/>
  <c r="CD104" i="13" s="1"/>
  <c r="CE104" i="13" s="1"/>
  <c r="CF104" i="13" s="1"/>
  <c r="CG104" i="13" s="1"/>
  <c r="CH104" i="13" s="1"/>
  <c r="CI104" i="13" s="1"/>
  <c r="CJ104" i="13" s="1"/>
  <c r="CK104" i="13" s="1"/>
  <c r="CL104" i="13" s="1"/>
  <c r="CM104" i="13" s="1"/>
  <c r="CN104" i="13" s="1"/>
  <c r="CO104" i="13" s="1"/>
  <c r="CP104" i="13" s="1"/>
  <c r="CQ104" i="13" s="1"/>
  <c r="CR104" i="13" s="1"/>
  <c r="CS104" i="13" s="1"/>
  <c r="CT104" i="13" s="1"/>
  <c r="CU104" i="13" s="1"/>
  <c r="CV104" i="13" s="1"/>
  <c r="E114" i="13" s="1"/>
  <c r="F114" i="13" s="1"/>
  <c r="G114" i="13" s="1"/>
  <c r="H114" i="13" s="1"/>
  <c r="I114" i="13" s="1"/>
  <c r="J114" i="13" s="1"/>
  <c r="K114" i="13" s="1"/>
  <c r="L114" i="13" s="1"/>
  <c r="M114" i="13" s="1"/>
  <c r="N114" i="13" s="1"/>
  <c r="O114" i="13" s="1"/>
  <c r="P114" i="13" s="1"/>
  <c r="Q114" i="13" s="1"/>
  <c r="R114" i="13" s="1"/>
  <c r="S114" i="13" s="1"/>
  <c r="T114" i="13" s="1"/>
  <c r="U114" i="13" s="1"/>
  <c r="V114" i="13" s="1"/>
  <c r="W114" i="13" s="1"/>
  <c r="X114" i="13" s="1"/>
  <c r="Y114" i="13" s="1"/>
  <c r="Z114" i="13" s="1"/>
  <c r="AA114" i="13" s="1"/>
  <c r="AB114" i="13" s="1"/>
  <c r="AC114" i="13" s="1"/>
  <c r="AD114" i="13" s="1"/>
  <c r="AE114" i="13" s="1"/>
  <c r="AF114" i="13" s="1"/>
  <c r="AG114" i="13" s="1"/>
  <c r="AH114" i="13" s="1"/>
  <c r="AI114" i="13" s="1"/>
  <c r="AJ114" i="13" s="1"/>
  <c r="AK114" i="13" s="1"/>
  <c r="AL114" i="13" s="1"/>
  <c r="AM114" i="13" s="1"/>
  <c r="AN114" i="13" s="1"/>
  <c r="AO114" i="13" s="1"/>
  <c r="AP114" i="13" s="1"/>
  <c r="AQ114" i="13" s="1"/>
  <c r="AR114" i="13" s="1"/>
  <c r="AS114" i="13" s="1"/>
  <c r="AT114" i="13" s="1"/>
  <c r="AU114" i="13" s="1"/>
  <c r="AV114" i="13" s="1"/>
  <c r="AW114" i="13" s="1"/>
  <c r="AX114" i="13" s="1"/>
  <c r="AY114" i="13" s="1"/>
  <c r="AZ114" i="13" s="1"/>
  <c r="BA114" i="13" s="1"/>
  <c r="BB114" i="13" s="1"/>
  <c r="BC114" i="13" s="1"/>
  <c r="BD114" i="13" s="1"/>
  <c r="BE114" i="13" s="1"/>
  <c r="BF114" i="13" s="1"/>
  <c r="BG114" i="13" s="1"/>
  <c r="BH114" i="13" s="1"/>
  <c r="BI114" i="13" s="1"/>
  <c r="BJ114" i="13" s="1"/>
  <c r="BK114" i="13" s="1"/>
  <c r="BL114" i="13" s="1"/>
  <c r="BM114" i="13" s="1"/>
  <c r="BN114" i="13" s="1"/>
  <c r="BO114" i="13" s="1"/>
  <c r="BP114" i="13" s="1"/>
  <c r="BQ114" i="13" s="1"/>
  <c r="BR114" i="13" s="1"/>
  <c r="BS114" i="13" s="1"/>
  <c r="BT114" i="13" s="1"/>
  <c r="BU114" i="13" s="1"/>
  <c r="BV114" i="13" s="1"/>
  <c r="BW114" i="13" s="1"/>
  <c r="BX114" i="13" s="1"/>
  <c r="BY114" i="13" s="1"/>
  <c r="BZ114" i="13" s="1"/>
  <c r="CA114" i="13" s="1"/>
  <c r="CB114" i="13" s="1"/>
  <c r="CC114" i="13" s="1"/>
  <c r="CD114" i="13" s="1"/>
  <c r="CE114" i="13" s="1"/>
  <c r="CF114" i="13" s="1"/>
  <c r="CG114" i="13" s="1"/>
  <c r="CH114" i="13" s="1"/>
  <c r="CI114" i="13" s="1"/>
  <c r="CJ114" i="13" s="1"/>
  <c r="CK114" i="13" s="1"/>
  <c r="CL114" i="13" s="1"/>
  <c r="CM114" i="13" s="1"/>
  <c r="CN114" i="13" s="1"/>
  <c r="CO114" i="13" s="1"/>
  <c r="CP114" i="13" s="1"/>
  <c r="CQ114" i="13" s="1"/>
  <c r="CR114" i="13" s="1"/>
  <c r="CS114" i="13" s="1"/>
  <c r="CT114" i="13" s="1"/>
  <c r="CU114" i="13" s="1"/>
  <c r="CV114" i="13" s="1"/>
  <c r="E124" i="13" s="1"/>
  <c r="AQ99" i="13"/>
  <c r="AX103" i="13"/>
  <c r="BR103" i="13"/>
  <c r="BS103" i="13" s="1"/>
  <c r="BT103" i="13" s="1"/>
  <c r="BU103" i="13" s="1"/>
  <c r="BV103" i="13" s="1"/>
  <c r="BW103" i="13" s="1"/>
  <c r="BX103" i="13" s="1"/>
  <c r="BY103" i="13" s="1"/>
  <c r="BZ103" i="13" s="1"/>
  <c r="CA103" i="13" s="1"/>
  <c r="CB103" i="13" s="1"/>
  <c r="CC103" i="13" s="1"/>
  <c r="CD103" i="13" s="1"/>
  <c r="CE103" i="13" s="1"/>
  <c r="CF103" i="13" s="1"/>
  <c r="CG103" i="13" s="1"/>
  <c r="CH103" i="13" s="1"/>
  <c r="CI103" i="13" s="1"/>
  <c r="CJ103" i="13" s="1"/>
  <c r="CK103" i="13" s="1"/>
  <c r="CL103" i="13" s="1"/>
  <c r="CM103" i="13" s="1"/>
  <c r="CN103" i="13" s="1"/>
  <c r="CO103" i="13" s="1"/>
  <c r="CP103" i="13" s="1"/>
  <c r="CQ103" i="13" s="1"/>
  <c r="CR103" i="13" s="1"/>
  <c r="CS103" i="13" s="1"/>
  <c r="CT103" i="13" s="1"/>
  <c r="CU103" i="13" s="1"/>
  <c r="CV103" i="13" s="1"/>
  <c r="E113" i="13" s="1"/>
  <c r="AX100" i="13"/>
  <c r="AU98" i="13"/>
  <c r="AP105" i="13"/>
  <c r="AZ99" i="13"/>
  <c r="BA99" i="13" s="1"/>
  <c r="BB99" i="13" s="1"/>
  <c r="BC99" i="13" s="1"/>
  <c r="BD99" i="13" s="1"/>
  <c r="BE99" i="13" s="1"/>
  <c r="BF99" i="13" s="1"/>
  <c r="BJ101" i="13"/>
  <c r="AY105" i="13"/>
  <c r="AH105" i="13"/>
  <c r="BJ99" i="13"/>
  <c r="BM102" i="13"/>
  <c r="BJ100" i="13"/>
  <c r="BL98" i="13"/>
  <c r="AR99" i="13"/>
  <c r="AV101" i="13"/>
  <c r="BM105" i="13"/>
  <c r="AP104" i="13"/>
  <c r="BR99" i="13"/>
  <c r="BS99" i="13" s="1"/>
  <c r="BT99" i="13" s="1"/>
  <c r="BU99" i="13" s="1"/>
  <c r="BV99" i="13" s="1"/>
  <c r="BW99" i="13" s="1"/>
  <c r="BX99" i="13" s="1"/>
  <c r="BY99" i="13" s="1"/>
  <c r="BZ99" i="13" s="1"/>
  <c r="CA99" i="13" s="1"/>
  <c r="CB99" i="13" s="1"/>
  <c r="CC99" i="13" s="1"/>
  <c r="CD99" i="13" s="1"/>
  <c r="CE99" i="13" s="1"/>
  <c r="CF99" i="13" s="1"/>
  <c r="CG99" i="13" s="1"/>
  <c r="CH99" i="13" s="1"/>
  <c r="CI99" i="13" s="1"/>
  <c r="CJ99" i="13" s="1"/>
  <c r="CK99" i="13" s="1"/>
  <c r="CL99" i="13" s="1"/>
  <c r="CM99" i="13" s="1"/>
  <c r="CN99" i="13" s="1"/>
  <c r="CO99" i="13" s="1"/>
  <c r="CP99" i="13" s="1"/>
  <c r="CQ99" i="13" s="1"/>
  <c r="CR99" i="13" s="1"/>
  <c r="CS99" i="13" s="1"/>
  <c r="CT99" i="13" s="1"/>
  <c r="CU99" i="13" s="1"/>
  <c r="CV99" i="13" s="1"/>
  <c r="E109" i="13" s="1"/>
  <c r="F109" i="13" s="1"/>
  <c r="G109" i="13" s="1"/>
  <c r="H109" i="13" s="1"/>
  <c r="I109" i="13" s="1"/>
  <c r="J109" i="13" s="1"/>
  <c r="K109" i="13" s="1"/>
  <c r="L109" i="13" s="1"/>
  <c r="M109" i="13" s="1"/>
  <c r="N109" i="13" s="1"/>
  <c r="O109" i="13" s="1"/>
  <c r="P109" i="13" s="1"/>
  <c r="Q109" i="13" s="1"/>
  <c r="R109" i="13" s="1"/>
  <c r="S109" i="13" s="1"/>
  <c r="T109" i="13" s="1"/>
  <c r="U109" i="13" s="1"/>
  <c r="V109" i="13" s="1"/>
  <c r="W109" i="13" s="1"/>
  <c r="X109" i="13" s="1"/>
  <c r="Y109" i="13" s="1"/>
  <c r="Z109" i="13" s="1"/>
  <c r="AA109" i="13" s="1"/>
  <c r="AB109" i="13" s="1"/>
  <c r="AC109" i="13" s="1"/>
  <c r="AD109" i="13" s="1"/>
  <c r="AE109" i="13" s="1"/>
  <c r="AF109" i="13" s="1"/>
  <c r="AG109" i="13" s="1"/>
  <c r="AH109" i="13" s="1"/>
  <c r="AI109" i="13" s="1"/>
  <c r="AJ109" i="13" s="1"/>
  <c r="AK109" i="13" s="1"/>
  <c r="AL109" i="13" s="1"/>
  <c r="AM109" i="13" s="1"/>
  <c r="AN109" i="13" s="1"/>
  <c r="AO109" i="13" s="1"/>
  <c r="AP109" i="13" s="1"/>
  <c r="AQ109" i="13" s="1"/>
  <c r="AR109" i="13" s="1"/>
  <c r="AS109" i="13" s="1"/>
  <c r="AT109" i="13" s="1"/>
  <c r="AU109" i="13" s="1"/>
  <c r="AV109" i="13" s="1"/>
  <c r="AW109" i="13" s="1"/>
  <c r="AX109" i="13" s="1"/>
  <c r="AY109" i="13" s="1"/>
  <c r="AZ109" i="13" s="1"/>
  <c r="BA109" i="13" s="1"/>
  <c r="BB109" i="13" s="1"/>
  <c r="BC109" i="13" s="1"/>
  <c r="BD109" i="13" s="1"/>
  <c r="BE109" i="13" s="1"/>
  <c r="BF109" i="13" s="1"/>
  <c r="BG109" i="13" s="1"/>
  <c r="BH109" i="13" s="1"/>
  <c r="BI109" i="13" s="1"/>
  <c r="BJ109" i="13" s="1"/>
  <c r="BK109" i="13" s="1"/>
  <c r="BL109" i="13" s="1"/>
  <c r="BM109" i="13" s="1"/>
  <c r="BN109" i="13" s="1"/>
  <c r="BO109" i="13" s="1"/>
  <c r="BP109" i="13" s="1"/>
  <c r="BQ109" i="13" s="1"/>
  <c r="BR109" i="13" s="1"/>
  <c r="BS109" i="13" s="1"/>
  <c r="BT109" i="13" s="1"/>
  <c r="BU109" i="13" s="1"/>
  <c r="BV109" i="13" s="1"/>
  <c r="BW109" i="13" s="1"/>
  <c r="BX109" i="13" s="1"/>
  <c r="BY109" i="13" s="1"/>
  <c r="BZ109" i="13" s="1"/>
  <c r="CA109" i="13" s="1"/>
  <c r="CB109" i="13" s="1"/>
  <c r="CC109" i="13" s="1"/>
  <c r="CD109" i="13" s="1"/>
  <c r="CE109" i="13" s="1"/>
  <c r="CF109" i="13" s="1"/>
  <c r="CG109" i="13" s="1"/>
  <c r="CH109" i="13" s="1"/>
  <c r="CI109" i="13" s="1"/>
  <c r="CJ109" i="13" s="1"/>
  <c r="CK109" i="13" s="1"/>
  <c r="CL109" i="13" s="1"/>
  <c r="CM109" i="13" s="1"/>
  <c r="CN109" i="13" s="1"/>
  <c r="CO109" i="13" s="1"/>
  <c r="CP109" i="13" s="1"/>
  <c r="CQ109" i="13" s="1"/>
  <c r="CR109" i="13" s="1"/>
  <c r="CS109" i="13" s="1"/>
  <c r="CT109" i="13" s="1"/>
  <c r="CU109" i="13" s="1"/>
  <c r="CV109" i="13" s="1"/>
  <c r="E119" i="13" s="1"/>
  <c r="F119" i="13" s="1"/>
  <c r="G119" i="13" s="1"/>
  <c r="H119" i="13" s="1"/>
  <c r="I119" i="13" s="1"/>
  <c r="J119" i="13" s="1"/>
  <c r="K119" i="13" s="1"/>
  <c r="L119" i="13" s="1"/>
  <c r="M119" i="13" s="1"/>
  <c r="N119" i="13" s="1"/>
  <c r="O119" i="13" s="1"/>
  <c r="P119" i="13" s="1"/>
  <c r="Q119" i="13" s="1"/>
  <c r="R119" i="13" s="1"/>
  <c r="S119" i="13" s="1"/>
  <c r="T119" i="13" s="1"/>
  <c r="U119" i="13" s="1"/>
  <c r="V119" i="13" s="1"/>
  <c r="W119" i="13" s="1"/>
  <c r="X119" i="13" s="1"/>
  <c r="Y119" i="13" s="1"/>
  <c r="Z119" i="13" s="1"/>
  <c r="AA119" i="13" s="1"/>
  <c r="AB119" i="13" s="1"/>
  <c r="AC119" i="13" s="1"/>
  <c r="AD119" i="13" s="1"/>
  <c r="AE119" i="13" s="1"/>
  <c r="AF119" i="13" s="1"/>
  <c r="AG119" i="13" s="1"/>
  <c r="AH119" i="13" s="1"/>
  <c r="AI119" i="13" s="1"/>
  <c r="AJ119" i="13" s="1"/>
  <c r="AK119" i="13" s="1"/>
  <c r="AL119" i="13" s="1"/>
  <c r="AM119" i="13" s="1"/>
  <c r="AN119" i="13" s="1"/>
  <c r="AO119" i="13" s="1"/>
  <c r="AP119" i="13" s="1"/>
  <c r="AQ119" i="13" s="1"/>
  <c r="AR119" i="13" s="1"/>
  <c r="AS119" i="13" s="1"/>
  <c r="AT119" i="13" s="1"/>
  <c r="AU119" i="13" s="1"/>
  <c r="AV119" i="13" s="1"/>
  <c r="AW119" i="13" s="1"/>
  <c r="AX119" i="13" s="1"/>
  <c r="AY119" i="13" s="1"/>
  <c r="AZ119" i="13" s="1"/>
  <c r="BA119" i="13" s="1"/>
  <c r="BB119" i="13" s="1"/>
  <c r="BC119" i="13" s="1"/>
  <c r="BD119" i="13" s="1"/>
  <c r="BE119" i="13" s="1"/>
  <c r="BF119" i="13" s="1"/>
  <c r="BG119" i="13" s="1"/>
  <c r="BH119" i="13" s="1"/>
  <c r="BI119" i="13" s="1"/>
  <c r="BJ119" i="13" s="1"/>
  <c r="BK119" i="13" s="1"/>
  <c r="BL119" i="13" s="1"/>
  <c r="BM119" i="13" s="1"/>
  <c r="BN119" i="13" s="1"/>
  <c r="BO119" i="13" s="1"/>
  <c r="BP119" i="13" s="1"/>
  <c r="BQ119" i="13" s="1"/>
  <c r="BR119" i="13" s="1"/>
  <c r="BS119" i="13" s="1"/>
  <c r="BT119" i="13" s="1"/>
  <c r="BU119" i="13" s="1"/>
  <c r="BV119" i="13" s="1"/>
  <c r="BW119" i="13" s="1"/>
  <c r="BX119" i="13" s="1"/>
  <c r="BY119" i="13" s="1"/>
  <c r="BZ119" i="13" s="1"/>
  <c r="CA119" i="13" s="1"/>
  <c r="CB119" i="13" s="1"/>
  <c r="CC119" i="13" s="1"/>
  <c r="CD119" i="13" s="1"/>
  <c r="CE119" i="13" s="1"/>
  <c r="CF119" i="13" s="1"/>
  <c r="CG119" i="13" s="1"/>
  <c r="CH119" i="13" s="1"/>
  <c r="CI119" i="13" s="1"/>
  <c r="CJ119" i="13" s="1"/>
  <c r="CK119" i="13" s="1"/>
  <c r="CL119" i="13" s="1"/>
  <c r="CM119" i="13" s="1"/>
  <c r="CN119" i="13" s="1"/>
  <c r="CO119" i="13" s="1"/>
  <c r="CP119" i="13" s="1"/>
  <c r="CQ119" i="13" s="1"/>
  <c r="CR119" i="13" s="1"/>
  <c r="CS119" i="13" s="1"/>
  <c r="CT119" i="13" s="1"/>
  <c r="CU119" i="13" s="1"/>
  <c r="CV119" i="13" s="1"/>
  <c r="E129" i="13" s="1"/>
  <c r="F129" i="13" s="1"/>
  <c r="G129" i="13" s="1"/>
  <c r="H129" i="13" s="1"/>
  <c r="I129" i="13" s="1"/>
  <c r="J129" i="13" s="1"/>
  <c r="K129" i="13" s="1"/>
  <c r="L129" i="13" s="1"/>
  <c r="M129" i="13" s="1"/>
  <c r="N129" i="13" s="1"/>
  <c r="O129" i="13" s="1"/>
  <c r="P129" i="13" s="1"/>
  <c r="Q129" i="13" s="1"/>
  <c r="R129" i="13" s="1"/>
  <c r="S129" i="13" s="1"/>
  <c r="T129" i="13" s="1"/>
  <c r="U129" i="13" s="1"/>
  <c r="V129" i="13" s="1"/>
  <c r="W129" i="13" s="1"/>
  <c r="X129" i="13" s="1"/>
  <c r="Y129" i="13" s="1"/>
  <c r="Z129" i="13" s="1"/>
  <c r="AA129" i="13" s="1"/>
  <c r="AB129" i="13" s="1"/>
  <c r="AC129" i="13" s="1"/>
  <c r="AD129" i="13" s="1"/>
  <c r="AE129" i="13" s="1"/>
  <c r="AF129" i="13" s="1"/>
  <c r="BL102" i="13"/>
  <c r="BQ99" i="13"/>
  <c r="AP98" i="13"/>
  <c r="BG98" i="13"/>
  <c r="AN104" i="13"/>
  <c r="AJ100" i="13"/>
  <c r="BH98" i="13"/>
  <c r="BK105" i="13"/>
  <c r="AR102" i="13"/>
  <c r="AN100" i="13"/>
  <c r="BM103" i="13"/>
  <c r="AS99" i="13"/>
  <c r="BQ104" i="13"/>
  <c r="BP101" i="13"/>
  <c r="AX105" i="13"/>
  <c r="AV98" i="13"/>
  <c r="AW99" i="13"/>
  <c r="BO100" i="13"/>
  <c r="AH101" i="13"/>
  <c r="BP99" i="13"/>
  <c r="AK98" i="13"/>
  <c r="AG100" i="13"/>
  <c r="BP104" i="13"/>
  <c r="BI103" i="13"/>
  <c r="AO99" i="13"/>
  <c r="AL99" i="13"/>
  <c r="AK102" i="13"/>
  <c r="AQ103" i="13"/>
  <c r="BP100" i="13"/>
  <c r="BM98" i="13"/>
  <c r="AP102" i="13"/>
  <c r="AG105" i="13"/>
  <c r="AO104" i="13"/>
  <c r="BR100" i="13"/>
  <c r="BS100" i="13" s="1"/>
  <c r="BT100" i="13" s="1"/>
  <c r="BU100" i="13" s="1"/>
  <c r="BV100" i="13" s="1"/>
  <c r="BW100" i="13" s="1"/>
  <c r="BX100" i="13" s="1"/>
  <c r="BY100" i="13" s="1"/>
  <c r="BZ100" i="13" s="1"/>
  <c r="CA100" i="13" s="1"/>
  <c r="CB100" i="13" s="1"/>
  <c r="CC100" i="13" s="1"/>
  <c r="CD100" i="13" s="1"/>
  <c r="CE100" i="13" s="1"/>
  <c r="CF100" i="13" s="1"/>
  <c r="CG100" i="13" s="1"/>
  <c r="CH100" i="13" s="1"/>
  <c r="CI100" i="13" s="1"/>
  <c r="CJ100" i="13" s="1"/>
  <c r="CK100" i="13" s="1"/>
  <c r="CL100" i="13" s="1"/>
  <c r="CM100" i="13" s="1"/>
  <c r="CN100" i="13" s="1"/>
  <c r="CO100" i="13" s="1"/>
  <c r="CP100" i="13" s="1"/>
  <c r="CQ100" i="13" s="1"/>
  <c r="CR100" i="13" s="1"/>
  <c r="CS100" i="13" s="1"/>
  <c r="CT100" i="13" s="1"/>
  <c r="CU100" i="13" s="1"/>
  <c r="CV100" i="13" s="1"/>
  <c r="E110" i="13" s="1"/>
  <c r="F110" i="13" s="1"/>
  <c r="G110" i="13" s="1"/>
  <c r="H110" i="13" s="1"/>
  <c r="I110" i="13" s="1"/>
  <c r="J110" i="13" s="1"/>
  <c r="K110" i="13" s="1"/>
  <c r="L110" i="13" s="1"/>
  <c r="M110" i="13" s="1"/>
  <c r="N110" i="13" s="1"/>
  <c r="O110" i="13" s="1"/>
  <c r="P110" i="13" s="1"/>
  <c r="Q110" i="13" s="1"/>
  <c r="R110" i="13" s="1"/>
  <c r="S110" i="13" s="1"/>
  <c r="T110" i="13" s="1"/>
  <c r="U110" i="13" s="1"/>
  <c r="V110" i="13" s="1"/>
  <c r="W110" i="13" s="1"/>
  <c r="X110" i="13" s="1"/>
  <c r="Y110" i="13" s="1"/>
  <c r="Z110" i="13" s="1"/>
  <c r="AA110" i="13" s="1"/>
  <c r="AB110" i="13" s="1"/>
  <c r="AC110" i="13" s="1"/>
  <c r="AD110" i="13" s="1"/>
  <c r="AE110" i="13" s="1"/>
  <c r="AF110" i="13" s="1"/>
  <c r="AG110" i="13" s="1"/>
  <c r="AH110" i="13" s="1"/>
  <c r="AI110" i="13" s="1"/>
  <c r="AJ110" i="13" s="1"/>
  <c r="AK110" i="13" s="1"/>
  <c r="AL110" i="13" s="1"/>
  <c r="AM110" i="13" s="1"/>
  <c r="AN110" i="13" s="1"/>
  <c r="AO110" i="13" s="1"/>
  <c r="AP110" i="13" s="1"/>
  <c r="AQ110" i="13" s="1"/>
  <c r="AR110" i="13" s="1"/>
  <c r="AS110" i="13" s="1"/>
  <c r="AT110" i="13" s="1"/>
  <c r="AU110" i="13" s="1"/>
  <c r="AV110" i="13" s="1"/>
  <c r="AW110" i="13" s="1"/>
  <c r="AX110" i="13" s="1"/>
  <c r="AY110" i="13" s="1"/>
  <c r="AZ110" i="13" s="1"/>
  <c r="BA110" i="13" s="1"/>
  <c r="BB110" i="13" s="1"/>
  <c r="BC110" i="13" s="1"/>
  <c r="BD110" i="13" s="1"/>
  <c r="BE110" i="13" s="1"/>
  <c r="BF110" i="13" s="1"/>
  <c r="BG110" i="13" s="1"/>
  <c r="BH110" i="13" s="1"/>
  <c r="BI110" i="13" s="1"/>
  <c r="BJ110" i="13" s="1"/>
  <c r="BK110" i="13" s="1"/>
  <c r="BL110" i="13" s="1"/>
  <c r="BM110" i="13" s="1"/>
  <c r="BN110" i="13" s="1"/>
  <c r="BO110" i="13" s="1"/>
  <c r="BP110" i="13" s="1"/>
  <c r="BQ110" i="13" s="1"/>
  <c r="BR110" i="13" s="1"/>
  <c r="BS110" i="13" s="1"/>
  <c r="BT110" i="13" s="1"/>
  <c r="BU110" i="13" s="1"/>
  <c r="BV110" i="13" s="1"/>
  <c r="BW110" i="13" s="1"/>
  <c r="BX110" i="13" s="1"/>
  <c r="BY110" i="13" s="1"/>
  <c r="BZ110" i="13" s="1"/>
  <c r="CA110" i="13" s="1"/>
  <c r="CB110" i="13" s="1"/>
  <c r="CC110" i="13" s="1"/>
  <c r="CD110" i="13" s="1"/>
  <c r="CE110" i="13" s="1"/>
  <c r="CF110" i="13" s="1"/>
  <c r="CG110" i="13" s="1"/>
  <c r="CH110" i="13" s="1"/>
  <c r="CI110" i="13" s="1"/>
  <c r="CJ110" i="13" s="1"/>
  <c r="CK110" i="13" s="1"/>
  <c r="CL110" i="13" s="1"/>
  <c r="CM110" i="13" s="1"/>
  <c r="CN110" i="13" s="1"/>
  <c r="CO110" i="13" s="1"/>
  <c r="CP110" i="13" s="1"/>
  <c r="CQ110" i="13" s="1"/>
  <c r="CR110" i="13" s="1"/>
  <c r="CS110" i="13" s="1"/>
  <c r="CT110" i="13" s="1"/>
  <c r="CU110" i="13" s="1"/>
  <c r="CV110" i="13" s="1"/>
  <c r="E120" i="13" s="1"/>
  <c r="F120" i="13" s="1"/>
  <c r="G120" i="13" s="1"/>
  <c r="H120" i="13" s="1"/>
  <c r="I120" i="13" s="1"/>
  <c r="J120" i="13" s="1"/>
  <c r="K120" i="13" s="1"/>
  <c r="L120" i="13" s="1"/>
  <c r="M120" i="13" s="1"/>
  <c r="N120" i="13" s="1"/>
  <c r="O120" i="13" s="1"/>
  <c r="P120" i="13" s="1"/>
  <c r="Q120" i="13" s="1"/>
  <c r="R120" i="13" s="1"/>
  <c r="S120" i="13" s="1"/>
  <c r="T120" i="13" s="1"/>
  <c r="U120" i="13" s="1"/>
  <c r="V120" i="13" s="1"/>
  <c r="W120" i="13" s="1"/>
  <c r="X120" i="13" s="1"/>
  <c r="Y120" i="13" s="1"/>
  <c r="Z120" i="13" s="1"/>
  <c r="AA120" i="13" s="1"/>
  <c r="AB120" i="13" s="1"/>
  <c r="AC120" i="13" s="1"/>
  <c r="AD120" i="13" s="1"/>
  <c r="AE120" i="13" s="1"/>
  <c r="AF120" i="13" s="1"/>
  <c r="AG120" i="13" s="1"/>
  <c r="AH120" i="13" s="1"/>
  <c r="AI120" i="13" s="1"/>
  <c r="AJ120" i="13" s="1"/>
  <c r="AK120" i="13" s="1"/>
  <c r="AL120" i="13" s="1"/>
  <c r="AM120" i="13" s="1"/>
  <c r="AN120" i="13" s="1"/>
  <c r="AO120" i="13" s="1"/>
  <c r="AP120" i="13" s="1"/>
  <c r="AQ120" i="13" s="1"/>
  <c r="AR120" i="13" s="1"/>
  <c r="AS120" i="13" s="1"/>
  <c r="AT120" i="13" s="1"/>
  <c r="AU120" i="13" s="1"/>
  <c r="AV120" i="13" s="1"/>
  <c r="AW120" i="13" s="1"/>
  <c r="AX120" i="13" s="1"/>
  <c r="AY120" i="13" s="1"/>
  <c r="AZ120" i="13" s="1"/>
  <c r="BA120" i="13" s="1"/>
  <c r="BB120" i="13" s="1"/>
  <c r="BC120" i="13" s="1"/>
  <c r="BD120" i="13" s="1"/>
  <c r="BE120" i="13" s="1"/>
  <c r="BF120" i="13" s="1"/>
  <c r="BG120" i="13" s="1"/>
  <c r="BH120" i="13" s="1"/>
  <c r="BI120" i="13" s="1"/>
  <c r="BJ120" i="13" s="1"/>
  <c r="BK120" i="13" s="1"/>
  <c r="BL120" i="13" s="1"/>
  <c r="BM120" i="13" s="1"/>
  <c r="BN120" i="13" s="1"/>
  <c r="BO120" i="13" s="1"/>
  <c r="BP120" i="13" s="1"/>
  <c r="BQ120" i="13" s="1"/>
  <c r="BR120" i="13" s="1"/>
  <c r="BS120" i="13" s="1"/>
  <c r="BT120" i="13" s="1"/>
  <c r="BU120" i="13" s="1"/>
  <c r="BV120" i="13" s="1"/>
  <c r="BW120" i="13" s="1"/>
  <c r="BX120" i="13" s="1"/>
  <c r="BY120" i="13" s="1"/>
  <c r="BZ120" i="13" s="1"/>
  <c r="CA120" i="13" s="1"/>
  <c r="CB120" i="13" s="1"/>
  <c r="CC120" i="13" s="1"/>
  <c r="CD120" i="13" s="1"/>
  <c r="CE120" i="13" s="1"/>
  <c r="CF120" i="13" s="1"/>
  <c r="CG120" i="13" s="1"/>
  <c r="CH120" i="13" s="1"/>
  <c r="CI120" i="13" s="1"/>
  <c r="CJ120" i="13" s="1"/>
  <c r="CK120" i="13" s="1"/>
  <c r="CL120" i="13" s="1"/>
  <c r="CM120" i="13" s="1"/>
  <c r="CN120" i="13" s="1"/>
  <c r="CO120" i="13" s="1"/>
  <c r="CP120" i="13" s="1"/>
  <c r="CQ120" i="13" s="1"/>
  <c r="CR120" i="13" s="1"/>
  <c r="CS120" i="13" s="1"/>
  <c r="CT120" i="13" s="1"/>
  <c r="CU120" i="13" s="1"/>
  <c r="CV120" i="13" s="1"/>
  <c r="E130" i="13" s="1"/>
  <c r="F130" i="13" s="1"/>
  <c r="G130" i="13" s="1"/>
  <c r="H130" i="13" s="1"/>
  <c r="I130" i="13" s="1"/>
  <c r="J130" i="13" s="1"/>
  <c r="K130" i="13" s="1"/>
  <c r="L130" i="13" s="1"/>
  <c r="M130" i="13" s="1"/>
  <c r="N130" i="13" s="1"/>
  <c r="O130" i="13" s="1"/>
  <c r="P130" i="13" s="1"/>
  <c r="Q130" i="13" s="1"/>
  <c r="R130" i="13" s="1"/>
  <c r="S130" i="13" s="1"/>
  <c r="T130" i="13" s="1"/>
  <c r="U130" i="13" s="1"/>
  <c r="V130" i="13" s="1"/>
  <c r="W130" i="13" s="1"/>
  <c r="X130" i="13" s="1"/>
  <c r="Y130" i="13" s="1"/>
  <c r="Z130" i="13" s="1"/>
  <c r="AA130" i="13" s="1"/>
  <c r="AB130" i="13" s="1"/>
  <c r="AC130" i="13" s="1"/>
  <c r="AD130" i="13" s="1"/>
  <c r="AE130" i="13" s="1"/>
  <c r="AF130" i="13" s="1"/>
  <c r="AO103" i="13"/>
  <c r="AJ98" i="13"/>
  <c r="AQ101" i="13"/>
  <c r="AG101" i="13"/>
  <c r="BN102" i="13"/>
  <c r="AM103" i="13"/>
  <c r="BL100" i="13"/>
  <c r="BG100" i="13"/>
  <c r="AM104" i="13"/>
  <c r="BN103" i="13"/>
  <c r="AS98" i="13"/>
  <c r="AW101" i="13"/>
  <c r="BK104" i="13"/>
  <c r="AV105" i="13"/>
  <c r="AW105" i="13"/>
  <c r="AM102" i="13"/>
  <c r="AV100" i="13"/>
  <c r="BP103" i="13"/>
  <c r="AK101" i="13"/>
  <c r="AW104" i="13"/>
  <c r="AM101" i="13"/>
  <c r="BH103" i="13"/>
  <c r="AO105" i="13"/>
  <c r="BM104" i="13"/>
  <c r="AU101" i="13"/>
  <c r="AS103" i="13"/>
  <c r="BO98" i="13"/>
  <c r="AO100" i="13"/>
  <c r="AZ102" i="13"/>
  <c r="BA102" i="13" s="1"/>
  <c r="BB102" i="13" s="1"/>
  <c r="BC102" i="13" s="1"/>
  <c r="BD102" i="13" s="1"/>
  <c r="BE102" i="13" s="1"/>
  <c r="BF102" i="13" s="1"/>
  <c r="BR102" i="13"/>
  <c r="BS102" i="13" s="1"/>
  <c r="BT102" i="13" s="1"/>
  <c r="BU102" i="13" s="1"/>
  <c r="BV102" i="13" s="1"/>
  <c r="BW102" i="13" s="1"/>
  <c r="BX102" i="13" s="1"/>
  <c r="BY102" i="13" s="1"/>
  <c r="BZ102" i="13" s="1"/>
  <c r="CA102" i="13" s="1"/>
  <c r="CB102" i="13" s="1"/>
  <c r="CC102" i="13" s="1"/>
  <c r="CD102" i="13" s="1"/>
  <c r="CE102" i="13" s="1"/>
  <c r="CF102" i="13" s="1"/>
  <c r="CG102" i="13" s="1"/>
  <c r="CH102" i="13" s="1"/>
  <c r="CI102" i="13" s="1"/>
  <c r="CJ102" i="13" s="1"/>
  <c r="CK102" i="13" s="1"/>
  <c r="CL102" i="13" s="1"/>
  <c r="CM102" i="13" s="1"/>
  <c r="CN102" i="13" s="1"/>
  <c r="CO102" i="13" s="1"/>
  <c r="CP102" i="13" s="1"/>
  <c r="CQ102" i="13" s="1"/>
  <c r="CR102" i="13" s="1"/>
  <c r="CS102" i="13" s="1"/>
  <c r="CT102" i="13" s="1"/>
  <c r="CU102" i="13" s="1"/>
  <c r="CV102" i="13" s="1"/>
  <c r="E112" i="13" s="1"/>
  <c r="F112" i="13" s="1"/>
  <c r="G112" i="13" s="1"/>
  <c r="H112" i="13" s="1"/>
  <c r="I112" i="13" s="1"/>
  <c r="J112" i="13" s="1"/>
  <c r="K112" i="13" s="1"/>
  <c r="L112" i="13" s="1"/>
  <c r="M112" i="13" s="1"/>
  <c r="N112" i="13" s="1"/>
  <c r="O112" i="13" s="1"/>
  <c r="P112" i="13" s="1"/>
  <c r="Q112" i="13" s="1"/>
  <c r="R112" i="13" s="1"/>
  <c r="S112" i="13" s="1"/>
  <c r="T112" i="13" s="1"/>
  <c r="U112" i="13" s="1"/>
  <c r="V112" i="13" s="1"/>
  <c r="W112" i="13" s="1"/>
  <c r="X112" i="13" s="1"/>
  <c r="Y112" i="13" s="1"/>
  <c r="Z112" i="13" s="1"/>
  <c r="AA112" i="13" s="1"/>
  <c r="AB112" i="13" s="1"/>
  <c r="AC112" i="13" s="1"/>
  <c r="AD112" i="13" s="1"/>
  <c r="AE112" i="13" s="1"/>
  <c r="AF112" i="13" s="1"/>
  <c r="AG112" i="13" s="1"/>
  <c r="AH112" i="13" s="1"/>
  <c r="AI112" i="13" s="1"/>
  <c r="AJ112" i="13" s="1"/>
  <c r="AK112" i="13" s="1"/>
  <c r="AL112" i="13" s="1"/>
  <c r="AM112" i="13" s="1"/>
  <c r="AN112" i="13" s="1"/>
  <c r="AO112" i="13" s="1"/>
  <c r="AP112" i="13" s="1"/>
  <c r="AQ112" i="13" s="1"/>
  <c r="AR112" i="13" s="1"/>
  <c r="AS112" i="13" s="1"/>
  <c r="AT112" i="13" s="1"/>
  <c r="AU112" i="13" s="1"/>
  <c r="AV112" i="13" s="1"/>
  <c r="AW112" i="13" s="1"/>
  <c r="AX112" i="13" s="1"/>
  <c r="AY112" i="13" s="1"/>
  <c r="AZ112" i="13" s="1"/>
  <c r="BA112" i="13" s="1"/>
  <c r="BB112" i="13" s="1"/>
  <c r="BC112" i="13" s="1"/>
  <c r="BD112" i="13" s="1"/>
  <c r="BE112" i="13" s="1"/>
  <c r="BF112" i="13" s="1"/>
  <c r="BG112" i="13" s="1"/>
  <c r="BH112" i="13" s="1"/>
  <c r="BI112" i="13" s="1"/>
  <c r="BJ112" i="13" s="1"/>
  <c r="BK112" i="13" s="1"/>
  <c r="BL112" i="13" s="1"/>
  <c r="BM112" i="13" s="1"/>
  <c r="BN112" i="13" s="1"/>
  <c r="BO112" i="13" s="1"/>
  <c r="BP112" i="13" s="1"/>
  <c r="BQ112" i="13" s="1"/>
  <c r="BR112" i="13" s="1"/>
  <c r="BS112" i="13" s="1"/>
  <c r="BT112" i="13" s="1"/>
  <c r="BU112" i="13" s="1"/>
  <c r="BV112" i="13" s="1"/>
  <c r="BW112" i="13" s="1"/>
  <c r="BX112" i="13" s="1"/>
  <c r="BY112" i="13" s="1"/>
  <c r="BZ112" i="13" s="1"/>
  <c r="CA112" i="13" s="1"/>
  <c r="CB112" i="13" s="1"/>
  <c r="CC112" i="13" s="1"/>
  <c r="CD112" i="13" s="1"/>
  <c r="CE112" i="13" s="1"/>
  <c r="CF112" i="13" s="1"/>
  <c r="CG112" i="13" s="1"/>
  <c r="CH112" i="13" s="1"/>
  <c r="CI112" i="13" s="1"/>
  <c r="CJ112" i="13" s="1"/>
  <c r="CK112" i="13" s="1"/>
  <c r="CL112" i="13" s="1"/>
  <c r="CM112" i="13" s="1"/>
  <c r="CN112" i="13" s="1"/>
  <c r="CO112" i="13" s="1"/>
  <c r="CP112" i="13" s="1"/>
  <c r="CQ112" i="13" s="1"/>
  <c r="CR112" i="13" s="1"/>
  <c r="CS112" i="13" s="1"/>
  <c r="CT112" i="13" s="1"/>
  <c r="CU112" i="13" s="1"/>
  <c r="CV112" i="13" s="1"/>
  <c r="E122" i="13" s="1"/>
  <c r="F122" i="13" s="1"/>
  <c r="G122" i="13" s="1"/>
  <c r="H122" i="13" s="1"/>
  <c r="I122" i="13" s="1"/>
  <c r="J122" i="13" s="1"/>
  <c r="K122" i="13" s="1"/>
  <c r="L122" i="13" s="1"/>
  <c r="M122" i="13" s="1"/>
  <c r="N122" i="13" s="1"/>
  <c r="O122" i="13" s="1"/>
  <c r="P122" i="13" s="1"/>
  <c r="Q122" i="13" s="1"/>
  <c r="R122" i="13" s="1"/>
  <c r="S122" i="13" s="1"/>
  <c r="T122" i="13" s="1"/>
  <c r="U122" i="13" s="1"/>
  <c r="V122" i="13" s="1"/>
  <c r="W122" i="13" s="1"/>
  <c r="X122" i="13" s="1"/>
  <c r="Y122" i="13" s="1"/>
  <c r="Z122" i="13" s="1"/>
  <c r="AA122" i="13" s="1"/>
  <c r="AB122" i="13" s="1"/>
  <c r="AC122" i="13" s="1"/>
  <c r="AD122" i="13" s="1"/>
  <c r="AE122" i="13" s="1"/>
  <c r="AF122" i="13" s="1"/>
  <c r="AG122" i="13" s="1"/>
  <c r="AH122" i="13" s="1"/>
  <c r="AI122" i="13" s="1"/>
  <c r="AJ122" i="13" s="1"/>
  <c r="AK122" i="13" s="1"/>
  <c r="AL122" i="13" s="1"/>
  <c r="AM122" i="13" s="1"/>
  <c r="AN122" i="13" s="1"/>
  <c r="AO122" i="13" s="1"/>
  <c r="AP122" i="13" s="1"/>
  <c r="AQ122" i="13" s="1"/>
  <c r="AR122" i="13" s="1"/>
  <c r="AS122" i="13" s="1"/>
  <c r="AT122" i="13" s="1"/>
  <c r="AU122" i="13" s="1"/>
  <c r="AV122" i="13" s="1"/>
  <c r="AW122" i="13" s="1"/>
  <c r="AX122" i="13" s="1"/>
  <c r="AY122" i="13" s="1"/>
  <c r="AZ122" i="13" s="1"/>
  <c r="BA122" i="13" s="1"/>
  <c r="BB122" i="13" s="1"/>
  <c r="BC122" i="13" s="1"/>
  <c r="BD122" i="13" s="1"/>
  <c r="BE122" i="13" s="1"/>
  <c r="BF122" i="13" s="1"/>
  <c r="BG122" i="13" s="1"/>
  <c r="BH122" i="13" s="1"/>
  <c r="BI122" i="13" s="1"/>
  <c r="BJ122" i="13" s="1"/>
  <c r="BK122" i="13" s="1"/>
  <c r="BL122" i="13" s="1"/>
  <c r="BM122" i="13" s="1"/>
  <c r="BN122" i="13" s="1"/>
  <c r="BO122" i="13" s="1"/>
  <c r="BP122" i="13" s="1"/>
  <c r="BQ122" i="13" s="1"/>
  <c r="BR122" i="13" s="1"/>
  <c r="BS122" i="13" s="1"/>
  <c r="BT122" i="13" s="1"/>
  <c r="BU122" i="13" s="1"/>
  <c r="BV122" i="13" s="1"/>
  <c r="BW122" i="13" s="1"/>
  <c r="BX122" i="13" s="1"/>
  <c r="BY122" i="13" s="1"/>
  <c r="BZ122" i="13" s="1"/>
  <c r="CA122" i="13" s="1"/>
  <c r="CB122" i="13" s="1"/>
  <c r="CC122" i="13" s="1"/>
  <c r="CD122" i="13" s="1"/>
  <c r="CE122" i="13" s="1"/>
  <c r="CF122" i="13" s="1"/>
  <c r="CG122" i="13" s="1"/>
  <c r="CH122" i="13" s="1"/>
  <c r="CI122" i="13" s="1"/>
  <c r="CJ122" i="13" s="1"/>
  <c r="CK122" i="13" s="1"/>
  <c r="CL122" i="13" s="1"/>
  <c r="CM122" i="13" s="1"/>
  <c r="CN122" i="13" s="1"/>
  <c r="CO122" i="13" s="1"/>
  <c r="CP122" i="13" s="1"/>
  <c r="CQ122" i="13" s="1"/>
  <c r="CR122" i="13" s="1"/>
  <c r="CS122" i="13" s="1"/>
  <c r="CT122" i="13" s="1"/>
  <c r="CU122" i="13" s="1"/>
  <c r="CV122" i="13" s="1"/>
  <c r="E132" i="13" s="1"/>
  <c r="F132" i="13" s="1"/>
  <c r="G132" i="13" s="1"/>
  <c r="H132" i="13" s="1"/>
  <c r="I132" i="13" s="1"/>
  <c r="J132" i="13" s="1"/>
  <c r="K132" i="13" s="1"/>
  <c r="L132" i="13" s="1"/>
  <c r="M132" i="13" s="1"/>
  <c r="N132" i="13" s="1"/>
  <c r="O132" i="13" s="1"/>
  <c r="P132" i="13" s="1"/>
  <c r="Q132" i="13" s="1"/>
  <c r="R132" i="13" s="1"/>
  <c r="S132" i="13" s="1"/>
  <c r="T132" i="13" s="1"/>
  <c r="U132" i="13" s="1"/>
  <c r="V132" i="13" s="1"/>
  <c r="W132" i="13" s="1"/>
  <c r="X132" i="13" s="1"/>
  <c r="Y132" i="13" s="1"/>
  <c r="Z132" i="13" s="1"/>
  <c r="AA132" i="13" s="1"/>
  <c r="AB132" i="13" s="1"/>
  <c r="AC132" i="13" s="1"/>
  <c r="AD132" i="13" s="1"/>
  <c r="AE132" i="13" s="1"/>
  <c r="AF132" i="13" s="1"/>
  <c r="AY102" i="13"/>
  <c r="BQ98" i="13"/>
  <c r="AK104" i="13"/>
  <c r="AJ105" i="13"/>
  <c r="BG99" i="13"/>
  <c r="AX99" i="13"/>
  <c r="BH101" i="13"/>
  <c r="BG103" i="13"/>
  <c r="BK98" i="13"/>
  <c r="AR104" i="13"/>
  <c r="BL101" i="13"/>
  <c r="AT105" i="13"/>
  <c r="BG101" i="13"/>
  <c r="BL99" i="13"/>
  <c r="BO102" i="13"/>
  <c r="F95" i="13"/>
  <c r="G95" i="13" s="1"/>
  <c r="D250" i="13"/>
  <c r="C249" i="13"/>
  <c r="F45" i="13"/>
  <c r="G45" i="13"/>
  <c r="H45" i="13"/>
  <c r="I45" i="13"/>
  <c r="J45" i="13"/>
  <c r="K45" i="13"/>
  <c r="L45" i="13"/>
  <c r="M45" i="13"/>
  <c r="N45" i="13"/>
  <c r="O45" i="13"/>
  <c r="P45" i="13"/>
  <c r="Q45" i="13"/>
  <c r="R45" i="13"/>
  <c r="S45" i="13"/>
  <c r="T45" i="13"/>
  <c r="U45" i="13"/>
  <c r="V45" i="13"/>
  <c r="W45" i="13"/>
  <c r="X45" i="13"/>
  <c r="Y45" i="13"/>
  <c r="Z45" i="13"/>
  <c r="AA45" i="13"/>
  <c r="AB45" i="13"/>
  <c r="AC45" i="13"/>
  <c r="AD45" i="13"/>
  <c r="AE45" i="13"/>
  <c r="AF45" i="13"/>
  <c r="CW38" i="13"/>
  <c r="F91" i="13"/>
  <c r="G91" i="13"/>
  <c r="H91" i="13" s="1"/>
  <c r="AJ26" i="13"/>
  <c r="AI25" i="13"/>
  <c r="AY28" i="13"/>
  <c r="BG26" i="13"/>
  <c r="BK27" i="13"/>
  <c r="BH24" i="13"/>
  <c r="BK24" i="13"/>
  <c r="BL28" i="13"/>
  <c r="BI26" i="13"/>
  <c r="BP26" i="13"/>
  <c r="AN24" i="13"/>
  <c r="BQ25" i="13"/>
  <c r="BR25" i="13"/>
  <c r="BS25" i="13"/>
  <c r="BT25" i="13"/>
  <c r="BU25" i="13"/>
  <c r="BV25" i="13"/>
  <c r="BW25" i="13"/>
  <c r="BX25" i="13"/>
  <c r="BY25" i="13"/>
  <c r="BZ25" i="13"/>
  <c r="CA25" i="13"/>
  <c r="CB25" i="13"/>
  <c r="CC25" i="13"/>
  <c r="CD25" i="13"/>
  <c r="CE25" i="13"/>
  <c r="CF25" i="13"/>
  <c r="CG25" i="13"/>
  <c r="CH25" i="13"/>
  <c r="CI25" i="13"/>
  <c r="CJ25" i="13"/>
  <c r="CK25" i="13"/>
  <c r="CL25" i="13"/>
  <c r="CM25" i="13"/>
  <c r="CN25" i="13"/>
  <c r="CO25" i="13"/>
  <c r="CP25" i="13"/>
  <c r="CQ25" i="13"/>
  <c r="CR25" i="13"/>
  <c r="CS25" i="13"/>
  <c r="CT25" i="13"/>
  <c r="CU25" i="13"/>
  <c r="CV25" i="13"/>
  <c r="E32" i="13"/>
  <c r="F32" i="13"/>
  <c r="G32" i="13"/>
  <c r="H32" i="13"/>
  <c r="I32" i="13"/>
  <c r="J32" i="13"/>
  <c r="K32" i="13"/>
  <c r="L32" i="13"/>
  <c r="M32" i="13"/>
  <c r="N32" i="13"/>
  <c r="O32" i="13"/>
  <c r="P32" i="13"/>
  <c r="Q32" i="13"/>
  <c r="R32" i="13"/>
  <c r="S32" i="13"/>
  <c r="T32" i="13"/>
  <c r="U32" i="13"/>
  <c r="V32" i="13"/>
  <c r="W32" i="13"/>
  <c r="X32" i="13"/>
  <c r="Y32" i="13"/>
  <c r="Z32" i="13"/>
  <c r="AA32" i="13"/>
  <c r="AB32" i="13"/>
  <c r="AC32" i="13"/>
  <c r="AD32" i="13"/>
  <c r="AE32" i="13"/>
  <c r="AF32" i="13"/>
  <c r="BI28" i="13"/>
  <c r="BL27" i="13"/>
  <c r="AV27" i="13"/>
  <c r="BL24" i="13"/>
  <c r="AG28" i="13"/>
  <c r="AJ28" i="13"/>
  <c r="AQ27" i="13"/>
  <c r="AR27" i="13"/>
  <c r="AJ24" i="13"/>
  <c r="BG24" i="13"/>
  <c r="BH28" i="13"/>
  <c r="BM26" i="13"/>
  <c r="AP26" i="13"/>
  <c r="BN25" i="13"/>
  <c r="BG25" i="13"/>
  <c r="AQ24" i="13"/>
  <c r="AH27" i="13"/>
  <c r="AG27" i="13"/>
  <c r="AT25" i="13"/>
  <c r="AM25" i="13"/>
  <c r="BQ28" i="13"/>
  <c r="BR28" i="13"/>
  <c r="BS28" i="13"/>
  <c r="BT28" i="13"/>
  <c r="BU28" i="13"/>
  <c r="BV28" i="13"/>
  <c r="BW28" i="13"/>
  <c r="BX28" i="13"/>
  <c r="BY28" i="13"/>
  <c r="BZ28" i="13"/>
  <c r="CA28" i="13"/>
  <c r="CB28" i="13"/>
  <c r="CC28" i="13"/>
  <c r="CD28" i="13"/>
  <c r="CE28" i="13"/>
  <c r="CF28" i="13"/>
  <c r="CG28" i="13"/>
  <c r="CH28" i="13"/>
  <c r="CI28" i="13"/>
  <c r="CJ28" i="13"/>
  <c r="CK28" i="13"/>
  <c r="CL28" i="13"/>
  <c r="CM28" i="13"/>
  <c r="CN28" i="13"/>
  <c r="CO28" i="13"/>
  <c r="CP28" i="13"/>
  <c r="CQ28" i="13"/>
  <c r="CR28" i="13"/>
  <c r="CS28" i="13"/>
  <c r="CT28" i="13"/>
  <c r="CU28" i="13"/>
  <c r="CV28" i="13"/>
  <c r="E36" i="13"/>
  <c r="CW30" i="13" s="1"/>
  <c r="AT28" i="13"/>
  <c r="AL27" i="13"/>
  <c r="AV25" i="13"/>
  <c r="AO25" i="13"/>
  <c r="BK28" i="13"/>
  <c r="BM27" i="13"/>
  <c r="AL26" i="13"/>
  <c r="AR24" i="13"/>
  <c r="AY25" i="13"/>
  <c r="AM24" i="13"/>
  <c r="AP27" i="13"/>
  <c r="AZ27" i="13"/>
  <c r="BA27" i="13"/>
  <c r="BB27" i="13"/>
  <c r="BC27" i="13"/>
  <c r="BD27" i="13"/>
  <c r="BE27" i="13"/>
  <c r="BF27" i="13"/>
  <c r="AZ25" i="13"/>
  <c r="BA25" i="13"/>
  <c r="BB25" i="13"/>
  <c r="BC25" i="13"/>
  <c r="BD25" i="13"/>
  <c r="BE25" i="13"/>
  <c r="BF25" i="13"/>
  <c r="AV26" i="13"/>
  <c r="AS28" i="13"/>
  <c r="BN28" i="13"/>
  <c r="AT27" i="13"/>
  <c r="BL25" i="13"/>
  <c r="AK24" i="13"/>
  <c r="AL28" i="13"/>
  <c r="AM27" i="13"/>
  <c r="AJ25" i="13"/>
  <c r="AS25" i="13"/>
  <c r="BO28" i="13"/>
  <c r="AG26" i="13"/>
  <c r="AK27" i="13"/>
  <c r="AL25" i="13"/>
  <c r="BJ26" i="13"/>
  <c r="AS24" i="13"/>
  <c r="BP28" i="13"/>
  <c r="AW27" i="13"/>
  <c r="BJ25" i="13"/>
  <c r="AW25" i="13"/>
  <c r="AI24" i="13"/>
  <c r="BK26" i="13"/>
  <c r="AS27" i="13"/>
  <c r="AH25" i="13"/>
  <c r="AQ25" i="13"/>
  <c r="BM28" i="13"/>
  <c r="AK26" i="13"/>
  <c r="AO27" i="13"/>
  <c r="AR25" i="13"/>
  <c r="BP24" i="13"/>
  <c r="AK28" i="13"/>
  <c r="AR28" i="13"/>
  <c r="AM26" i="13"/>
  <c r="AZ26" i="13"/>
  <c r="BA26" i="13"/>
  <c r="BB26" i="13"/>
  <c r="BC26" i="13"/>
  <c r="BD26" i="13"/>
  <c r="BE26" i="13"/>
  <c r="BF26" i="13"/>
  <c r="AV24" i="13"/>
  <c r="BO24" i="13"/>
  <c r="BQ24" i="13"/>
  <c r="BR24" i="13"/>
  <c r="BS24" i="13"/>
  <c r="BT24" i="13"/>
  <c r="BU24" i="13"/>
  <c r="BV24" i="13"/>
  <c r="BW24" i="13"/>
  <c r="BX24" i="13"/>
  <c r="BY24" i="13"/>
  <c r="BZ24" i="13"/>
  <c r="CA24" i="13"/>
  <c r="CB24" i="13"/>
  <c r="CC24" i="13"/>
  <c r="CD24" i="13"/>
  <c r="CE24" i="13"/>
  <c r="CF24" i="13"/>
  <c r="CG24" i="13"/>
  <c r="CH24" i="13"/>
  <c r="CI24" i="13"/>
  <c r="CJ24" i="13"/>
  <c r="CK24" i="13"/>
  <c r="CL24" i="13"/>
  <c r="CM24" i="13"/>
  <c r="CN24" i="13"/>
  <c r="CO24" i="13"/>
  <c r="CP24" i="13"/>
  <c r="CQ24" i="13"/>
  <c r="CR24" i="13"/>
  <c r="CS24" i="13"/>
  <c r="CT24" i="13"/>
  <c r="CU24" i="13"/>
  <c r="CV24" i="13"/>
  <c r="E31" i="13"/>
  <c r="F31" i="13"/>
  <c r="G31" i="13"/>
  <c r="H31" i="13"/>
  <c r="I31" i="13"/>
  <c r="J31" i="13"/>
  <c r="K31" i="13"/>
  <c r="L31" i="13"/>
  <c r="M31" i="13"/>
  <c r="N31" i="13"/>
  <c r="O31" i="13"/>
  <c r="P31" i="13"/>
  <c r="Q31" i="13"/>
  <c r="R31" i="13"/>
  <c r="S31" i="13"/>
  <c r="T31" i="13"/>
  <c r="U31" i="13"/>
  <c r="V31" i="13"/>
  <c r="W31" i="13"/>
  <c r="X31" i="13"/>
  <c r="Y31" i="13"/>
  <c r="Z31" i="13"/>
  <c r="AA31" i="13"/>
  <c r="AB31" i="13"/>
  <c r="AC31" i="13"/>
  <c r="AD31" i="13"/>
  <c r="AE31" i="13"/>
  <c r="AF31" i="13"/>
  <c r="AS26" i="13"/>
  <c r="AX26" i="13"/>
  <c r="AX24" i="13"/>
  <c r="AW24" i="13"/>
  <c r="AX28" i="13"/>
  <c r="BO27" i="13"/>
  <c r="AP25" i="13"/>
  <c r="BN24" i="13"/>
  <c r="AI28" i="13"/>
  <c r="AN28" i="13"/>
  <c r="AQ26" i="13"/>
  <c r="BL26" i="13"/>
  <c r="AL24" i="13"/>
  <c r="BO25" i="13"/>
  <c r="BM24" i="13"/>
  <c r="AY27" i="13"/>
  <c r="BN27" i="13"/>
  <c r="BJ24" i="13"/>
  <c r="AM28" i="13"/>
  <c r="BO26" i="13"/>
  <c r="AH26" i="13"/>
  <c r="AP24" i="13"/>
  <c r="AG24" i="13"/>
  <c r="AH28" i="13"/>
  <c r="BP27" i="13"/>
  <c r="AU25" i="13"/>
  <c r="AI26" i="13"/>
  <c r="AG25" i="13"/>
  <c r="AX27" i="13"/>
  <c r="AX25" i="13"/>
  <c r="AN26" i="13"/>
  <c r="AQ28" i="13"/>
  <c r="BJ28" i="13"/>
  <c r="BH27" i="13"/>
  <c r="AT24" i="13"/>
  <c r="AO24" i="13"/>
  <c r="AP28" i="13"/>
  <c r="AI27" i="13"/>
  <c r="AT26" i="13"/>
  <c r="AN27" i="13"/>
  <c r="AU28" i="13"/>
  <c r="BQ27" i="13"/>
  <c r="BR27" i="13"/>
  <c r="BS27" i="13"/>
  <c r="BT27" i="13"/>
  <c r="BU27" i="13"/>
  <c r="BV27" i="13"/>
  <c r="BW27" i="13"/>
  <c r="BX27" i="13"/>
  <c r="BY27" i="13"/>
  <c r="BZ27" i="13"/>
  <c r="CA27" i="13"/>
  <c r="CB27" i="13"/>
  <c r="CC27" i="13"/>
  <c r="CD27" i="13"/>
  <c r="CE27" i="13"/>
  <c r="CF27" i="13"/>
  <c r="CG27" i="13"/>
  <c r="CH27" i="13"/>
  <c r="CI27" i="13"/>
  <c r="CJ27" i="13"/>
  <c r="CK27" i="13"/>
  <c r="CL27" i="13"/>
  <c r="CM27" i="13"/>
  <c r="CN27" i="13"/>
  <c r="CO27" i="13"/>
  <c r="CP27" i="13"/>
  <c r="CQ27" i="13"/>
  <c r="CR27" i="13"/>
  <c r="CS27" i="13"/>
  <c r="CT27" i="13"/>
  <c r="CU27" i="13"/>
  <c r="CV27" i="13"/>
  <c r="E34" i="13"/>
  <c r="F34" i="13"/>
  <c r="G34" i="13"/>
  <c r="H34" i="13"/>
  <c r="I34" i="13"/>
  <c r="J34" i="13"/>
  <c r="K34" i="13"/>
  <c r="L34" i="13"/>
  <c r="M34" i="13"/>
  <c r="N34" i="13"/>
  <c r="O34" i="13"/>
  <c r="P34" i="13"/>
  <c r="Q34" i="13"/>
  <c r="R34" i="13"/>
  <c r="S34" i="13"/>
  <c r="T34" i="13"/>
  <c r="U34" i="13"/>
  <c r="V34" i="13"/>
  <c r="W34" i="13"/>
  <c r="X34" i="13"/>
  <c r="Y34" i="13"/>
  <c r="Z34" i="13"/>
  <c r="AA34" i="13"/>
  <c r="AB34" i="13"/>
  <c r="AC34" i="13"/>
  <c r="AD34" i="13"/>
  <c r="AE34" i="13"/>
  <c r="AF34" i="13"/>
  <c r="AY26" i="13"/>
  <c r="BN26" i="13"/>
  <c r="BJ27" i="13"/>
  <c r="AO28" i="13"/>
  <c r="AZ28" i="13"/>
  <c r="BA28" i="13"/>
  <c r="BB28" i="13"/>
  <c r="BC28" i="13"/>
  <c r="BD28" i="13"/>
  <c r="BE28" i="13"/>
  <c r="BF28" i="13"/>
  <c r="BQ26" i="13"/>
  <c r="BR26" i="13"/>
  <c r="BS26" i="13"/>
  <c r="BT26" i="13"/>
  <c r="BU26" i="13"/>
  <c r="BV26" i="13"/>
  <c r="BW26" i="13"/>
  <c r="BX26" i="13"/>
  <c r="BY26" i="13"/>
  <c r="BZ26" i="13"/>
  <c r="CA26" i="13"/>
  <c r="CB26" i="13"/>
  <c r="CC26" i="13"/>
  <c r="CD26" i="13"/>
  <c r="CE26" i="13"/>
  <c r="CF26" i="13"/>
  <c r="CG26" i="13"/>
  <c r="CH26" i="13"/>
  <c r="CI26" i="13"/>
  <c r="CJ26" i="13"/>
  <c r="CK26" i="13"/>
  <c r="CL26" i="13"/>
  <c r="CM26" i="13"/>
  <c r="CN26" i="13"/>
  <c r="CO26" i="13"/>
  <c r="CP26" i="13"/>
  <c r="CQ26" i="13"/>
  <c r="CR26" i="13"/>
  <c r="CS26" i="13"/>
  <c r="CT26" i="13"/>
  <c r="CU26" i="13"/>
  <c r="CV26" i="13"/>
  <c r="E33" i="13"/>
  <c r="F33" i="13"/>
  <c r="G33" i="13"/>
  <c r="H33" i="13"/>
  <c r="I33" i="13"/>
  <c r="J33" i="13"/>
  <c r="K33" i="13"/>
  <c r="L33" i="13"/>
  <c r="M33" i="13"/>
  <c r="N33" i="13"/>
  <c r="O33" i="13"/>
  <c r="P33" i="13"/>
  <c r="Q33" i="13"/>
  <c r="R33" i="13"/>
  <c r="S33" i="13"/>
  <c r="T33" i="13"/>
  <c r="U33" i="13"/>
  <c r="V33" i="13"/>
  <c r="W33" i="13"/>
  <c r="X33" i="13"/>
  <c r="Y33" i="13"/>
  <c r="Z33" i="13"/>
  <c r="AA33" i="13"/>
  <c r="AB33" i="13"/>
  <c r="AC33" i="13"/>
  <c r="AD33" i="13"/>
  <c r="AE33" i="13"/>
  <c r="AF33" i="13"/>
  <c r="BH25" i="13"/>
  <c r="AU24" i="13"/>
  <c r="AN25" i="13"/>
  <c r="AW28" i="13"/>
  <c r="BH26" i="13"/>
  <c r="AZ24" i="13"/>
  <c r="BA24" i="13"/>
  <c r="BB24" i="13"/>
  <c r="BC24" i="13"/>
  <c r="BD24" i="13"/>
  <c r="BE24" i="13"/>
  <c r="BF24" i="13"/>
  <c r="BM25" i="13"/>
  <c r="BI24" i="13"/>
  <c r="BI27" i="13"/>
  <c r="AR26" i="13"/>
  <c r="AK25" i="13"/>
  <c r="BG28" i="13"/>
  <c r="AW26" i="13"/>
  <c r="BG27" i="13"/>
  <c r="BP25" i="13"/>
  <c r="BI25" i="13"/>
  <c r="AV28" i="13"/>
  <c r="AU27" i="13"/>
  <c r="AJ27" i="13"/>
  <c r="AH24" i="13"/>
  <c r="BK25" i="13"/>
  <c r="AY24" i="13"/>
  <c r="AO26" i="13"/>
  <c r="AU26" i="13"/>
  <c r="F36" i="13"/>
  <c r="G36" i="13"/>
  <c r="H36" i="13"/>
  <c r="I36" i="13"/>
  <c r="J36" i="13"/>
  <c r="K36" i="13"/>
  <c r="L36" i="13"/>
  <c r="M36" i="13"/>
  <c r="N36" i="13"/>
  <c r="O36" i="13"/>
  <c r="P36" i="13"/>
  <c r="Q36" i="13"/>
  <c r="R36" i="13"/>
  <c r="S36" i="13"/>
  <c r="T36" i="13"/>
  <c r="U36" i="13"/>
  <c r="V36" i="13"/>
  <c r="W36" i="13"/>
  <c r="X36" i="13"/>
  <c r="Y36" i="13"/>
  <c r="Z36" i="13"/>
  <c r="AA36" i="13"/>
  <c r="AB36" i="13"/>
  <c r="AC36" i="13"/>
  <c r="AD36" i="13"/>
  <c r="AE36" i="13"/>
  <c r="AF36" i="13"/>
  <c r="AH21" i="13"/>
  <c r="AW21" i="13"/>
  <c r="AW18" i="13"/>
  <c r="BQ18" i="13"/>
  <c r="BR18" i="13"/>
  <c r="BS18" i="13"/>
  <c r="BT18" i="13"/>
  <c r="BU18" i="13"/>
  <c r="BV18" i="13"/>
  <c r="BW18" i="13"/>
  <c r="BX18" i="13"/>
  <c r="BY18" i="13"/>
  <c r="BZ18" i="13"/>
  <c r="CA18" i="13"/>
  <c r="CB18" i="13"/>
  <c r="CC18" i="13"/>
  <c r="CD18" i="13"/>
  <c r="CE18" i="13"/>
  <c r="CF18" i="13"/>
  <c r="CG18" i="13"/>
  <c r="CH18" i="13"/>
  <c r="CI18" i="13"/>
  <c r="CJ18" i="13"/>
  <c r="CK18" i="13"/>
  <c r="CL18" i="13"/>
  <c r="CM18" i="13"/>
  <c r="CN18" i="13"/>
  <c r="CO18" i="13"/>
  <c r="CP18" i="13"/>
  <c r="CQ18" i="13"/>
  <c r="CR18" i="13"/>
  <c r="CS18" i="13"/>
  <c r="CT18" i="13"/>
  <c r="CU18" i="13"/>
  <c r="CV18" i="13"/>
  <c r="E24" i="13"/>
  <c r="F24" i="13"/>
  <c r="G24" i="13"/>
  <c r="H24" i="13"/>
  <c r="I24" i="13"/>
  <c r="J24" i="13"/>
  <c r="K24" i="13"/>
  <c r="L24" i="13"/>
  <c r="M24" i="13"/>
  <c r="N24" i="13"/>
  <c r="O24" i="13"/>
  <c r="P24" i="13"/>
  <c r="Q24" i="13"/>
  <c r="R24" i="13"/>
  <c r="S24" i="13"/>
  <c r="T24" i="13"/>
  <c r="U24" i="13"/>
  <c r="V24" i="13"/>
  <c r="W24" i="13"/>
  <c r="X24" i="13"/>
  <c r="Y24" i="13"/>
  <c r="Z24" i="13"/>
  <c r="AA24" i="13"/>
  <c r="AB24" i="13"/>
  <c r="AC24" i="13"/>
  <c r="AD24" i="13"/>
  <c r="AE24" i="13"/>
  <c r="AF24" i="13"/>
  <c r="AZ19" i="13"/>
  <c r="BA19" i="13"/>
  <c r="BB19" i="13"/>
  <c r="BC19" i="13"/>
  <c r="BD19" i="13"/>
  <c r="BE19" i="13"/>
  <c r="BF19" i="13"/>
  <c r="AV21" i="13"/>
  <c r="AO19" i="13"/>
  <c r="BQ20" i="13"/>
  <c r="BR20" i="13"/>
  <c r="BS20" i="13"/>
  <c r="BT20" i="13"/>
  <c r="BU20" i="13"/>
  <c r="BV20" i="13"/>
  <c r="BW20" i="13"/>
  <c r="BX20" i="13"/>
  <c r="BY20" i="13"/>
  <c r="BZ20" i="13"/>
  <c r="CA20" i="13"/>
  <c r="CB20" i="13"/>
  <c r="CC20" i="13"/>
  <c r="CD20" i="13"/>
  <c r="CE20" i="13"/>
  <c r="CF20" i="13"/>
  <c r="CG20" i="13"/>
  <c r="CH20" i="13"/>
  <c r="CI20" i="13"/>
  <c r="CJ20" i="13"/>
  <c r="CK20" i="13"/>
  <c r="CL20" i="13"/>
  <c r="CM20" i="13"/>
  <c r="CN20" i="13"/>
  <c r="CO20" i="13"/>
  <c r="CP20" i="13"/>
  <c r="CQ20" i="13"/>
  <c r="CR20" i="13"/>
  <c r="CS20" i="13"/>
  <c r="CT20" i="13"/>
  <c r="CU20" i="13"/>
  <c r="CV20" i="13"/>
  <c r="E26" i="13"/>
  <c r="F26" i="13"/>
  <c r="G26" i="13"/>
  <c r="H26" i="13"/>
  <c r="I26" i="13"/>
  <c r="J26" i="13"/>
  <c r="K26" i="13"/>
  <c r="L26" i="13"/>
  <c r="M26" i="13"/>
  <c r="N26" i="13"/>
  <c r="O26" i="13"/>
  <c r="P26" i="13"/>
  <c r="Q26" i="13"/>
  <c r="R26" i="13"/>
  <c r="S26" i="13"/>
  <c r="T26" i="13"/>
  <c r="U26" i="13"/>
  <c r="V26" i="13"/>
  <c r="W26" i="13"/>
  <c r="X26" i="13"/>
  <c r="Y26" i="13"/>
  <c r="Z26" i="13"/>
  <c r="AA26" i="13"/>
  <c r="AB26" i="13"/>
  <c r="AC26" i="13"/>
  <c r="AD26" i="13"/>
  <c r="AE26" i="13"/>
  <c r="AF26" i="13"/>
  <c r="AH20" i="13"/>
  <c r="AT21" i="13"/>
  <c r="AK19" i="13"/>
  <c r="BJ19" i="13"/>
  <c r="AG21" i="13"/>
  <c r="AL20" i="13"/>
  <c r="AV20" i="13"/>
  <c r="AN21" i="13"/>
  <c r="BN21" i="13"/>
  <c r="AT20" i="13"/>
  <c r="AY18" i="13"/>
  <c r="AN19" i="13"/>
  <c r="BJ21" i="13"/>
  <c r="BH20" i="13"/>
  <c r="AP19" i="13"/>
  <c r="AR21" i="13"/>
  <c r="AK21" i="13"/>
  <c r="BP20" i="13"/>
  <c r="BM18" i="13"/>
  <c r="AP20" i="13"/>
  <c r="BO18" i="13"/>
  <c r="BH19" i="13"/>
  <c r="AJ21" i="13"/>
  <c r="AG19" i="13"/>
  <c r="BP18" i="13"/>
  <c r="AY21" i="13"/>
  <c r="AL19" i="13"/>
  <c r="BL20" i="13"/>
  <c r="BQ21" i="13"/>
  <c r="BR21" i="13"/>
  <c r="BS21" i="13"/>
  <c r="BT21" i="13"/>
  <c r="BU21" i="13"/>
  <c r="BV21" i="13"/>
  <c r="BW21" i="13"/>
  <c r="BX21" i="13"/>
  <c r="BY21" i="13"/>
  <c r="BZ21" i="13"/>
  <c r="CA21" i="13"/>
  <c r="CB21" i="13"/>
  <c r="CC21" i="13"/>
  <c r="CD21" i="13"/>
  <c r="CE21" i="13"/>
  <c r="CF21" i="13"/>
  <c r="CG21" i="13"/>
  <c r="CH21" i="13"/>
  <c r="CI21" i="13"/>
  <c r="CJ21" i="13"/>
  <c r="CK21" i="13"/>
  <c r="CL21" i="13"/>
  <c r="CM21" i="13"/>
  <c r="CN21" i="13"/>
  <c r="CO21" i="13"/>
  <c r="CP21" i="13"/>
  <c r="CQ21" i="13"/>
  <c r="CR21" i="13"/>
  <c r="CS21" i="13"/>
  <c r="CT21" i="13"/>
  <c r="CU21" i="13"/>
  <c r="CV21" i="13"/>
  <c r="E28" i="13"/>
  <c r="CW23" i="13" s="1"/>
  <c r="AO20" i="13"/>
  <c r="AR20" i="13"/>
  <c r="AR19" i="13"/>
  <c r="BO21" i="13"/>
  <c r="AK20" i="13"/>
  <c r="AT18" i="13"/>
  <c r="AI21" i="13"/>
  <c r="BO20" i="13"/>
  <c r="AY20" i="13"/>
  <c r="AV19" i="13"/>
  <c r="BP21" i="13"/>
  <c r="AK18" i="13"/>
  <c r="AH19" i="13"/>
  <c r="AL21" i="13"/>
  <c r="BL21" i="13"/>
  <c r="AO18" i="13"/>
  <c r="BI18" i="13"/>
  <c r="AN18" i="13"/>
  <c r="AW20" i="13"/>
  <c r="AM19" i="13"/>
  <c r="BM19" i="13"/>
  <c r="AR18" i="13"/>
  <c r="AQ18" i="13"/>
  <c r="AH18" i="13"/>
  <c r="BI19" i="13"/>
  <c r="BN19" i="13"/>
  <c r="AJ18" i="13"/>
  <c r="AS20" i="13"/>
  <c r="AI20" i="13"/>
  <c r="AU18" i="13"/>
  <c r="BL18" i="13"/>
  <c r="AS21" i="13"/>
  <c r="AT19" i="13"/>
  <c r="AU19" i="13"/>
  <c r="BH18" i="13"/>
  <c r="AO21" i="13"/>
  <c r="AN20" i="13"/>
  <c r="BK21" i="13"/>
  <c r="BO19" i="13"/>
  <c r="AY19" i="13"/>
  <c r="AP18" i="13"/>
  <c r="BN18" i="13"/>
  <c r="BK19" i="13"/>
  <c r="BQ19" i="13"/>
  <c r="BR19" i="13"/>
  <c r="BS19" i="13"/>
  <c r="BT19" i="13"/>
  <c r="BU19" i="13"/>
  <c r="BV19" i="13"/>
  <c r="BW19" i="13"/>
  <c r="BX19" i="13"/>
  <c r="BY19" i="13"/>
  <c r="BZ19" i="13"/>
  <c r="CA19" i="13"/>
  <c r="CB19" i="13"/>
  <c r="CC19" i="13"/>
  <c r="CD19" i="13"/>
  <c r="CE19" i="13"/>
  <c r="CF19" i="13"/>
  <c r="CG19" i="13"/>
  <c r="CH19" i="13"/>
  <c r="CI19" i="13"/>
  <c r="CJ19" i="13"/>
  <c r="CK19" i="13"/>
  <c r="CL19" i="13"/>
  <c r="CM19" i="13"/>
  <c r="CN19" i="13"/>
  <c r="CO19" i="13"/>
  <c r="CP19" i="13"/>
  <c r="CQ19" i="13"/>
  <c r="CR19" i="13"/>
  <c r="CS19" i="13"/>
  <c r="CT19" i="13"/>
  <c r="CU19" i="13"/>
  <c r="CV19" i="13"/>
  <c r="E25" i="13"/>
  <c r="F25" i="13"/>
  <c r="G25" i="13"/>
  <c r="H25" i="13"/>
  <c r="I25" i="13"/>
  <c r="J25" i="13"/>
  <c r="K25" i="13"/>
  <c r="L25" i="13"/>
  <c r="M25" i="13"/>
  <c r="N25" i="13"/>
  <c r="O25" i="13"/>
  <c r="P25" i="13"/>
  <c r="Q25" i="13"/>
  <c r="R25" i="13"/>
  <c r="S25" i="13"/>
  <c r="T25" i="13"/>
  <c r="U25" i="13"/>
  <c r="V25" i="13"/>
  <c r="W25" i="13"/>
  <c r="X25" i="13"/>
  <c r="Y25" i="13"/>
  <c r="Z25" i="13"/>
  <c r="AA25" i="13"/>
  <c r="AB25" i="13"/>
  <c r="AC25" i="13"/>
  <c r="AD25" i="13"/>
  <c r="AE25" i="13"/>
  <c r="AF25" i="13"/>
  <c r="AJ20" i="13"/>
  <c r="BG21" i="13"/>
  <c r="BG19" i="13"/>
  <c r="AQ19" i="13"/>
  <c r="AX18" i="13"/>
  <c r="BM21" i="13"/>
  <c r="AW19" i="13"/>
  <c r="AM20" i="13"/>
  <c r="BN20" i="13"/>
  <c r="AZ21" i="13"/>
  <c r="BA21" i="13"/>
  <c r="BB21" i="13"/>
  <c r="BC21" i="13"/>
  <c r="BD21" i="13"/>
  <c r="BE21" i="13"/>
  <c r="BF21" i="13"/>
  <c r="BI20" i="13"/>
  <c r="AM18" i="13"/>
  <c r="BH21" i="13"/>
  <c r="AX20" i="13"/>
  <c r="AX21" i="13"/>
  <c r="AS19" i="13"/>
  <c r="AI19" i="13"/>
  <c r="BJ18" i="13"/>
  <c r="AU21" i="13"/>
  <c r="BG18" i="13"/>
  <c r="AI18" i="13"/>
  <c r="AV18" i="13"/>
  <c r="AQ21" i="13"/>
  <c r="BK18" i="13"/>
  <c r="AP21" i="13"/>
  <c r="AZ20" i="13"/>
  <c r="BA20" i="13"/>
  <c r="BB20" i="13"/>
  <c r="BC20" i="13"/>
  <c r="BD20" i="13"/>
  <c r="BE20" i="13"/>
  <c r="BF20" i="13"/>
  <c r="AG18" i="13"/>
  <c r="BL19" i="13"/>
  <c r="BI21" i="13"/>
  <c r="BK20" i="13"/>
  <c r="AU20" i="13"/>
  <c r="AL18" i="13"/>
  <c r="AZ18" i="13"/>
  <c r="BA18" i="13"/>
  <c r="BB18" i="13"/>
  <c r="BC18" i="13"/>
  <c r="BD18" i="13"/>
  <c r="BE18" i="13"/>
  <c r="BF18" i="13"/>
  <c r="BG20" i="13"/>
  <c r="AQ20" i="13"/>
  <c r="AJ19" i="13"/>
  <c r="AM21" i="13"/>
  <c r="AS18" i="13"/>
  <c r="AX19" i="13"/>
  <c r="BJ20" i="13"/>
  <c r="AG20" i="13"/>
  <c r="BM20" i="13"/>
  <c r="BP19" i="13"/>
  <c r="F18" i="13"/>
  <c r="G18" i="13"/>
  <c r="H18" i="13"/>
  <c r="I18" i="13"/>
  <c r="J18" i="13"/>
  <c r="K18" i="13"/>
  <c r="L18" i="13"/>
  <c r="M18" i="13"/>
  <c r="N18" i="13"/>
  <c r="O18" i="13"/>
  <c r="P18" i="13"/>
  <c r="Q18" i="13"/>
  <c r="R18" i="13"/>
  <c r="S18" i="13"/>
  <c r="T18" i="13"/>
  <c r="U18" i="13"/>
  <c r="V18" i="13"/>
  <c r="W18" i="13"/>
  <c r="X18" i="13"/>
  <c r="Y18" i="13"/>
  <c r="Z18" i="13"/>
  <c r="AA18" i="13"/>
  <c r="AB18" i="13"/>
  <c r="AC18" i="13"/>
  <c r="AD18" i="13"/>
  <c r="AE18" i="13"/>
  <c r="AF18" i="13"/>
  <c r="F21" i="13"/>
  <c r="G21" i="13"/>
  <c r="H21" i="13"/>
  <c r="I21" i="13"/>
  <c r="J21" i="13"/>
  <c r="K21" i="13"/>
  <c r="L21" i="13"/>
  <c r="M21" i="13"/>
  <c r="N21" i="13"/>
  <c r="O21" i="13"/>
  <c r="P21" i="13"/>
  <c r="Q21" i="13"/>
  <c r="R21" i="13"/>
  <c r="S21" i="13"/>
  <c r="T21" i="13"/>
  <c r="U21" i="13"/>
  <c r="V21" i="13"/>
  <c r="W21" i="13"/>
  <c r="X21" i="13"/>
  <c r="Y21" i="13"/>
  <c r="Z21" i="13"/>
  <c r="AA21" i="13"/>
  <c r="AB21" i="13"/>
  <c r="AC21" i="13"/>
  <c r="AD21" i="13"/>
  <c r="AE21" i="13"/>
  <c r="AF21" i="13"/>
  <c r="C262" i="13"/>
  <c r="D261" i="13"/>
  <c r="D249" i="13"/>
  <c r="C248" i="13"/>
  <c r="D248" i="13"/>
  <c r="AG113" i="13"/>
  <c r="AH113" i="13" s="1"/>
  <c r="AI113" i="13" s="1"/>
  <c r="AJ113" i="13" s="1"/>
  <c r="AK113" i="13" s="1"/>
  <c r="AL113" i="13" s="1"/>
  <c r="AM113" i="13" s="1"/>
  <c r="AN113" i="13" s="1"/>
  <c r="AO113" i="13" s="1"/>
  <c r="AP113" i="13" s="1"/>
  <c r="AQ113" i="13" s="1"/>
  <c r="AR113" i="13" s="1"/>
  <c r="AS113" i="13" s="1"/>
  <c r="AT113" i="13" s="1"/>
  <c r="AU113" i="13" s="1"/>
  <c r="AV113" i="13" s="1"/>
  <c r="AW113" i="13" s="1"/>
  <c r="AX113" i="13" s="1"/>
  <c r="AY113" i="13" s="1"/>
  <c r="AZ113" i="13" s="1"/>
  <c r="BA113" i="13" s="1"/>
  <c r="BB113" i="13" s="1"/>
  <c r="BC113" i="13" s="1"/>
  <c r="BD113" i="13" s="1"/>
  <c r="BE113" i="13" s="1"/>
  <c r="BF113" i="13" s="1"/>
  <c r="BG113" i="13" s="1"/>
  <c r="BH113" i="13" s="1"/>
  <c r="BI113" i="13" s="1"/>
  <c r="BJ113" i="13" s="1"/>
  <c r="BK113" i="13" s="1"/>
  <c r="BL113" i="13" s="1"/>
  <c r="BM113" i="13" s="1"/>
  <c r="BN113" i="13" s="1"/>
  <c r="BO113" i="13" s="1"/>
  <c r="BP113" i="13" s="1"/>
  <c r="BQ113" i="13" s="1"/>
  <c r="BR113" i="13" s="1"/>
  <c r="BS113" i="13" s="1"/>
  <c r="BT113" i="13" s="1"/>
  <c r="BU113" i="13" s="1"/>
  <c r="BV113" i="13" s="1"/>
  <c r="BW113" i="13" s="1"/>
  <c r="BX113" i="13" s="1"/>
  <c r="BY113" i="13" s="1"/>
  <c r="BZ113" i="13" s="1"/>
  <c r="CA113" i="13" s="1"/>
  <c r="CB113" i="13" s="1"/>
  <c r="CC113" i="13" s="1"/>
  <c r="CD113" i="13" s="1"/>
  <c r="CE113" i="13" s="1"/>
  <c r="CF113" i="13" s="1"/>
  <c r="CG113" i="13" s="1"/>
  <c r="CH113" i="13" s="1"/>
  <c r="CI113" i="13" s="1"/>
  <c r="CJ113" i="13" s="1"/>
  <c r="CK113" i="13" s="1"/>
  <c r="CL113" i="13" s="1"/>
  <c r="CM113" i="13" s="1"/>
  <c r="CN113" i="13" s="1"/>
  <c r="CO113" i="13" s="1"/>
  <c r="CP113" i="13" s="1"/>
  <c r="CQ113" i="13" s="1"/>
  <c r="CR113" i="13" s="1"/>
  <c r="CS113" i="13" s="1"/>
  <c r="CT113" i="13" s="1"/>
  <c r="CU113" i="13" s="1"/>
  <c r="CV113" i="13" s="1"/>
  <c r="E123" i="13" s="1"/>
  <c r="F123" i="13" s="1"/>
  <c r="G123" i="13" s="1"/>
  <c r="H123" i="13" s="1"/>
  <c r="I123" i="13" s="1"/>
  <c r="J123" i="13" s="1"/>
  <c r="K123" i="13" s="1"/>
  <c r="L123" i="13" s="1"/>
  <c r="M123" i="13" s="1"/>
  <c r="N123" i="13" s="1"/>
  <c r="O123" i="13" s="1"/>
  <c r="P123" i="13" s="1"/>
  <c r="Q123" i="13" s="1"/>
  <c r="R123" i="13" s="1"/>
  <c r="S123" i="13" s="1"/>
  <c r="T123" i="13" s="1"/>
  <c r="U123" i="13" s="1"/>
  <c r="V123" i="13" s="1"/>
  <c r="W123" i="13" s="1"/>
  <c r="X123" i="13" s="1"/>
  <c r="Y123" i="13" s="1"/>
  <c r="Z123" i="13" s="1"/>
  <c r="AA123" i="13" s="1"/>
  <c r="AB123" i="13" s="1"/>
  <c r="AC123" i="13" s="1"/>
  <c r="AD123" i="13" s="1"/>
  <c r="AE123" i="13" s="1"/>
  <c r="AF123" i="13" s="1"/>
  <c r="AG123" i="13" s="1"/>
  <c r="AH123" i="13" s="1"/>
  <c r="AI123" i="13" s="1"/>
  <c r="AJ123" i="13" s="1"/>
  <c r="AK123" i="13" s="1"/>
  <c r="AL123" i="13" s="1"/>
  <c r="AM123" i="13" s="1"/>
  <c r="AN123" i="13" s="1"/>
  <c r="AO123" i="13" s="1"/>
  <c r="AP123" i="13" s="1"/>
  <c r="AQ123" i="13" s="1"/>
  <c r="AR123" i="13" s="1"/>
  <c r="AS123" i="13" s="1"/>
  <c r="AT123" i="13" s="1"/>
  <c r="AU123" i="13" s="1"/>
  <c r="AV123" i="13" s="1"/>
  <c r="AW123" i="13" s="1"/>
  <c r="AX123" i="13" s="1"/>
  <c r="AY123" i="13" s="1"/>
  <c r="AZ123" i="13" s="1"/>
  <c r="BA123" i="13" s="1"/>
  <c r="BB123" i="13" s="1"/>
  <c r="BC123" i="13" s="1"/>
  <c r="BD123" i="13" s="1"/>
  <c r="BE123" i="13" s="1"/>
  <c r="BF123" i="13" s="1"/>
  <c r="BG123" i="13" s="1"/>
  <c r="BH123" i="13" s="1"/>
  <c r="BI123" i="13" s="1"/>
  <c r="BJ123" i="13" s="1"/>
  <c r="BK123" i="13" s="1"/>
  <c r="BL123" i="13" s="1"/>
  <c r="BM123" i="13" s="1"/>
  <c r="BN123" i="13" s="1"/>
  <c r="BO123" i="13" s="1"/>
  <c r="BP123" i="13" s="1"/>
  <c r="BQ123" i="13" s="1"/>
  <c r="BR123" i="13" s="1"/>
  <c r="BS123" i="13" s="1"/>
  <c r="BT123" i="13" s="1"/>
  <c r="BU123" i="13" s="1"/>
  <c r="BV123" i="13" s="1"/>
  <c r="BW123" i="13" s="1"/>
  <c r="BX123" i="13" s="1"/>
  <c r="BY123" i="13" s="1"/>
  <c r="BZ123" i="13" s="1"/>
  <c r="CA123" i="13" s="1"/>
  <c r="CB123" i="13" s="1"/>
  <c r="CC123" i="13" s="1"/>
  <c r="CD123" i="13" s="1"/>
  <c r="CE123" i="13" s="1"/>
  <c r="CF123" i="13" s="1"/>
  <c r="CG123" i="13" s="1"/>
  <c r="CH123" i="13" s="1"/>
  <c r="CI123" i="13" s="1"/>
  <c r="CJ123" i="13" s="1"/>
  <c r="CK123" i="13" s="1"/>
  <c r="CL123" i="13" s="1"/>
  <c r="CM123" i="13" s="1"/>
  <c r="CN123" i="13" s="1"/>
  <c r="CO123" i="13" s="1"/>
  <c r="CP123" i="13" s="1"/>
  <c r="CQ123" i="13" s="1"/>
  <c r="CR123" i="13" s="1"/>
  <c r="CS123" i="13" s="1"/>
  <c r="CT123" i="13" s="1"/>
  <c r="CU123" i="13" s="1"/>
  <c r="CV123" i="13" s="1"/>
  <c r="E133" i="13" s="1"/>
  <c r="F133" i="13" s="1"/>
  <c r="G133" i="13" s="1"/>
  <c r="H133" i="13" s="1"/>
  <c r="I133" i="13" s="1"/>
  <c r="J133" i="13" s="1"/>
  <c r="K133" i="13" s="1"/>
  <c r="L133" i="13" s="1"/>
  <c r="M133" i="13" s="1"/>
  <c r="N133" i="13" s="1"/>
  <c r="O133" i="13" s="1"/>
  <c r="P133" i="13" s="1"/>
  <c r="Q133" i="13" s="1"/>
  <c r="R133" i="13" s="1"/>
  <c r="S133" i="13" s="1"/>
  <c r="T133" i="13" s="1"/>
  <c r="U133" i="13" s="1"/>
  <c r="V133" i="13" s="1"/>
  <c r="W133" i="13" s="1"/>
  <c r="X133" i="13" s="1"/>
  <c r="Y133" i="13" s="1"/>
  <c r="Z133" i="13" s="1"/>
  <c r="AA133" i="13" s="1"/>
  <c r="AB133" i="13" s="1"/>
  <c r="AC133" i="13" s="1"/>
  <c r="AD133" i="13" s="1"/>
  <c r="AE133" i="13" s="1"/>
  <c r="AF133" i="13" s="1"/>
  <c r="AG115" i="13"/>
  <c r="AH115" i="13" s="1"/>
  <c r="AI115" i="13" s="1"/>
  <c r="AJ115" i="13" s="1"/>
  <c r="AK115" i="13" s="1"/>
  <c r="AL115" i="13" s="1"/>
  <c r="AM115" i="13" s="1"/>
  <c r="AN115" i="13" s="1"/>
  <c r="AO115" i="13" s="1"/>
  <c r="AP115" i="13" s="1"/>
  <c r="AQ115" i="13" s="1"/>
  <c r="AR115" i="13" s="1"/>
  <c r="AS115" i="13" s="1"/>
  <c r="AT115" i="13" s="1"/>
  <c r="AU115" i="13" s="1"/>
  <c r="AV115" i="13" s="1"/>
  <c r="AW115" i="13" s="1"/>
  <c r="AX115" i="13" s="1"/>
  <c r="AY115" i="13" s="1"/>
  <c r="AZ115" i="13" s="1"/>
  <c r="BA115" i="13" s="1"/>
  <c r="BB115" i="13" s="1"/>
  <c r="BC115" i="13" s="1"/>
  <c r="BD115" i="13" s="1"/>
  <c r="BE115" i="13" s="1"/>
  <c r="BF115" i="13" s="1"/>
  <c r="BG115" i="13" s="1"/>
  <c r="BH115" i="13" s="1"/>
  <c r="BI115" i="13" s="1"/>
  <c r="BJ115" i="13" s="1"/>
  <c r="BK115" i="13" s="1"/>
  <c r="BL115" i="13" s="1"/>
  <c r="BM115" i="13" s="1"/>
  <c r="BN115" i="13" s="1"/>
  <c r="BO115" i="13" s="1"/>
  <c r="BP115" i="13" s="1"/>
  <c r="BQ115" i="13" s="1"/>
  <c r="BR115" i="13" s="1"/>
  <c r="BS115" i="13" s="1"/>
  <c r="BT115" i="13" s="1"/>
  <c r="BU115" i="13" s="1"/>
  <c r="BV115" i="13" s="1"/>
  <c r="BW115" i="13" s="1"/>
  <c r="BX115" i="13" s="1"/>
  <c r="BY115" i="13" s="1"/>
  <c r="BZ115" i="13" s="1"/>
  <c r="CA115" i="13" s="1"/>
  <c r="CB115" i="13" s="1"/>
  <c r="CC115" i="13" s="1"/>
  <c r="CD115" i="13" s="1"/>
  <c r="CE115" i="13" s="1"/>
  <c r="CF115" i="13" s="1"/>
  <c r="CG115" i="13" s="1"/>
  <c r="CH115" i="13" s="1"/>
  <c r="CI115" i="13" s="1"/>
  <c r="CJ115" i="13" s="1"/>
  <c r="CK115" i="13" s="1"/>
  <c r="CL115" i="13" s="1"/>
  <c r="CM115" i="13" s="1"/>
  <c r="CN115" i="13" s="1"/>
  <c r="CO115" i="13" s="1"/>
  <c r="CP115" i="13" s="1"/>
  <c r="CQ115" i="13" s="1"/>
  <c r="CR115" i="13" s="1"/>
  <c r="CS115" i="13" s="1"/>
  <c r="CT115" i="13" s="1"/>
  <c r="CU115" i="13" s="1"/>
  <c r="CV115" i="13" s="1"/>
  <c r="E125" i="13" s="1"/>
  <c r="D137" i="13"/>
  <c r="D147" i="13"/>
  <c r="AG10" i="13"/>
  <c r="AW10" i="13"/>
  <c r="E10" i="13"/>
  <c r="BH10" i="13"/>
  <c r="AV10" i="13"/>
  <c r="AG9" i="13"/>
  <c r="AN9" i="13"/>
  <c r="AU9" i="13"/>
  <c r="AK10" i="13"/>
  <c r="BG10" i="13"/>
  <c r="F10" i="13"/>
  <c r="G10" i="13"/>
  <c r="H10" i="13"/>
  <c r="I10" i="13"/>
  <c r="J10" i="13"/>
  <c r="K10" i="13"/>
  <c r="L10" i="13"/>
  <c r="M10" i="13"/>
  <c r="N10" i="13"/>
  <c r="O10" i="13"/>
  <c r="P10" i="13"/>
  <c r="Q10" i="13"/>
  <c r="R10" i="13"/>
  <c r="S10" i="13"/>
  <c r="T10" i="13"/>
  <c r="U10" i="13"/>
  <c r="V10" i="13"/>
  <c r="W10" i="13"/>
  <c r="X10" i="13"/>
  <c r="Y10" i="13"/>
  <c r="Z10" i="13"/>
  <c r="AA10" i="13"/>
  <c r="AB10" i="13"/>
  <c r="AC10" i="13"/>
  <c r="AD10" i="13"/>
  <c r="AE10" i="13"/>
  <c r="AF10" i="13"/>
  <c r="BP10" i="13"/>
  <c r="AJ9" i="13"/>
  <c r="BK9" i="13"/>
  <c r="BJ9" i="13"/>
  <c r="BI9" i="13"/>
  <c r="AX9" i="13"/>
  <c r="AU10" i="13"/>
  <c r="BQ10" i="13"/>
  <c r="BR10" i="13"/>
  <c r="BS10" i="13"/>
  <c r="BT10" i="13"/>
  <c r="BU10" i="13"/>
  <c r="BV10" i="13"/>
  <c r="BW10" i="13"/>
  <c r="BX10" i="13"/>
  <c r="BY10" i="13"/>
  <c r="BZ10" i="13"/>
  <c r="CA10" i="13"/>
  <c r="CB10" i="13"/>
  <c r="CC10" i="13"/>
  <c r="CD10" i="13"/>
  <c r="CE10" i="13"/>
  <c r="CF10" i="13"/>
  <c r="CG10" i="13"/>
  <c r="CH10" i="13"/>
  <c r="CI10" i="13"/>
  <c r="CJ10" i="13"/>
  <c r="CK10" i="13"/>
  <c r="CL10" i="13"/>
  <c r="CM10" i="13"/>
  <c r="CN10" i="13"/>
  <c r="CO10" i="13"/>
  <c r="CP10" i="13"/>
  <c r="CQ10" i="13"/>
  <c r="CR10" i="13"/>
  <c r="CS10" i="13"/>
  <c r="CT10" i="13"/>
  <c r="CU10" i="13"/>
  <c r="CV10" i="13"/>
  <c r="BL10" i="13"/>
  <c r="BJ10" i="13"/>
  <c r="AT9" i="13"/>
  <c r="AK9" i="13"/>
  <c r="BM9" i="13"/>
  <c r="AI10" i="13"/>
  <c r="AH10" i="13"/>
  <c r="BL9" i="13"/>
  <c r="AV9" i="13"/>
  <c r="AQ10" i="13"/>
  <c r="AX10" i="13"/>
  <c r="BN9" i="13"/>
  <c r="AI9" i="13"/>
  <c r="AO10" i="13"/>
  <c r="BK10" i="13"/>
  <c r="AL10" i="13"/>
  <c r="AZ10" i="13"/>
  <c r="BA10" i="13"/>
  <c r="BB10" i="13"/>
  <c r="BC10" i="13"/>
  <c r="BD10" i="13"/>
  <c r="BE10" i="13"/>
  <c r="BF10" i="13"/>
  <c r="AZ9" i="13"/>
  <c r="BA9" i="13"/>
  <c r="BB9" i="13"/>
  <c r="BC9" i="13"/>
  <c r="BD9" i="13"/>
  <c r="BE9" i="13"/>
  <c r="BF9" i="13"/>
  <c r="AW9" i="13"/>
  <c r="AL9" i="13"/>
  <c r="AP9" i="13"/>
  <c r="AS10" i="13"/>
  <c r="BO10" i="13"/>
  <c r="AT10" i="13"/>
  <c r="AJ10" i="13"/>
  <c r="BP9" i="13"/>
  <c r="AO9" i="13"/>
  <c r="BQ9" i="13"/>
  <c r="BR9" i="13"/>
  <c r="BS9" i="13"/>
  <c r="BT9" i="13"/>
  <c r="BU9" i="13"/>
  <c r="BV9" i="13"/>
  <c r="BW9" i="13"/>
  <c r="BX9" i="13"/>
  <c r="BY9" i="13"/>
  <c r="BZ9" i="13"/>
  <c r="CA9" i="13"/>
  <c r="CB9" i="13"/>
  <c r="CC9" i="13"/>
  <c r="CD9" i="13"/>
  <c r="CE9" i="13"/>
  <c r="CF9" i="13"/>
  <c r="CG9" i="13"/>
  <c r="CH9" i="13"/>
  <c r="CI9" i="13"/>
  <c r="CJ9" i="13"/>
  <c r="CK9" i="13"/>
  <c r="CL9" i="13"/>
  <c r="CM9" i="13"/>
  <c r="CN9" i="13"/>
  <c r="CO9" i="13"/>
  <c r="CP9" i="13"/>
  <c r="CQ9" i="13"/>
  <c r="CR9" i="13"/>
  <c r="CS9" i="13"/>
  <c r="CT9" i="13"/>
  <c r="CU9" i="13"/>
  <c r="CV9" i="13"/>
  <c r="AM9" i="13"/>
  <c r="AM10" i="13"/>
  <c r="BI10" i="13"/>
  <c r="AP10" i="13"/>
  <c r="BN10" i="13"/>
  <c r="AR9" i="13"/>
  <c r="BG9" i="13"/>
  <c r="BH9" i="13"/>
  <c r="AQ9" i="13"/>
  <c r="AY10" i="13"/>
  <c r="AN10" i="13"/>
  <c r="BO9" i="13"/>
  <c r="AY9" i="13"/>
  <c r="BM10" i="13"/>
  <c r="AR10" i="13"/>
  <c r="AS9" i="13"/>
  <c r="AH9" i="13"/>
  <c r="C263" i="13"/>
  <c r="D262" i="13"/>
  <c r="E15" i="13"/>
  <c r="AN13" i="13"/>
  <c r="AP15" i="13"/>
  <c r="AW15" i="13"/>
  <c r="AL13" i="13"/>
  <c r="AV15" i="13"/>
  <c r="AS15" i="13"/>
  <c r="BK13" i="13"/>
  <c r="AO14" i="13"/>
  <c r="BH14" i="13"/>
  <c r="BG13" i="13"/>
  <c r="AL15" i="13"/>
  <c r="BN14" i="13"/>
  <c r="AH15" i="13"/>
  <c r="AG15" i="13"/>
  <c r="AT13" i="13"/>
  <c r="BI15" i="13"/>
  <c r="BN15" i="13"/>
  <c r="AQ15" i="13"/>
  <c r="AG14" i="13"/>
  <c r="AM13" i="13"/>
  <c r="AM15" i="13"/>
  <c r="BG15" i="13"/>
  <c r="AZ14" i="13"/>
  <c r="BA14" i="13"/>
  <c r="BB14" i="13"/>
  <c r="BC14" i="13"/>
  <c r="BD14" i="13"/>
  <c r="BE14" i="13"/>
  <c r="BF14" i="13"/>
  <c r="AR14" i="13"/>
  <c r="AY13" i="13"/>
  <c r="AY15" i="13"/>
  <c r="AN14" i="13"/>
  <c r="AU13" i="13"/>
  <c r="AU15" i="13"/>
  <c r="BO15" i="13"/>
  <c r="AQ14" i="13"/>
  <c r="BL13" i="13"/>
  <c r="BM15" i="13"/>
  <c r="BQ14" i="13"/>
  <c r="BR14" i="13"/>
  <c r="BS14" i="13"/>
  <c r="BT14" i="13"/>
  <c r="BU14" i="13"/>
  <c r="BV14" i="13"/>
  <c r="BW14" i="13"/>
  <c r="BX14" i="13"/>
  <c r="BY14" i="13"/>
  <c r="BZ14" i="13"/>
  <c r="CA14" i="13"/>
  <c r="CB14" i="13"/>
  <c r="CC14" i="13"/>
  <c r="CD14" i="13"/>
  <c r="CE14" i="13"/>
  <c r="CF14" i="13"/>
  <c r="CG14" i="13"/>
  <c r="CH14" i="13"/>
  <c r="CI14" i="13"/>
  <c r="CJ14" i="13"/>
  <c r="CK14" i="13"/>
  <c r="CL14" i="13"/>
  <c r="CM14" i="13"/>
  <c r="CN14" i="13"/>
  <c r="CO14" i="13"/>
  <c r="CP14" i="13"/>
  <c r="CQ14" i="13"/>
  <c r="CR14" i="13"/>
  <c r="CS14" i="13"/>
  <c r="CT14" i="13"/>
  <c r="CU14" i="13"/>
  <c r="CV14" i="13"/>
  <c r="E19" i="13"/>
  <c r="F19" i="13"/>
  <c r="G19" i="13"/>
  <c r="H19" i="13"/>
  <c r="I19" i="13"/>
  <c r="J19" i="13"/>
  <c r="K19" i="13"/>
  <c r="L19" i="13"/>
  <c r="M19" i="13"/>
  <c r="N19" i="13"/>
  <c r="O19" i="13"/>
  <c r="P19" i="13"/>
  <c r="Q19" i="13"/>
  <c r="R19" i="13"/>
  <c r="S19" i="13"/>
  <c r="T19" i="13"/>
  <c r="U19" i="13"/>
  <c r="V19" i="13"/>
  <c r="W19" i="13"/>
  <c r="X19" i="13"/>
  <c r="Y19" i="13"/>
  <c r="Z19" i="13"/>
  <c r="AA19" i="13"/>
  <c r="AB19" i="13"/>
  <c r="AC19" i="13"/>
  <c r="AD19" i="13"/>
  <c r="AE19" i="13"/>
  <c r="AF19" i="13"/>
  <c r="AJ13" i="13"/>
  <c r="AR13" i="13"/>
  <c r="AI13" i="13"/>
  <c r="AI15" i="13"/>
  <c r="BP13" i="13"/>
  <c r="AN15" i="13"/>
  <c r="AM14" i="13"/>
  <c r="AO15" i="13"/>
  <c r="AH13" i="13"/>
  <c r="AJ15" i="13"/>
  <c r="AK15" i="13"/>
  <c r="AZ13" i="13"/>
  <c r="BA13" i="13"/>
  <c r="BB13" i="13"/>
  <c r="BC13" i="13"/>
  <c r="BD13" i="13"/>
  <c r="BE13" i="13"/>
  <c r="BF13" i="13"/>
  <c r="AT15" i="13"/>
  <c r="BL14" i="13"/>
  <c r="AX14" i="13"/>
  <c r="AW13" i="13"/>
  <c r="AY14" i="13"/>
  <c r="AT14" i="13"/>
  <c r="AS13" i="13"/>
  <c r="BG14" i="13"/>
  <c r="BJ15" i="13"/>
  <c r="AP13" i="13"/>
  <c r="AR15" i="13"/>
  <c r="AS14" i="13"/>
  <c r="BN13" i="13"/>
  <c r="AH14" i="13"/>
  <c r="AG13" i="13"/>
  <c r="AI14" i="13"/>
  <c r="BP14" i="13"/>
  <c r="BO13" i="13"/>
  <c r="AK14" i="13"/>
  <c r="BM14" i="13"/>
  <c r="AX13" i="13"/>
  <c r="AZ15" i="13"/>
  <c r="BA15" i="13"/>
  <c r="BB15" i="13"/>
  <c r="BC15" i="13"/>
  <c r="BD15" i="13"/>
  <c r="BE15" i="13"/>
  <c r="BF15" i="13"/>
  <c r="AJ14" i="13"/>
  <c r="E13" i="13"/>
  <c r="F13" i="13"/>
  <c r="G13" i="13"/>
  <c r="H13" i="13"/>
  <c r="I13" i="13"/>
  <c r="J13" i="13"/>
  <c r="K13" i="13"/>
  <c r="L13" i="13"/>
  <c r="M13" i="13"/>
  <c r="N13" i="13"/>
  <c r="O13" i="13"/>
  <c r="P13" i="13"/>
  <c r="Q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BM13" i="13"/>
  <c r="BJ13" i="13"/>
  <c r="BK15" i="13"/>
  <c r="AW14" i="13"/>
  <c r="BH13" i="13"/>
  <c r="BQ15" i="13"/>
  <c r="BR15" i="13"/>
  <c r="BS15" i="13"/>
  <c r="BT15" i="13"/>
  <c r="BU15" i="13"/>
  <c r="BV15" i="13"/>
  <c r="BW15" i="13"/>
  <c r="BX15" i="13"/>
  <c r="BY15" i="13"/>
  <c r="BZ15" i="13"/>
  <c r="CA15" i="13"/>
  <c r="CB15" i="13"/>
  <c r="CC15" i="13"/>
  <c r="CD15" i="13"/>
  <c r="CE15" i="13"/>
  <c r="CF15" i="13"/>
  <c r="CG15" i="13"/>
  <c r="CH15" i="13"/>
  <c r="CI15" i="13"/>
  <c r="CJ15" i="13"/>
  <c r="CK15" i="13"/>
  <c r="CL15" i="13"/>
  <c r="CM15" i="13"/>
  <c r="CN15" i="13"/>
  <c r="CO15" i="13"/>
  <c r="CP15" i="13"/>
  <c r="CQ15" i="13"/>
  <c r="CR15" i="13"/>
  <c r="CS15" i="13"/>
  <c r="CT15" i="13"/>
  <c r="CU15" i="13"/>
  <c r="CV15" i="13"/>
  <c r="E21" i="13"/>
  <c r="CW17" i="13" s="1"/>
  <c r="BI14" i="13"/>
  <c r="BL15" i="13"/>
  <c r="AV14" i="13"/>
  <c r="BI13" i="13"/>
  <c r="BH15" i="13"/>
  <c r="AU14" i="13"/>
  <c r="AP14" i="13"/>
  <c r="AV13" i="13"/>
  <c r="AX15" i="13"/>
  <c r="BJ14" i="13"/>
  <c r="BQ13" i="13"/>
  <c r="BR13" i="13"/>
  <c r="BS13" i="13"/>
  <c r="BT13" i="13"/>
  <c r="BU13" i="13"/>
  <c r="BV13" i="13"/>
  <c r="BW13" i="13"/>
  <c r="BX13" i="13"/>
  <c r="BY13" i="13"/>
  <c r="BZ13" i="13"/>
  <c r="CA13" i="13"/>
  <c r="CB13" i="13"/>
  <c r="CC13" i="13"/>
  <c r="CD13" i="13"/>
  <c r="CE13" i="13"/>
  <c r="CF13" i="13"/>
  <c r="CG13" i="13"/>
  <c r="CH13" i="13"/>
  <c r="CI13" i="13"/>
  <c r="CJ13" i="13"/>
  <c r="CK13" i="13"/>
  <c r="CL13" i="13"/>
  <c r="CM13" i="13"/>
  <c r="CN13" i="13"/>
  <c r="CO13" i="13"/>
  <c r="CP13" i="13"/>
  <c r="CQ13" i="13"/>
  <c r="CR13" i="13"/>
  <c r="CS13" i="13"/>
  <c r="CT13" i="13"/>
  <c r="CU13" i="13"/>
  <c r="CV13" i="13"/>
  <c r="E18" i="13"/>
  <c r="BP15" i="13"/>
  <c r="AO13" i="13"/>
  <c r="BK14" i="13"/>
  <c r="AL14" i="13"/>
  <c r="AK13" i="13"/>
  <c r="BO14" i="13"/>
  <c r="AQ13" i="13"/>
  <c r="H15" i="13"/>
  <c r="I15" i="13"/>
  <c r="J15" i="13"/>
  <c r="K15" i="13"/>
  <c r="L15" i="13"/>
  <c r="M15" i="13"/>
  <c r="N15" i="13"/>
  <c r="O15" i="13"/>
  <c r="P15" i="13"/>
  <c r="Q15" i="13"/>
  <c r="R15" i="13"/>
  <c r="S15" i="13"/>
  <c r="T15" i="13"/>
  <c r="U15" i="13"/>
  <c r="V15" i="13"/>
  <c r="W15" i="13"/>
  <c r="X15" i="13"/>
  <c r="Y15" i="13"/>
  <c r="Z15" i="13"/>
  <c r="AA15" i="13"/>
  <c r="AB15" i="13"/>
  <c r="AC15" i="13"/>
  <c r="AD15" i="13"/>
  <c r="AE15" i="13"/>
  <c r="AF15" i="13"/>
  <c r="AG125" i="13"/>
  <c r="AH125" i="13" s="1"/>
  <c r="AI125" i="13" s="1"/>
  <c r="AJ125" i="13" s="1"/>
  <c r="AK125" i="13" s="1"/>
  <c r="AL125" i="13" s="1"/>
  <c r="AM125" i="13" s="1"/>
  <c r="AN125" i="13" s="1"/>
  <c r="AO125" i="13" s="1"/>
  <c r="AP125" i="13" s="1"/>
  <c r="AQ125" i="13" s="1"/>
  <c r="AR125" i="13" s="1"/>
  <c r="AS125" i="13" s="1"/>
  <c r="AT125" i="13" s="1"/>
  <c r="AU125" i="13" s="1"/>
  <c r="AV125" i="13" s="1"/>
  <c r="AW125" i="13" s="1"/>
  <c r="AX125" i="13" s="1"/>
  <c r="AY125" i="13" s="1"/>
  <c r="AZ125" i="13" s="1"/>
  <c r="BA125" i="13" s="1"/>
  <c r="BB125" i="13" s="1"/>
  <c r="BC125" i="13" s="1"/>
  <c r="BD125" i="13" s="1"/>
  <c r="BE125" i="13" s="1"/>
  <c r="BF125" i="13" s="1"/>
  <c r="BG125" i="13" s="1"/>
  <c r="BH125" i="13" s="1"/>
  <c r="BI125" i="13" s="1"/>
  <c r="BJ125" i="13" s="1"/>
  <c r="BK125" i="13" s="1"/>
  <c r="BL125" i="13" s="1"/>
  <c r="BM125" i="13" s="1"/>
  <c r="BN125" i="13" s="1"/>
  <c r="BO125" i="13" s="1"/>
  <c r="BP125" i="13" s="1"/>
  <c r="BQ125" i="13" s="1"/>
  <c r="BR125" i="13" s="1"/>
  <c r="BS125" i="13" s="1"/>
  <c r="BT125" i="13" s="1"/>
  <c r="BU125" i="13" s="1"/>
  <c r="BV125" i="13" s="1"/>
  <c r="BW125" i="13" s="1"/>
  <c r="BX125" i="13" s="1"/>
  <c r="BY125" i="13" s="1"/>
  <c r="BZ125" i="13" s="1"/>
  <c r="CA125" i="13" s="1"/>
  <c r="CB125" i="13" s="1"/>
  <c r="CC125" i="13" s="1"/>
  <c r="CD125" i="13" s="1"/>
  <c r="CE125" i="13" s="1"/>
  <c r="CF125" i="13" s="1"/>
  <c r="CG125" i="13" s="1"/>
  <c r="CH125" i="13" s="1"/>
  <c r="CI125" i="13" s="1"/>
  <c r="CJ125" i="13" s="1"/>
  <c r="CK125" i="13" s="1"/>
  <c r="CL125" i="13" s="1"/>
  <c r="CM125" i="13" s="1"/>
  <c r="CN125" i="13" s="1"/>
  <c r="CO125" i="13" s="1"/>
  <c r="CP125" i="13" s="1"/>
  <c r="CQ125" i="13" s="1"/>
  <c r="CR125" i="13" s="1"/>
  <c r="CS125" i="13" s="1"/>
  <c r="CT125" i="13" s="1"/>
  <c r="CU125" i="13" s="1"/>
  <c r="CV125" i="13" s="1"/>
  <c r="E135" i="13" s="1"/>
  <c r="F135" i="13" s="1"/>
  <c r="G135" i="13" s="1"/>
  <c r="H135" i="13" s="1"/>
  <c r="AG124" i="13"/>
  <c r="AH124" i="13" s="1"/>
  <c r="AI124" i="13" s="1"/>
  <c r="AJ124" i="13" s="1"/>
  <c r="AK124" i="13" s="1"/>
  <c r="AL124" i="13" s="1"/>
  <c r="AM124" i="13" s="1"/>
  <c r="AN124" i="13" s="1"/>
  <c r="AO124" i="13" s="1"/>
  <c r="AP124" i="13" s="1"/>
  <c r="AQ124" i="13" s="1"/>
  <c r="AR124" i="13" s="1"/>
  <c r="AS124" i="13" s="1"/>
  <c r="AT124" i="13" s="1"/>
  <c r="AU124" i="13" s="1"/>
  <c r="AV124" i="13" s="1"/>
  <c r="AW124" i="13" s="1"/>
  <c r="AX124" i="13" s="1"/>
  <c r="AY124" i="13" s="1"/>
  <c r="AZ124" i="13" s="1"/>
  <c r="BA124" i="13" s="1"/>
  <c r="BB124" i="13" s="1"/>
  <c r="BC124" i="13" s="1"/>
  <c r="BD124" i="13" s="1"/>
  <c r="BE124" i="13" s="1"/>
  <c r="BF124" i="13" s="1"/>
  <c r="BG124" i="13" s="1"/>
  <c r="BH124" i="13" s="1"/>
  <c r="BI124" i="13" s="1"/>
  <c r="BJ124" i="13" s="1"/>
  <c r="BK124" i="13" s="1"/>
  <c r="BL124" i="13" s="1"/>
  <c r="BM124" i="13" s="1"/>
  <c r="BN124" i="13" s="1"/>
  <c r="BO124" i="13" s="1"/>
  <c r="BP124" i="13" s="1"/>
  <c r="BQ124" i="13" s="1"/>
  <c r="BR124" i="13" s="1"/>
  <c r="BS124" i="13" s="1"/>
  <c r="BT124" i="13" s="1"/>
  <c r="BU124" i="13" s="1"/>
  <c r="BV124" i="13" s="1"/>
  <c r="BW124" i="13" s="1"/>
  <c r="BX124" i="13" s="1"/>
  <c r="BY124" i="13" s="1"/>
  <c r="BZ124" i="13" s="1"/>
  <c r="CA124" i="13" s="1"/>
  <c r="CB124" i="13" s="1"/>
  <c r="CC124" i="13" s="1"/>
  <c r="CD124" i="13" s="1"/>
  <c r="CE124" i="13" s="1"/>
  <c r="CF124" i="13" s="1"/>
  <c r="CG124" i="13" s="1"/>
  <c r="CH124" i="13" s="1"/>
  <c r="CI124" i="13" s="1"/>
  <c r="CJ124" i="13" s="1"/>
  <c r="CK124" i="13" s="1"/>
  <c r="CL124" i="13" s="1"/>
  <c r="CM124" i="13" s="1"/>
  <c r="CN124" i="13" s="1"/>
  <c r="CO124" i="13" s="1"/>
  <c r="CP124" i="13" s="1"/>
  <c r="CQ124" i="13" s="1"/>
  <c r="CR124" i="13" s="1"/>
  <c r="CS124" i="13" s="1"/>
  <c r="CT124" i="13" s="1"/>
  <c r="CU124" i="13" s="1"/>
  <c r="CV124" i="13" s="1"/>
  <c r="E134" i="13" s="1"/>
  <c r="F134" i="13" s="1"/>
  <c r="G134" i="13" s="1"/>
  <c r="H134" i="13" s="1"/>
  <c r="I134" i="13" s="1"/>
  <c r="J134" i="13" s="1"/>
  <c r="K134" i="13" s="1"/>
  <c r="L134" i="13" s="1"/>
  <c r="M134" i="13" s="1"/>
  <c r="N134" i="13" s="1"/>
  <c r="O134" i="13" s="1"/>
  <c r="P134" i="13" s="1"/>
  <c r="Q134" i="13" s="1"/>
  <c r="R134" i="13" s="1"/>
  <c r="S134" i="13" s="1"/>
  <c r="T134" i="13" s="1"/>
  <c r="U134" i="13" s="1"/>
  <c r="V134" i="13" s="1"/>
  <c r="W134" i="13" s="1"/>
  <c r="X134" i="13" s="1"/>
  <c r="Y134" i="13" s="1"/>
  <c r="Z134" i="13" s="1"/>
  <c r="AA134" i="13" s="1"/>
  <c r="AB134" i="13" s="1"/>
  <c r="AC134" i="13" s="1"/>
  <c r="AD134" i="13" s="1"/>
  <c r="AE134" i="13" s="1"/>
  <c r="AF134" i="13" s="1"/>
  <c r="F28" i="13"/>
  <c r="G28" i="13"/>
  <c r="H28" i="13"/>
  <c r="I28" i="13"/>
  <c r="J28" i="13"/>
  <c r="K28" i="13"/>
  <c r="L28" i="13"/>
  <c r="M28" i="13"/>
  <c r="N28" i="13"/>
  <c r="O28" i="13"/>
  <c r="P28" i="13"/>
  <c r="Q28" i="13"/>
  <c r="R28" i="13"/>
  <c r="S28" i="13"/>
  <c r="T28" i="13"/>
  <c r="U28" i="13"/>
  <c r="V28" i="13"/>
  <c r="W28" i="13"/>
  <c r="X28" i="13"/>
  <c r="Y28" i="13"/>
  <c r="Z28" i="13"/>
  <c r="AA28" i="13"/>
  <c r="AB28" i="13"/>
  <c r="AC28" i="13"/>
  <c r="AD28" i="13"/>
  <c r="AE28" i="13"/>
  <c r="AF28" i="13"/>
  <c r="C264" i="13"/>
  <c r="D263" i="13"/>
  <c r="F15" i="13"/>
  <c r="G15" i="13"/>
  <c r="CW12" i="13"/>
  <c r="AN134" i="13"/>
  <c r="AV130" i="13"/>
  <c r="AJ134" i="13"/>
  <c r="AK134" i="13"/>
  <c r="AX131" i="13"/>
  <c r="AW133" i="13"/>
  <c r="BN129" i="13"/>
  <c r="AJ128" i="13"/>
  <c r="AJ135" i="13"/>
  <c r="BH133" i="13"/>
  <c r="BJ135" i="13"/>
  <c r="AL134" i="13"/>
  <c r="AL133" i="13"/>
  <c r="AY130" i="13"/>
  <c r="AH134" i="13"/>
  <c r="AN130" i="13"/>
  <c r="AX129" i="13"/>
  <c r="BI130" i="13"/>
  <c r="AQ135" i="13"/>
  <c r="AT130" i="13"/>
  <c r="AK135" i="13"/>
  <c r="BK128" i="13"/>
  <c r="AP134" i="13"/>
  <c r="AR131" i="13"/>
  <c r="BG132" i="13"/>
  <c r="BI131" i="13"/>
  <c r="BL133" i="13"/>
  <c r="AQ133" i="13"/>
  <c r="AR134" i="13"/>
  <c r="AY131" i="13"/>
  <c r="AM133" i="13"/>
  <c r="AP129" i="13"/>
  <c r="AZ135" i="13"/>
  <c r="BA135" i="13" s="1"/>
  <c r="BB135" i="13" s="1"/>
  <c r="BC135" i="13" s="1"/>
  <c r="BD135" i="13" s="1"/>
  <c r="BE135" i="13" s="1"/>
  <c r="BF135" i="13" s="1"/>
  <c r="AL129" i="13"/>
  <c r="AQ130" i="13"/>
  <c r="BG131" i="13"/>
  <c r="BJ133" i="13"/>
  <c r="AG134" i="13"/>
  <c r="AS131" i="13"/>
  <c r="BQ131" i="13"/>
  <c r="BR131" i="13" s="1"/>
  <c r="BS131" i="13" s="1"/>
  <c r="BT131" i="13" s="1"/>
  <c r="BU131" i="13" s="1"/>
  <c r="BV131" i="13" s="1"/>
  <c r="BW131" i="13" s="1"/>
  <c r="BX131" i="13" s="1"/>
  <c r="BY131" i="13" s="1"/>
  <c r="BZ131" i="13" s="1"/>
  <c r="CA131" i="13" s="1"/>
  <c r="CB131" i="13" s="1"/>
  <c r="CC131" i="13" s="1"/>
  <c r="CD131" i="13" s="1"/>
  <c r="CE131" i="13" s="1"/>
  <c r="CF131" i="13" s="1"/>
  <c r="CG131" i="13" s="1"/>
  <c r="CH131" i="13" s="1"/>
  <c r="CI131" i="13" s="1"/>
  <c r="CJ131" i="13" s="1"/>
  <c r="CK131" i="13" s="1"/>
  <c r="CL131" i="13" s="1"/>
  <c r="CM131" i="13" s="1"/>
  <c r="CN131" i="13" s="1"/>
  <c r="CO131" i="13" s="1"/>
  <c r="CP131" i="13" s="1"/>
  <c r="CQ131" i="13" s="1"/>
  <c r="CR131" i="13" s="1"/>
  <c r="CS131" i="13" s="1"/>
  <c r="CT131" i="13" s="1"/>
  <c r="CU131" i="13" s="1"/>
  <c r="CV131" i="13" s="1"/>
  <c r="E141" i="13" s="1"/>
  <c r="F141" i="13" s="1"/>
  <c r="G141" i="13" s="1"/>
  <c r="H141" i="13" s="1"/>
  <c r="I141" i="13" s="1"/>
  <c r="J141" i="13" s="1"/>
  <c r="K141" i="13" s="1"/>
  <c r="L141" i="13" s="1"/>
  <c r="M141" i="13" s="1"/>
  <c r="N141" i="13" s="1"/>
  <c r="O141" i="13" s="1"/>
  <c r="P141" i="13" s="1"/>
  <c r="Q141" i="13" s="1"/>
  <c r="R141" i="13" s="1"/>
  <c r="S141" i="13" s="1"/>
  <c r="T141" i="13" s="1"/>
  <c r="U141" i="13" s="1"/>
  <c r="V141" i="13" s="1"/>
  <c r="W141" i="13" s="1"/>
  <c r="X141" i="13" s="1"/>
  <c r="Y141" i="13" s="1"/>
  <c r="Z141" i="13" s="1"/>
  <c r="AA141" i="13" s="1"/>
  <c r="AB141" i="13" s="1"/>
  <c r="AC141" i="13" s="1"/>
  <c r="AD141" i="13" s="1"/>
  <c r="AE141" i="13" s="1"/>
  <c r="AF141" i="13" s="1"/>
  <c r="AG141" i="13"/>
  <c r="AH141" i="13"/>
  <c r="AI141" i="13"/>
  <c r="AJ141" i="13"/>
  <c r="AK141" i="13"/>
  <c r="AL141" i="13"/>
  <c r="AM141" i="13"/>
  <c r="AN141" i="13"/>
  <c r="AO141" i="13"/>
  <c r="AP141" i="13"/>
  <c r="AQ141" i="13"/>
  <c r="AR141" i="13"/>
  <c r="AS141" i="13"/>
  <c r="AT141" i="13"/>
  <c r="AU141" i="13"/>
  <c r="AV141" i="13"/>
  <c r="AW141" i="13"/>
  <c r="AX141" i="13"/>
  <c r="AY141" i="13"/>
  <c r="AZ141" i="13"/>
  <c r="BA141" i="13" s="1"/>
  <c r="BB141" i="13" s="1"/>
  <c r="BC141" i="13" s="1"/>
  <c r="BD141" i="13" s="1"/>
  <c r="BE141" i="13" s="1"/>
  <c r="BF141" i="13" s="1"/>
  <c r="BG141" i="13"/>
  <c r="BH141" i="13"/>
  <c r="BI141" i="13"/>
  <c r="BJ141" i="13"/>
  <c r="BK141" i="13"/>
  <c r="BL141" i="13"/>
  <c r="BM141" i="13"/>
  <c r="BN141" i="13"/>
  <c r="BO141" i="13"/>
  <c r="BP141" i="13"/>
  <c r="BQ141" i="13"/>
  <c r="BR141" i="13" s="1"/>
  <c r="BS141" i="13" s="1"/>
  <c r="BT141" i="13" s="1"/>
  <c r="BU141" i="13" s="1"/>
  <c r="BV141" i="13" s="1"/>
  <c r="BW141" i="13" s="1"/>
  <c r="BX141" i="13" s="1"/>
  <c r="BY141" i="13" s="1"/>
  <c r="BZ141" i="13" s="1"/>
  <c r="CA141" i="13" s="1"/>
  <c r="CB141" i="13" s="1"/>
  <c r="CC141" i="13" s="1"/>
  <c r="CD141" i="13" s="1"/>
  <c r="CE141" i="13" s="1"/>
  <c r="CF141" i="13" s="1"/>
  <c r="CG141" i="13" s="1"/>
  <c r="CH141" i="13" s="1"/>
  <c r="CI141" i="13" s="1"/>
  <c r="CJ141" i="13" s="1"/>
  <c r="CK141" i="13" s="1"/>
  <c r="CL141" i="13" s="1"/>
  <c r="CM141" i="13" s="1"/>
  <c r="CN141" i="13" s="1"/>
  <c r="CO141" i="13" s="1"/>
  <c r="CP141" i="13" s="1"/>
  <c r="CQ141" i="13" s="1"/>
  <c r="CR141" i="13" s="1"/>
  <c r="CS141" i="13" s="1"/>
  <c r="CT141" i="13" s="1"/>
  <c r="CU141" i="13" s="1"/>
  <c r="CV141" i="13" s="1"/>
  <c r="E151" i="13" s="1"/>
  <c r="F151" i="13" s="1"/>
  <c r="G151" i="13" s="1"/>
  <c r="H151" i="13" s="1"/>
  <c r="I151" i="13" s="1"/>
  <c r="J151" i="13" s="1"/>
  <c r="K151" i="13" s="1"/>
  <c r="L151" i="13" s="1"/>
  <c r="M151" i="13" s="1"/>
  <c r="N151" i="13" s="1"/>
  <c r="O151" i="13" s="1"/>
  <c r="P151" i="13" s="1"/>
  <c r="Q151" i="13" s="1"/>
  <c r="R151" i="13" s="1"/>
  <c r="S151" i="13" s="1"/>
  <c r="T151" i="13" s="1"/>
  <c r="U151" i="13" s="1"/>
  <c r="V151" i="13" s="1"/>
  <c r="W151" i="13" s="1"/>
  <c r="X151" i="13" s="1"/>
  <c r="Y151" i="13" s="1"/>
  <c r="Z151" i="13" s="1"/>
  <c r="AA151" i="13" s="1"/>
  <c r="AB151" i="13" s="1"/>
  <c r="AC151" i="13" s="1"/>
  <c r="AD151" i="13" s="1"/>
  <c r="AE151" i="13" s="1"/>
  <c r="AF151" i="13" s="1"/>
  <c r="BG133" i="13"/>
  <c r="AN133" i="13"/>
  <c r="BL132" i="13"/>
  <c r="BM132" i="13"/>
  <c r="AZ132" i="13"/>
  <c r="BA132" i="13" s="1"/>
  <c r="BB132" i="13" s="1"/>
  <c r="BC132" i="13" s="1"/>
  <c r="BD132" i="13" s="1"/>
  <c r="BE132" i="13" s="1"/>
  <c r="BF132" i="13" s="1"/>
  <c r="AO134" i="13"/>
  <c r="BI132" i="13"/>
  <c r="BN135" i="13"/>
  <c r="AO130" i="13"/>
  <c r="AK130" i="13"/>
  <c r="AT134" i="13"/>
  <c r="AI134" i="13"/>
  <c r="BQ129" i="13"/>
  <c r="BR129" i="13" s="1"/>
  <c r="BS129" i="13" s="1"/>
  <c r="BT129" i="13" s="1"/>
  <c r="BU129" i="13" s="1"/>
  <c r="BV129" i="13" s="1"/>
  <c r="BW129" i="13" s="1"/>
  <c r="BX129" i="13" s="1"/>
  <c r="BY129" i="13" s="1"/>
  <c r="BZ129" i="13" s="1"/>
  <c r="CA129" i="13" s="1"/>
  <c r="CB129" i="13" s="1"/>
  <c r="CC129" i="13" s="1"/>
  <c r="CD129" i="13" s="1"/>
  <c r="CE129" i="13" s="1"/>
  <c r="CF129" i="13" s="1"/>
  <c r="CG129" i="13" s="1"/>
  <c r="CH129" i="13" s="1"/>
  <c r="CI129" i="13" s="1"/>
  <c r="CJ129" i="13" s="1"/>
  <c r="CK129" i="13" s="1"/>
  <c r="CL129" i="13" s="1"/>
  <c r="CM129" i="13" s="1"/>
  <c r="CN129" i="13" s="1"/>
  <c r="CO129" i="13" s="1"/>
  <c r="CP129" i="13" s="1"/>
  <c r="CQ129" i="13" s="1"/>
  <c r="CR129" i="13" s="1"/>
  <c r="CS129" i="13" s="1"/>
  <c r="CT129" i="13" s="1"/>
  <c r="CU129" i="13" s="1"/>
  <c r="CV129" i="13" s="1"/>
  <c r="E139" i="13" s="1"/>
  <c r="F139" i="13" s="1"/>
  <c r="G139" i="13" s="1"/>
  <c r="H139" i="13" s="1"/>
  <c r="I139" i="13" s="1"/>
  <c r="J139" i="13" s="1"/>
  <c r="K139" i="13" s="1"/>
  <c r="L139" i="13" s="1"/>
  <c r="M139" i="13" s="1"/>
  <c r="N139" i="13" s="1"/>
  <c r="O139" i="13" s="1"/>
  <c r="P139" i="13" s="1"/>
  <c r="Q139" i="13" s="1"/>
  <c r="R139" i="13" s="1"/>
  <c r="S139" i="13" s="1"/>
  <c r="T139" i="13" s="1"/>
  <c r="U139" i="13" s="1"/>
  <c r="V139" i="13" s="1"/>
  <c r="W139" i="13" s="1"/>
  <c r="X139" i="13" s="1"/>
  <c r="Y139" i="13" s="1"/>
  <c r="Z139" i="13" s="1"/>
  <c r="AA139" i="13" s="1"/>
  <c r="AB139" i="13" s="1"/>
  <c r="AC139" i="13" s="1"/>
  <c r="AD139" i="13" s="1"/>
  <c r="AE139" i="13" s="1"/>
  <c r="AF139" i="13" s="1"/>
  <c r="AT135" i="13"/>
  <c r="AU133" i="13"/>
  <c r="BQ134" i="13"/>
  <c r="BR134" i="13" s="1"/>
  <c r="BS134" i="13" s="1"/>
  <c r="BT134" i="13" s="1"/>
  <c r="BU134" i="13" s="1"/>
  <c r="BV134" i="13" s="1"/>
  <c r="BW134" i="13" s="1"/>
  <c r="BX134" i="13" s="1"/>
  <c r="BY134" i="13" s="1"/>
  <c r="BZ134" i="13" s="1"/>
  <c r="CA134" i="13" s="1"/>
  <c r="CB134" i="13" s="1"/>
  <c r="CC134" i="13" s="1"/>
  <c r="CD134" i="13" s="1"/>
  <c r="CE134" i="13" s="1"/>
  <c r="CF134" i="13" s="1"/>
  <c r="CG134" i="13" s="1"/>
  <c r="CH134" i="13" s="1"/>
  <c r="CI134" i="13" s="1"/>
  <c r="CJ134" i="13" s="1"/>
  <c r="CK134" i="13" s="1"/>
  <c r="CL134" i="13" s="1"/>
  <c r="CM134" i="13" s="1"/>
  <c r="CN134" i="13" s="1"/>
  <c r="CO134" i="13" s="1"/>
  <c r="CP134" i="13" s="1"/>
  <c r="CQ134" i="13" s="1"/>
  <c r="CR134" i="13" s="1"/>
  <c r="CS134" i="13" s="1"/>
  <c r="CT134" i="13" s="1"/>
  <c r="CU134" i="13" s="1"/>
  <c r="CV134" i="13" s="1"/>
  <c r="E144" i="13" s="1"/>
  <c r="F144" i="13" s="1"/>
  <c r="G144" i="13" s="1"/>
  <c r="H144" i="13" s="1"/>
  <c r="I144" i="13" s="1"/>
  <c r="J144" i="13" s="1"/>
  <c r="K144" i="13" s="1"/>
  <c r="L144" i="13" s="1"/>
  <c r="M144" i="13" s="1"/>
  <c r="N144" i="13" s="1"/>
  <c r="O144" i="13" s="1"/>
  <c r="P144" i="13" s="1"/>
  <c r="Q144" i="13" s="1"/>
  <c r="R144" i="13" s="1"/>
  <c r="S144" i="13" s="1"/>
  <c r="T144" i="13" s="1"/>
  <c r="U144" i="13" s="1"/>
  <c r="V144" i="13" s="1"/>
  <c r="W144" i="13" s="1"/>
  <c r="X144" i="13" s="1"/>
  <c r="Y144" i="13" s="1"/>
  <c r="Z144" i="13" s="1"/>
  <c r="AA144" i="13" s="1"/>
  <c r="AB144" i="13" s="1"/>
  <c r="AC144" i="13" s="1"/>
  <c r="AD144" i="13" s="1"/>
  <c r="AE144" i="13" s="1"/>
  <c r="AF144" i="13" s="1"/>
  <c r="AG144" i="13"/>
  <c r="AH144" i="13"/>
  <c r="AI144" i="13"/>
  <c r="AJ144" i="13"/>
  <c r="AK144" i="13"/>
  <c r="AL144" i="13"/>
  <c r="AM144" i="13"/>
  <c r="AN144" i="13"/>
  <c r="AO144" i="13"/>
  <c r="AP144" i="13"/>
  <c r="AQ144" i="13"/>
  <c r="AR144" i="13"/>
  <c r="AS144" i="13"/>
  <c r="AT144" i="13"/>
  <c r="AU144" i="13"/>
  <c r="AV144" i="13"/>
  <c r="AW144" i="13"/>
  <c r="AX144" i="13"/>
  <c r="AY144" i="13"/>
  <c r="AZ144" i="13"/>
  <c r="BA144" i="13" s="1"/>
  <c r="BB144" i="13" s="1"/>
  <c r="BC144" i="13" s="1"/>
  <c r="BD144" i="13" s="1"/>
  <c r="BE144" i="13" s="1"/>
  <c r="BF144" i="13" s="1"/>
  <c r="BG144" i="13"/>
  <c r="BH144" i="13"/>
  <c r="BI144" i="13"/>
  <c r="BJ144" i="13"/>
  <c r="BK144" i="13"/>
  <c r="BL144" i="13"/>
  <c r="BM144" i="13"/>
  <c r="BN144" i="13"/>
  <c r="BO144" i="13"/>
  <c r="BP144" i="13"/>
  <c r="BQ144" i="13"/>
  <c r="BR144" i="13" s="1"/>
  <c r="BS144" i="13" s="1"/>
  <c r="BT144" i="13" s="1"/>
  <c r="BU144" i="13" s="1"/>
  <c r="BV144" i="13" s="1"/>
  <c r="BW144" i="13" s="1"/>
  <c r="BX144" i="13" s="1"/>
  <c r="BY144" i="13" s="1"/>
  <c r="BZ144" i="13" s="1"/>
  <c r="CA144" i="13" s="1"/>
  <c r="CB144" i="13" s="1"/>
  <c r="CC144" i="13" s="1"/>
  <c r="CD144" i="13" s="1"/>
  <c r="CE144" i="13" s="1"/>
  <c r="CF144" i="13" s="1"/>
  <c r="CG144" i="13" s="1"/>
  <c r="CH144" i="13" s="1"/>
  <c r="CI144" i="13" s="1"/>
  <c r="CJ144" i="13" s="1"/>
  <c r="CK144" i="13" s="1"/>
  <c r="CL144" i="13" s="1"/>
  <c r="CM144" i="13" s="1"/>
  <c r="CN144" i="13" s="1"/>
  <c r="CO144" i="13" s="1"/>
  <c r="CP144" i="13" s="1"/>
  <c r="CQ144" i="13" s="1"/>
  <c r="CR144" i="13" s="1"/>
  <c r="CS144" i="13" s="1"/>
  <c r="CT144" i="13" s="1"/>
  <c r="CU144" i="13" s="1"/>
  <c r="CV144" i="13" s="1"/>
  <c r="E154" i="13" s="1"/>
  <c r="F154" i="13" s="1"/>
  <c r="G154" i="13" s="1"/>
  <c r="H154" i="13" s="1"/>
  <c r="I154" i="13" s="1"/>
  <c r="J154" i="13" s="1"/>
  <c r="K154" i="13" s="1"/>
  <c r="L154" i="13" s="1"/>
  <c r="M154" i="13" s="1"/>
  <c r="N154" i="13" s="1"/>
  <c r="O154" i="13" s="1"/>
  <c r="P154" i="13" s="1"/>
  <c r="Q154" i="13" s="1"/>
  <c r="R154" i="13" s="1"/>
  <c r="S154" i="13" s="1"/>
  <c r="T154" i="13" s="1"/>
  <c r="U154" i="13" s="1"/>
  <c r="V154" i="13" s="1"/>
  <c r="W154" i="13" s="1"/>
  <c r="X154" i="13" s="1"/>
  <c r="Y154" i="13" s="1"/>
  <c r="Z154" i="13" s="1"/>
  <c r="AA154" i="13" s="1"/>
  <c r="AB154" i="13" s="1"/>
  <c r="AC154" i="13" s="1"/>
  <c r="AD154" i="13" s="1"/>
  <c r="AE154" i="13" s="1"/>
  <c r="AF154" i="13" s="1"/>
  <c r="AH129" i="13"/>
  <c r="BH129" i="13"/>
  <c r="AI128" i="13"/>
  <c r="BJ129" i="13"/>
  <c r="BO128" i="13"/>
  <c r="AY135" i="13"/>
  <c r="AX134" i="13"/>
  <c r="BN131" i="13"/>
  <c r="AK133" i="13"/>
  <c r="AP128" i="13"/>
  <c r="AO135" i="13"/>
  <c r="AY133" i="13"/>
  <c r="BN130" i="13"/>
  <c r="AH132" i="13"/>
  <c r="AU132" i="13"/>
  <c r="BK130" i="13"/>
  <c r="BL135" i="13"/>
  <c r="AW128" i="13"/>
  <c r="AN129" i="13"/>
  <c r="AI135" i="13"/>
  <c r="AU129" i="13"/>
  <c r="AJ129" i="13"/>
  <c r="BO132" i="13"/>
  <c r="BH128" i="13"/>
  <c r="AS128" i="13"/>
  <c r="BN128" i="13"/>
  <c r="AX135" i="13"/>
  <c r="AH131" i="13"/>
  <c r="AW132" i="13"/>
  <c r="AR129" i="13"/>
  <c r="BP131" i="13"/>
  <c r="AM135" i="13"/>
  <c r="AW130" i="13"/>
  <c r="BK129" i="13"/>
  <c r="AR133" i="13"/>
  <c r="AM131" i="13"/>
  <c r="BK134" i="13"/>
  <c r="AJ133" i="13"/>
  <c r="BO133" i="13"/>
  <c r="BN132" i="13"/>
  <c r="AQ134" i="13"/>
  <c r="AM129" i="13"/>
  <c r="BP134" i="13"/>
  <c r="AM130" i="13"/>
  <c r="AG135" i="13"/>
  <c r="AZ133" i="13"/>
  <c r="BA133" i="13" s="1"/>
  <c r="BB133" i="13" s="1"/>
  <c r="BC133" i="13" s="1"/>
  <c r="BD133" i="13" s="1"/>
  <c r="BE133" i="13" s="1"/>
  <c r="BF133" i="13" s="1"/>
  <c r="BJ134" i="13"/>
  <c r="AZ131" i="13"/>
  <c r="BA131" i="13" s="1"/>
  <c r="BB131" i="13" s="1"/>
  <c r="BC131" i="13" s="1"/>
  <c r="BD131" i="13" s="1"/>
  <c r="BE131" i="13" s="1"/>
  <c r="BF131" i="13" s="1"/>
  <c r="BI135" i="13"/>
  <c r="BM130" i="13"/>
  <c r="AN132" i="13"/>
  <c r="AV135" i="13"/>
  <c r="AW135" i="13"/>
  <c r="BO131" i="13"/>
  <c r="BQ130" i="13"/>
  <c r="BR130" i="13" s="1"/>
  <c r="BS130" i="13" s="1"/>
  <c r="BT130" i="13" s="1"/>
  <c r="BU130" i="13" s="1"/>
  <c r="BV130" i="13" s="1"/>
  <c r="BW130" i="13" s="1"/>
  <c r="BX130" i="13" s="1"/>
  <c r="BY130" i="13" s="1"/>
  <c r="BZ130" i="13" s="1"/>
  <c r="CA130" i="13" s="1"/>
  <c r="CB130" i="13" s="1"/>
  <c r="CC130" i="13" s="1"/>
  <c r="CD130" i="13" s="1"/>
  <c r="CE130" i="13" s="1"/>
  <c r="CF130" i="13" s="1"/>
  <c r="CG130" i="13" s="1"/>
  <c r="CH130" i="13" s="1"/>
  <c r="CI130" i="13" s="1"/>
  <c r="CJ130" i="13" s="1"/>
  <c r="CK130" i="13" s="1"/>
  <c r="CL130" i="13" s="1"/>
  <c r="CM130" i="13" s="1"/>
  <c r="CN130" i="13" s="1"/>
  <c r="CO130" i="13" s="1"/>
  <c r="CP130" i="13" s="1"/>
  <c r="CQ130" i="13" s="1"/>
  <c r="CR130" i="13" s="1"/>
  <c r="CS130" i="13" s="1"/>
  <c r="CT130" i="13" s="1"/>
  <c r="CU130" i="13" s="1"/>
  <c r="CV130" i="13" s="1"/>
  <c r="E140" i="13" s="1"/>
  <c r="F140" i="13" s="1"/>
  <c r="G140" i="13" s="1"/>
  <c r="H140" i="13" s="1"/>
  <c r="I140" i="13" s="1"/>
  <c r="J140" i="13" s="1"/>
  <c r="K140" i="13" s="1"/>
  <c r="L140" i="13" s="1"/>
  <c r="M140" i="13" s="1"/>
  <c r="N140" i="13" s="1"/>
  <c r="O140" i="13" s="1"/>
  <c r="P140" i="13" s="1"/>
  <c r="Q140" i="13" s="1"/>
  <c r="R140" i="13" s="1"/>
  <c r="S140" i="13" s="1"/>
  <c r="T140" i="13" s="1"/>
  <c r="U140" i="13" s="1"/>
  <c r="V140" i="13" s="1"/>
  <c r="W140" i="13" s="1"/>
  <c r="X140" i="13" s="1"/>
  <c r="Y140" i="13" s="1"/>
  <c r="Z140" i="13" s="1"/>
  <c r="AA140" i="13" s="1"/>
  <c r="AB140" i="13" s="1"/>
  <c r="AC140" i="13" s="1"/>
  <c r="AD140" i="13" s="1"/>
  <c r="AE140" i="13" s="1"/>
  <c r="AF140" i="13" s="1"/>
  <c r="AG140" i="13"/>
  <c r="AH140" i="13"/>
  <c r="AI140" i="13"/>
  <c r="AJ140" i="13"/>
  <c r="AK140" i="13"/>
  <c r="AL140" i="13"/>
  <c r="AM140" i="13"/>
  <c r="AN140" i="13"/>
  <c r="AO140" i="13"/>
  <c r="AP140" i="13"/>
  <c r="AQ140" i="13"/>
  <c r="AR140" i="13"/>
  <c r="AS140" i="13"/>
  <c r="AT140" i="13"/>
  <c r="AU140" i="13"/>
  <c r="AV140" i="13"/>
  <c r="AW140" i="13"/>
  <c r="AX140" i="13"/>
  <c r="AY140" i="13"/>
  <c r="AZ140" i="13"/>
  <c r="BA140" i="13" s="1"/>
  <c r="BB140" i="13" s="1"/>
  <c r="BC140" i="13" s="1"/>
  <c r="BD140" i="13" s="1"/>
  <c r="BE140" i="13" s="1"/>
  <c r="BF140" i="13" s="1"/>
  <c r="BG140" i="13"/>
  <c r="BH140" i="13"/>
  <c r="BI140" i="13"/>
  <c r="BJ140" i="13"/>
  <c r="BK140" i="13"/>
  <c r="BL140" i="13"/>
  <c r="BM140" i="13"/>
  <c r="BN140" i="13"/>
  <c r="BO140" i="13"/>
  <c r="BP140" i="13"/>
  <c r="BQ140" i="13"/>
  <c r="BR140" i="13" s="1"/>
  <c r="BS140" i="13" s="1"/>
  <c r="BT140" i="13" s="1"/>
  <c r="BU140" i="13" s="1"/>
  <c r="BV140" i="13" s="1"/>
  <c r="BW140" i="13" s="1"/>
  <c r="BX140" i="13" s="1"/>
  <c r="BY140" i="13" s="1"/>
  <c r="BZ140" i="13" s="1"/>
  <c r="CA140" i="13" s="1"/>
  <c r="CB140" i="13" s="1"/>
  <c r="CC140" i="13" s="1"/>
  <c r="CD140" i="13" s="1"/>
  <c r="CE140" i="13" s="1"/>
  <c r="CF140" i="13" s="1"/>
  <c r="CG140" i="13" s="1"/>
  <c r="CH140" i="13" s="1"/>
  <c r="CI140" i="13" s="1"/>
  <c r="CJ140" i="13" s="1"/>
  <c r="CK140" i="13" s="1"/>
  <c r="CL140" i="13" s="1"/>
  <c r="CM140" i="13" s="1"/>
  <c r="CN140" i="13" s="1"/>
  <c r="CO140" i="13" s="1"/>
  <c r="CP140" i="13" s="1"/>
  <c r="CQ140" i="13" s="1"/>
  <c r="CR140" i="13" s="1"/>
  <c r="CS140" i="13" s="1"/>
  <c r="CT140" i="13" s="1"/>
  <c r="CU140" i="13" s="1"/>
  <c r="CV140" i="13" s="1"/>
  <c r="E150" i="13" s="1"/>
  <c r="F150" i="13" s="1"/>
  <c r="AU131" i="13"/>
  <c r="BK132" i="13"/>
  <c r="AV129" i="13"/>
  <c r="BP135" i="13"/>
  <c r="AR128" i="13"/>
  <c r="AH133" i="13"/>
  <c r="BQ133" i="13"/>
  <c r="BR133" i="13" s="1"/>
  <c r="BS133" i="13" s="1"/>
  <c r="BT133" i="13" s="1"/>
  <c r="BU133" i="13" s="1"/>
  <c r="BV133" i="13" s="1"/>
  <c r="BW133" i="13" s="1"/>
  <c r="BX133" i="13" s="1"/>
  <c r="BY133" i="13" s="1"/>
  <c r="BZ133" i="13" s="1"/>
  <c r="CA133" i="13" s="1"/>
  <c r="CB133" i="13" s="1"/>
  <c r="CC133" i="13" s="1"/>
  <c r="CD133" i="13" s="1"/>
  <c r="CE133" i="13" s="1"/>
  <c r="CF133" i="13" s="1"/>
  <c r="CG133" i="13" s="1"/>
  <c r="CH133" i="13" s="1"/>
  <c r="CI133" i="13" s="1"/>
  <c r="CJ133" i="13" s="1"/>
  <c r="CK133" i="13" s="1"/>
  <c r="CL133" i="13" s="1"/>
  <c r="CM133" i="13" s="1"/>
  <c r="CN133" i="13" s="1"/>
  <c r="CO133" i="13" s="1"/>
  <c r="CP133" i="13" s="1"/>
  <c r="CQ133" i="13" s="1"/>
  <c r="CR133" i="13" s="1"/>
  <c r="CS133" i="13" s="1"/>
  <c r="CT133" i="13" s="1"/>
  <c r="CU133" i="13" s="1"/>
  <c r="CV133" i="13" s="1"/>
  <c r="E143" i="13" s="1"/>
  <c r="F143" i="13" s="1"/>
  <c r="G143" i="13" s="1"/>
  <c r="H143" i="13" s="1"/>
  <c r="I143" i="13" s="1"/>
  <c r="J143" i="13" s="1"/>
  <c r="K143" i="13" s="1"/>
  <c r="L143" i="13" s="1"/>
  <c r="M143" i="13" s="1"/>
  <c r="N143" i="13" s="1"/>
  <c r="O143" i="13" s="1"/>
  <c r="P143" i="13" s="1"/>
  <c r="Q143" i="13" s="1"/>
  <c r="R143" i="13" s="1"/>
  <c r="S143" i="13" s="1"/>
  <c r="T143" i="13" s="1"/>
  <c r="U143" i="13" s="1"/>
  <c r="V143" i="13" s="1"/>
  <c r="W143" i="13" s="1"/>
  <c r="X143" i="13" s="1"/>
  <c r="Y143" i="13" s="1"/>
  <c r="Z143" i="13" s="1"/>
  <c r="AA143" i="13" s="1"/>
  <c r="AB143" i="13" s="1"/>
  <c r="AC143" i="13" s="1"/>
  <c r="AD143" i="13" s="1"/>
  <c r="AE143" i="13" s="1"/>
  <c r="AF143" i="13" s="1"/>
  <c r="AG143" i="13"/>
  <c r="AH143" i="13"/>
  <c r="AI143" i="13"/>
  <c r="AJ143" i="13"/>
  <c r="AK143" i="13"/>
  <c r="AL143" i="13"/>
  <c r="AM143" i="13"/>
  <c r="AN143" i="13"/>
  <c r="AO143" i="13"/>
  <c r="AP143" i="13"/>
  <c r="AQ143" i="13"/>
  <c r="AR143" i="13"/>
  <c r="AS143" i="13"/>
  <c r="AT143" i="13"/>
  <c r="AU143" i="13"/>
  <c r="AV143" i="13"/>
  <c r="AW143" i="13"/>
  <c r="AX143" i="13"/>
  <c r="AY143" i="13"/>
  <c r="AZ143" i="13"/>
  <c r="BA143" i="13" s="1"/>
  <c r="BB143" i="13" s="1"/>
  <c r="BC143" i="13" s="1"/>
  <c r="BD143" i="13" s="1"/>
  <c r="BE143" i="13" s="1"/>
  <c r="BF143" i="13" s="1"/>
  <c r="BG143" i="13"/>
  <c r="BH143" i="13"/>
  <c r="BI143" i="13"/>
  <c r="BJ143" i="13"/>
  <c r="BK143" i="13"/>
  <c r="BL143" i="13"/>
  <c r="BM143" i="13"/>
  <c r="BN143" i="13"/>
  <c r="BO143" i="13"/>
  <c r="BP143" i="13"/>
  <c r="BQ143" i="13"/>
  <c r="BR143" i="13" s="1"/>
  <c r="BS143" i="13" s="1"/>
  <c r="BT143" i="13" s="1"/>
  <c r="BU143" i="13" s="1"/>
  <c r="BV143" i="13" s="1"/>
  <c r="BW143" i="13" s="1"/>
  <c r="BX143" i="13" s="1"/>
  <c r="BY143" i="13" s="1"/>
  <c r="BZ143" i="13" s="1"/>
  <c r="CA143" i="13" s="1"/>
  <c r="CB143" i="13" s="1"/>
  <c r="CC143" i="13" s="1"/>
  <c r="CD143" i="13" s="1"/>
  <c r="CE143" i="13" s="1"/>
  <c r="CF143" i="13" s="1"/>
  <c r="CG143" i="13" s="1"/>
  <c r="CH143" i="13" s="1"/>
  <c r="CI143" i="13" s="1"/>
  <c r="CJ143" i="13" s="1"/>
  <c r="CK143" i="13" s="1"/>
  <c r="CL143" i="13" s="1"/>
  <c r="CM143" i="13" s="1"/>
  <c r="CN143" i="13" s="1"/>
  <c r="CO143" i="13" s="1"/>
  <c r="CP143" i="13" s="1"/>
  <c r="CQ143" i="13" s="1"/>
  <c r="CR143" i="13" s="1"/>
  <c r="CS143" i="13" s="1"/>
  <c r="CT143" i="13" s="1"/>
  <c r="CU143" i="13" s="1"/>
  <c r="CV143" i="13" s="1"/>
  <c r="E153" i="13" s="1"/>
  <c r="F153" i="13" s="1"/>
  <c r="G153" i="13" s="1"/>
  <c r="H153" i="13" s="1"/>
  <c r="I153" i="13" s="1"/>
  <c r="J153" i="13" s="1"/>
  <c r="K153" i="13" s="1"/>
  <c r="L153" i="13" s="1"/>
  <c r="M153" i="13" s="1"/>
  <c r="N153" i="13" s="1"/>
  <c r="O153" i="13" s="1"/>
  <c r="P153" i="13" s="1"/>
  <c r="Q153" i="13" s="1"/>
  <c r="R153" i="13" s="1"/>
  <c r="S153" i="13" s="1"/>
  <c r="T153" i="13" s="1"/>
  <c r="U153" i="13" s="1"/>
  <c r="V153" i="13" s="1"/>
  <c r="W153" i="13" s="1"/>
  <c r="X153" i="13" s="1"/>
  <c r="Y153" i="13" s="1"/>
  <c r="Z153" i="13" s="1"/>
  <c r="AA153" i="13" s="1"/>
  <c r="AB153" i="13" s="1"/>
  <c r="AC153" i="13" s="1"/>
  <c r="AD153" i="13" s="1"/>
  <c r="AE153" i="13" s="1"/>
  <c r="AF153" i="13" s="1"/>
  <c r="BJ130" i="13"/>
  <c r="BK131" i="13"/>
  <c r="BM134" i="13"/>
  <c r="BM131" i="13"/>
  <c r="AQ132" i="13"/>
  <c r="AG132" i="13"/>
  <c r="BG135" i="13"/>
  <c r="BM129" i="13"/>
  <c r="AU135" i="13"/>
  <c r="AG128" i="13"/>
  <c r="BN133" i="13"/>
  <c r="AL132" i="13"/>
  <c r="AI130" i="13"/>
  <c r="BQ132" i="13"/>
  <c r="BR132" i="13" s="1"/>
  <c r="BS132" i="13" s="1"/>
  <c r="BT132" i="13" s="1"/>
  <c r="BU132" i="13" s="1"/>
  <c r="BV132" i="13" s="1"/>
  <c r="BW132" i="13" s="1"/>
  <c r="BX132" i="13" s="1"/>
  <c r="BY132" i="13" s="1"/>
  <c r="BZ132" i="13" s="1"/>
  <c r="CA132" i="13" s="1"/>
  <c r="CB132" i="13" s="1"/>
  <c r="CC132" i="13" s="1"/>
  <c r="CD132" i="13" s="1"/>
  <c r="CE132" i="13" s="1"/>
  <c r="CF132" i="13" s="1"/>
  <c r="CG132" i="13" s="1"/>
  <c r="CH132" i="13" s="1"/>
  <c r="CI132" i="13" s="1"/>
  <c r="CJ132" i="13" s="1"/>
  <c r="CK132" i="13" s="1"/>
  <c r="CL132" i="13" s="1"/>
  <c r="CM132" i="13" s="1"/>
  <c r="CN132" i="13" s="1"/>
  <c r="CO132" i="13" s="1"/>
  <c r="CP132" i="13" s="1"/>
  <c r="CQ132" i="13" s="1"/>
  <c r="CR132" i="13" s="1"/>
  <c r="CS132" i="13" s="1"/>
  <c r="CT132" i="13" s="1"/>
  <c r="CU132" i="13" s="1"/>
  <c r="CV132" i="13" s="1"/>
  <c r="E142" i="13" s="1"/>
  <c r="F142" i="13" s="1"/>
  <c r="G142" i="13" s="1"/>
  <c r="H142" i="13" s="1"/>
  <c r="I142" i="13" s="1"/>
  <c r="J142" i="13" s="1"/>
  <c r="K142" i="13" s="1"/>
  <c r="L142" i="13" s="1"/>
  <c r="M142" i="13" s="1"/>
  <c r="N142" i="13" s="1"/>
  <c r="O142" i="13" s="1"/>
  <c r="P142" i="13" s="1"/>
  <c r="Q142" i="13" s="1"/>
  <c r="R142" i="13" s="1"/>
  <c r="S142" i="13" s="1"/>
  <c r="T142" i="13" s="1"/>
  <c r="U142" i="13" s="1"/>
  <c r="V142" i="13" s="1"/>
  <c r="W142" i="13" s="1"/>
  <c r="X142" i="13" s="1"/>
  <c r="Y142" i="13" s="1"/>
  <c r="Z142" i="13" s="1"/>
  <c r="AA142" i="13" s="1"/>
  <c r="AB142" i="13" s="1"/>
  <c r="AC142" i="13" s="1"/>
  <c r="AD142" i="13" s="1"/>
  <c r="AE142" i="13" s="1"/>
  <c r="AF142" i="13" s="1"/>
  <c r="BL129" i="13"/>
  <c r="AK128" i="13"/>
  <c r="AO133" i="13"/>
  <c r="AX128" i="13"/>
  <c r="BL131" i="13"/>
  <c r="BM128" i="13"/>
  <c r="AL135" i="13"/>
  <c r="BH131" i="13"/>
  <c r="BG128" i="13"/>
  <c r="BQ128" i="13"/>
  <c r="BR128" i="13" s="1"/>
  <c r="BS128" i="13" s="1"/>
  <c r="BT128" i="13" s="1"/>
  <c r="BU128" i="13" s="1"/>
  <c r="BV128" i="13" s="1"/>
  <c r="BW128" i="13" s="1"/>
  <c r="BX128" i="13" s="1"/>
  <c r="BY128" i="13" s="1"/>
  <c r="BZ128" i="13" s="1"/>
  <c r="CA128" i="13" s="1"/>
  <c r="CB128" i="13" s="1"/>
  <c r="CC128" i="13" s="1"/>
  <c r="CD128" i="13" s="1"/>
  <c r="CE128" i="13" s="1"/>
  <c r="CF128" i="13" s="1"/>
  <c r="CG128" i="13" s="1"/>
  <c r="CH128" i="13" s="1"/>
  <c r="CI128" i="13" s="1"/>
  <c r="CJ128" i="13" s="1"/>
  <c r="CK128" i="13" s="1"/>
  <c r="CL128" i="13" s="1"/>
  <c r="CM128" i="13" s="1"/>
  <c r="CN128" i="13" s="1"/>
  <c r="CO128" i="13" s="1"/>
  <c r="CP128" i="13" s="1"/>
  <c r="CQ128" i="13" s="1"/>
  <c r="CR128" i="13" s="1"/>
  <c r="CS128" i="13" s="1"/>
  <c r="CT128" i="13" s="1"/>
  <c r="CU128" i="13" s="1"/>
  <c r="CV128" i="13" s="1"/>
  <c r="E138" i="13" s="1"/>
  <c r="F138" i="13" s="1"/>
  <c r="G138" i="13" s="1"/>
  <c r="H138" i="13" s="1"/>
  <c r="I138" i="13" s="1"/>
  <c r="J138" i="13" s="1"/>
  <c r="K138" i="13" s="1"/>
  <c r="L138" i="13" s="1"/>
  <c r="M138" i="13" s="1"/>
  <c r="N138" i="13" s="1"/>
  <c r="O138" i="13" s="1"/>
  <c r="P138" i="13" s="1"/>
  <c r="Q138" i="13" s="1"/>
  <c r="R138" i="13" s="1"/>
  <c r="S138" i="13" s="1"/>
  <c r="T138" i="13" s="1"/>
  <c r="U138" i="13" s="1"/>
  <c r="V138" i="13" s="1"/>
  <c r="W138" i="13" s="1"/>
  <c r="X138" i="13" s="1"/>
  <c r="Y138" i="13" s="1"/>
  <c r="Z138" i="13" s="1"/>
  <c r="AA138" i="13" s="1"/>
  <c r="AB138" i="13" s="1"/>
  <c r="AC138" i="13" s="1"/>
  <c r="AD138" i="13" s="1"/>
  <c r="AE138" i="13" s="1"/>
  <c r="AF138" i="13" s="1"/>
  <c r="AG138" i="13"/>
  <c r="AH138" i="13"/>
  <c r="AI138" i="13"/>
  <c r="AJ138" i="13"/>
  <c r="AK138" i="13"/>
  <c r="AL138" i="13"/>
  <c r="AM138" i="13"/>
  <c r="AN138" i="13"/>
  <c r="AO138" i="13"/>
  <c r="AP138" i="13"/>
  <c r="AQ138" i="13"/>
  <c r="AR138" i="13"/>
  <c r="AS138" i="13"/>
  <c r="AT138" i="13"/>
  <c r="AU138" i="13"/>
  <c r="AV138" i="13"/>
  <c r="AW138" i="13"/>
  <c r="AX138" i="13"/>
  <c r="AY138" i="13"/>
  <c r="AZ138" i="13"/>
  <c r="BA138" i="13" s="1"/>
  <c r="BB138" i="13" s="1"/>
  <c r="BC138" i="13" s="1"/>
  <c r="BD138" i="13" s="1"/>
  <c r="BE138" i="13" s="1"/>
  <c r="BF138" i="13" s="1"/>
  <c r="BG138" i="13"/>
  <c r="BH138" i="13"/>
  <c r="BI138" i="13"/>
  <c r="BJ138" i="13"/>
  <c r="BK138" i="13"/>
  <c r="BL138" i="13"/>
  <c r="BM138" i="13"/>
  <c r="BN138" i="13"/>
  <c r="BO138" i="13"/>
  <c r="BP138" i="13"/>
  <c r="BQ138" i="13"/>
  <c r="BR138" i="13" s="1"/>
  <c r="BS138" i="13" s="1"/>
  <c r="BT138" i="13" s="1"/>
  <c r="BU138" i="13" s="1"/>
  <c r="BV138" i="13" s="1"/>
  <c r="BW138" i="13" s="1"/>
  <c r="BX138" i="13" s="1"/>
  <c r="BY138" i="13" s="1"/>
  <c r="BZ138" i="13" s="1"/>
  <c r="CA138" i="13" s="1"/>
  <c r="CB138" i="13" s="1"/>
  <c r="CC138" i="13" s="1"/>
  <c r="CD138" i="13" s="1"/>
  <c r="CE138" i="13" s="1"/>
  <c r="CF138" i="13" s="1"/>
  <c r="CG138" i="13" s="1"/>
  <c r="CH138" i="13" s="1"/>
  <c r="CI138" i="13" s="1"/>
  <c r="CJ138" i="13" s="1"/>
  <c r="CK138" i="13" s="1"/>
  <c r="CL138" i="13" s="1"/>
  <c r="CM138" i="13" s="1"/>
  <c r="CN138" i="13" s="1"/>
  <c r="CO138" i="13" s="1"/>
  <c r="CP138" i="13" s="1"/>
  <c r="CQ138" i="13" s="1"/>
  <c r="CR138" i="13" s="1"/>
  <c r="CS138" i="13" s="1"/>
  <c r="CT138" i="13" s="1"/>
  <c r="CU138" i="13" s="1"/>
  <c r="CV138" i="13" s="1"/>
  <c r="AJ132" i="13"/>
  <c r="AP133" i="13"/>
  <c r="AI133" i="13"/>
  <c r="BN134" i="13"/>
  <c r="AI131" i="13"/>
  <c r="AG142" i="13"/>
  <c r="AH142" i="13"/>
  <c r="AI142" i="13"/>
  <c r="AJ142" i="13"/>
  <c r="AK142" i="13"/>
  <c r="AL142" i="13"/>
  <c r="AM142" i="13"/>
  <c r="AN142" i="13"/>
  <c r="AO142" i="13"/>
  <c r="AP142" i="13"/>
  <c r="AQ142" i="13"/>
  <c r="AR142" i="13"/>
  <c r="AS142" i="13"/>
  <c r="AT142" i="13"/>
  <c r="AU142" i="13"/>
  <c r="AV142" i="13"/>
  <c r="AW142" i="13"/>
  <c r="AX142" i="13"/>
  <c r="AY142" i="13"/>
  <c r="AZ142" i="13"/>
  <c r="BA142" i="13" s="1"/>
  <c r="BB142" i="13" s="1"/>
  <c r="BC142" i="13" s="1"/>
  <c r="BD142" i="13" s="1"/>
  <c r="BE142" i="13" s="1"/>
  <c r="BF142" i="13" s="1"/>
  <c r="BG142" i="13"/>
  <c r="BH142" i="13"/>
  <c r="BI142" i="13"/>
  <c r="BJ142" i="13"/>
  <c r="BK142" i="13"/>
  <c r="BL142" i="13"/>
  <c r="BM142" i="13"/>
  <c r="BN142" i="13"/>
  <c r="BO142" i="13"/>
  <c r="BP142" i="13"/>
  <c r="BQ142" i="13"/>
  <c r="BR142" i="13" s="1"/>
  <c r="BS142" i="13" s="1"/>
  <c r="BT142" i="13" s="1"/>
  <c r="BU142" i="13" s="1"/>
  <c r="BV142" i="13" s="1"/>
  <c r="BW142" i="13" s="1"/>
  <c r="BX142" i="13" s="1"/>
  <c r="BY142" i="13" s="1"/>
  <c r="BZ142" i="13" s="1"/>
  <c r="CA142" i="13" s="1"/>
  <c r="CB142" i="13" s="1"/>
  <c r="CC142" i="13" s="1"/>
  <c r="CD142" i="13" s="1"/>
  <c r="CE142" i="13" s="1"/>
  <c r="CF142" i="13" s="1"/>
  <c r="CG142" i="13" s="1"/>
  <c r="CH142" i="13" s="1"/>
  <c r="CI142" i="13" s="1"/>
  <c r="CJ142" i="13" s="1"/>
  <c r="CK142" i="13" s="1"/>
  <c r="CL142" i="13" s="1"/>
  <c r="CM142" i="13" s="1"/>
  <c r="CN142" i="13" s="1"/>
  <c r="CO142" i="13" s="1"/>
  <c r="CP142" i="13" s="1"/>
  <c r="CQ142" i="13" s="1"/>
  <c r="CR142" i="13" s="1"/>
  <c r="CS142" i="13" s="1"/>
  <c r="CT142" i="13" s="1"/>
  <c r="CU142" i="13" s="1"/>
  <c r="CV142" i="13" s="1"/>
  <c r="BM135" i="13"/>
  <c r="BI128" i="13"/>
  <c r="AO132" i="13"/>
  <c r="BH130" i="13"/>
  <c r="AG130" i="13"/>
  <c r="AS130" i="13"/>
  <c r="AX130" i="13"/>
  <c r="AN128" i="13"/>
  <c r="AJ131" i="13"/>
  <c r="AY129" i="13"/>
  <c r="AY128" i="13"/>
  <c r="AH135" i="13"/>
  <c r="AU128" i="13"/>
  <c r="BH135" i="13"/>
  <c r="BL130" i="13"/>
  <c r="AS132" i="13"/>
  <c r="AM128" i="13"/>
  <c r="BG129" i="13"/>
  <c r="BI129" i="13"/>
  <c r="AL130" i="13"/>
  <c r="AK129" i="13"/>
  <c r="AO128" i="13"/>
  <c r="AH130" i="13"/>
  <c r="AR135" i="13"/>
  <c r="AV134" i="13"/>
  <c r="AJ130" i="13"/>
  <c r="AQ131" i="13"/>
  <c r="AI132" i="13"/>
  <c r="AW131" i="13"/>
  <c r="AG129" i="13"/>
  <c r="AS133" i="13"/>
  <c r="AZ128" i="13"/>
  <c r="BA128" i="13" s="1"/>
  <c r="BB128" i="13" s="1"/>
  <c r="BC128" i="13" s="1"/>
  <c r="BD128" i="13" s="1"/>
  <c r="BE128" i="13" s="1"/>
  <c r="BF128" i="13" s="1"/>
  <c r="AQ129" i="13"/>
  <c r="AG131" i="13"/>
  <c r="BO134" i="13"/>
  <c r="AK131" i="13"/>
  <c r="AT129" i="13"/>
  <c r="AX133" i="13"/>
  <c r="AM132" i="13"/>
  <c r="BL128" i="13"/>
  <c r="AT133" i="13"/>
  <c r="BJ131" i="13"/>
  <c r="BP130" i="13"/>
  <c r="AI129" i="13"/>
  <c r="AQ128" i="13"/>
  <c r="BL134" i="13"/>
  <c r="AO131" i="13"/>
  <c r="AM134" i="13"/>
  <c r="AZ130" i="13"/>
  <c r="AS134" i="13"/>
  <c r="BM133" i="13"/>
  <c r="AR130" i="13"/>
  <c r="AX132" i="13"/>
  <c r="BI133" i="13"/>
  <c r="BP132" i="13"/>
  <c r="BI134" i="13"/>
  <c r="AN135" i="13"/>
  <c r="AO129" i="13"/>
  <c r="BJ132" i="13"/>
  <c r="BQ135" i="13"/>
  <c r="BR135" i="13" s="1"/>
  <c r="BS135" i="13" s="1"/>
  <c r="BT135" i="13" s="1"/>
  <c r="BU135" i="13" s="1"/>
  <c r="BV135" i="13" s="1"/>
  <c r="BW135" i="13" s="1"/>
  <c r="BX135" i="13" s="1"/>
  <c r="BY135" i="13" s="1"/>
  <c r="BZ135" i="13" s="1"/>
  <c r="CA135" i="13" s="1"/>
  <c r="CB135" i="13" s="1"/>
  <c r="CC135" i="13" s="1"/>
  <c r="CD135" i="13" s="1"/>
  <c r="CE135" i="13" s="1"/>
  <c r="CF135" i="13" s="1"/>
  <c r="CG135" i="13" s="1"/>
  <c r="CH135" i="13" s="1"/>
  <c r="CI135" i="13" s="1"/>
  <c r="CJ135" i="13" s="1"/>
  <c r="CK135" i="13" s="1"/>
  <c r="CL135" i="13" s="1"/>
  <c r="CM135" i="13" s="1"/>
  <c r="CN135" i="13" s="1"/>
  <c r="CO135" i="13" s="1"/>
  <c r="CP135" i="13" s="1"/>
  <c r="CQ135" i="13" s="1"/>
  <c r="CR135" i="13" s="1"/>
  <c r="CS135" i="13" s="1"/>
  <c r="CT135" i="13" s="1"/>
  <c r="CU135" i="13" s="1"/>
  <c r="CV135" i="13" s="1"/>
  <c r="E145" i="13" s="1"/>
  <c r="AW134" i="13"/>
  <c r="AV132" i="13"/>
  <c r="AV133" i="13"/>
  <c r="AU130" i="13"/>
  <c r="BA130" i="13"/>
  <c r="BB130" i="13" s="1"/>
  <c r="BC130" i="13" s="1"/>
  <c r="BD130" i="13" s="1"/>
  <c r="BE130" i="13" s="1"/>
  <c r="BF130" i="13" s="1"/>
  <c r="BK135" i="13"/>
  <c r="AP131" i="13"/>
  <c r="AL128" i="13"/>
  <c r="AZ129" i="13"/>
  <c r="BA129" i="13" s="1"/>
  <c r="BB129" i="13" s="1"/>
  <c r="BC129" i="13" s="1"/>
  <c r="BD129" i="13" s="1"/>
  <c r="BE129" i="13" s="1"/>
  <c r="BF129" i="13" s="1"/>
  <c r="AL131" i="13"/>
  <c r="AU134" i="13"/>
  <c r="AS129" i="13"/>
  <c r="BK133" i="13"/>
  <c r="AP132" i="13"/>
  <c r="AY132" i="13"/>
  <c r="AV131" i="13"/>
  <c r="BO135" i="13"/>
  <c r="AT131" i="13"/>
  <c r="BP133" i="13"/>
  <c r="AS135" i="13"/>
  <c r="AN131" i="13"/>
  <c r="AP135" i="13"/>
  <c r="BJ128" i="13"/>
  <c r="AG133" i="13"/>
  <c r="AH128" i="13"/>
  <c r="AR132" i="13"/>
  <c r="AK132" i="13"/>
  <c r="BH132" i="13"/>
  <c r="BG134" i="13"/>
  <c r="AT128" i="13"/>
  <c r="BP129" i="13"/>
  <c r="BO130" i="13"/>
  <c r="AP130" i="13"/>
  <c r="AV128" i="13"/>
  <c r="BO129" i="13"/>
  <c r="AT132" i="13"/>
  <c r="AZ134" i="13"/>
  <c r="BA134" i="13" s="1"/>
  <c r="BB134" i="13" s="1"/>
  <c r="BC134" i="13" s="1"/>
  <c r="BD134" i="13" s="1"/>
  <c r="BE134" i="13" s="1"/>
  <c r="BF134" i="13" s="1"/>
  <c r="BG130" i="13"/>
  <c r="BH134" i="13"/>
  <c r="AY134" i="13"/>
  <c r="AW129" i="13"/>
  <c r="BP128" i="13"/>
  <c r="D157" i="13"/>
  <c r="D167" i="13"/>
  <c r="C265" i="13"/>
  <c r="D264" i="13"/>
  <c r="F128" i="13"/>
  <c r="G128" i="13" s="1"/>
  <c r="H128" i="13" s="1"/>
  <c r="I128" i="13" s="1"/>
  <c r="J128" i="13" s="1"/>
  <c r="K128" i="13" s="1"/>
  <c r="L128" i="13" s="1"/>
  <c r="M128" i="13" s="1"/>
  <c r="N128" i="13" s="1"/>
  <c r="O128" i="13" s="1"/>
  <c r="P128" i="13" s="1"/>
  <c r="Q128" i="13" s="1"/>
  <c r="R128" i="13" s="1"/>
  <c r="S128" i="13" s="1"/>
  <c r="T128" i="13" s="1"/>
  <c r="U128" i="13" s="1"/>
  <c r="V128" i="13" s="1"/>
  <c r="W128" i="13" s="1"/>
  <c r="X128" i="13" s="1"/>
  <c r="Y128" i="13" s="1"/>
  <c r="Z128" i="13" s="1"/>
  <c r="AA128" i="13" s="1"/>
  <c r="AB128" i="13" s="1"/>
  <c r="AC128" i="13" s="1"/>
  <c r="AD128" i="13" s="1"/>
  <c r="AE128" i="13" s="1"/>
  <c r="AF128" i="13" s="1"/>
  <c r="E148" i="13"/>
  <c r="F148" i="13" s="1"/>
  <c r="G148" i="13" s="1"/>
  <c r="H148" i="13" s="1"/>
  <c r="I148" i="13" s="1"/>
  <c r="J148" i="13" s="1"/>
  <c r="K148" i="13" s="1"/>
  <c r="L148" i="13" s="1"/>
  <c r="M148" i="13" s="1"/>
  <c r="N148" i="13" s="1"/>
  <c r="O148" i="13" s="1"/>
  <c r="P148" i="13" s="1"/>
  <c r="Q148" i="13" s="1"/>
  <c r="R148" i="13" s="1"/>
  <c r="S148" i="13" s="1"/>
  <c r="T148" i="13" s="1"/>
  <c r="U148" i="13" s="1"/>
  <c r="V148" i="13" s="1"/>
  <c r="W148" i="13" s="1"/>
  <c r="X148" i="13" s="1"/>
  <c r="Y148" i="13" s="1"/>
  <c r="Z148" i="13" s="1"/>
  <c r="AA148" i="13" s="1"/>
  <c r="AB148" i="13" s="1"/>
  <c r="AC148" i="13" s="1"/>
  <c r="AD148" i="13" s="1"/>
  <c r="AE148" i="13" s="1"/>
  <c r="AF148" i="13" s="1"/>
  <c r="AG139" i="13"/>
  <c r="AH139" i="13"/>
  <c r="AI139" i="13"/>
  <c r="AJ139" i="13"/>
  <c r="AK139" i="13"/>
  <c r="AL139" i="13"/>
  <c r="AM139" i="13"/>
  <c r="AN139" i="13"/>
  <c r="AO139" i="13"/>
  <c r="AP139" i="13"/>
  <c r="AQ139" i="13"/>
  <c r="AR139" i="13"/>
  <c r="AS139" i="13"/>
  <c r="AT139" i="13"/>
  <c r="AU139" i="13"/>
  <c r="AV139" i="13"/>
  <c r="AW139" i="13"/>
  <c r="AX139" i="13"/>
  <c r="AY139" i="13"/>
  <c r="AZ139" i="13"/>
  <c r="BA139" i="13" s="1"/>
  <c r="BB139" i="13" s="1"/>
  <c r="BC139" i="13" s="1"/>
  <c r="BD139" i="13" s="1"/>
  <c r="BE139" i="13" s="1"/>
  <c r="BF139" i="13" s="1"/>
  <c r="BG139" i="13"/>
  <c r="BH139" i="13"/>
  <c r="BI139" i="13"/>
  <c r="BJ139" i="13"/>
  <c r="BK139" i="13"/>
  <c r="BL139" i="13"/>
  <c r="BM139" i="13"/>
  <c r="BN139" i="13"/>
  <c r="BO139" i="13"/>
  <c r="BP139" i="13"/>
  <c r="BQ139" i="13"/>
  <c r="BR139" i="13" s="1"/>
  <c r="BS139" i="13" s="1"/>
  <c r="BT139" i="13" s="1"/>
  <c r="BU139" i="13" s="1"/>
  <c r="BV139" i="13" s="1"/>
  <c r="BW139" i="13" s="1"/>
  <c r="BX139" i="13" s="1"/>
  <c r="BY139" i="13" s="1"/>
  <c r="BZ139" i="13" s="1"/>
  <c r="CA139" i="13" s="1"/>
  <c r="CB139" i="13" s="1"/>
  <c r="CC139" i="13" s="1"/>
  <c r="CD139" i="13" s="1"/>
  <c r="CE139" i="13" s="1"/>
  <c r="CF139" i="13" s="1"/>
  <c r="CG139" i="13" s="1"/>
  <c r="CH139" i="13" s="1"/>
  <c r="CI139" i="13" s="1"/>
  <c r="CJ139" i="13" s="1"/>
  <c r="CK139" i="13" s="1"/>
  <c r="CL139" i="13" s="1"/>
  <c r="CM139" i="13" s="1"/>
  <c r="CN139" i="13" s="1"/>
  <c r="CO139" i="13" s="1"/>
  <c r="CP139" i="13" s="1"/>
  <c r="CQ139" i="13" s="1"/>
  <c r="CR139" i="13" s="1"/>
  <c r="CS139" i="13" s="1"/>
  <c r="CT139" i="13" s="1"/>
  <c r="CU139" i="13" s="1"/>
  <c r="CV139" i="13" s="1"/>
  <c r="E149" i="13" s="1"/>
  <c r="F149" i="13" s="1"/>
  <c r="G149" i="13" s="1"/>
  <c r="H149" i="13" s="1"/>
  <c r="I149" i="13" s="1"/>
  <c r="J149" i="13" s="1"/>
  <c r="K149" i="13" s="1"/>
  <c r="L149" i="13" s="1"/>
  <c r="M149" i="13" s="1"/>
  <c r="N149" i="13" s="1"/>
  <c r="O149" i="13" s="1"/>
  <c r="P149" i="13" s="1"/>
  <c r="Q149" i="13" s="1"/>
  <c r="R149" i="13" s="1"/>
  <c r="S149" i="13" s="1"/>
  <c r="T149" i="13" s="1"/>
  <c r="U149" i="13" s="1"/>
  <c r="V149" i="13" s="1"/>
  <c r="W149" i="13" s="1"/>
  <c r="X149" i="13" s="1"/>
  <c r="Y149" i="13" s="1"/>
  <c r="Z149" i="13" s="1"/>
  <c r="AA149" i="13" s="1"/>
  <c r="AB149" i="13" s="1"/>
  <c r="AC149" i="13" s="1"/>
  <c r="AD149" i="13" s="1"/>
  <c r="AE149" i="13" s="1"/>
  <c r="AF149" i="13" s="1"/>
  <c r="AG145" i="13"/>
  <c r="AH145" i="13"/>
  <c r="AI145" i="13"/>
  <c r="AJ145" i="13"/>
  <c r="AK145" i="13"/>
  <c r="AL145" i="13"/>
  <c r="AM145" i="13"/>
  <c r="AN145" i="13"/>
  <c r="AO145" i="13"/>
  <c r="AP145" i="13"/>
  <c r="AQ145" i="13"/>
  <c r="AR145" i="13"/>
  <c r="AS145" i="13"/>
  <c r="AT145" i="13"/>
  <c r="AU145" i="13"/>
  <c r="AV145" i="13"/>
  <c r="AW145" i="13"/>
  <c r="AX145" i="13"/>
  <c r="AY145" i="13"/>
  <c r="AZ145" i="13"/>
  <c r="BA145" i="13" s="1"/>
  <c r="BB145" i="13" s="1"/>
  <c r="BC145" i="13" s="1"/>
  <c r="BD145" i="13" s="1"/>
  <c r="BE145" i="13" s="1"/>
  <c r="BF145" i="13" s="1"/>
  <c r="BG145" i="13"/>
  <c r="BH145" i="13"/>
  <c r="BI145" i="13"/>
  <c r="BJ145" i="13"/>
  <c r="BK145" i="13"/>
  <c r="BL145" i="13"/>
  <c r="BM145" i="13"/>
  <c r="BN145" i="13"/>
  <c r="BO145" i="13"/>
  <c r="BP145" i="13"/>
  <c r="BQ145" i="13"/>
  <c r="BR145" i="13" s="1"/>
  <c r="BS145" i="13" s="1"/>
  <c r="BT145" i="13" s="1"/>
  <c r="BU145" i="13" s="1"/>
  <c r="BV145" i="13" s="1"/>
  <c r="BW145" i="13" s="1"/>
  <c r="BX145" i="13" s="1"/>
  <c r="BY145" i="13" s="1"/>
  <c r="BZ145" i="13" s="1"/>
  <c r="CA145" i="13" s="1"/>
  <c r="CB145" i="13" s="1"/>
  <c r="CC145" i="13" s="1"/>
  <c r="CD145" i="13" s="1"/>
  <c r="CE145" i="13" s="1"/>
  <c r="CF145" i="13" s="1"/>
  <c r="CG145" i="13" s="1"/>
  <c r="CH145" i="13" s="1"/>
  <c r="CI145" i="13" s="1"/>
  <c r="CJ145" i="13" s="1"/>
  <c r="CK145" i="13" s="1"/>
  <c r="CL145" i="13" s="1"/>
  <c r="CM145" i="13" s="1"/>
  <c r="CN145" i="13" s="1"/>
  <c r="CO145" i="13" s="1"/>
  <c r="CP145" i="13" s="1"/>
  <c r="CQ145" i="13" s="1"/>
  <c r="CR145" i="13" s="1"/>
  <c r="CS145" i="13" s="1"/>
  <c r="CT145" i="13" s="1"/>
  <c r="CU145" i="13" s="1"/>
  <c r="CV145" i="13" s="1"/>
  <c r="E155" i="13" s="1"/>
  <c r="BH151" i="13"/>
  <c r="AP154" i="13"/>
  <c r="BN155" i="13"/>
  <c r="BI152" i="13"/>
  <c r="AQ148" i="13"/>
  <c r="AR152" i="13"/>
  <c r="AV150" i="13"/>
  <c r="BL152" i="13"/>
  <c r="AT155" i="13"/>
  <c r="AL152" i="13"/>
  <c r="AJ155" i="13"/>
  <c r="AN148" i="13"/>
  <c r="BK152" i="13"/>
  <c r="BG148" i="13"/>
  <c r="AJ153" i="13"/>
  <c r="AM155" i="13"/>
  <c r="BM152" i="13"/>
  <c r="AK155" i="13"/>
  <c r="BQ151" i="13"/>
  <c r="BR151" i="13" s="1"/>
  <c r="BS151" i="13" s="1"/>
  <c r="BT151" i="13" s="1"/>
  <c r="BU151" i="13" s="1"/>
  <c r="BV151" i="13" s="1"/>
  <c r="BW151" i="13" s="1"/>
  <c r="BX151" i="13" s="1"/>
  <c r="BY151" i="13" s="1"/>
  <c r="BZ151" i="13" s="1"/>
  <c r="CA151" i="13" s="1"/>
  <c r="CB151" i="13" s="1"/>
  <c r="CC151" i="13" s="1"/>
  <c r="CD151" i="13" s="1"/>
  <c r="CE151" i="13" s="1"/>
  <c r="CF151" i="13" s="1"/>
  <c r="CG151" i="13" s="1"/>
  <c r="CH151" i="13" s="1"/>
  <c r="CI151" i="13" s="1"/>
  <c r="CJ151" i="13" s="1"/>
  <c r="CK151" i="13" s="1"/>
  <c r="CL151" i="13" s="1"/>
  <c r="CM151" i="13" s="1"/>
  <c r="CN151" i="13" s="1"/>
  <c r="CO151" i="13" s="1"/>
  <c r="CP151" i="13" s="1"/>
  <c r="CQ151" i="13" s="1"/>
  <c r="CR151" i="13" s="1"/>
  <c r="CS151" i="13" s="1"/>
  <c r="CT151" i="13" s="1"/>
  <c r="CU151" i="13" s="1"/>
  <c r="CV151" i="13" s="1"/>
  <c r="E161" i="13" s="1"/>
  <c r="BP149" i="13"/>
  <c r="BM154" i="13"/>
  <c r="AK152" i="13"/>
  <c r="BJ154" i="13"/>
  <c r="AN152" i="13"/>
  <c r="BQ155" i="13"/>
  <c r="BR155" i="13" s="1"/>
  <c r="BS155" i="13" s="1"/>
  <c r="BT155" i="13" s="1"/>
  <c r="BU155" i="13" s="1"/>
  <c r="BV155" i="13" s="1"/>
  <c r="BW155" i="13" s="1"/>
  <c r="BX155" i="13" s="1"/>
  <c r="BY155" i="13" s="1"/>
  <c r="BZ155" i="13" s="1"/>
  <c r="CA155" i="13" s="1"/>
  <c r="CB155" i="13" s="1"/>
  <c r="CC155" i="13" s="1"/>
  <c r="CD155" i="13" s="1"/>
  <c r="CE155" i="13" s="1"/>
  <c r="CF155" i="13" s="1"/>
  <c r="CG155" i="13" s="1"/>
  <c r="CH155" i="13" s="1"/>
  <c r="CI155" i="13" s="1"/>
  <c r="CJ155" i="13" s="1"/>
  <c r="CK155" i="13" s="1"/>
  <c r="CL155" i="13" s="1"/>
  <c r="CM155" i="13" s="1"/>
  <c r="CN155" i="13" s="1"/>
  <c r="CO155" i="13" s="1"/>
  <c r="CP155" i="13" s="1"/>
  <c r="CQ155" i="13" s="1"/>
  <c r="CR155" i="13" s="1"/>
  <c r="CS155" i="13" s="1"/>
  <c r="CT155" i="13" s="1"/>
  <c r="CU155" i="13" s="1"/>
  <c r="CV155" i="13" s="1"/>
  <c r="E165" i="13" s="1"/>
  <c r="AU150" i="13"/>
  <c r="AI152" i="13"/>
  <c r="AU148" i="13"/>
  <c r="AN153" i="13"/>
  <c r="AM150" i="13"/>
  <c r="AL150" i="13"/>
  <c r="AV149" i="13"/>
  <c r="BO154" i="13"/>
  <c r="BO150" i="13"/>
  <c r="AM152" i="13"/>
  <c r="BL154" i="13"/>
  <c r="AV153" i="13"/>
  <c r="AV151" i="13"/>
  <c r="BL153" i="13"/>
  <c r="BP155" i="13"/>
  <c r="AM153" i="13"/>
  <c r="AY148" i="13"/>
  <c r="BN152" i="13"/>
  <c r="AN151" i="13"/>
  <c r="AP153" i="13"/>
  <c r="BH155" i="13"/>
  <c r="AY149" i="13"/>
  <c r="AZ150" i="13"/>
  <c r="BA150" i="13" s="1"/>
  <c r="BB150" i="13" s="1"/>
  <c r="BC150" i="13" s="1"/>
  <c r="BD150" i="13" s="1"/>
  <c r="BE150" i="13" s="1"/>
  <c r="BF150" i="13" s="1"/>
  <c r="AU151" i="13"/>
  <c r="AO150" i="13"/>
  <c r="AL154" i="13"/>
  <c r="AW151" i="13"/>
  <c r="AG150" i="13"/>
  <c r="AH152" i="13"/>
  <c r="AN149" i="13"/>
  <c r="BG154" i="13"/>
  <c r="AG149" i="13"/>
  <c r="AQ149" i="13"/>
  <c r="AH151" i="13"/>
  <c r="BQ148" i="13"/>
  <c r="BR148" i="13" s="1"/>
  <c r="BS148" i="13" s="1"/>
  <c r="BT148" i="13" s="1"/>
  <c r="BU148" i="13" s="1"/>
  <c r="BV148" i="13" s="1"/>
  <c r="BW148" i="13" s="1"/>
  <c r="BX148" i="13" s="1"/>
  <c r="BY148" i="13" s="1"/>
  <c r="BZ148" i="13" s="1"/>
  <c r="CA148" i="13" s="1"/>
  <c r="CB148" i="13" s="1"/>
  <c r="CC148" i="13" s="1"/>
  <c r="CD148" i="13" s="1"/>
  <c r="CE148" i="13" s="1"/>
  <c r="CF148" i="13" s="1"/>
  <c r="CG148" i="13" s="1"/>
  <c r="CH148" i="13" s="1"/>
  <c r="CI148" i="13" s="1"/>
  <c r="CJ148" i="13" s="1"/>
  <c r="CK148" i="13" s="1"/>
  <c r="CL148" i="13" s="1"/>
  <c r="CM148" i="13" s="1"/>
  <c r="CN148" i="13" s="1"/>
  <c r="CO148" i="13" s="1"/>
  <c r="CP148" i="13" s="1"/>
  <c r="CQ148" i="13" s="1"/>
  <c r="CR148" i="13" s="1"/>
  <c r="CS148" i="13" s="1"/>
  <c r="CT148" i="13" s="1"/>
  <c r="CU148" i="13" s="1"/>
  <c r="CV148" i="13" s="1"/>
  <c r="E158" i="13" s="1"/>
  <c r="F158" i="13" s="1"/>
  <c r="G158" i="13" s="1"/>
  <c r="H158" i="13" s="1"/>
  <c r="I158" i="13" s="1"/>
  <c r="J158" i="13" s="1"/>
  <c r="K158" i="13" s="1"/>
  <c r="L158" i="13" s="1"/>
  <c r="M158" i="13" s="1"/>
  <c r="N158" i="13" s="1"/>
  <c r="O158" i="13" s="1"/>
  <c r="P158" i="13" s="1"/>
  <c r="Q158" i="13" s="1"/>
  <c r="R158" i="13" s="1"/>
  <c r="S158" i="13" s="1"/>
  <c r="T158" i="13" s="1"/>
  <c r="U158" i="13" s="1"/>
  <c r="V158" i="13" s="1"/>
  <c r="W158" i="13" s="1"/>
  <c r="X158" i="13" s="1"/>
  <c r="Y158" i="13" s="1"/>
  <c r="Z158" i="13" s="1"/>
  <c r="AA158" i="13" s="1"/>
  <c r="AB158" i="13" s="1"/>
  <c r="AC158" i="13" s="1"/>
  <c r="AD158" i="13" s="1"/>
  <c r="AE158" i="13" s="1"/>
  <c r="AF158" i="13" s="1"/>
  <c r="AI154" i="13"/>
  <c r="AS152" i="13"/>
  <c r="AG148" i="13"/>
  <c r="AS154" i="13"/>
  <c r="BM150" i="13"/>
  <c r="BH150" i="13"/>
  <c r="BI153" i="13"/>
  <c r="BQ154" i="13"/>
  <c r="BR154" i="13" s="1"/>
  <c r="BS154" i="13" s="1"/>
  <c r="BT154" i="13" s="1"/>
  <c r="BU154" i="13" s="1"/>
  <c r="BV154" i="13" s="1"/>
  <c r="BW154" i="13" s="1"/>
  <c r="BX154" i="13" s="1"/>
  <c r="BY154" i="13" s="1"/>
  <c r="BZ154" i="13" s="1"/>
  <c r="CA154" i="13" s="1"/>
  <c r="CB154" i="13" s="1"/>
  <c r="CC154" i="13" s="1"/>
  <c r="CD154" i="13" s="1"/>
  <c r="CE154" i="13" s="1"/>
  <c r="CF154" i="13" s="1"/>
  <c r="CG154" i="13" s="1"/>
  <c r="CH154" i="13" s="1"/>
  <c r="CI154" i="13" s="1"/>
  <c r="CJ154" i="13" s="1"/>
  <c r="CK154" i="13" s="1"/>
  <c r="CL154" i="13" s="1"/>
  <c r="CM154" i="13" s="1"/>
  <c r="CN154" i="13" s="1"/>
  <c r="CO154" i="13" s="1"/>
  <c r="CP154" i="13" s="1"/>
  <c r="CQ154" i="13" s="1"/>
  <c r="CR154" i="13" s="1"/>
  <c r="CS154" i="13" s="1"/>
  <c r="CT154" i="13" s="1"/>
  <c r="CU154" i="13" s="1"/>
  <c r="CV154" i="13" s="1"/>
  <c r="E164" i="13" s="1"/>
  <c r="AJ154" i="13"/>
  <c r="AI149" i="13"/>
  <c r="BI148" i="13"/>
  <c r="AZ151" i="13"/>
  <c r="BA151" i="13" s="1"/>
  <c r="BB151" i="13" s="1"/>
  <c r="BC151" i="13" s="1"/>
  <c r="BD151" i="13" s="1"/>
  <c r="BE151" i="13" s="1"/>
  <c r="BF151" i="13" s="1"/>
  <c r="BL155" i="13"/>
  <c r="AI155" i="13"/>
  <c r="AT154" i="13"/>
  <c r="AO149" i="13"/>
  <c r="AW148" i="13"/>
  <c r="AU155" i="13"/>
  <c r="BH153" i="13"/>
  <c r="BK150" i="13"/>
  <c r="AX154" i="13"/>
  <c r="AJ149" i="13"/>
  <c r="AY150" i="13"/>
  <c r="BG153" i="13"/>
  <c r="AO154" i="13"/>
  <c r="BJ150" i="13"/>
  <c r="AM154" i="13"/>
  <c r="AH154" i="13"/>
  <c r="AZ149" i="13"/>
  <c r="BA149" i="13" s="1"/>
  <c r="BB149" i="13" s="1"/>
  <c r="BC149" i="13" s="1"/>
  <c r="BD149" i="13" s="1"/>
  <c r="BE149" i="13" s="1"/>
  <c r="BF149" i="13" s="1"/>
  <c r="AS149" i="13"/>
  <c r="AK153" i="13"/>
  <c r="AS151" i="13"/>
  <c r="AR151" i="13"/>
  <c r="AW149" i="13"/>
  <c r="AW152" i="13"/>
  <c r="AO152" i="13"/>
  <c r="AP151" i="13"/>
  <c r="AX151" i="13"/>
  <c r="BH148" i="13"/>
  <c r="AL149" i="13"/>
  <c r="AT148" i="13"/>
  <c r="AT150" i="13"/>
  <c r="AP149" i="13"/>
  <c r="AR150" i="13"/>
  <c r="BH152" i="13"/>
  <c r="AR155" i="13"/>
  <c r="AV148" i="13"/>
  <c r="AG153" i="13"/>
  <c r="BN154" i="13"/>
  <c r="AU152" i="13"/>
  <c r="AI148" i="13"/>
  <c r="BP153" i="13"/>
  <c r="BI150" i="13"/>
  <c r="AP152" i="13"/>
  <c r="AL155" i="13"/>
  <c r="AH148" i="13"/>
  <c r="BK149" i="13"/>
  <c r="AV152" i="13"/>
  <c r="BQ150" i="13"/>
  <c r="BR150" i="13" s="1"/>
  <c r="BS150" i="13" s="1"/>
  <c r="BT150" i="13" s="1"/>
  <c r="BU150" i="13" s="1"/>
  <c r="BV150" i="13" s="1"/>
  <c r="BW150" i="13" s="1"/>
  <c r="BX150" i="13" s="1"/>
  <c r="BY150" i="13" s="1"/>
  <c r="BZ150" i="13" s="1"/>
  <c r="CA150" i="13" s="1"/>
  <c r="CB150" i="13" s="1"/>
  <c r="CC150" i="13" s="1"/>
  <c r="CD150" i="13" s="1"/>
  <c r="CE150" i="13" s="1"/>
  <c r="CF150" i="13" s="1"/>
  <c r="CG150" i="13" s="1"/>
  <c r="CH150" i="13" s="1"/>
  <c r="CI150" i="13" s="1"/>
  <c r="CJ150" i="13" s="1"/>
  <c r="CK150" i="13" s="1"/>
  <c r="CL150" i="13" s="1"/>
  <c r="CM150" i="13" s="1"/>
  <c r="CN150" i="13" s="1"/>
  <c r="CO150" i="13" s="1"/>
  <c r="CP150" i="13" s="1"/>
  <c r="CQ150" i="13" s="1"/>
  <c r="CR150" i="13" s="1"/>
  <c r="CS150" i="13" s="1"/>
  <c r="CT150" i="13" s="1"/>
  <c r="CU150" i="13" s="1"/>
  <c r="CV150" i="13" s="1"/>
  <c r="E160" i="13" s="1"/>
  <c r="F160" i="13" s="1"/>
  <c r="G160" i="13" s="1"/>
  <c r="H160" i="13" s="1"/>
  <c r="I160" i="13" s="1"/>
  <c r="J160" i="13" s="1"/>
  <c r="K160" i="13" s="1"/>
  <c r="L160" i="13" s="1"/>
  <c r="M160" i="13" s="1"/>
  <c r="N160" i="13" s="1"/>
  <c r="O160" i="13" s="1"/>
  <c r="P160" i="13" s="1"/>
  <c r="Q160" i="13" s="1"/>
  <c r="R160" i="13" s="1"/>
  <c r="S160" i="13" s="1"/>
  <c r="T160" i="13" s="1"/>
  <c r="U160" i="13" s="1"/>
  <c r="V160" i="13" s="1"/>
  <c r="W160" i="13" s="1"/>
  <c r="X160" i="13" s="1"/>
  <c r="Y160" i="13" s="1"/>
  <c r="Z160" i="13" s="1"/>
  <c r="AA160" i="13" s="1"/>
  <c r="AB160" i="13" s="1"/>
  <c r="AC160" i="13" s="1"/>
  <c r="AD160" i="13" s="1"/>
  <c r="AE160" i="13" s="1"/>
  <c r="AF160" i="13" s="1"/>
  <c r="BH154" i="13"/>
  <c r="AZ152" i="13"/>
  <c r="BA152" i="13" s="1"/>
  <c r="BB152" i="13" s="1"/>
  <c r="BC152" i="13" s="1"/>
  <c r="BD152" i="13" s="1"/>
  <c r="BE152" i="13" s="1"/>
  <c r="BF152" i="13" s="1"/>
  <c r="AN150" i="13"/>
  <c r="AI151" i="13"/>
  <c r="BJ149" i="13"/>
  <c r="AL148" i="13"/>
  <c r="AQ150" i="13"/>
  <c r="AP148" i="13"/>
  <c r="BP152" i="13"/>
  <c r="BJ155" i="13"/>
  <c r="AZ148" i="13"/>
  <c r="BA148" i="13" s="1"/>
  <c r="BB148" i="13" s="1"/>
  <c r="BC148" i="13" s="1"/>
  <c r="BD148" i="13" s="1"/>
  <c r="BE148" i="13" s="1"/>
  <c r="BF148" i="13" s="1"/>
  <c r="BN151" i="13"/>
  <c r="AV154" i="13"/>
  <c r="BG151" i="13"/>
  <c r="BQ149" i="13"/>
  <c r="BR149" i="13" s="1"/>
  <c r="BS149" i="13" s="1"/>
  <c r="BT149" i="13" s="1"/>
  <c r="BU149" i="13" s="1"/>
  <c r="BV149" i="13" s="1"/>
  <c r="BW149" i="13" s="1"/>
  <c r="BX149" i="13" s="1"/>
  <c r="BY149" i="13" s="1"/>
  <c r="BZ149" i="13" s="1"/>
  <c r="CA149" i="13" s="1"/>
  <c r="CB149" i="13" s="1"/>
  <c r="CC149" i="13" s="1"/>
  <c r="CD149" i="13" s="1"/>
  <c r="CE149" i="13" s="1"/>
  <c r="CF149" i="13" s="1"/>
  <c r="CG149" i="13" s="1"/>
  <c r="CH149" i="13" s="1"/>
  <c r="CI149" i="13" s="1"/>
  <c r="CJ149" i="13" s="1"/>
  <c r="CK149" i="13" s="1"/>
  <c r="CL149" i="13" s="1"/>
  <c r="CM149" i="13" s="1"/>
  <c r="CN149" i="13" s="1"/>
  <c r="CO149" i="13" s="1"/>
  <c r="CP149" i="13" s="1"/>
  <c r="CQ149" i="13" s="1"/>
  <c r="CR149" i="13" s="1"/>
  <c r="CS149" i="13" s="1"/>
  <c r="CT149" i="13" s="1"/>
  <c r="CU149" i="13" s="1"/>
  <c r="CV149" i="13" s="1"/>
  <c r="E159" i="13" s="1"/>
  <c r="F159" i="13" s="1"/>
  <c r="G159" i="13" s="1"/>
  <c r="H159" i="13" s="1"/>
  <c r="I159" i="13" s="1"/>
  <c r="J159" i="13" s="1"/>
  <c r="K159" i="13" s="1"/>
  <c r="L159" i="13" s="1"/>
  <c r="M159" i="13" s="1"/>
  <c r="N159" i="13" s="1"/>
  <c r="O159" i="13" s="1"/>
  <c r="P159" i="13" s="1"/>
  <c r="Q159" i="13" s="1"/>
  <c r="R159" i="13" s="1"/>
  <c r="S159" i="13" s="1"/>
  <c r="T159" i="13" s="1"/>
  <c r="U159" i="13" s="1"/>
  <c r="V159" i="13" s="1"/>
  <c r="W159" i="13" s="1"/>
  <c r="X159" i="13" s="1"/>
  <c r="Y159" i="13" s="1"/>
  <c r="Z159" i="13" s="1"/>
  <c r="AA159" i="13" s="1"/>
  <c r="AB159" i="13" s="1"/>
  <c r="AC159" i="13" s="1"/>
  <c r="AD159" i="13" s="1"/>
  <c r="AE159" i="13" s="1"/>
  <c r="AF159" i="13" s="1"/>
  <c r="AW150" i="13"/>
  <c r="BI151" i="13"/>
  <c r="BL149" i="13"/>
  <c r="AK149" i="13"/>
  <c r="AW153" i="13"/>
  <c r="AR149" i="13"/>
  <c r="BP151" i="13"/>
  <c r="AL153" i="13"/>
  <c r="AZ155" i="13"/>
  <c r="BA155" i="13" s="1"/>
  <c r="BB155" i="13" s="1"/>
  <c r="BC155" i="13" s="1"/>
  <c r="BD155" i="13" s="1"/>
  <c r="BE155" i="13" s="1"/>
  <c r="BF155" i="13" s="1"/>
  <c r="BJ148" i="13"/>
  <c r="AO153" i="13"/>
  <c r="AK148" i="13"/>
  <c r="AW154" i="13"/>
  <c r="AI150" i="13"/>
  <c r="AQ152" i="13"/>
  <c r="BM149" i="13"/>
  <c r="AY153" i="13"/>
  <c r="AT149" i="13"/>
  <c r="AR148" i="13"/>
  <c r="BG152" i="13"/>
  <c r="AN154" i="13"/>
  <c r="AK151" i="13"/>
  <c r="BI149" i="13"/>
  <c r="AZ153" i="13"/>
  <c r="BA153" i="13" s="1"/>
  <c r="BB153" i="13" s="1"/>
  <c r="BC153" i="13" s="1"/>
  <c r="BD153" i="13" s="1"/>
  <c r="BE153" i="13" s="1"/>
  <c r="BF153" i="13" s="1"/>
  <c r="AY155" i="13"/>
  <c r="BO153" i="13"/>
  <c r="AN155" i="13"/>
  <c r="BM155" i="13"/>
  <c r="AY151" i="13"/>
  <c r="AP150" i="13"/>
  <c r="AU149" i="13"/>
  <c r="AQ155" i="13"/>
  <c r="BO148" i="13"/>
  <c r="AH149" i="13"/>
  <c r="BJ151" i="13"/>
  <c r="BL150" i="13"/>
  <c r="BL151" i="13"/>
  <c r="AY152" i="13"/>
  <c r="BJ153" i="13"/>
  <c r="AH153" i="13"/>
  <c r="AM149" i="13"/>
  <c r="BI155" i="13"/>
  <c r="AJ152" i="13"/>
  <c r="BO152" i="13"/>
  <c r="BN153" i="13"/>
  <c r="AL151" i="13"/>
  <c r="AO151" i="13"/>
  <c r="BM151" i="13"/>
  <c r="BQ152" i="13"/>
  <c r="BR152" i="13" s="1"/>
  <c r="BS152" i="13" s="1"/>
  <c r="BT152" i="13" s="1"/>
  <c r="BU152" i="13" s="1"/>
  <c r="BV152" i="13" s="1"/>
  <c r="BW152" i="13" s="1"/>
  <c r="BX152" i="13" s="1"/>
  <c r="BY152" i="13" s="1"/>
  <c r="BZ152" i="13" s="1"/>
  <c r="CA152" i="13" s="1"/>
  <c r="CB152" i="13" s="1"/>
  <c r="CC152" i="13" s="1"/>
  <c r="CD152" i="13" s="1"/>
  <c r="CE152" i="13" s="1"/>
  <c r="CF152" i="13" s="1"/>
  <c r="CG152" i="13" s="1"/>
  <c r="CH152" i="13" s="1"/>
  <c r="CI152" i="13" s="1"/>
  <c r="CJ152" i="13" s="1"/>
  <c r="CK152" i="13" s="1"/>
  <c r="CL152" i="13" s="1"/>
  <c r="CM152" i="13" s="1"/>
  <c r="CN152" i="13" s="1"/>
  <c r="CO152" i="13" s="1"/>
  <c r="CP152" i="13" s="1"/>
  <c r="CQ152" i="13" s="1"/>
  <c r="CR152" i="13" s="1"/>
  <c r="CS152" i="13" s="1"/>
  <c r="CT152" i="13" s="1"/>
  <c r="CU152" i="13" s="1"/>
  <c r="CV152" i="13" s="1"/>
  <c r="E162" i="13" s="1"/>
  <c r="F162" i="13" s="1"/>
  <c r="G162" i="13" s="1"/>
  <c r="H162" i="13" s="1"/>
  <c r="I162" i="13" s="1"/>
  <c r="J162" i="13" s="1"/>
  <c r="K162" i="13" s="1"/>
  <c r="L162" i="13" s="1"/>
  <c r="M162" i="13" s="1"/>
  <c r="N162" i="13" s="1"/>
  <c r="O162" i="13" s="1"/>
  <c r="P162" i="13" s="1"/>
  <c r="Q162" i="13" s="1"/>
  <c r="R162" i="13" s="1"/>
  <c r="S162" i="13" s="1"/>
  <c r="T162" i="13" s="1"/>
  <c r="U162" i="13" s="1"/>
  <c r="V162" i="13" s="1"/>
  <c r="W162" i="13" s="1"/>
  <c r="X162" i="13" s="1"/>
  <c r="Y162" i="13" s="1"/>
  <c r="Z162" i="13" s="1"/>
  <c r="AA162" i="13" s="1"/>
  <c r="AB162" i="13" s="1"/>
  <c r="AC162" i="13" s="1"/>
  <c r="AD162" i="13" s="1"/>
  <c r="AE162" i="13" s="1"/>
  <c r="AF162" i="13" s="1"/>
  <c r="AX150" i="13"/>
  <c r="AQ151" i="13"/>
  <c r="AX148" i="13"/>
  <c r="AQ153" i="13"/>
  <c r="AT152" i="13"/>
  <c r="BN148" i="13"/>
  <c r="AO148" i="13"/>
  <c r="AS150" i="13"/>
  <c r="AJ150" i="13"/>
  <c r="AG151" i="13"/>
  <c r="AX153" i="13"/>
  <c r="BK155" i="13"/>
  <c r="AG152" i="13"/>
  <c r="AT151" i="13"/>
  <c r="BK151" i="13"/>
  <c r="BK153" i="13"/>
  <c r="AG154" i="13"/>
  <c r="BM153" i="13"/>
  <c r="AT153" i="13"/>
  <c r="BO149" i="13"/>
  <c r="BK148" i="13"/>
  <c r="BG155" i="13"/>
  <c r="BP150" i="13"/>
  <c r="AY154" i="13"/>
  <c r="AX152" i="13"/>
  <c r="BP148" i="13"/>
  <c r="AU153" i="13"/>
  <c r="BI154" i="13"/>
  <c r="AS148" i="13"/>
  <c r="AM151" i="13"/>
  <c r="AU154" i="13"/>
  <c r="AZ154" i="13"/>
  <c r="BA154" i="13" s="1"/>
  <c r="BB154" i="13" s="1"/>
  <c r="BC154" i="13" s="1"/>
  <c r="BD154" i="13" s="1"/>
  <c r="BE154" i="13" s="1"/>
  <c r="BF154" i="13" s="1"/>
  <c r="AO155" i="13"/>
  <c r="BK154" i="13"/>
  <c r="AM148" i="13"/>
  <c r="AJ151" i="13"/>
  <c r="AP155" i="13"/>
  <c r="AS155" i="13"/>
  <c r="AI153" i="13"/>
  <c r="AJ148" i="13"/>
  <c r="AH155" i="13"/>
  <c r="AG155" i="13"/>
  <c r="BL148" i="13"/>
  <c r="BN149" i="13"/>
  <c r="AW155" i="13"/>
  <c r="BO155" i="13"/>
  <c r="AV155" i="13"/>
  <c r="AR153" i="13"/>
  <c r="BP154" i="13"/>
  <c r="BJ152" i="13"/>
  <c r="AR154" i="13"/>
  <c r="BG149" i="13"/>
  <c r="AK150" i="13"/>
  <c r="AH150" i="13"/>
  <c r="AK154" i="13"/>
  <c r="BH149" i="13"/>
  <c r="AX155" i="13"/>
  <c r="BM148" i="13"/>
  <c r="BN150" i="13"/>
  <c r="AX149" i="13"/>
  <c r="BO151" i="13"/>
  <c r="AQ154" i="13"/>
  <c r="BQ153" i="13"/>
  <c r="BR153" i="13" s="1"/>
  <c r="BS153" i="13" s="1"/>
  <c r="BT153" i="13" s="1"/>
  <c r="BU153" i="13" s="1"/>
  <c r="BV153" i="13" s="1"/>
  <c r="BW153" i="13" s="1"/>
  <c r="BX153" i="13" s="1"/>
  <c r="BY153" i="13" s="1"/>
  <c r="BZ153" i="13" s="1"/>
  <c r="CA153" i="13" s="1"/>
  <c r="CB153" i="13" s="1"/>
  <c r="CC153" i="13" s="1"/>
  <c r="CD153" i="13" s="1"/>
  <c r="CE153" i="13" s="1"/>
  <c r="CF153" i="13" s="1"/>
  <c r="CG153" i="13" s="1"/>
  <c r="CH153" i="13" s="1"/>
  <c r="CI153" i="13" s="1"/>
  <c r="CJ153" i="13" s="1"/>
  <c r="CK153" i="13" s="1"/>
  <c r="CL153" i="13" s="1"/>
  <c r="CM153" i="13" s="1"/>
  <c r="CN153" i="13" s="1"/>
  <c r="CO153" i="13" s="1"/>
  <c r="CP153" i="13" s="1"/>
  <c r="CQ153" i="13" s="1"/>
  <c r="CR153" i="13" s="1"/>
  <c r="CS153" i="13" s="1"/>
  <c r="CT153" i="13" s="1"/>
  <c r="CU153" i="13" s="1"/>
  <c r="CV153" i="13" s="1"/>
  <c r="E163" i="13" s="1"/>
  <c r="F163" i="13" s="1"/>
  <c r="G163" i="13" s="1"/>
  <c r="H163" i="13" s="1"/>
  <c r="I163" i="13" s="1"/>
  <c r="J163" i="13" s="1"/>
  <c r="K163" i="13" s="1"/>
  <c r="L163" i="13" s="1"/>
  <c r="M163" i="13" s="1"/>
  <c r="N163" i="13" s="1"/>
  <c r="O163" i="13" s="1"/>
  <c r="P163" i="13" s="1"/>
  <c r="Q163" i="13" s="1"/>
  <c r="R163" i="13" s="1"/>
  <c r="S163" i="13" s="1"/>
  <c r="T163" i="13" s="1"/>
  <c r="U163" i="13" s="1"/>
  <c r="V163" i="13" s="1"/>
  <c r="W163" i="13" s="1"/>
  <c r="X163" i="13" s="1"/>
  <c r="Y163" i="13" s="1"/>
  <c r="Z163" i="13" s="1"/>
  <c r="AA163" i="13" s="1"/>
  <c r="AB163" i="13" s="1"/>
  <c r="AC163" i="13" s="1"/>
  <c r="AD163" i="13" s="1"/>
  <c r="AE163" i="13" s="1"/>
  <c r="AF163" i="13" s="1"/>
  <c r="BG150" i="13"/>
  <c r="AS153" i="13"/>
  <c r="D177" i="13"/>
  <c r="D265" i="13"/>
  <c r="C266" i="13"/>
  <c r="E152" i="13"/>
  <c r="F152" i="13" s="1"/>
  <c r="G152" i="13" s="1"/>
  <c r="H152" i="13" s="1"/>
  <c r="I152" i="13" s="1"/>
  <c r="J152" i="13" s="1"/>
  <c r="K152" i="13" s="1"/>
  <c r="L152" i="13" s="1"/>
  <c r="M152" i="13" s="1"/>
  <c r="N152" i="13" s="1"/>
  <c r="O152" i="13" s="1"/>
  <c r="P152" i="13" s="1"/>
  <c r="Q152" i="13" s="1"/>
  <c r="R152" i="13" s="1"/>
  <c r="S152" i="13" s="1"/>
  <c r="T152" i="13" s="1"/>
  <c r="U152" i="13" s="1"/>
  <c r="V152" i="13" s="1"/>
  <c r="W152" i="13" s="1"/>
  <c r="X152" i="13" s="1"/>
  <c r="Y152" i="13" s="1"/>
  <c r="Z152" i="13" s="1"/>
  <c r="AA152" i="13" s="1"/>
  <c r="AB152" i="13" s="1"/>
  <c r="AC152" i="13" s="1"/>
  <c r="AD152" i="13" s="1"/>
  <c r="AE152" i="13" s="1"/>
  <c r="AF152" i="13" s="1"/>
  <c r="C267" i="13"/>
  <c r="D266" i="13"/>
  <c r="D187" i="13"/>
  <c r="AY158" i="13"/>
  <c r="BO159" i="13"/>
  <c r="AU162" i="13"/>
  <c r="BI161" i="13"/>
  <c r="AW165" i="13"/>
  <c r="AO161" i="13"/>
  <c r="BH158" i="13"/>
  <c r="BH159" i="13"/>
  <c r="BP158" i="13"/>
  <c r="AL160" i="13"/>
  <c r="BP164" i="13"/>
  <c r="AW164" i="13"/>
  <c r="BM163" i="13"/>
  <c r="AZ162" i="13"/>
  <c r="BA162" i="13" s="1"/>
  <c r="BB162" i="13" s="1"/>
  <c r="BC162" i="13" s="1"/>
  <c r="BD162" i="13" s="1"/>
  <c r="BE162" i="13" s="1"/>
  <c r="BF162" i="13" s="1"/>
  <c r="AK164" i="13"/>
  <c r="AR158" i="13"/>
  <c r="AY163" i="13"/>
  <c r="BJ161" i="13"/>
  <c r="AQ158" i="13"/>
  <c r="AX159" i="13"/>
  <c r="BH161" i="13"/>
  <c r="AS158" i="13"/>
  <c r="AJ159" i="13"/>
  <c r="AK163" i="13"/>
  <c r="BK165" i="13"/>
  <c r="BM164" i="13"/>
  <c r="BK164" i="13"/>
  <c r="BN162" i="13"/>
  <c r="AW162" i="13"/>
  <c r="AJ161" i="13"/>
  <c r="AU163" i="13"/>
  <c r="AH163" i="13"/>
  <c r="BO163" i="13"/>
  <c r="AR161" i="13"/>
  <c r="BG162" i="13"/>
  <c r="AG162" i="13"/>
  <c r="BJ164" i="13"/>
  <c r="BI158" i="13"/>
  <c r="AM160" i="13"/>
  <c r="AN160" i="13"/>
  <c r="BL163" i="13"/>
  <c r="BJ163" i="13"/>
  <c r="AV161" i="13"/>
  <c r="AL161" i="13"/>
  <c r="AP161" i="13"/>
  <c r="BO162" i="13"/>
  <c r="AI162" i="13"/>
  <c r="AU158" i="13"/>
  <c r="AH158" i="13"/>
  <c r="AG161" i="13"/>
  <c r="AH160" i="13"/>
  <c r="AJ162" i="13"/>
  <c r="AL158" i="13"/>
  <c r="AY162" i="13"/>
  <c r="AO164" i="13"/>
  <c r="BH163" i="13"/>
  <c r="AW161" i="13"/>
  <c r="BN158" i="13"/>
  <c r="BL160" i="13"/>
  <c r="AX165" i="13"/>
  <c r="AG160" i="13"/>
  <c r="AQ163" i="13"/>
  <c r="AG163" i="13"/>
  <c r="BQ165" i="13"/>
  <c r="BR165" i="13"/>
  <c r="BS165" i="13" s="1"/>
  <c r="BT165" i="13" s="1"/>
  <c r="BU165" i="13" s="1"/>
  <c r="BV165" i="13" s="1"/>
  <c r="BW165" i="13" s="1"/>
  <c r="BX165" i="13" s="1"/>
  <c r="BY165" i="13" s="1"/>
  <c r="BZ165" i="13" s="1"/>
  <c r="CA165" i="13" s="1"/>
  <c r="CB165" i="13" s="1"/>
  <c r="CC165" i="13" s="1"/>
  <c r="CD165" i="13" s="1"/>
  <c r="CE165" i="13" s="1"/>
  <c r="CF165" i="13" s="1"/>
  <c r="CG165" i="13" s="1"/>
  <c r="CH165" i="13" s="1"/>
  <c r="CI165" i="13" s="1"/>
  <c r="CJ165" i="13" s="1"/>
  <c r="CK165" i="13" s="1"/>
  <c r="CL165" i="13" s="1"/>
  <c r="CM165" i="13" s="1"/>
  <c r="CN165" i="13" s="1"/>
  <c r="CO165" i="13" s="1"/>
  <c r="CP165" i="13" s="1"/>
  <c r="CQ165" i="13" s="1"/>
  <c r="CR165" i="13" s="1"/>
  <c r="CS165" i="13" s="1"/>
  <c r="CT165" i="13" s="1"/>
  <c r="CU165" i="13" s="1"/>
  <c r="CV165" i="13" s="1"/>
  <c r="E175" i="13" s="1"/>
  <c r="AV165" i="13"/>
  <c r="AO158" i="13"/>
  <c r="AM164" i="13"/>
  <c r="AX162" i="13"/>
  <c r="AI164" i="13"/>
  <c r="BK162" i="13"/>
  <c r="BH162" i="13"/>
  <c r="AY165" i="13"/>
  <c r="BG160" i="13"/>
  <c r="AM162" i="13"/>
  <c r="BK160" i="13"/>
  <c r="AQ162" i="13"/>
  <c r="AQ159" i="13"/>
  <c r="AG165" i="13"/>
  <c r="BG159" i="13"/>
  <c r="AG164" i="13"/>
  <c r="AI165" i="13"/>
  <c r="BI159" i="13"/>
  <c r="BP162" i="13"/>
  <c r="AJ163" i="13"/>
  <c r="AU161" i="13"/>
  <c r="AH165" i="13"/>
  <c r="BP165" i="13"/>
  <c r="AV160" i="13"/>
  <c r="AN165" i="13"/>
  <c r="AM165" i="13"/>
  <c r="AN161" i="13"/>
  <c r="BG165" i="13"/>
  <c r="AX160" i="13"/>
  <c r="AS161" i="13"/>
  <c r="AM159" i="13"/>
  <c r="AT160" i="13"/>
  <c r="BO165" i="13"/>
  <c r="AQ165" i="13"/>
  <c r="BL162" i="13"/>
  <c r="AZ165" i="13"/>
  <c r="BA165" i="13" s="1"/>
  <c r="BB165" i="13" s="1"/>
  <c r="BC165" i="13" s="1"/>
  <c r="BD165" i="13" s="1"/>
  <c r="BE165" i="13" s="1"/>
  <c r="BF165" i="13" s="1"/>
  <c r="BI160" i="13"/>
  <c r="BN165" i="13"/>
  <c r="BQ159" i="13"/>
  <c r="BR159" i="13" s="1"/>
  <c r="BS159" i="13" s="1"/>
  <c r="BT159" i="13" s="1"/>
  <c r="BU159" i="13" s="1"/>
  <c r="BV159" i="13" s="1"/>
  <c r="BW159" i="13" s="1"/>
  <c r="BX159" i="13" s="1"/>
  <c r="BY159" i="13" s="1"/>
  <c r="BZ159" i="13" s="1"/>
  <c r="CA159" i="13" s="1"/>
  <c r="CB159" i="13" s="1"/>
  <c r="CC159" i="13" s="1"/>
  <c r="CD159" i="13" s="1"/>
  <c r="CE159" i="13" s="1"/>
  <c r="CF159" i="13" s="1"/>
  <c r="CG159" i="13" s="1"/>
  <c r="CH159" i="13" s="1"/>
  <c r="CI159" i="13" s="1"/>
  <c r="CJ159" i="13" s="1"/>
  <c r="CK159" i="13" s="1"/>
  <c r="CL159" i="13" s="1"/>
  <c r="CM159" i="13" s="1"/>
  <c r="CN159" i="13" s="1"/>
  <c r="CO159" i="13" s="1"/>
  <c r="CP159" i="13" s="1"/>
  <c r="CQ159" i="13" s="1"/>
  <c r="CR159" i="13" s="1"/>
  <c r="CS159" i="13" s="1"/>
  <c r="CT159" i="13" s="1"/>
  <c r="CU159" i="13" s="1"/>
  <c r="CV159" i="13" s="1"/>
  <c r="E169" i="13" s="1"/>
  <c r="F169" i="13" s="1"/>
  <c r="G169" i="13" s="1"/>
  <c r="H169" i="13" s="1"/>
  <c r="I169" i="13" s="1"/>
  <c r="J169" i="13" s="1"/>
  <c r="K169" i="13" s="1"/>
  <c r="L169" i="13" s="1"/>
  <c r="M169" i="13" s="1"/>
  <c r="N169" i="13" s="1"/>
  <c r="O169" i="13" s="1"/>
  <c r="P169" i="13" s="1"/>
  <c r="Q169" i="13" s="1"/>
  <c r="R169" i="13" s="1"/>
  <c r="S169" i="13" s="1"/>
  <c r="T169" i="13" s="1"/>
  <c r="U169" i="13" s="1"/>
  <c r="V169" i="13" s="1"/>
  <c r="W169" i="13" s="1"/>
  <c r="X169" i="13" s="1"/>
  <c r="Y169" i="13" s="1"/>
  <c r="Z169" i="13" s="1"/>
  <c r="AA169" i="13" s="1"/>
  <c r="AB169" i="13" s="1"/>
  <c r="AC169" i="13" s="1"/>
  <c r="AD169" i="13" s="1"/>
  <c r="AE169" i="13" s="1"/>
  <c r="AF169" i="13" s="1"/>
  <c r="AI161" i="13"/>
  <c r="BH160" i="13"/>
  <c r="BQ161" i="13"/>
  <c r="BR161" i="13" s="1"/>
  <c r="BS161" i="13" s="1"/>
  <c r="BT161" i="13" s="1"/>
  <c r="BU161" i="13" s="1"/>
  <c r="BV161" i="13" s="1"/>
  <c r="BW161" i="13" s="1"/>
  <c r="BX161" i="13" s="1"/>
  <c r="BY161" i="13" s="1"/>
  <c r="BZ161" i="13" s="1"/>
  <c r="CA161" i="13" s="1"/>
  <c r="CB161" i="13" s="1"/>
  <c r="CC161" i="13" s="1"/>
  <c r="CD161" i="13" s="1"/>
  <c r="CE161" i="13" s="1"/>
  <c r="CF161" i="13" s="1"/>
  <c r="CG161" i="13" s="1"/>
  <c r="CH161" i="13" s="1"/>
  <c r="CI161" i="13" s="1"/>
  <c r="CJ161" i="13" s="1"/>
  <c r="CK161" i="13" s="1"/>
  <c r="CL161" i="13" s="1"/>
  <c r="CM161" i="13" s="1"/>
  <c r="CN161" i="13" s="1"/>
  <c r="CO161" i="13" s="1"/>
  <c r="CP161" i="13" s="1"/>
  <c r="CQ161" i="13" s="1"/>
  <c r="CR161" i="13" s="1"/>
  <c r="CS161" i="13" s="1"/>
  <c r="CT161" i="13" s="1"/>
  <c r="CU161" i="13" s="1"/>
  <c r="CV161" i="13" s="1"/>
  <c r="E171" i="13" s="1"/>
  <c r="F171" i="13" s="1"/>
  <c r="G171" i="13" s="1"/>
  <c r="H171" i="13" s="1"/>
  <c r="I171" i="13" s="1"/>
  <c r="J171" i="13" s="1"/>
  <c r="K171" i="13" s="1"/>
  <c r="L171" i="13" s="1"/>
  <c r="M171" i="13" s="1"/>
  <c r="N171" i="13" s="1"/>
  <c r="O171" i="13" s="1"/>
  <c r="P171" i="13" s="1"/>
  <c r="Q171" i="13" s="1"/>
  <c r="R171" i="13" s="1"/>
  <c r="S171" i="13" s="1"/>
  <c r="T171" i="13" s="1"/>
  <c r="U171" i="13" s="1"/>
  <c r="V171" i="13" s="1"/>
  <c r="W171" i="13" s="1"/>
  <c r="X171" i="13" s="1"/>
  <c r="Y171" i="13" s="1"/>
  <c r="Z171" i="13" s="1"/>
  <c r="AA171" i="13" s="1"/>
  <c r="AB171" i="13" s="1"/>
  <c r="AC171" i="13" s="1"/>
  <c r="AD171" i="13" s="1"/>
  <c r="AE171" i="13" s="1"/>
  <c r="AF171" i="13" s="1"/>
  <c r="AS163" i="13"/>
  <c r="BQ162" i="13"/>
  <c r="BR162" i="13" s="1"/>
  <c r="BS162" i="13" s="1"/>
  <c r="BT162" i="13" s="1"/>
  <c r="BU162" i="13" s="1"/>
  <c r="BV162" i="13" s="1"/>
  <c r="BW162" i="13" s="1"/>
  <c r="BX162" i="13" s="1"/>
  <c r="BY162" i="13" s="1"/>
  <c r="BZ162" i="13" s="1"/>
  <c r="CA162" i="13" s="1"/>
  <c r="CB162" i="13" s="1"/>
  <c r="CC162" i="13" s="1"/>
  <c r="CD162" i="13" s="1"/>
  <c r="CE162" i="13" s="1"/>
  <c r="CF162" i="13" s="1"/>
  <c r="CG162" i="13" s="1"/>
  <c r="CH162" i="13" s="1"/>
  <c r="CI162" i="13" s="1"/>
  <c r="CJ162" i="13" s="1"/>
  <c r="CK162" i="13" s="1"/>
  <c r="CL162" i="13" s="1"/>
  <c r="CM162" i="13" s="1"/>
  <c r="CN162" i="13" s="1"/>
  <c r="CO162" i="13" s="1"/>
  <c r="CP162" i="13" s="1"/>
  <c r="CQ162" i="13" s="1"/>
  <c r="CR162" i="13" s="1"/>
  <c r="CS162" i="13" s="1"/>
  <c r="CT162" i="13" s="1"/>
  <c r="CU162" i="13" s="1"/>
  <c r="CV162" i="13" s="1"/>
  <c r="E172" i="13" s="1"/>
  <c r="AT159" i="13"/>
  <c r="BQ164" i="13"/>
  <c r="BR164" i="13" s="1"/>
  <c r="BS164" i="13" s="1"/>
  <c r="BT164" i="13" s="1"/>
  <c r="BU164" i="13" s="1"/>
  <c r="BV164" i="13" s="1"/>
  <c r="BW164" i="13" s="1"/>
  <c r="BX164" i="13" s="1"/>
  <c r="BY164" i="13" s="1"/>
  <c r="BZ164" i="13" s="1"/>
  <c r="CA164" i="13" s="1"/>
  <c r="CB164" i="13" s="1"/>
  <c r="CC164" i="13" s="1"/>
  <c r="CD164" i="13" s="1"/>
  <c r="CE164" i="13" s="1"/>
  <c r="CF164" i="13" s="1"/>
  <c r="CG164" i="13" s="1"/>
  <c r="CH164" i="13" s="1"/>
  <c r="CI164" i="13" s="1"/>
  <c r="CJ164" i="13" s="1"/>
  <c r="CK164" i="13" s="1"/>
  <c r="CL164" i="13" s="1"/>
  <c r="CM164" i="13" s="1"/>
  <c r="CN164" i="13" s="1"/>
  <c r="CO164" i="13" s="1"/>
  <c r="CP164" i="13" s="1"/>
  <c r="CQ164" i="13" s="1"/>
  <c r="CR164" i="13" s="1"/>
  <c r="CS164" i="13" s="1"/>
  <c r="CT164" i="13" s="1"/>
  <c r="CU164" i="13" s="1"/>
  <c r="CV164" i="13" s="1"/>
  <c r="E174" i="13" s="1"/>
  <c r="F174" i="13" s="1"/>
  <c r="G174" i="13" s="1"/>
  <c r="H174" i="13" s="1"/>
  <c r="I174" i="13" s="1"/>
  <c r="J174" i="13" s="1"/>
  <c r="K174" i="13" s="1"/>
  <c r="L174" i="13" s="1"/>
  <c r="M174" i="13" s="1"/>
  <c r="N174" i="13" s="1"/>
  <c r="O174" i="13" s="1"/>
  <c r="P174" i="13" s="1"/>
  <c r="Q174" i="13" s="1"/>
  <c r="R174" i="13" s="1"/>
  <c r="S174" i="13" s="1"/>
  <c r="T174" i="13" s="1"/>
  <c r="U174" i="13" s="1"/>
  <c r="V174" i="13" s="1"/>
  <c r="W174" i="13" s="1"/>
  <c r="X174" i="13" s="1"/>
  <c r="Y174" i="13" s="1"/>
  <c r="Z174" i="13" s="1"/>
  <c r="AA174" i="13" s="1"/>
  <c r="AB174" i="13" s="1"/>
  <c r="AC174" i="13" s="1"/>
  <c r="AD174" i="13" s="1"/>
  <c r="AE174" i="13" s="1"/>
  <c r="AF174" i="13" s="1"/>
  <c r="BL165" i="13"/>
  <c r="BM160" i="13"/>
  <c r="AP165" i="13"/>
  <c r="AQ161" i="13"/>
  <c r="AV162" i="13"/>
  <c r="AO159" i="13"/>
  <c r="BG163" i="13"/>
  <c r="AS160" i="13"/>
  <c r="AV164" i="13"/>
  <c r="AT164" i="13"/>
  <c r="AG159" i="13"/>
  <c r="AZ163" i="13"/>
  <c r="BA163" i="13" s="1"/>
  <c r="BB163" i="13" s="1"/>
  <c r="BC163" i="13" s="1"/>
  <c r="BD163" i="13" s="1"/>
  <c r="BE163" i="13" s="1"/>
  <c r="BF163" i="13" s="1"/>
  <c r="AQ164" i="13"/>
  <c r="BJ158" i="13"/>
  <c r="AY161" i="13"/>
  <c r="BH164" i="13"/>
  <c r="BM165" i="13"/>
  <c r="BM158" i="13"/>
  <c r="BN163" i="13"/>
  <c r="AG158" i="13"/>
  <c r="AH161" i="13"/>
  <c r="BO160" i="13"/>
  <c r="AI160" i="13"/>
  <c r="BJ162" i="13"/>
  <c r="AZ160" i="13"/>
  <c r="BA160" i="13" s="1"/>
  <c r="BB160" i="13" s="1"/>
  <c r="BC160" i="13" s="1"/>
  <c r="BD160" i="13" s="1"/>
  <c r="BE160" i="13" s="1"/>
  <c r="BF160" i="13" s="1"/>
  <c r="AL165" i="13"/>
  <c r="AW159" i="13"/>
  <c r="AH164" i="13"/>
  <c r="BL159" i="13"/>
  <c r="BM159" i="13"/>
  <c r="BG164" i="13"/>
  <c r="AL163" i="13"/>
  <c r="AT158" i="13"/>
  <c r="AN162" i="13"/>
  <c r="AL162" i="13"/>
  <c r="BK158" i="13"/>
  <c r="AZ164" i="13"/>
  <c r="BA164" i="13" s="1"/>
  <c r="BB164" i="13" s="1"/>
  <c r="BC164" i="13" s="1"/>
  <c r="BD164" i="13" s="1"/>
  <c r="BE164" i="13" s="1"/>
  <c r="BF164" i="13" s="1"/>
  <c r="AQ160" i="13"/>
  <c r="AO160" i="13"/>
  <c r="AJ164" i="13"/>
  <c r="BN159" i="13"/>
  <c r="BO164" i="13"/>
  <c r="AH159" i="13"/>
  <c r="AK159" i="13"/>
  <c r="AT165" i="13"/>
  <c r="AX158" i="13"/>
  <c r="BP159" i="13"/>
  <c r="AV158" i="13"/>
  <c r="AZ159" i="13"/>
  <c r="BA159" i="13" s="1"/>
  <c r="BB159" i="13" s="1"/>
  <c r="BC159" i="13" s="1"/>
  <c r="BD159" i="13" s="1"/>
  <c r="BE159" i="13" s="1"/>
  <c r="BF159" i="13" s="1"/>
  <c r="AZ161" i="13"/>
  <c r="BA161" i="13"/>
  <c r="BB161" i="13" s="1"/>
  <c r="BC161" i="13" s="1"/>
  <c r="BD161" i="13" s="1"/>
  <c r="BE161" i="13" s="1"/>
  <c r="BF161" i="13" s="1"/>
  <c r="AP163" i="13"/>
  <c r="AP158" i="13"/>
  <c r="BI164" i="13"/>
  <c r="AP159" i="13"/>
  <c r="AN159" i="13"/>
  <c r="AI163" i="13"/>
  <c r="AR159" i="13"/>
  <c r="AU159" i="13"/>
  <c r="AY160" i="13"/>
  <c r="AZ158" i="13"/>
  <c r="BA158" i="13" s="1"/>
  <c r="BB158" i="13" s="1"/>
  <c r="BC158" i="13" s="1"/>
  <c r="BD158" i="13" s="1"/>
  <c r="BE158" i="13" s="1"/>
  <c r="BF158" i="13" s="1"/>
  <c r="AJ165" i="13"/>
  <c r="AK165" i="13"/>
  <c r="BL161" i="13"/>
  <c r="AR164" i="13"/>
  <c r="AU164" i="13"/>
  <c r="AX164" i="13"/>
  <c r="AN164" i="13"/>
  <c r="AM158" i="13"/>
  <c r="AL159" i="13"/>
  <c r="AL164" i="13"/>
  <c r="AW163" i="13"/>
  <c r="AT162" i="13"/>
  <c r="AO163" i="13"/>
  <c r="BI165" i="13"/>
  <c r="AI159" i="13"/>
  <c r="AT163" i="13"/>
  <c r="AP162" i="13"/>
  <c r="BJ159" i="13"/>
  <c r="AR162" i="13"/>
  <c r="AR160" i="13"/>
  <c r="BK163" i="13"/>
  <c r="BP161" i="13"/>
  <c r="AW160" i="13"/>
  <c r="AY159" i="13"/>
  <c r="BO158" i="13"/>
  <c r="BP163" i="13"/>
  <c r="BJ160" i="13"/>
  <c r="AM163" i="13"/>
  <c r="BG158" i="13"/>
  <c r="BI163" i="13"/>
  <c r="BO161" i="13"/>
  <c r="AH162" i="13"/>
  <c r="AK161" i="13"/>
  <c r="BQ160" i="13"/>
  <c r="BR160" i="13" s="1"/>
  <c r="BS160" i="13" s="1"/>
  <c r="BT160" i="13" s="1"/>
  <c r="BU160" i="13" s="1"/>
  <c r="BV160" i="13" s="1"/>
  <c r="BW160" i="13" s="1"/>
  <c r="BX160" i="13" s="1"/>
  <c r="BY160" i="13" s="1"/>
  <c r="BZ160" i="13" s="1"/>
  <c r="CA160" i="13" s="1"/>
  <c r="CB160" i="13" s="1"/>
  <c r="CC160" i="13" s="1"/>
  <c r="CD160" i="13" s="1"/>
  <c r="CE160" i="13" s="1"/>
  <c r="CF160" i="13" s="1"/>
  <c r="CG160" i="13" s="1"/>
  <c r="CH160" i="13" s="1"/>
  <c r="CI160" i="13" s="1"/>
  <c r="CJ160" i="13" s="1"/>
  <c r="CK160" i="13" s="1"/>
  <c r="CL160" i="13" s="1"/>
  <c r="CM160" i="13" s="1"/>
  <c r="CN160" i="13" s="1"/>
  <c r="CO160" i="13" s="1"/>
  <c r="CP160" i="13" s="1"/>
  <c r="CQ160" i="13" s="1"/>
  <c r="CR160" i="13" s="1"/>
  <c r="CS160" i="13" s="1"/>
  <c r="CT160" i="13" s="1"/>
  <c r="CU160" i="13" s="1"/>
  <c r="CV160" i="13" s="1"/>
  <c r="E170" i="13" s="1"/>
  <c r="F170" i="13" s="1"/>
  <c r="G170" i="13" s="1"/>
  <c r="H170" i="13" s="1"/>
  <c r="I170" i="13" s="1"/>
  <c r="J170" i="13" s="1"/>
  <c r="K170" i="13" s="1"/>
  <c r="L170" i="13" s="1"/>
  <c r="M170" i="13" s="1"/>
  <c r="N170" i="13" s="1"/>
  <c r="O170" i="13" s="1"/>
  <c r="P170" i="13" s="1"/>
  <c r="Q170" i="13" s="1"/>
  <c r="R170" i="13" s="1"/>
  <c r="S170" i="13" s="1"/>
  <c r="T170" i="13" s="1"/>
  <c r="U170" i="13" s="1"/>
  <c r="V170" i="13" s="1"/>
  <c r="W170" i="13" s="1"/>
  <c r="X170" i="13" s="1"/>
  <c r="Y170" i="13" s="1"/>
  <c r="Z170" i="13" s="1"/>
  <c r="AA170" i="13" s="1"/>
  <c r="AB170" i="13" s="1"/>
  <c r="AC170" i="13" s="1"/>
  <c r="AD170" i="13" s="1"/>
  <c r="AE170" i="13" s="1"/>
  <c r="AF170" i="13" s="1"/>
  <c r="AK160" i="13"/>
  <c r="AU165" i="13"/>
  <c r="AK162" i="13"/>
  <c r="AS162" i="13"/>
  <c r="AO162" i="13"/>
  <c r="BK159" i="13"/>
  <c r="BL164" i="13"/>
  <c r="BI162" i="13"/>
  <c r="BQ163" i="13"/>
  <c r="BR163" i="13" s="1"/>
  <c r="BS163" i="13" s="1"/>
  <c r="BT163" i="13" s="1"/>
  <c r="BU163" i="13" s="1"/>
  <c r="BV163" i="13" s="1"/>
  <c r="BW163" i="13" s="1"/>
  <c r="BX163" i="13" s="1"/>
  <c r="BY163" i="13" s="1"/>
  <c r="BZ163" i="13" s="1"/>
  <c r="CA163" i="13" s="1"/>
  <c r="CB163" i="13" s="1"/>
  <c r="CC163" i="13" s="1"/>
  <c r="CD163" i="13" s="1"/>
  <c r="CE163" i="13" s="1"/>
  <c r="CF163" i="13" s="1"/>
  <c r="CG163" i="13" s="1"/>
  <c r="CH163" i="13" s="1"/>
  <c r="CI163" i="13" s="1"/>
  <c r="CJ163" i="13" s="1"/>
  <c r="CK163" i="13" s="1"/>
  <c r="CL163" i="13" s="1"/>
  <c r="CM163" i="13" s="1"/>
  <c r="CN163" i="13" s="1"/>
  <c r="CO163" i="13" s="1"/>
  <c r="CP163" i="13" s="1"/>
  <c r="CQ163" i="13" s="1"/>
  <c r="CR163" i="13" s="1"/>
  <c r="CS163" i="13" s="1"/>
  <c r="CT163" i="13" s="1"/>
  <c r="CU163" i="13" s="1"/>
  <c r="CV163" i="13" s="1"/>
  <c r="E173" i="13" s="1"/>
  <c r="F173" i="13" s="1"/>
  <c r="G173" i="13" s="1"/>
  <c r="H173" i="13" s="1"/>
  <c r="I173" i="13" s="1"/>
  <c r="J173" i="13" s="1"/>
  <c r="K173" i="13" s="1"/>
  <c r="L173" i="13" s="1"/>
  <c r="M173" i="13" s="1"/>
  <c r="N173" i="13" s="1"/>
  <c r="O173" i="13" s="1"/>
  <c r="P173" i="13" s="1"/>
  <c r="Q173" i="13" s="1"/>
  <c r="R173" i="13" s="1"/>
  <c r="S173" i="13" s="1"/>
  <c r="T173" i="13" s="1"/>
  <c r="U173" i="13" s="1"/>
  <c r="V173" i="13" s="1"/>
  <c r="W173" i="13" s="1"/>
  <c r="X173" i="13" s="1"/>
  <c r="Y173" i="13" s="1"/>
  <c r="Z173" i="13" s="1"/>
  <c r="AA173" i="13" s="1"/>
  <c r="AB173" i="13" s="1"/>
  <c r="AC173" i="13" s="1"/>
  <c r="AD173" i="13" s="1"/>
  <c r="AE173" i="13" s="1"/>
  <c r="AF173" i="13" s="1"/>
  <c r="AJ158" i="13"/>
  <c r="AV159" i="13"/>
  <c r="AV163" i="13"/>
  <c r="BN164" i="13"/>
  <c r="BM162" i="13"/>
  <c r="AI158" i="13"/>
  <c r="BJ165" i="13"/>
  <c r="BG161" i="13"/>
  <c r="BN161" i="13"/>
  <c r="AR165" i="13"/>
  <c r="BP160" i="13"/>
  <c r="AS165" i="13"/>
  <c r="AN158" i="13"/>
  <c r="AP164" i="13"/>
  <c r="AS164" i="13"/>
  <c r="AW158" i="13"/>
  <c r="AY164" i="13"/>
  <c r="BQ158" i="13"/>
  <c r="BR158" i="13" s="1"/>
  <c r="BS158" i="13" s="1"/>
  <c r="BT158" i="13" s="1"/>
  <c r="BU158" i="13" s="1"/>
  <c r="BV158" i="13" s="1"/>
  <c r="BW158" i="13" s="1"/>
  <c r="BX158" i="13" s="1"/>
  <c r="BY158" i="13" s="1"/>
  <c r="BZ158" i="13" s="1"/>
  <c r="CA158" i="13" s="1"/>
  <c r="CB158" i="13" s="1"/>
  <c r="CC158" i="13" s="1"/>
  <c r="CD158" i="13" s="1"/>
  <c r="CE158" i="13" s="1"/>
  <c r="CF158" i="13" s="1"/>
  <c r="CG158" i="13" s="1"/>
  <c r="CH158" i="13" s="1"/>
  <c r="CI158" i="13" s="1"/>
  <c r="CJ158" i="13" s="1"/>
  <c r="CK158" i="13" s="1"/>
  <c r="CL158" i="13" s="1"/>
  <c r="CM158" i="13" s="1"/>
  <c r="CN158" i="13" s="1"/>
  <c r="CO158" i="13" s="1"/>
  <c r="CP158" i="13" s="1"/>
  <c r="CQ158" i="13" s="1"/>
  <c r="CR158" i="13" s="1"/>
  <c r="CS158" i="13" s="1"/>
  <c r="CT158" i="13" s="1"/>
  <c r="CU158" i="13" s="1"/>
  <c r="CV158" i="13" s="1"/>
  <c r="E168" i="13" s="1"/>
  <c r="F168" i="13" s="1"/>
  <c r="G168" i="13" s="1"/>
  <c r="H168" i="13" s="1"/>
  <c r="I168" i="13" s="1"/>
  <c r="J168" i="13" s="1"/>
  <c r="K168" i="13" s="1"/>
  <c r="L168" i="13" s="1"/>
  <c r="M168" i="13" s="1"/>
  <c r="N168" i="13" s="1"/>
  <c r="O168" i="13" s="1"/>
  <c r="P168" i="13" s="1"/>
  <c r="Q168" i="13" s="1"/>
  <c r="R168" i="13" s="1"/>
  <c r="S168" i="13" s="1"/>
  <c r="T168" i="13" s="1"/>
  <c r="U168" i="13" s="1"/>
  <c r="V168" i="13" s="1"/>
  <c r="W168" i="13" s="1"/>
  <c r="X168" i="13" s="1"/>
  <c r="Y168" i="13" s="1"/>
  <c r="Z168" i="13" s="1"/>
  <c r="AA168" i="13" s="1"/>
  <c r="AB168" i="13" s="1"/>
  <c r="AC168" i="13" s="1"/>
  <c r="AD168" i="13" s="1"/>
  <c r="AE168" i="13" s="1"/>
  <c r="AF168" i="13" s="1"/>
  <c r="AJ160" i="13"/>
  <c r="BM161" i="13"/>
  <c r="AT161" i="13"/>
  <c r="AX161" i="13"/>
  <c r="AO165" i="13"/>
  <c r="AS159" i="13"/>
  <c r="BN160" i="13"/>
  <c r="AP160" i="13"/>
  <c r="AN163" i="13"/>
  <c r="BH165" i="13"/>
  <c r="AK158" i="13"/>
  <c r="AR163" i="13"/>
  <c r="AX163" i="13"/>
  <c r="AU160" i="13"/>
  <c r="AM161" i="13"/>
  <c r="BK161" i="13"/>
  <c r="BL158" i="13"/>
  <c r="D267" i="13"/>
  <c r="C268" i="13"/>
  <c r="D197" i="13"/>
  <c r="AJ172" i="13"/>
  <c r="AZ172" i="13"/>
  <c r="BA172" i="13" s="1"/>
  <c r="BB172" i="13" s="1"/>
  <c r="BC172" i="13" s="1"/>
  <c r="BD172" i="13" s="1"/>
  <c r="BE172" i="13" s="1"/>
  <c r="BF172" i="13" s="1"/>
  <c r="AJ175" i="13"/>
  <c r="AZ175" i="13"/>
  <c r="BA175" i="13" s="1"/>
  <c r="BB175" i="13" s="1"/>
  <c r="BC175" i="13" s="1"/>
  <c r="BD175" i="13" s="1"/>
  <c r="BE175" i="13" s="1"/>
  <c r="BF175" i="13" s="1"/>
  <c r="AH174" i="13"/>
  <c r="AX174" i="13"/>
  <c r="AG170" i="13"/>
  <c r="AW170" i="13"/>
  <c r="AG168" i="13"/>
  <c r="AW168" i="13"/>
  <c r="AG171" i="13"/>
  <c r="AW171" i="13"/>
  <c r="AG173" i="13"/>
  <c r="AW173" i="13"/>
  <c r="AG169" i="13"/>
  <c r="AW169" i="13"/>
  <c r="AI172" i="13"/>
  <c r="AY172" i="13"/>
  <c r="AI175" i="13"/>
  <c r="AY175" i="13"/>
  <c r="AG174" i="13"/>
  <c r="AW174" i="13"/>
  <c r="AJ170" i="13"/>
  <c r="AZ170" i="13"/>
  <c r="BA170" i="13" s="1"/>
  <c r="BB170" i="13" s="1"/>
  <c r="BC170" i="13" s="1"/>
  <c r="BD170" i="13" s="1"/>
  <c r="BE170" i="13" s="1"/>
  <c r="BF170" i="13" s="1"/>
  <c r="AJ168" i="13"/>
  <c r="AZ168" i="13"/>
  <c r="BA168" i="13" s="1"/>
  <c r="BB168" i="13" s="1"/>
  <c r="BC168" i="13" s="1"/>
  <c r="BD168" i="13" s="1"/>
  <c r="BE168" i="13" s="1"/>
  <c r="BF168" i="13" s="1"/>
  <c r="AJ171" i="13"/>
  <c r="AZ171" i="13"/>
  <c r="BA171" i="13" s="1"/>
  <c r="BB171" i="13" s="1"/>
  <c r="BC171" i="13" s="1"/>
  <c r="BD171" i="13" s="1"/>
  <c r="BE171" i="13" s="1"/>
  <c r="BF171" i="13" s="1"/>
  <c r="AJ173" i="13"/>
  <c r="AZ173" i="13"/>
  <c r="BA173" i="13" s="1"/>
  <c r="BB173" i="13" s="1"/>
  <c r="BC173" i="13" s="1"/>
  <c r="BD173" i="13" s="1"/>
  <c r="BE173" i="13" s="1"/>
  <c r="BF173" i="13" s="1"/>
  <c r="AJ169" i="13"/>
  <c r="AZ169" i="13"/>
  <c r="BA169" i="13" s="1"/>
  <c r="BB169" i="13" s="1"/>
  <c r="BC169" i="13" s="1"/>
  <c r="BD169" i="13" s="1"/>
  <c r="BE169" i="13" s="1"/>
  <c r="BF169" i="13" s="1"/>
  <c r="AH172" i="13"/>
  <c r="AX172" i="13"/>
  <c r="AH175" i="13"/>
  <c r="AX175" i="13"/>
  <c r="AJ174" i="13"/>
  <c r="AZ174" i="13"/>
  <c r="BA174" i="13" s="1"/>
  <c r="BB174" i="13" s="1"/>
  <c r="BC174" i="13" s="1"/>
  <c r="BD174" i="13" s="1"/>
  <c r="BE174" i="13" s="1"/>
  <c r="BF174" i="13" s="1"/>
  <c r="AI170" i="13"/>
  <c r="AY170" i="13"/>
  <c r="AI168" i="13"/>
  <c r="AY168" i="13"/>
  <c r="AI171" i="13"/>
  <c r="AY171" i="13"/>
  <c r="AI173" i="13"/>
  <c r="AY173" i="13"/>
  <c r="AI169" i="13"/>
  <c r="AY169" i="13"/>
  <c r="AG172" i="13"/>
  <c r="AW172" i="13"/>
  <c r="AG175" i="13"/>
  <c r="AW175" i="13"/>
  <c r="AI174" i="13"/>
  <c r="AY174" i="13"/>
  <c r="AH170" i="13"/>
  <c r="AX170" i="13"/>
  <c r="AH168" i="13"/>
  <c r="AX168" i="13"/>
  <c r="AH171" i="13"/>
  <c r="AX171" i="13"/>
  <c r="AH173" i="13"/>
  <c r="AX173" i="13"/>
  <c r="AH169" i="13"/>
  <c r="AX169" i="13"/>
  <c r="AN172" i="13"/>
  <c r="BH172" i="13"/>
  <c r="AN175" i="13"/>
  <c r="BH175" i="13"/>
  <c r="AL174" i="13"/>
  <c r="BJ174" i="13"/>
  <c r="AK170" i="13"/>
  <c r="BI170" i="13"/>
  <c r="AK168" i="13"/>
  <c r="BI168" i="13"/>
  <c r="AK171" i="13"/>
  <c r="BI171" i="13"/>
  <c r="AK173" i="13"/>
  <c r="BI173" i="13"/>
  <c r="AK169" i="13"/>
  <c r="BI169" i="13"/>
  <c r="AM172" i="13"/>
  <c r="BG172" i="13"/>
  <c r="AM175" i="13"/>
  <c r="BG175" i="13"/>
  <c r="AK174" i="13"/>
  <c r="BI174" i="13"/>
  <c r="AN170" i="13"/>
  <c r="BH170" i="13"/>
  <c r="AN168" i="13"/>
  <c r="BH168" i="13"/>
  <c r="AN171" i="13"/>
  <c r="BH171" i="13"/>
  <c r="AN173" i="13"/>
  <c r="BH173" i="13"/>
  <c r="AN169" i="13"/>
  <c r="BH169" i="13"/>
  <c r="AL172" i="13"/>
  <c r="BJ172" i="13"/>
  <c r="AL175" i="13"/>
  <c r="BJ175" i="13"/>
  <c r="AN174" i="13"/>
  <c r="BH174" i="13"/>
  <c r="AM170" i="13"/>
  <c r="BG170" i="13"/>
  <c r="AM168" i="13"/>
  <c r="BG168" i="13"/>
  <c r="AM171" i="13"/>
  <c r="BG171" i="13"/>
  <c r="AM173" i="13"/>
  <c r="BG173" i="13"/>
  <c r="AM169" i="13"/>
  <c r="BG169" i="13"/>
  <c r="AK172" i="13"/>
  <c r="BI172" i="13"/>
  <c r="AK175" i="13"/>
  <c r="BI175" i="13"/>
  <c r="AM174" i="13"/>
  <c r="BG174" i="13"/>
  <c r="AL170" i="13"/>
  <c r="BJ170" i="13"/>
  <c r="AL168" i="13"/>
  <c r="BJ168" i="13"/>
  <c r="AL171" i="13"/>
  <c r="BJ171" i="13"/>
  <c r="AL173" i="13"/>
  <c r="BJ173" i="13"/>
  <c r="AL169" i="13"/>
  <c r="BJ169" i="13"/>
  <c r="AR172" i="13"/>
  <c r="BL172" i="13"/>
  <c r="AR175" i="13"/>
  <c r="BL175" i="13"/>
  <c r="AP174" i="13"/>
  <c r="BN174" i="13"/>
  <c r="AO170" i="13"/>
  <c r="BM170" i="13"/>
  <c r="AO168" i="13"/>
  <c r="BM168" i="13"/>
  <c r="AO171" i="13"/>
  <c r="BM171" i="13"/>
  <c r="AO173" i="13"/>
  <c r="BM173" i="13"/>
  <c r="AO169" i="13"/>
  <c r="BM169" i="13"/>
  <c r="AQ172" i="13"/>
  <c r="BK172" i="13"/>
  <c r="AQ175" i="13"/>
  <c r="BK175" i="13"/>
  <c r="AO174" i="13"/>
  <c r="BM174" i="13"/>
  <c r="AR170" i="13"/>
  <c r="BL170" i="13"/>
  <c r="AR168" i="13"/>
  <c r="BL168" i="13"/>
  <c r="AR171" i="13"/>
  <c r="BL171" i="13"/>
  <c r="AR173" i="13"/>
  <c r="BL173" i="13"/>
  <c r="AR169" i="13"/>
  <c r="BL169" i="13"/>
  <c r="AP172" i="13"/>
  <c r="BN172" i="13"/>
  <c r="AP175" i="13"/>
  <c r="BN175" i="13"/>
  <c r="AR174" i="13"/>
  <c r="BL174" i="13"/>
  <c r="AQ170" i="13"/>
  <c r="BK170" i="13"/>
  <c r="AQ168" i="13"/>
  <c r="BK168" i="13"/>
  <c r="AQ171" i="13"/>
  <c r="BK171" i="13"/>
  <c r="AQ173" i="13"/>
  <c r="BK173" i="13"/>
  <c r="AQ169" i="13"/>
  <c r="BK169" i="13"/>
  <c r="AO172" i="13"/>
  <c r="BM172" i="13"/>
  <c r="AO175" i="13"/>
  <c r="BM175" i="13"/>
  <c r="AQ174" i="13"/>
  <c r="BK174" i="13"/>
  <c r="AP170" i="13"/>
  <c r="BN170" i="13"/>
  <c r="AP168" i="13"/>
  <c r="BN168" i="13"/>
  <c r="AP171" i="13"/>
  <c r="BN171" i="13"/>
  <c r="AP173" i="13"/>
  <c r="BN173" i="13"/>
  <c r="AP169" i="13"/>
  <c r="BN169" i="13"/>
  <c r="AV172" i="13"/>
  <c r="BP172" i="13"/>
  <c r="AV175" i="13"/>
  <c r="BP175" i="13"/>
  <c r="AT174" i="13"/>
  <c r="BR174" i="13"/>
  <c r="BS174" i="13" s="1"/>
  <c r="BT174" i="13" s="1"/>
  <c r="BU174" i="13" s="1"/>
  <c r="BV174" i="13" s="1"/>
  <c r="BW174" i="13" s="1"/>
  <c r="BX174" i="13" s="1"/>
  <c r="BY174" i="13" s="1"/>
  <c r="BZ174" i="13" s="1"/>
  <c r="CA174" i="13" s="1"/>
  <c r="CB174" i="13" s="1"/>
  <c r="CC174" i="13" s="1"/>
  <c r="CD174" i="13" s="1"/>
  <c r="CE174" i="13" s="1"/>
  <c r="CF174" i="13" s="1"/>
  <c r="CG174" i="13" s="1"/>
  <c r="CH174" i="13" s="1"/>
  <c r="CI174" i="13" s="1"/>
  <c r="CJ174" i="13" s="1"/>
  <c r="CK174" i="13" s="1"/>
  <c r="CL174" i="13" s="1"/>
  <c r="CM174" i="13" s="1"/>
  <c r="CN174" i="13" s="1"/>
  <c r="CO174" i="13" s="1"/>
  <c r="CP174" i="13" s="1"/>
  <c r="CQ174" i="13" s="1"/>
  <c r="CR174" i="13" s="1"/>
  <c r="CS174" i="13" s="1"/>
  <c r="CT174" i="13" s="1"/>
  <c r="CU174" i="13" s="1"/>
  <c r="CV174" i="13" s="1"/>
  <c r="E184" i="13" s="1"/>
  <c r="F184" i="13" s="1"/>
  <c r="G184" i="13" s="1"/>
  <c r="H184" i="13" s="1"/>
  <c r="I184" i="13" s="1"/>
  <c r="J184" i="13" s="1"/>
  <c r="K184" i="13" s="1"/>
  <c r="L184" i="13" s="1"/>
  <c r="M184" i="13" s="1"/>
  <c r="N184" i="13" s="1"/>
  <c r="O184" i="13" s="1"/>
  <c r="P184" i="13" s="1"/>
  <c r="Q184" i="13" s="1"/>
  <c r="R184" i="13" s="1"/>
  <c r="S184" i="13" s="1"/>
  <c r="T184" i="13" s="1"/>
  <c r="U184" i="13" s="1"/>
  <c r="V184" i="13" s="1"/>
  <c r="W184" i="13" s="1"/>
  <c r="X184" i="13" s="1"/>
  <c r="Y184" i="13" s="1"/>
  <c r="Z184" i="13" s="1"/>
  <c r="AA184" i="13" s="1"/>
  <c r="AB184" i="13" s="1"/>
  <c r="AC184" i="13" s="1"/>
  <c r="AD184" i="13" s="1"/>
  <c r="AE184" i="13" s="1"/>
  <c r="AF184" i="13" s="1"/>
  <c r="AG184" i="13" s="1"/>
  <c r="AH184" i="13" s="1"/>
  <c r="AI184" i="13" s="1"/>
  <c r="AJ184" i="13" s="1"/>
  <c r="AK184" i="13" s="1"/>
  <c r="AL184" i="13" s="1"/>
  <c r="AM184" i="13" s="1"/>
  <c r="AN184" i="13" s="1"/>
  <c r="AO184" i="13" s="1"/>
  <c r="AP184" i="13" s="1"/>
  <c r="AQ184" i="13" s="1"/>
  <c r="AR184" i="13" s="1"/>
  <c r="AS184" i="13" s="1"/>
  <c r="AT184" i="13" s="1"/>
  <c r="AU184" i="13" s="1"/>
  <c r="AV184" i="13" s="1"/>
  <c r="AW184" i="13" s="1"/>
  <c r="AX184" i="13" s="1"/>
  <c r="AY184" i="13" s="1"/>
  <c r="AZ184" i="13" s="1"/>
  <c r="BA184" i="13" s="1"/>
  <c r="BB184" i="13" s="1"/>
  <c r="BC184" i="13" s="1"/>
  <c r="BD184" i="13" s="1"/>
  <c r="BE184" i="13" s="1"/>
  <c r="BF184" i="13" s="1"/>
  <c r="BG184" i="13" s="1"/>
  <c r="BH184" i="13" s="1"/>
  <c r="BI184" i="13" s="1"/>
  <c r="BJ184" i="13" s="1"/>
  <c r="BK184" i="13" s="1"/>
  <c r="BL184" i="13" s="1"/>
  <c r="BM184" i="13" s="1"/>
  <c r="BN184" i="13" s="1"/>
  <c r="BO184" i="13" s="1"/>
  <c r="BP184" i="13" s="1"/>
  <c r="BQ184" i="13" s="1"/>
  <c r="BR184" i="13" s="1"/>
  <c r="BS184" i="13" s="1"/>
  <c r="BT184" i="13" s="1"/>
  <c r="BU184" i="13" s="1"/>
  <c r="BV184" i="13" s="1"/>
  <c r="BW184" i="13" s="1"/>
  <c r="BX184" i="13" s="1"/>
  <c r="BY184" i="13" s="1"/>
  <c r="BZ184" i="13" s="1"/>
  <c r="CA184" i="13" s="1"/>
  <c r="CB184" i="13" s="1"/>
  <c r="CC184" i="13" s="1"/>
  <c r="CD184" i="13" s="1"/>
  <c r="CE184" i="13" s="1"/>
  <c r="CF184" i="13" s="1"/>
  <c r="CG184" i="13" s="1"/>
  <c r="CH184" i="13" s="1"/>
  <c r="CI184" i="13" s="1"/>
  <c r="CJ184" i="13" s="1"/>
  <c r="CK184" i="13" s="1"/>
  <c r="CL184" i="13" s="1"/>
  <c r="CM184" i="13" s="1"/>
  <c r="CN184" i="13" s="1"/>
  <c r="CO184" i="13" s="1"/>
  <c r="CP184" i="13" s="1"/>
  <c r="CQ184" i="13" s="1"/>
  <c r="CR184" i="13" s="1"/>
  <c r="CS184" i="13" s="1"/>
  <c r="CT184" i="13" s="1"/>
  <c r="CU184" i="13" s="1"/>
  <c r="CV184" i="13" s="1"/>
  <c r="E194" i="13" s="1"/>
  <c r="F194" i="13" s="1"/>
  <c r="G194" i="13" s="1"/>
  <c r="H194" i="13" s="1"/>
  <c r="I194" i="13" s="1"/>
  <c r="J194" i="13" s="1"/>
  <c r="K194" i="13" s="1"/>
  <c r="L194" i="13" s="1"/>
  <c r="M194" i="13" s="1"/>
  <c r="N194" i="13" s="1"/>
  <c r="O194" i="13" s="1"/>
  <c r="P194" i="13" s="1"/>
  <c r="Q194" i="13" s="1"/>
  <c r="R194" i="13" s="1"/>
  <c r="S194" i="13" s="1"/>
  <c r="T194" i="13" s="1"/>
  <c r="U194" i="13" s="1"/>
  <c r="V194" i="13" s="1"/>
  <c r="W194" i="13" s="1"/>
  <c r="X194" i="13" s="1"/>
  <c r="Y194" i="13" s="1"/>
  <c r="Z194" i="13" s="1"/>
  <c r="AA194" i="13" s="1"/>
  <c r="AB194" i="13" s="1"/>
  <c r="AC194" i="13" s="1"/>
  <c r="AD194" i="13" s="1"/>
  <c r="AE194" i="13" s="1"/>
  <c r="AF194" i="13" s="1"/>
  <c r="AS170" i="13"/>
  <c r="BQ170" i="13"/>
  <c r="AS168" i="13"/>
  <c r="BQ168" i="13"/>
  <c r="AS171" i="13"/>
  <c r="BQ171" i="13"/>
  <c r="AS173" i="13"/>
  <c r="BQ173" i="13"/>
  <c r="AS169" i="13"/>
  <c r="BQ169" i="13"/>
  <c r="AU172" i="13"/>
  <c r="BO172" i="13"/>
  <c r="AU175" i="13"/>
  <c r="BO175" i="13"/>
  <c r="AS174" i="13"/>
  <c r="BQ174" i="13"/>
  <c r="AV170" i="13"/>
  <c r="BP170" i="13"/>
  <c r="AV168" i="13"/>
  <c r="BP168" i="13"/>
  <c r="AV171" i="13"/>
  <c r="BP171" i="13"/>
  <c r="AV173" i="13"/>
  <c r="BP173" i="13"/>
  <c r="AV169" i="13"/>
  <c r="BP169" i="13"/>
  <c r="AT172" i="13"/>
  <c r="BR172" i="13"/>
  <c r="BS172" i="13"/>
  <c r="BT172" i="13" s="1"/>
  <c r="BU172" i="13" s="1"/>
  <c r="BV172" i="13" s="1"/>
  <c r="BW172" i="13" s="1"/>
  <c r="BX172" i="13" s="1"/>
  <c r="BY172" i="13" s="1"/>
  <c r="BZ172" i="13" s="1"/>
  <c r="CA172" i="13" s="1"/>
  <c r="CB172" i="13" s="1"/>
  <c r="CC172" i="13" s="1"/>
  <c r="CD172" i="13" s="1"/>
  <c r="CE172" i="13" s="1"/>
  <c r="CF172" i="13" s="1"/>
  <c r="CG172" i="13" s="1"/>
  <c r="CH172" i="13" s="1"/>
  <c r="CI172" i="13" s="1"/>
  <c r="CJ172" i="13" s="1"/>
  <c r="CK172" i="13" s="1"/>
  <c r="CL172" i="13" s="1"/>
  <c r="CM172" i="13" s="1"/>
  <c r="CN172" i="13" s="1"/>
  <c r="CO172" i="13" s="1"/>
  <c r="CP172" i="13" s="1"/>
  <c r="CQ172" i="13" s="1"/>
  <c r="CR172" i="13" s="1"/>
  <c r="CS172" i="13" s="1"/>
  <c r="CT172" i="13" s="1"/>
  <c r="CU172" i="13" s="1"/>
  <c r="CV172" i="13" s="1"/>
  <c r="E182" i="13" s="1"/>
  <c r="F182" i="13" s="1"/>
  <c r="G182" i="13" s="1"/>
  <c r="H182" i="13" s="1"/>
  <c r="I182" i="13" s="1"/>
  <c r="J182" i="13" s="1"/>
  <c r="K182" i="13" s="1"/>
  <c r="L182" i="13" s="1"/>
  <c r="M182" i="13" s="1"/>
  <c r="N182" i="13" s="1"/>
  <c r="O182" i="13" s="1"/>
  <c r="P182" i="13" s="1"/>
  <c r="Q182" i="13" s="1"/>
  <c r="R182" i="13" s="1"/>
  <c r="S182" i="13" s="1"/>
  <c r="T182" i="13" s="1"/>
  <c r="U182" i="13" s="1"/>
  <c r="V182" i="13" s="1"/>
  <c r="W182" i="13" s="1"/>
  <c r="X182" i="13" s="1"/>
  <c r="Y182" i="13" s="1"/>
  <c r="Z182" i="13" s="1"/>
  <c r="AA182" i="13" s="1"/>
  <c r="AB182" i="13" s="1"/>
  <c r="AC182" i="13" s="1"/>
  <c r="AD182" i="13" s="1"/>
  <c r="AE182" i="13" s="1"/>
  <c r="AF182" i="13" s="1"/>
  <c r="AG182" i="13" s="1"/>
  <c r="AH182" i="13" s="1"/>
  <c r="AI182" i="13" s="1"/>
  <c r="AJ182" i="13" s="1"/>
  <c r="AK182" i="13" s="1"/>
  <c r="AL182" i="13" s="1"/>
  <c r="AM182" i="13" s="1"/>
  <c r="AN182" i="13" s="1"/>
  <c r="AO182" i="13" s="1"/>
  <c r="AP182" i="13" s="1"/>
  <c r="AQ182" i="13" s="1"/>
  <c r="AR182" i="13" s="1"/>
  <c r="AS182" i="13" s="1"/>
  <c r="AT182" i="13" s="1"/>
  <c r="AU182" i="13" s="1"/>
  <c r="AV182" i="13" s="1"/>
  <c r="AW182" i="13" s="1"/>
  <c r="AX182" i="13" s="1"/>
  <c r="AY182" i="13" s="1"/>
  <c r="AZ182" i="13" s="1"/>
  <c r="BA182" i="13" s="1"/>
  <c r="BB182" i="13" s="1"/>
  <c r="BC182" i="13" s="1"/>
  <c r="BD182" i="13" s="1"/>
  <c r="BE182" i="13" s="1"/>
  <c r="BF182" i="13" s="1"/>
  <c r="BG182" i="13" s="1"/>
  <c r="BH182" i="13" s="1"/>
  <c r="BI182" i="13" s="1"/>
  <c r="BJ182" i="13" s="1"/>
  <c r="BK182" i="13" s="1"/>
  <c r="BL182" i="13" s="1"/>
  <c r="BM182" i="13" s="1"/>
  <c r="BN182" i="13" s="1"/>
  <c r="BO182" i="13" s="1"/>
  <c r="BP182" i="13" s="1"/>
  <c r="BQ182" i="13" s="1"/>
  <c r="BR182" i="13" s="1"/>
  <c r="BS182" i="13" s="1"/>
  <c r="BT182" i="13" s="1"/>
  <c r="BU182" i="13" s="1"/>
  <c r="BV182" i="13" s="1"/>
  <c r="BW182" i="13" s="1"/>
  <c r="BX182" i="13" s="1"/>
  <c r="BY182" i="13" s="1"/>
  <c r="BZ182" i="13" s="1"/>
  <c r="CA182" i="13" s="1"/>
  <c r="CB182" i="13" s="1"/>
  <c r="CC182" i="13" s="1"/>
  <c r="CD182" i="13" s="1"/>
  <c r="CE182" i="13" s="1"/>
  <c r="CF182" i="13" s="1"/>
  <c r="CG182" i="13" s="1"/>
  <c r="CH182" i="13" s="1"/>
  <c r="CI182" i="13" s="1"/>
  <c r="CJ182" i="13" s="1"/>
  <c r="CK182" i="13" s="1"/>
  <c r="CL182" i="13" s="1"/>
  <c r="CM182" i="13" s="1"/>
  <c r="CN182" i="13" s="1"/>
  <c r="CO182" i="13" s="1"/>
  <c r="CP182" i="13" s="1"/>
  <c r="CQ182" i="13" s="1"/>
  <c r="CR182" i="13" s="1"/>
  <c r="CS182" i="13" s="1"/>
  <c r="CT182" i="13" s="1"/>
  <c r="CU182" i="13" s="1"/>
  <c r="CV182" i="13" s="1"/>
  <c r="E192" i="13" s="1"/>
  <c r="F192" i="13" s="1"/>
  <c r="G192" i="13" s="1"/>
  <c r="H192" i="13" s="1"/>
  <c r="I192" i="13" s="1"/>
  <c r="J192" i="13" s="1"/>
  <c r="K192" i="13" s="1"/>
  <c r="L192" i="13" s="1"/>
  <c r="M192" i="13" s="1"/>
  <c r="N192" i="13" s="1"/>
  <c r="O192" i="13" s="1"/>
  <c r="P192" i="13" s="1"/>
  <c r="Q192" i="13" s="1"/>
  <c r="R192" i="13" s="1"/>
  <c r="S192" i="13" s="1"/>
  <c r="T192" i="13" s="1"/>
  <c r="U192" i="13" s="1"/>
  <c r="V192" i="13" s="1"/>
  <c r="W192" i="13" s="1"/>
  <c r="X192" i="13" s="1"/>
  <c r="Y192" i="13" s="1"/>
  <c r="Z192" i="13" s="1"/>
  <c r="AA192" i="13" s="1"/>
  <c r="AB192" i="13" s="1"/>
  <c r="AC192" i="13" s="1"/>
  <c r="AD192" i="13" s="1"/>
  <c r="AE192" i="13" s="1"/>
  <c r="AF192" i="13" s="1"/>
  <c r="AG192" i="13" s="1"/>
  <c r="AH192" i="13" s="1"/>
  <c r="AI192" i="13" s="1"/>
  <c r="AJ192" i="13" s="1"/>
  <c r="AK192" i="13" s="1"/>
  <c r="AL192" i="13" s="1"/>
  <c r="AM192" i="13" s="1"/>
  <c r="AN192" i="13" s="1"/>
  <c r="AO192" i="13" s="1"/>
  <c r="AP192" i="13" s="1"/>
  <c r="AQ192" i="13" s="1"/>
  <c r="AR192" i="13" s="1"/>
  <c r="AS192" i="13" s="1"/>
  <c r="AT192" i="13" s="1"/>
  <c r="AU192" i="13" s="1"/>
  <c r="AV192" i="13" s="1"/>
  <c r="AW192" i="13" s="1"/>
  <c r="AX192" i="13" s="1"/>
  <c r="AY192" i="13" s="1"/>
  <c r="AZ192" i="13" s="1"/>
  <c r="BA192" i="13" s="1"/>
  <c r="BB192" i="13" s="1"/>
  <c r="BC192" i="13" s="1"/>
  <c r="BD192" i="13" s="1"/>
  <c r="BE192" i="13" s="1"/>
  <c r="BF192" i="13" s="1"/>
  <c r="BG192" i="13" s="1"/>
  <c r="BH192" i="13" s="1"/>
  <c r="BI192" i="13" s="1"/>
  <c r="BJ192" i="13" s="1"/>
  <c r="BK192" i="13" s="1"/>
  <c r="BL192" i="13" s="1"/>
  <c r="BM192" i="13" s="1"/>
  <c r="BN192" i="13" s="1"/>
  <c r="BO192" i="13" s="1"/>
  <c r="BP192" i="13" s="1"/>
  <c r="BQ192" i="13" s="1"/>
  <c r="BR192" i="13" s="1"/>
  <c r="BS192" i="13" s="1"/>
  <c r="BT192" i="13" s="1"/>
  <c r="BU192" i="13" s="1"/>
  <c r="BV192" i="13" s="1"/>
  <c r="BW192" i="13" s="1"/>
  <c r="BX192" i="13" s="1"/>
  <c r="BY192" i="13" s="1"/>
  <c r="BZ192" i="13" s="1"/>
  <c r="CA192" i="13" s="1"/>
  <c r="CB192" i="13" s="1"/>
  <c r="CC192" i="13" s="1"/>
  <c r="CD192" i="13" s="1"/>
  <c r="CE192" i="13" s="1"/>
  <c r="CF192" i="13" s="1"/>
  <c r="CG192" i="13" s="1"/>
  <c r="CH192" i="13" s="1"/>
  <c r="CI192" i="13" s="1"/>
  <c r="CJ192" i="13" s="1"/>
  <c r="CK192" i="13" s="1"/>
  <c r="CL192" i="13" s="1"/>
  <c r="CM192" i="13" s="1"/>
  <c r="CN192" i="13" s="1"/>
  <c r="CO192" i="13" s="1"/>
  <c r="CP192" i="13" s="1"/>
  <c r="CQ192" i="13" s="1"/>
  <c r="CR192" i="13" s="1"/>
  <c r="CS192" i="13" s="1"/>
  <c r="CT192" i="13" s="1"/>
  <c r="CU192" i="13" s="1"/>
  <c r="CV192" i="13" s="1"/>
  <c r="E202" i="13" s="1"/>
  <c r="F202" i="13" s="1"/>
  <c r="G202" i="13" s="1"/>
  <c r="H202" i="13" s="1"/>
  <c r="I202" i="13" s="1"/>
  <c r="J202" i="13" s="1"/>
  <c r="K202" i="13" s="1"/>
  <c r="L202" i="13" s="1"/>
  <c r="M202" i="13" s="1"/>
  <c r="N202" i="13" s="1"/>
  <c r="O202" i="13" s="1"/>
  <c r="P202" i="13" s="1"/>
  <c r="Q202" i="13" s="1"/>
  <c r="R202" i="13" s="1"/>
  <c r="S202" i="13" s="1"/>
  <c r="T202" i="13" s="1"/>
  <c r="U202" i="13" s="1"/>
  <c r="V202" i="13" s="1"/>
  <c r="W202" i="13" s="1"/>
  <c r="X202" i="13" s="1"/>
  <c r="Y202" i="13" s="1"/>
  <c r="Z202" i="13" s="1"/>
  <c r="AA202" i="13" s="1"/>
  <c r="AB202" i="13" s="1"/>
  <c r="AC202" i="13" s="1"/>
  <c r="AD202" i="13" s="1"/>
  <c r="AE202" i="13" s="1"/>
  <c r="AF202" i="13" s="1"/>
  <c r="AT175" i="13"/>
  <c r="BR175" i="13"/>
  <c r="BS175" i="13" s="1"/>
  <c r="BT175" i="13" s="1"/>
  <c r="BU175" i="13" s="1"/>
  <c r="BV175" i="13" s="1"/>
  <c r="BW175" i="13" s="1"/>
  <c r="BX175" i="13" s="1"/>
  <c r="BY175" i="13" s="1"/>
  <c r="BZ175" i="13" s="1"/>
  <c r="CA175" i="13" s="1"/>
  <c r="CB175" i="13" s="1"/>
  <c r="CC175" i="13" s="1"/>
  <c r="CD175" i="13" s="1"/>
  <c r="CE175" i="13" s="1"/>
  <c r="CF175" i="13" s="1"/>
  <c r="CG175" i="13" s="1"/>
  <c r="CH175" i="13" s="1"/>
  <c r="CI175" i="13" s="1"/>
  <c r="CJ175" i="13" s="1"/>
  <c r="CK175" i="13" s="1"/>
  <c r="CL175" i="13" s="1"/>
  <c r="CM175" i="13" s="1"/>
  <c r="CN175" i="13" s="1"/>
  <c r="CO175" i="13" s="1"/>
  <c r="CP175" i="13" s="1"/>
  <c r="CQ175" i="13" s="1"/>
  <c r="CR175" i="13" s="1"/>
  <c r="CS175" i="13" s="1"/>
  <c r="CT175" i="13" s="1"/>
  <c r="CU175" i="13" s="1"/>
  <c r="CV175" i="13" s="1"/>
  <c r="E185" i="13" s="1"/>
  <c r="AV174" i="13"/>
  <c r="BP174" i="13"/>
  <c r="AU170" i="13"/>
  <c r="BO170" i="13"/>
  <c r="AU168" i="13"/>
  <c r="BO168" i="13"/>
  <c r="AU171" i="13"/>
  <c r="BO171" i="13"/>
  <c r="AU173" i="13"/>
  <c r="BO173" i="13"/>
  <c r="AU169" i="13"/>
  <c r="BO169" i="13"/>
  <c r="AS172" i="13"/>
  <c r="BQ172" i="13"/>
  <c r="AS175" i="13"/>
  <c r="BQ175" i="13"/>
  <c r="AU174" i="13"/>
  <c r="BO174" i="13"/>
  <c r="AT170" i="13"/>
  <c r="BR170" i="13"/>
  <c r="BS170" i="13" s="1"/>
  <c r="BT170" i="13" s="1"/>
  <c r="BU170" i="13" s="1"/>
  <c r="BV170" i="13" s="1"/>
  <c r="BW170" i="13" s="1"/>
  <c r="BX170" i="13" s="1"/>
  <c r="BY170" i="13" s="1"/>
  <c r="BZ170" i="13" s="1"/>
  <c r="CA170" i="13" s="1"/>
  <c r="CB170" i="13" s="1"/>
  <c r="CC170" i="13" s="1"/>
  <c r="CD170" i="13" s="1"/>
  <c r="CE170" i="13" s="1"/>
  <c r="CF170" i="13" s="1"/>
  <c r="CG170" i="13" s="1"/>
  <c r="CH170" i="13" s="1"/>
  <c r="CI170" i="13" s="1"/>
  <c r="CJ170" i="13" s="1"/>
  <c r="CK170" i="13" s="1"/>
  <c r="CL170" i="13" s="1"/>
  <c r="CM170" i="13" s="1"/>
  <c r="CN170" i="13" s="1"/>
  <c r="CO170" i="13" s="1"/>
  <c r="CP170" i="13" s="1"/>
  <c r="CQ170" i="13" s="1"/>
  <c r="CR170" i="13" s="1"/>
  <c r="CS170" i="13" s="1"/>
  <c r="CT170" i="13" s="1"/>
  <c r="CU170" i="13" s="1"/>
  <c r="CV170" i="13" s="1"/>
  <c r="E180" i="13" s="1"/>
  <c r="F180" i="13" s="1"/>
  <c r="G180" i="13" s="1"/>
  <c r="H180" i="13" s="1"/>
  <c r="I180" i="13" s="1"/>
  <c r="J180" i="13" s="1"/>
  <c r="K180" i="13" s="1"/>
  <c r="L180" i="13" s="1"/>
  <c r="M180" i="13" s="1"/>
  <c r="N180" i="13" s="1"/>
  <c r="O180" i="13" s="1"/>
  <c r="P180" i="13" s="1"/>
  <c r="Q180" i="13" s="1"/>
  <c r="R180" i="13" s="1"/>
  <c r="S180" i="13" s="1"/>
  <c r="T180" i="13" s="1"/>
  <c r="U180" i="13" s="1"/>
  <c r="V180" i="13" s="1"/>
  <c r="W180" i="13" s="1"/>
  <c r="X180" i="13" s="1"/>
  <c r="Y180" i="13" s="1"/>
  <c r="Z180" i="13" s="1"/>
  <c r="AA180" i="13" s="1"/>
  <c r="AB180" i="13" s="1"/>
  <c r="AC180" i="13" s="1"/>
  <c r="AD180" i="13" s="1"/>
  <c r="AE180" i="13" s="1"/>
  <c r="AF180" i="13" s="1"/>
  <c r="AG180" i="13" s="1"/>
  <c r="AH180" i="13" s="1"/>
  <c r="AI180" i="13" s="1"/>
  <c r="AJ180" i="13" s="1"/>
  <c r="AK180" i="13" s="1"/>
  <c r="AL180" i="13" s="1"/>
  <c r="AM180" i="13" s="1"/>
  <c r="AN180" i="13" s="1"/>
  <c r="AO180" i="13" s="1"/>
  <c r="AP180" i="13" s="1"/>
  <c r="AQ180" i="13" s="1"/>
  <c r="AR180" i="13" s="1"/>
  <c r="AS180" i="13" s="1"/>
  <c r="AT180" i="13" s="1"/>
  <c r="AU180" i="13" s="1"/>
  <c r="AV180" i="13" s="1"/>
  <c r="AW180" i="13" s="1"/>
  <c r="AX180" i="13" s="1"/>
  <c r="AY180" i="13" s="1"/>
  <c r="AZ180" i="13" s="1"/>
  <c r="BA180" i="13" s="1"/>
  <c r="BB180" i="13" s="1"/>
  <c r="BC180" i="13" s="1"/>
  <c r="BD180" i="13" s="1"/>
  <c r="BE180" i="13" s="1"/>
  <c r="BF180" i="13" s="1"/>
  <c r="BG180" i="13" s="1"/>
  <c r="BH180" i="13" s="1"/>
  <c r="BI180" i="13" s="1"/>
  <c r="BJ180" i="13" s="1"/>
  <c r="BK180" i="13" s="1"/>
  <c r="BL180" i="13" s="1"/>
  <c r="BM180" i="13" s="1"/>
  <c r="BN180" i="13" s="1"/>
  <c r="BO180" i="13" s="1"/>
  <c r="BP180" i="13" s="1"/>
  <c r="BQ180" i="13" s="1"/>
  <c r="BR180" i="13" s="1"/>
  <c r="BS180" i="13" s="1"/>
  <c r="BT180" i="13" s="1"/>
  <c r="BU180" i="13" s="1"/>
  <c r="BV180" i="13" s="1"/>
  <c r="BW180" i="13" s="1"/>
  <c r="BX180" i="13" s="1"/>
  <c r="BY180" i="13" s="1"/>
  <c r="BZ180" i="13" s="1"/>
  <c r="CA180" i="13" s="1"/>
  <c r="CB180" i="13" s="1"/>
  <c r="CC180" i="13" s="1"/>
  <c r="CD180" i="13" s="1"/>
  <c r="CE180" i="13" s="1"/>
  <c r="CF180" i="13" s="1"/>
  <c r="CG180" i="13" s="1"/>
  <c r="CH180" i="13" s="1"/>
  <c r="CI180" i="13" s="1"/>
  <c r="CJ180" i="13" s="1"/>
  <c r="CK180" i="13" s="1"/>
  <c r="CL180" i="13" s="1"/>
  <c r="CM180" i="13" s="1"/>
  <c r="CN180" i="13" s="1"/>
  <c r="CO180" i="13" s="1"/>
  <c r="CP180" i="13" s="1"/>
  <c r="CQ180" i="13" s="1"/>
  <c r="CR180" i="13" s="1"/>
  <c r="CS180" i="13" s="1"/>
  <c r="CT180" i="13" s="1"/>
  <c r="CU180" i="13" s="1"/>
  <c r="CV180" i="13" s="1"/>
  <c r="E190" i="13" s="1"/>
  <c r="F190" i="13" s="1"/>
  <c r="G190" i="13" s="1"/>
  <c r="H190" i="13" s="1"/>
  <c r="I190" i="13" s="1"/>
  <c r="J190" i="13" s="1"/>
  <c r="K190" i="13" s="1"/>
  <c r="L190" i="13" s="1"/>
  <c r="M190" i="13" s="1"/>
  <c r="N190" i="13" s="1"/>
  <c r="O190" i="13" s="1"/>
  <c r="P190" i="13" s="1"/>
  <c r="Q190" i="13" s="1"/>
  <c r="R190" i="13" s="1"/>
  <c r="S190" i="13" s="1"/>
  <c r="T190" i="13" s="1"/>
  <c r="U190" i="13" s="1"/>
  <c r="V190" i="13" s="1"/>
  <c r="W190" i="13" s="1"/>
  <c r="X190" i="13" s="1"/>
  <c r="Y190" i="13" s="1"/>
  <c r="Z190" i="13" s="1"/>
  <c r="AA190" i="13" s="1"/>
  <c r="AB190" i="13" s="1"/>
  <c r="AC190" i="13" s="1"/>
  <c r="AD190" i="13" s="1"/>
  <c r="AE190" i="13" s="1"/>
  <c r="AF190" i="13" s="1"/>
  <c r="AG190" i="13" s="1"/>
  <c r="AH190" i="13" s="1"/>
  <c r="AI190" i="13" s="1"/>
  <c r="AJ190" i="13" s="1"/>
  <c r="AK190" i="13" s="1"/>
  <c r="AL190" i="13" s="1"/>
  <c r="AM190" i="13" s="1"/>
  <c r="AN190" i="13" s="1"/>
  <c r="AO190" i="13" s="1"/>
  <c r="AP190" i="13" s="1"/>
  <c r="AQ190" i="13" s="1"/>
  <c r="AR190" i="13" s="1"/>
  <c r="AS190" i="13" s="1"/>
  <c r="AT190" i="13" s="1"/>
  <c r="AU190" i="13" s="1"/>
  <c r="AV190" i="13" s="1"/>
  <c r="AW190" i="13" s="1"/>
  <c r="AX190" i="13" s="1"/>
  <c r="AY190" i="13" s="1"/>
  <c r="AZ190" i="13" s="1"/>
  <c r="BA190" i="13" s="1"/>
  <c r="BB190" i="13" s="1"/>
  <c r="BC190" i="13" s="1"/>
  <c r="BD190" i="13" s="1"/>
  <c r="BE190" i="13" s="1"/>
  <c r="BF190" i="13" s="1"/>
  <c r="BG190" i="13" s="1"/>
  <c r="BH190" i="13" s="1"/>
  <c r="BI190" i="13" s="1"/>
  <c r="BJ190" i="13" s="1"/>
  <c r="BK190" i="13" s="1"/>
  <c r="BL190" i="13" s="1"/>
  <c r="BM190" i="13" s="1"/>
  <c r="BN190" i="13" s="1"/>
  <c r="BO190" i="13" s="1"/>
  <c r="BP190" i="13" s="1"/>
  <c r="BQ190" i="13" s="1"/>
  <c r="BR190" i="13" s="1"/>
  <c r="BS190" i="13" s="1"/>
  <c r="BT190" i="13" s="1"/>
  <c r="BU190" i="13" s="1"/>
  <c r="BV190" i="13" s="1"/>
  <c r="BW190" i="13" s="1"/>
  <c r="BX190" i="13" s="1"/>
  <c r="BY190" i="13" s="1"/>
  <c r="BZ190" i="13" s="1"/>
  <c r="CA190" i="13" s="1"/>
  <c r="CB190" i="13" s="1"/>
  <c r="CC190" i="13" s="1"/>
  <c r="CD190" i="13" s="1"/>
  <c r="CE190" i="13" s="1"/>
  <c r="CF190" i="13" s="1"/>
  <c r="CG190" i="13" s="1"/>
  <c r="CH190" i="13" s="1"/>
  <c r="CI190" i="13" s="1"/>
  <c r="CJ190" i="13" s="1"/>
  <c r="CK190" i="13" s="1"/>
  <c r="CL190" i="13" s="1"/>
  <c r="CM190" i="13" s="1"/>
  <c r="CN190" i="13" s="1"/>
  <c r="CO190" i="13" s="1"/>
  <c r="CP190" i="13" s="1"/>
  <c r="CQ190" i="13" s="1"/>
  <c r="CR190" i="13" s="1"/>
  <c r="CS190" i="13" s="1"/>
  <c r="CT190" i="13" s="1"/>
  <c r="CU190" i="13" s="1"/>
  <c r="CV190" i="13" s="1"/>
  <c r="E200" i="13" s="1"/>
  <c r="F200" i="13" s="1"/>
  <c r="G200" i="13" s="1"/>
  <c r="H200" i="13" s="1"/>
  <c r="I200" i="13" s="1"/>
  <c r="J200" i="13" s="1"/>
  <c r="K200" i="13" s="1"/>
  <c r="L200" i="13" s="1"/>
  <c r="M200" i="13" s="1"/>
  <c r="N200" i="13" s="1"/>
  <c r="O200" i="13" s="1"/>
  <c r="P200" i="13" s="1"/>
  <c r="Q200" i="13" s="1"/>
  <c r="R200" i="13" s="1"/>
  <c r="S200" i="13" s="1"/>
  <c r="T200" i="13" s="1"/>
  <c r="U200" i="13" s="1"/>
  <c r="V200" i="13" s="1"/>
  <c r="W200" i="13" s="1"/>
  <c r="X200" i="13" s="1"/>
  <c r="Y200" i="13" s="1"/>
  <c r="Z200" i="13" s="1"/>
  <c r="AA200" i="13" s="1"/>
  <c r="AB200" i="13" s="1"/>
  <c r="AC200" i="13" s="1"/>
  <c r="AD200" i="13" s="1"/>
  <c r="AE200" i="13" s="1"/>
  <c r="AF200" i="13" s="1"/>
  <c r="AT168" i="13"/>
  <c r="BR168" i="13"/>
  <c r="BS168" i="13" s="1"/>
  <c r="BT168" i="13" s="1"/>
  <c r="BU168" i="13" s="1"/>
  <c r="BV168" i="13" s="1"/>
  <c r="BW168" i="13" s="1"/>
  <c r="BX168" i="13" s="1"/>
  <c r="BY168" i="13" s="1"/>
  <c r="BZ168" i="13" s="1"/>
  <c r="CA168" i="13" s="1"/>
  <c r="CB168" i="13" s="1"/>
  <c r="CC168" i="13" s="1"/>
  <c r="CD168" i="13" s="1"/>
  <c r="CE168" i="13" s="1"/>
  <c r="CF168" i="13" s="1"/>
  <c r="CG168" i="13" s="1"/>
  <c r="CH168" i="13" s="1"/>
  <c r="CI168" i="13" s="1"/>
  <c r="CJ168" i="13" s="1"/>
  <c r="CK168" i="13" s="1"/>
  <c r="CL168" i="13" s="1"/>
  <c r="CM168" i="13" s="1"/>
  <c r="CN168" i="13" s="1"/>
  <c r="CO168" i="13" s="1"/>
  <c r="CP168" i="13" s="1"/>
  <c r="CQ168" i="13" s="1"/>
  <c r="CR168" i="13" s="1"/>
  <c r="CS168" i="13" s="1"/>
  <c r="CT168" i="13" s="1"/>
  <c r="CU168" i="13" s="1"/>
  <c r="CV168" i="13" s="1"/>
  <c r="E178" i="13" s="1"/>
  <c r="F178" i="13" s="1"/>
  <c r="G178" i="13" s="1"/>
  <c r="H178" i="13" s="1"/>
  <c r="I178" i="13" s="1"/>
  <c r="J178" i="13" s="1"/>
  <c r="K178" i="13" s="1"/>
  <c r="L178" i="13" s="1"/>
  <c r="M178" i="13" s="1"/>
  <c r="N178" i="13" s="1"/>
  <c r="O178" i="13" s="1"/>
  <c r="P178" i="13" s="1"/>
  <c r="Q178" i="13" s="1"/>
  <c r="R178" i="13" s="1"/>
  <c r="S178" i="13" s="1"/>
  <c r="T178" i="13" s="1"/>
  <c r="U178" i="13" s="1"/>
  <c r="V178" i="13" s="1"/>
  <c r="W178" i="13" s="1"/>
  <c r="X178" i="13" s="1"/>
  <c r="Y178" i="13" s="1"/>
  <c r="Z178" i="13" s="1"/>
  <c r="AA178" i="13" s="1"/>
  <c r="AB178" i="13" s="1"/>
  <c r="AC178" i="13" s="1"/>
  <c r="AD178" i="13" s="1"/>
  <c r="AE178" i="13" s="1"/>
  <c r="AF178" i="13" s="1"/>
  <c r="AG178" i="13" s="1"/>
  <c r="AH178" i="13" s="1"/>
  <c r="AI178" i="13" s="1"/>
  <c r="AJ178" i="13" s="1"/>
  <c r="AK178" i="13" s="1"/>
  <c r="AL178" i="13" s="1"/>
  <c r="AM178" i="13" s="1"/>
  <c r="AN178" i="13" s="1"/>
  <c r="AO178" i="13" s="1"/>
  <c r="AP178" i="13" s="1"/>
  <c r="AQ178" i="13" s="1"/>
  <c r="AR178" i="13" s="1"/>
  <c r="AS178" i="13" s="1"/>
  <c r="AT178" i="13" s="1"/>
  <c r="AU178" i="13" s="1"/>
  <c r="AV178" i="13" s="1"/>
  <c r="AW178" i="13" s="1"/>
  <c r="AX178" i="13" s="1"/>
  <c r="AY178" i="13" s="1"/>
  <c r="AZ178" i="13" s="1"/>
  <c r="BA178" i="13" s="1"/>
  <c r="BB178" i="13" s="1"/>
  <c r="BC178" i="13" s="1"/>
  <c r="BD178" i="13" s="1"/>
  <c r="BE178" i="13" s="1"/>
  <c r="BF178" i="13" s="1"/>
  <c r="BG178" i="13" s="1"/>
  <c r="BH178" i="13" s="1"/>
  <c r="BI178" i="13" s="1"/>
  <c r="BJ178" i="13" s="1"/>
  <c r="BK178" i="13" s="1"/>
  <c r="BL178" i="13" s="1"/>
  <c r="BM178" i="13" s="1"/>
  <c r="BN178" i="13" s="1"/>
  <c r="BO178" i="13" s="1"/>
  <c r="BP178" i="13" s="1"/>
  <c r="BQ178" i="13" s="1"/>
  <c r="BR178" i="13" s="1"/>
  <c r="BS178" i="13" s="1"/>
  <c r="BT178" i="13" s="1"/>
  <c r="BU178" i="13" s="1"/>
  <c r="BV178" i="13" s="1"/>
  <c r="BW178" i="13" s="1"/>
  <c r="BX178" i="13" s="1"/>
  <c r="BY178" i="13" s="1"/>
  <c r="BZ178" i="13" s="1"/>
  <c r="CA178" i="13" s="1"/>
  <c r="CB178" i="13" s="1"/>
  <c r="CC178" i="13" s="1"/>
  <c r="CD178" i="13" s="1"/>
  <c r="CE178" i="13" s="1"/>
  <c r="CF178" i="13" s="1"/>
  <c r="CG178" i="13" s="1"/>
  <c r="CH178" i="13" s="1"/>
  <c r="CI178" i="13" s="1"/>
  <c r="CJ178" i="13" s="1"/>
  <c r="CK178" i="13" s="1"/>
  <c r="CL178" i="13" s="1"/>
  <c r="CM178" i="13" s="1"/>
  <c r="CN178" i="13" s="1"/>
  <c r="CO178" i="13" s="1"/>
  <c r="CP178" i="13" s="1"/>
  <c r="CQ178" i="13" s="1"/>
  <c r="CR178" i="13" s="1"/>
  <c r="CS178" i="13" s="1"/>
  <c r="CT178" i="13" s="1"/>
  <c r="CU178" i="13" s="1"/>
  <c r="CV178" i="13" s="1"/>
  <c r="E188" i="13" s="1"/>
  <c r="F188" i="13" s="1"/>
  <c r="G188" i="13" s="1"/>
  <c r="H188" i="13" s="1"/>
  <c r="I188" i="13" s="1"/>
  <c r="J188" i="13" s="1"/>
  <c r="K188" i="13" s="1"/>
  <c r="L188" i="13" s="1"/>
  <c r="M188" i="13" s="1"/>
  <c r="N188" i="13" s="1"/>
  <c r="O188" i="13" s="1"/>
  <c r="P188" i="13" s="1"/>
  <c r="Q188" i="13" s="1"/>
  <c r="R188" i="13" s="1"/>
  <c r="S188" i="13" s="1"/>
  <c r="T188" i="13" s="1"/>
  <c r="U188" i="13" s="1"/>
  <c r="V188" i="13" s="1"/>
  <c r="W188" i="13" s="1"/>
  <c r="X188" i="13" s="1"/>
  <c r="Y188" i="13" s="1"/>
  <c r="Z188" i="13" s="1"/>
  <c r="AA188" i="13" s="1"/>
  <c r="AB188" i="13" s="1"/>
  <c r="AC188" i="13" s="1"/>
  <c r="AD188" i="13" s="1"/>
  <c r="AE188" i="13" s="1"/>
  <c r="AF188" i="13" s="1"/>
  <c r="AG188" i="13" s="1"/>
  <c r="AH188" i="13" s="1"/>
  <c r="AI188" i="13" s="1"/>
  <c r="AJ188" i="13" s="1"/>
  <c r="AK188" i="13" s="1"/>
  <c r="AL188" i="13" s="1"/>
  <c r="AM188" i="13" s="1"/>
  <c r="AN188" i="13" s="1"/>
  <c r="AO188" i="13" s="1"/>
  <c r="AP188" i="13" s="1"/>
  <c r="AQ188" i="13" s="1"/>
  <c r="AR188" i="13" s="1"/>
  <c r="AS188" i="13" s="1"/>
  <c r="AT188" i="13" s="1"/>
  <c r="AU188" i="13" s="1"/>
  <c r="AV188" i="13" s="1"/>
  <c r="AW188" i="13" s="1"/>
  <c r="AX188" i="13" s="1"/>
  <c r="AY188" i="13" s="1"/>
  <c r="AZ188" i="13" s="1"/>
  <c r="BA188" i="13" s="1"/>
  <c r="BB188" i="13" s="1"/>
  <c r="BC188" i="13" s="1"/>
  <c r="BD188" i="13" s="1"/>
  <c r="BE188" i="13" s="1"/>
  <c r="BF188" i="13" s="1"/>
  <c r="BG188" i="13" s="1"/>
  <c r="BH188" i="13" s="1"/>
  <c r="BI188" i="13" s="1"/>
  <c r="BJ188" i="13" s="1"/>
  <c r="BK188" i="13" s="1"/>
  <c r="BL188" i="13" s="1"/>
  <c r="BM188" i="13" s="1"/>
  <c r="BN188" i="13" s="1"/>
  <c r="BO188" i="13" s="1"/>
  <c r="BP188" i="13" s="1"/>
  <c r="BQ188" i="13" s="1"/>
  <c r="BR188" i="13" s="1"/>
  <c r="BS188" i="13" s="1"/>
  <c r="BT188" i="13" s="1"/>
  <c r="BU188" i="13" s="1"/>
  <c r="BV188" i="13" s="1"/>
  <c r="BW188" i="13" s="1"/>
  <c r="BX188" i="13" s="1"/>
  <c r="BY188" i="13" s="1"/>
  <c r="BZ188" i="13" s="1"/>
  <c r="CA188" i="13" s="1"/>
  <c r="CB188" i="13" s="1"/>
  <c r="CC188" i="13" s="1"/>
  <c r="CD188" i="13" s="1"/>
  <c r="CE188" i="13" s="1"/>
  <c r="CF188" i="13" s="1"/>
  <c r="CG188" i="13" s="1"/>
  <c r="CH188" i="13" s="1"/>
  <c r="CI188" i="13" s="1"/>
  <c r="CJ188" i="13" s="1"/>
  <c r="CK188" i="13" s="1"/>
  <c r="CL188" i="13" s="1"/>
  <c r="CM188" i="13" s="1"/>
  <c r="CN188" i="13" s="1"/>
  <c r="CO188" i="13" s="1"/>
  <c r="CP188" i="13" s="1"/>
  <c r="CQ188" i="13" s="1"/>
  <c r="CR188" i="13" s="1"/>
  <c r="CS188" i="13" s="1"/>
  <c r="CT188" i="13" s="1"/>
  <c r="CU188" i="13" s="1"/>
  <c r="CV188" i="13" s="1"/>
  <c r="E198" i="13" s="1"/>
  <c r="AT171" i="13"/>
  <c r="BR171" i="13"/>
  <c r="BS171" i="13" s="1"/>
  <c r="BT171" i="13" s="1"/>
  <c r="BU171" i="13" s="1"/>
  <c r="BV171" i="13" s="1"/>
  <c r="BW171" i="13" s="1"/>
  <c r="BX171" i="13" s="1"/>
  <c r="BY171" i="13" s="1"/>
  <c r="BZ171" i="13" s="1"/>
  <c r="CA171" i="13" s="1"/>
  <c r="CB171" i="13" s="1"/>
  <c r="CC171" i="13" s="1"/>
  <c r="CD171" i="13" s="1"/>
  <c r="CE171" i="13" s="1"/>
  <c r="CF171" i="13" s="1"/>
  <c r="CG171" i="13" s="1"/>
  <c r="CH171" i="13" s="1"/>
  <c r="CI171" i="13" s="1"/>
  <c r="CJ171" i="13" s="1"/>
  <c r="CK171" i="13" s="1"/>
  <c r="CL171" i="13" s="1"/>
  <c r="CM171" i="13" s="1"/>
  <c r="CN171" i="13" s="1"/>
  <c r="CO171" i="13" s="1"/>
  <c r="CP171" i="13" s="1"/>
  <c r="CQ171" i="13" s="1"/>
  <c r="CR171" i="13" s="1"/>
  <c r="CS171" i="13" s="1"/>
  <c r="CT171" i="13" s="1"/>
  <c r="CU171" i="13" s="1"/>
  <c r="CV171" i="13" s="1"/>
  <c r="E181" i="13" s="1"/>
  <c r="F181" i="13" s="1"/>
  <c r="G181" i="13" s="1"/>
  <c r="H181" i="13" s="1"/>
  <c r="I181" i="13" s="1"/>
  <c r="J181" i="13" s="1"/>
  <c r="K181" i="13" s="1"/>
  <c r="L181" i="13" s="1"/>
  <c r="M181" i="13" s="1"/>
  <c r="N181" i="13" s="1"/>
  <c r="O181" i="13" s="1"/>
  <c r="P181" i="13" s="1"/>
  <c r="Q181" i="13" s="1"/>
  <c r="R181" i="13" s="1"/>
  <c r="S181" i="13" s="1"/>
  <c r="T181" i="13" s="1"/>
  <c r="U181" i="13" s="1"/>
  <c r="V181" i="13" s="1"/>
  <c r="W181" i="13" s="1"/>
  <c r="X181" i="13" s="1"/>
  <c r="Y181" i="13" s="1"/>
  <c r="Z181" i="13" s="1"/>
  <c r="AA181" i="13" s="1"/>
  <c r="AB181" i="13" s="1"/>
  <c r="AC181" i="13" s="1"/>
  <c r="AD181" i="13" s="1"/>
  <c r="AE181" i="13" s="1"/>
  <c r="AF181" i="13" s="1"/>
  <c r="AG181" i="13" s="1"/>
  <c r="AH181" i="13" s="1"/>
  <c r="AI181" i="13" s="1"/>
  <c r="AJ181" i="13" s="1"/>
  <c r="AK181" i="13" s="1"/>
  <c r="AL181" i="13" s="1"/>
  <c r="AM181" i="13" s="1"/>
  <c r="AN181" i="13" s="1"/>
  <c r="AO181" i="13" s="1"/>
  <c r="AP181" i="13" s="1"/>
  <c r="AQ181" i="13" s="1"/>
  <c r="AR181" i="13" s="1"/>
  <c r="AS181" i="13" s="1"/>
  <c r="AT181" i="13" s="1"/>
  <c r="AU181" i="13" s="1"/>
  <c r="AV181" i="13" s="1"/>
  <c r="AW181" i="13" s="1"/>
  <c r="AX181" i="13" s="1"/>
  <c r="AY181" i="13" s="1"/>
  <c r="AZ181" i="13" s="1"/>
  <c r="BA181" i="13" s="1"/>
  <c r="BB181" i="13" s="1"/>
  <c r="BC181" i="13" s="1"/>
  <c r="BD181" i="13" s="1"/>
  <c r="BE181" i="13" s="1"/>
  <c r="BF181" i="13" s="1"/>
  <c r="BG181" i="13" s="1"/>
  <c r="BH181" i="13" s="1"/>
  <c r="BI181" i="13" s="1"/>
  <c r="BJ181" i="13" s="1"/>
  <c r="BK181" i="13" s="1"/>
  <c r="BL181" i="13" s="1"/>
  <c r="BM181" i="13" s="1"/>
  <c r="BN181" i="13" s="1"/>
  <c r="BO181" i="13" s="1"/>
  <c r="BP181" i="13" s="1"/>
  <c r="BQ181" i="13" s="1"/>
  <c r="BR181" i="13" s="1"/>
  <c r="BS181" i="13" s="1"/>
  <c r="BT181" i="13" s="1"/>
  <c r="BU181" i="13" s="1"/>
  <c r="BV181" i="13" s="1"/>
  <c r="BW181" i="13" s="1"/>
  <c r="BX181" i="13" s="1"/>
  <c r="BY181" i="13" s="1"/>
  <c r="BZ181" i="13" s="1"/>
  <c r="CA181" i="13" s="1"/>
  <c r="CB181" i="13" s="1"/>
  <c r="CC181" i="13" s="1"/>
  <c r="CD181" i="13" s="1"/>
  <c r="CE181" i="13" s="1"/>
  <c r="CF181" i="13" s="1"/>
  <c r="CG181" i="13" s="1"/>
  <c r="CH181" i="13" s="1"/>
  <c r="CI181" i="13" s="1"/>
  <c r="CJ181" i="13" s="1"/>
  <c r="CK181" i="13" s="1"/>
  <c r="CL181" i="13" s="1"/>
  <c r="CM181" i="13" s="1"/>
  <c r="CN181" i="13" s="1"/>
  <c r="CO181" i="13" s="1"/>
  <c r="CP181" i="13" s="1"/>
  <c r="CQ181" i="13" s="1"/>
  <c r="CR181" i="13" s="1"/>
  <c r="CS181" i="13" s="1"/>
  <c r="CT181" i="13" s="1"/>
  <c r="CU181" i="13" s="1"/>
  <c r="CV181" i="13" s="1"/>
  <c r="E191" i="13" s="1"/>
  <c r="F191" i="13" s="1"/>
  <c r="G191" i="13" s="1"/>
  <c r="H191" i="13" s="1"/>
  <c r="I191" i="13" s="1"/>
  <c r="J191" i="13" s="1"/>
  <c r="K191" i="13" s="1"/>
  <c r="L191" i="13" s="1"/>
  <c r="M191" i="13" s="1"/>
  <c r="N191" i="13" s="1"/>
  <c r="O191" i="13" s="1"/>
  <c r="P191" i="13" s="1"/>
  <c r="Q191" i="13" s="1"/>
  <c r="R191" i="13" s="1"/>
  <c r="S191" i="13" s="1"/>
  <c r="T191" i="13" s="1"/>
  <c r="U191" i="13" s="1"/>
  <c r="V191" i="13" s="1"/>
  <c r="W191" i="13" s="1"/>
  <c r="X191" i="13" s="1"/>
  <c r="Y191" i="13" s="1"/>
  <c r="Z191" i="13" s="1"/>
  <c r="AA191" i="13" s="1"/>
  <c r="AB191" i="13" s="1"/>
  <c r="AC191" i="13" s="1"/>
  <c r="AD191" i="13" s="1"/>
  <c r="AE191" i="13" s="1"/>
  <c r="AF191" i="13" s="1"/>
  <c r="AG191" i="13" s="1"/>
  <c r="AH191" i="13" s="1"/>
  <c r="AI191" i="13" s="1"/>
  <c r="AJ191" i="13" s="1"/>
  <c r="AK191" i="13" s="1"/>
  <c r="AL191" i="13" s="1"/>
  <c r="AM191" i="13" s="1"/>
  <c r="AN191" i="13" s="1"/>
  <c r="AO191" i="13" s="1"/>
  <c r="AP191" i="13" s="1"/>
  <c r="AQ191" i="13" s="1"/>
  <c r="AR191" i="13" s="1"/>
  <c r="AS191" i="13" s="1"/>
  <c r="AT191" i="13" s="1"/>
  <c r="AU191" i="13" s="1"/>
  <c r="AV191" i="13" s="1"/>
  <c r="AW191" i="13" s="1"/>
  <c r="AX191" i="13" s="1"/>
  <c r="AY191" i="13" s="1"/>
  <c r="AZ191" i="13" s="1"/>
  <c r="BA191" i="13" s="1"/>
  <c r="BB191" i="13" s="1"/>
  <c r="BC191" i="13" s="1"/>
  <c r="BD191" i="13" s="1"/>
  <c r="BE191" i="13" s="1"/>
  <c r="BF191" i="13" s="1"/>
  <c r="BG191" i="13" s="1"/>
  <c r="BH191" i="13" s="1"/>
  <c r="BI191" i="13" s="1"/>
  <c r="BJ191" i="13" s="1"/>
  <c r="BK191" i="13" s="1"/>
  <c r="BL191" i="13" s="1"/>
  <c r="BM191" i="13" s="1"/>
  <c r="BN191" i="13" s="1"/>
  <c r="BO191" i="13" s="1"/>
  <c r="BP191" i="13" s="1"/>
  <c r="BQ191" i="13" s="1"/>
  <c r="BR191" i="13" s="1"/>
  <c r="BS191" i="13" s="1"/>
  <c r="BT191" i="13" s="1"/>
  <c r="BU191" i="13" s="1"/>
  <c r="BV191" i="13" s="1"/>
  <c r="BW191" i="13" s="1"/>
  <c r="BX191" i="13" s="1"/>
  <c r="BY191" i="13" s="1"/>
  <c r="BZ191" i="13" s="1"/>
  <c r="CA191" i="13" s="1"/>
  <c r="CB191" i="13" s="1"/>
  <c r="CC191" i="13" s="1"/>
  <c r="CD191" i="13" s="1"/>
  <c r="CE191" i="13" s="1"/>
  <c r="CF191" i="13" s="1"/>
  <c r="CG191" i="13" s="1"/>
  <c r="CH191" i="13" s="1"/>
  <c r="CI191" i="13" s="1"/>
  <c r="CJ191" i="13" s="1"/>
  <c r="CK191" i="13" s="1"/>
  <c r="CL191" i="13" s="1"/>
  <c r="CM191" i="13" s="1"/>
  <c r="CN191" i="13" s="1"/>
  <c r="CO191" i="13" s="1"/>
  <c r="CP191" i="13" s="1"/>
  <c r="CQ191" i="13" s="1"/>
  <c r="CR191" i="13" s="1"/>
  <c r="CS191" i="13" s="1"/>
  <c r="CT191" i="13" s="1"/>
  <c r="CU191" i="13" s="1"/>
  <c r="CV191" i="13" s="1"/>
  <c r="AT173" i="13"/>
  <c r="BR173" i="13"/>
  <c r="BS173" i="13" s="1"/>
  <c r="BT173" i="13" s="1"/>
  <c r="BU173" i="13" s="1"/>
  <c r="BV173" i="13" s="1"/>
  <c r="BW173" i="13" s="1"/>
  <c r="BX173" i="13" s="1"/>
  <c r="BY173" i="13" s="1"/>
  <c r="BZ173" i="13" s="1"/>
  <c r="CA173" i="13" s="1"/>
  <c r="CB173" i="13" s="1"/>
  <c r="CC173" i="13" s="1"/>
  <c r="CD173" i="13" s="1"/>
  <c r="CE173" i="13" s="1"/>
  <c r="CF173" i="13" s="1"/>
  <c r="CG173" i="13" s="1"/>
  <c r="CH173" i="13" s="1"/>
  <c r="CI173" i="13" s="1"/>
  <c r="CJ173" i="13" s="1"/>
  <c r="CK173" i="13" s="1"/>
  <c r="CL173" i="13" s="1"/>
  <c r="CM173" i="13" s="1"/>
  <c r="CN173" i="13" s="1"/>
  <c r="CO173" i="13" s="1"/>
  <c r="CP173" i="13" s="1"/>
  <c r="CQ173" i="13" s="1"/>
  <c r="CR173" i="13" s="1"/>
  <c r="CS173" i="13" s="1"/>
  <c r="CT173" i="13" s="1"/>
  <c r="CU173" i="13" s="1"/>
  <c r="CV173" i="13" s="1"/>
  <c r="E183" i="13" s="1"/>
  <c r="AT169" i="13"/>
  <c r="BR169" i="13"/>
  <c r="BS169" i="13" s="1"/>
  <c r="BT169" i="13" s="1"/>
  <c r="BU169" i="13" s="1"/>
  <c r="BV169" i="13" s="1"/>
  <c r="BW169" i="13" s="1"/>
  <c r="BX169" i="13" s="1"/>
  <c r="BY169" i="13" s="1"/>
  <c r="BZ169" i="13" s="1"/>
  <c r="CA169" i="13" s="1"/>
  <c r="CB169" i="13" s="1"/>
  <c r="CC169" i="13" s="1"/>
  <c r="CD169" i="13" s="1"/>
  <c r="CE169" i="13" s="1"/>
  <c r="CF169" i="13" s="1"/>
  <c r="CG169" i="13" s="1"/>
  <c r="CH169" i="13" s="1"/>
  <c r="CI169" i="13" s="1"/>
  <c r="CJ169" i="13" s="1"/>
  <c r="CK169" i="13" s="1"/>
  <c r="CL169" i="13" s="1"/>
  <c r="CM169" i="13" s="1"/>
  <c r="CN169" i="13" s="1"/>
  <c r="CO169" i="13" s="1"/>
  <c r="CP169" i="13" s="1"/>
  <c r="CQ169" i="13" s="1"/>
  <c r="CR169" i="13" s="1"/>
  <c r="CS169" i="13" s="1"/>
  <c r="CT169" i="13" s="1"/>
  <c r="CU169" i="13" s="1"/>
  <c r="CV169" i="13" s="1"/>
  <c r="E179" i="13" s="1"/>
  <c r="F179" i="13" s="1"/>
  <c r="G179" i="13" s="1"/>
  <c r="H179" i="13" s="1"/>
  <c r="I179" i="13" s="1"/>
  <c r="J179" i="13" s="1"/>
  <c r="K179" i="13" s="1"/>
  <c r="L179" i="13" s="1"/>
  <c r="M179" i="13" s="1"/>
  <c r="N179" i="13" s="1"/>
  <c r="O179" i="13" s="1"/>
  <c r="P179" i="13" s="1"/>
  <c r="Q179" i="13" s="1"/>
  <c r="R179" i="13" s="1"/>
  <c r="S179" i="13" s="1"/>
  <c r="T179" i="13" s="1"/>
  <c r="U179" i="13" s="1"/>
  <c r="V179" i="13" s="1"/>
  <c r="W179" i="13" s="1"/>
  <c r="X179" i="13" s="1"/>
  <c r="Y179" i="13" s="1"/>
  <c r="Z179" i="13" s="1"/>
  <c r="AA179" i="13" s="1"/>
  <c r="AB179" i="13" s="1"/>
  <c r="AC179" i="13" s="1"/>
  <c r="AD179" i="13" s="1"/>
  <c r="AE179" i="13" s="1"/>
  <c r="AF179" i="13" s="1"/>
  <c r="AG179" i="13" s="1"/>
  <c r="AH179" i="13" s="1"/>
  <c r="AI179" i="13" s="1"/>
  <c r="AJ179" i="13" s="1"/>
  <c r="AK179" i="13" s="1"/>
  <c r="AL179" i="13" s="1"/>
  <c r="AM179" i="13" s="1"/>
  <c r="AN179" i="13" s="1"/>
  <c r="AO179" i="13" s="1"/>
  <c r="AP179" i="13" s="1"/>
  <c r="AQ179" i="13" s="1"/>
  <c r="AR179" i="13" s="1"/>
  <c r="AS179" i="13" s="1"/>
  <c r="AT179" i="13" s="1"/>
  <c r="AU179" i="13" s="1"/>
  <c r="AV179" i="13" s="1"/>
  <c r="AW179" i="13" s="1"/>
  <c r="AX179" i="13" s="1"/>
  <c r="AY179" i="13" s="1"/>
  <c r="AZ179" i="13" s="1"/>
  <c r="BA179" i="13" s="1"/>
  <c r="BB179" i="13" s="1"/>
  <c r="BC179" i="13" s="1"/>
  <c r="BD179" i="13" s="1"/>
  <c r="BE179" i="13" s="1"/>
  <c r="BF179" i="13" s="1"/>
  <c r="BG179" i="13" s="1"/>
  <c r="BH179" i="13" s="1"/>
  <c r="BI179" i="13" s="1"/>
  <c r="BJ179" i="13" s="1"/>
  <c r="BK179" i="13" s="1"/>
  <c r="BL179" i="13" s="1"/>
  <c r="BM179" i="13" s="1"/>
  <c r="BN179" i="13" s="1"/>
  <c r="BO179" i="13" s="1"/>
  <c r="BP179" i="13" s="1"/>
  <c r="BQ179" i="13" s="1"/>
  <c r="BR179" i="13" s="1"/>
  <c r="BS179" i="13" s="1"/>
  <c r="BT179" i="13" s="1"/>
  <c r="BU179" i="13" s="1"/>
  <c r="BV179" i="13" s="1"/>
  <c r="BW179" i="13" s="1"/>
  <c r="BX179" i="13" s="1"/>
  <c r="BY179" i="13" s="1"/>
  <c r="BZ179" i="13" s="1"/>
  <c r="CA179" i="13" s="1"/>
  <c r="CB179" i="13" s="1"/>
  <c r="CC179" i="13" s="1"/>
  <c r="CD179" i="13" s="1"/>
  <c r="CE179" i="13" s="1"/>
  <c r="CF179" i="13" s="1"/>
  <c r="CG179" i="13" s="1"/>
  <c r="CH179" i="13" s="1"/>
  <c r="CI179" i="13" s="1"/>
  <c r="CJ179" i="13" s="1"/>
  <c r="CK179" i="13" s="1"/>
  <c r="CL179" i="13" s="1"/>
  <c r="CM179" i="13" s="1"/>
  <c r="CN179" i="13" s="1"/>
  <c r="CO179" i="13" s="1"/>
  <c r="CP179" i="13" s="1"/>
  <c r="CQ179" i="13" s="1"/>
  <c r="CR179" i="13" s="1"/>
  <c r="CS179" i="13" s="1"/>
  <c r="CT179" i="13" s="1"/>
  <c r="CU179" i="13" s="1"/>
  <c r="CV179" i="13" s="1"/>
  <c r="E189" i="13" s="1"/>
  <c r="F189" i="13" s="1"/>
  <c r="G189" i="13" s="1"/>
  <c r="H189" i="13" s="1"/>
  <c r="I189" i="13" s="1"/>
  <c r="J189" i="13" s="1"/>
  <c r="K189" i="13" s="1"/>
  <c r="L189" i="13" s="1"/>
  <c r="M189" i="13" s="1"/>
  <c r="N189" i="13" s="1"/>
  <c r="O189" i="13" s="1"/>
  <c r="P189" i="13" s="1"/>
  <c r="Q189" i="13" s="1"/>
  <c r="R189" i="13" s="1"/>
  <c r="S189" i="13" s="1"/>
  <c r="T189" i="13" s="1"/>
  <c r="U189" i="13" s="1"/>
  <c r="V189" i="13" s="1"/>
  <c r="W189" i="13" s="1"/>
  <c r="X189" i="13" s="1"/>
  <c r="Y189" i="13" s="1"/>
  <c r="Z189" i="13" s="1"/>
  <c r="AA189" i="13" s="1"/>
  <c r="AB189" i="13" s="1"/>
  <c r="AC189" i="13" s="1"/>
  <c r="AD189" i="13" s="1"/>
  <c r="AE189" i="13" s="1"/>
  <c r="AF189" i="13" s="1"/>
  <c r="AG189" i="13" s="1"/>
  <c r="AH189" i="13" s="1"/>
  <c r="AI189" i="13" s="1"/>
  <c r="AJ189" i="13" s="1"/>
  <c r="AK189" i="13" s="1"/>
  <c r="AL189" i="13" s="1"/>
  <c r="AM189" i="13" s="1"/>
  <c r="AN189" i="13" s="1"/>
  <c r="AO189" i="13" s="1"/>
  <c r="AP189" i="13" s="1"/>
  <c r="AQ189" i="13" s="1"/>
  <c r="AR189" i="13" s="1"/>
  <c r="AS189" i="13" s="1"/>
  <c r="AT189" i="13" s="1"/>
  <c r="AU189" i="13" s="1"/>
  <c r="AV189" i="13" s="1"/>
  <c r="AW189" i="13" s="1"/>
  <c r="AX189" i="13" s="1"/>
  <c r="AY189" i="13" s="1"/>
  <c r="AZ189" i="13" s="1"/>
  <c r="BA189" i="13" s="1"/>
  <c r="BB189" i="13" s="1"/>
  <c r="BC189" i="13" s="1"/>
  <c r="BD189" i="13" s="1"/>
  <c r="BE189" i="13" s="1"/>
  <c r="BF189" i="13" s="1"/>
  <c r="BG189" i="13" s="1"/>
  <c r="BH189" i="13" s="1"/>
  <c r="BI189" i="13" s="1"/>
  <c r="BJ189" i="13" s="1"/>
  <c r="BK189" i="13" s="1"/>
  <c r="BL189" i="13" s="1"/>
  <c r="BM189" i="13" s="1"/>
  <c r="BN189" i="13" s="1"/>
  <c r="BO189" i="13" s="1"/>
  <c r="BP189" i="13" s="1"/>
  <c r="BQ189" i="13" s="1"/>
  <c r="BR189" i="13" s="1"/>
  <c r="BS189" i="13" s="1"/>
  <c r="BT189" i="13" s="1"/>
  <c r="BU189" i="13" s="1"/>
  <c r="BV189" i="13" s="1"/>
  <c r="BW189" i="13" s="1"/>
  <c r="BX189" i="13" s="1"/>
  <c r="BY189" i="13" s="1"/>
  <c r="BZ189" i="13" s="1"/>
  <c r="CA189" i="13" s="1"/>
  <c r="CB189" i="13" s="1"/>
  <c r="CC189" i="13" s="1"/>
  <c r="CD189" i="13" s="1"/>
  <c r="CE189" i="13" s="1"/>
  <c r="CF189" i="13" s="1"/>
  <c r="CG189" i="13" s="1"/>
  <c r="CH189" i="13" s="1"/>
  <c r="CI189" i="13" s="1"/>
  <c r="CJ189" i="13" s="1"/>
  <c r="CK189" i="13" s="1"/>
  <c r="CL189" i="13" s="1"/>
  <c r="CM189" i="13" s="1"/>
  <c r="CN189" i="13" s="1"/>
  <c r="CO189" i="13" s="1"/>
  <c r="CP189" i="13" s="1"/>
  <c r="CQ189" i="13" s="1"/>
  <c r="CR189" i="13" s="1"/>
  <c r="CS189" i="13" s="1"/>
  <c r="CT189" i="13" s="1"/>
  <c r="CU189" i="13" s="1"/>
  <c r="CV189" i="13" s="1"/>
  <c r="E199" i="13" s="1"/>
  <c r="F199" i="13" s="1"/>
  <c r="G199" i="13" s="1"/>
  <c r="H199" i="13" s="1"/>
  <c r="I199" i="13" s="1"/>
  <c r="J199" i="13" s="1"/>
  <c r="K199" i="13" s="1"/>
  <c r="L199" i="13" s="1"/>
  <c r="M199" i="13" s="1"/>
  <c r="N199" i="13" s="1"/>
  <c r="O199" i="13" s="1"/>
  <c r="P199" i="13" s="1"/>
  <c r="Q199" i="13" s="1"/>
  <c r="R199" i="13" s="1"/>
  <c r="S199" i="13" s="1"/>
  <c r="T199" i="13" s="1"/>
  <c r="U199" i="13" s="1"/>
  <c r="V199" i="13" s="1"/>
  <c r="W199" i="13" s="1"/>
  <c r="X199" i="13" s="1"/>
  <c r="Y199" i="13" s="1"/>
  <c r="Z199" i="13" s="1"/>
  <c r="AA199" i="13" s="1"/>
  <c r="AB199" i="13" s="1"/>
  <c r="AC199" i="13" s="1"/>
  <c r="AD199" i="13" s="1"/>
  <c r="AE199" i="13" s="1"/>
  <c r="AF199" i="13" s="1"/>
  <c r="D207" i="13"/>
  <c r="AG183" i="13"/>
  <c r="AH183" i="13" s="1"/>
  <c r="AI183" i="13" s="1"/>
  <c r="AJ183" i="13" s="1"/>
  <c r="AK183" i="13" s="1"/>
  <c r="AL183" i="13" s="1"/>
  <c r="AM183" i="13" s="1"/>
  <c r="AN183" i="13" s="1"/>
  <c r="AO183" i="13" s="1"/>
  <c r="AP183" i="13" s="1"/>
  <c r="AQ183" i="13" s="1"/>
  <c r="AR183" i="13" s="1"/>
  <c r="AS183" i="13" s="1"/>
  <c r="AT183" i="13" s="1"/>
  <c r="AU183" i="13" s="1"/>
  <c r="AV183" i="13" s="1"/>
  <c r="AW183" i="13" s="1"/>
  <c r="AX183" i="13" s="1"/>
  <c r="AY183" i="13" s="1"/>
  <c r="AZ183" i="13" s="1"/>
  <c r="BA183" i="13" s="1"/>
  <c r="BB183" i="13" s="1"/>
  <c r="BC183" i="13" s="1"/>
  <c r="BD183" i="13" s="1"/>
  <c r="BE183" i="13" s="1"/>
  <c r="BF183" i="13" s="1"/>
  <c r="BG183" i="13" s="1"/>
  <c r="BH183" i="13" s="1"/>
  <c r="BI183" i="13" s="1"/>
  <c r="BJ183" i="13" s="1"/>
  <c r="BK183" i="13" s="1"/>
  <c r="BL183" i="13" s="1"/>
  <c r="BM183" i="13" s="1"/>
  <c r="BN183" i="13" s="1"/>
  <c r="BO183" i="13" s="1"/>
  <c r="BP183" i="13" s="1"/>
  <c r="BQ183" i="13" s="1"/>
  <c r="BR183" i="13" s="1"/>
  <c r="BS183" i="13" s="1"/>
  <c r="BT183" i="13" s="1"/>
  <c r="BU183" i="13" s="1"/>
  <c r="BV183" i="13" s="1"/>
  <c r="BW183" i="13" s="1"/>
  <c r="BX183" i="13" s="1"/>
  <c r="BY183" i="13" s="1"/>
  <c r="BZ183" i="13" s="1"/>
  <c r="CA183" i="13" s="1"/>
  <c r="CB183" i="13" s="1"/>
  <c r="CC183" i="13" s="1"/>
  <c r="CD183" i="13" s="1"/>
  <c r="CE183" i="13" s="1"/>
  <c r="CF183" i="13" s="1"/>
  <c r="CG183" i="13" s="1"/>
  <c r="CH183" i="13" s="1"/>
  <c r="CI183" i="13" s="1"/>
  <c r="CJ183" i="13" s="1"/>
  <c r="CK183" i="13" s="1"/>
  <c r="CL183" i="13" s="1"/>
  <c r="CM183" i="13" s="1"/>
  <c r="CN183" i="13" s="1"/>
  <c r="CO183" i="13" s="1"/>
  <c r="CP183" i="13" s="1"/>
  <c r="CQ183" i="13" s="1"/>
  <c r="CR183" i="13" s="1"/>
  <c r="CS183" i="13" s="1"/>
  <c r="CT183" i="13" s="1"/>
  <c r="CU183" i="13" s="1"/>
  <c r="CV183" i="13" s="1"/>
  <c r="E193" i="13" s="1"/>
  <c r="F193" i="13" s="1"/>
  <c r="G193" i="13" s="1"/>
  <c r="H193" i="13" s="1"/>
  <c r="I193" i="13" s="1"/>
  <c r="J193" i="13" s="1"/>
  <c r="K193" i="13" s="1"/>
  <c r="L193" i="13" s="1"/>
  <c r="M193" i="13" s="1"/>
  <c r="N193" i="13" s="1"/>
  <c r="O193" i="13" s="1"/>
  <c r="P193" i="13" s="1"/>
  <c r="Q193" i="13" s="1"/>
  <c r="R193" i="13" s="1"/>
  <c r="S193" i="13" s="1"/>
  <c r="T193" i="13" s="1"/>
  <c r="U193" i="13" s="1"/>
  <c r="V193" i="13" s="1"/>
  <c r="W193" i="13" s="1"/>
  <c r="X193" i="13" s="1"/>
  <c r="Y193" i="13" s="1"/>
  <c r="Z193" i="13" s="1"/>
  <c r="AA193" i="13" s="1"/>
  <c r="AB193" i="13" s="1"/>
  <c r="AC193" i="13" s="1"/>
  <c r="AD193" i="13" s="1"/>
  <c r="AE193" i="13" s="1"/>
  <c r="AF193" i="13" s="1"/>
  <c r="AG193" i="13" s="1"/>
  <c r="AH193" i="13" s="1"/>
  <c r="AI193" i="13" s="1"/>
  <c r="AJ193" i="13" s="1"/>
  <c r="AK193" i="13" s="1"/>
  <c r="AL193" i="13" s="1"/>
  <c r="AM193" i="13" s="1"/>
  <c r="AN193" i="13" s="1"/>
  <c r="AO193" i="13" s="1"/>
  <c r="AP193" i="13" s="1"/>
  <c r="AQ193" i="13" s="1"/>
  <c r="AR193" i="13" s="1"/>
  <c r="AS193" i="13" s="1"/>
  <c r="AT193" i="13" s="1"/>
  <c r="AU193" i="13" s="1"/>
  <c r="AV193" i="13" s="1"/>
  <c r="AW193" i="13" s="1"/>
  <c r="AX193" i="13" s="1"/>
  <c r="AY193" i="13" s="1"/>
  <c r="AZ193" i="13" s="1"/>
  <c r="BA193" i="13" s="1"/>
  <c r="BB193" i="13" s="1"/>
  <c r="BC193" i="13" s="1"/>
  <c r="BD193" i="13" s="1"/>
  <c r="BE193" i="13" s="1"/>
  <c r="BF193" i="13" s="1"/>
  <c r="BG193" i="13" s="1"/>
  <c r="BH193" i="13" s="1"/>
  <c r="BI193" i="13" s="1"/>
  <c r="BJ193" i="13" s="1"/>
  <c r="BK193" i="13" s="1"/>
  <c r="BL193" i="13" s="1"/>
  <c r="BM193" i="13" s="1"/>
  <c r="BN193" i="13" s="1"/>
  <c r="BO193" i="13" s="1"/>
  <c r="BP193" i="13" s="1"/>
  <c r="BQ193" i="13" s="1"/>
  <c r="BR193" i="13" s="1"/>
  <c r="BS193" i="13" s="1"/>
  <c r="BT193" i="13" s="1"/>
  <c r="BU193" i="13" s="1"/>
  <c r="BV193" i="13" s="1"/>
  <c r="BW193" i="13" s="1"/>
  <c r="BX193" i="13" s="1"/>
  <c r="BY193" i="13" s="1"/>
  <c r="BZ193" i="13" s="1"/>
  <c r="CA193" i="13" s="1"/>
  <c r="CB193" i="13" s="1"/>
  <c r="CC193" i="13" s="1"/>
  <c r="CD193" i="13" s="1"/>
  <c r="CE193" i="13" s="1"/>
  <c r="CF193" i="13" s="1"/>
  <c r="CG193" i="13" s="1"/>
  <c r="CH193" i="13" s="1"/>
  <c r="CI193" i="13" s="1"/>
  <c r="CJ193" i="13" s="1"/>
  <c r="CK193" i="13" s="1"/>
  <c r="CL193" i="13" s="1"/>
  <c r="CM193" i="13" s="1"/>
  <c r="CN193" i="13" s="1"/>
  <c r="CO193" i="13" s="1"/>
  <c r="CP193" i="13" s="1"/>
  <c r="CQ193" i="13" s="1"/>
  <c r="CR193" i="13" s="1"/>
  <c r="CS193" i="13" s="1"/>
  <c r="CT193" i="13" s="1"/>
  <c r="CU193" i="13" s="1"/>
  <c r="CV193" i="13" s="1"/>
  <c r="E203" i="13" s="1"/>
  <c r="F203" i="13" s="1"/>
  <c r="G203" i="13" s="1"/>
  <c r="H203" i="13" s="1"/>
  <c r="I203" i="13" s="1"/>
  <c r="J203" i="13" s="1"/>
  <c r="K203" i="13" s="1"/>
  <c r="L203" i="13" s="1"/>
  <c r="M203" i="13" s="1"/>
  <c r="N203" i="13" s="1"/>
  <c r="O203" i="13" s="1"/>
  <c r="P203" i="13" s="1"/>
  <c r="Q203" i="13" s="1"/>
  <c r="R203" i="13" s="1"/>
  <c r="S203" i="13" s="1"/>
  <c r="T203" i="13" s="1"/>
  <c r="U203" i="13" s="1"/>
  <c r="V203" i="13" s="1"/>
  <c r="W203" i="13" s="1"/>
  <c r="X203" i="13" s="1"/>
  <c r="Y203" i="13" s="1"/>
  <c r="Z203" i="13" s="1"/>
  <c r="AA203" i="13" s="1"/>
  <c r="AB203" i="13" s="1"/>
  <c r="AC203" i="13" s="1"/>
  <c r="AD203" i="13" s="1"/>
  <c r="AE203" i="13" s="1"/>
  <c r="AF203" i="13" s="1"/>
  <c r="AG185" i="13"/>
  <c r="AH185" i="13" s="1"/>
  <c r="AI185" i="13" s="1"/>
  <c r="AJ185" i="13" s="1"/>
  <c r="AK185" i="13" s="1"/>
  <c r="AL185" i="13" s="1"/>
  <c r="AM185" i="13" s="1"/>
  <c r="AN185" i="13" s="1"/>
  <c r="AO185" i="13" s="1"/>
  <c r="AP185" i="13" s="1"/>
  <c r="AQ185" i="13" s="1"/>
  <c r="AR185" i="13" s="1"/>
  <c r="AS185" i="13" s="1"/>
  <c r="AT185" i="13" s="1"/>
  <c r="AU185" i="13" s="1"/>
  <c r="AV185" i="13" s="1"/>
  <c r="AW185" i="13" s="1"/>
  <c r="AX185" i="13" s="1"/>
  <c r="AY185" i="13" s="1"/>
  <c r="AZ185" i="13" s="1"/>
  <c r="BA185" i="13" s="1"/>
  <c r="BB185" i="13" s="1"/>
  <c r="BC185" i="13" s="1"/>
  <c r="BD185" i="13" s="1"/>
  <c r="BE185" i="13" s="1"/>
  <c r="BF185" i="13" s="1"/>
  <c r="BG185" i="13" s="1"/>
  <c r="BH185" i="13" s="1"/>
  <c r="BI185" i="13" s="1"/>
  <c r="BJ185" i="13" s="1"/>
  <c r="BK185" i="13" s="1"/>
  <c r="BL185" i="13" s="1"/>
  <c r="BM185" i="13" s="1"/>
  <c r="BN185" i="13" s="1"/>
  <c r="BO185" i="13" s="1"/>
  <c r="BP185" i="13" s="1"/>
  <c r="BQ185" i="13" s="1"/>
  <c r="BR185" i="13" s="1"/>
  <c r="BS185" i="13" s="1"/>
  <c r="BT185" i="13" s="1"/>
  <c r="BU185" i="13" s="1"/>
  <c r="BV185" i="13" s="1"/>
  <c r="BW185" i="13" s="1"/>
  <c r="BX185" i="13" s="1"/>
  <c r="BY185" i="13" s="1"/>
  <c r="BZ185" i="13" s="1"/>
  <c r="CA185" i="13" s="1"/>
  <c r="CB185" i="13" s="1"/>
  <c r="CC185" i="13" s="1"/>
  <c r="CD185" i="13" s="1"/>
  <c r="CE185" i="13" s="1"/>
  <c r="CF185" i="13" s="1"/>
  <c r="CG185" i="13" s="1"/>
  <c r="CH185" i="13" s="1"/>
  <c r="CI185" i="13" s="1"/>
  <c r="CJ185" i="13" s="1"/>
  <c r="CK185" i="13" s="1"/>
  <c r="CL185" i="13" s="1"/>
  <c r="CM185" i="13" s="1"/>
  <c r="CN185" i="13" s="1"/>
  <c r="CO185" i="13" s="1"/>
  <c r="CP185" i="13" s="1"/>
  <c r="CQ185" i="13" s="1"/>
  <c r="CR185" i="13" s="1"/>
  <c r="CS185" i="13" s="1"/>
  <c r="CT185" i="13" s="1"/>
  <c r="CU185" i="13" s="1"/>
  <c r="CV185" i="13" s="1"/>
  <c r="E195" i="13" s="1"/>
  <c r="C269" i="13"/>
  <c r="D268" i="13"/>
  <c r="AG194" i="13"/>
  <c r="AH194" i="13" s="1"/>
  <c r="AI194" i="13" s="1"/>
  <c r="AJ194" i="13" s="1"/>
  <c r="AK194" i="13" s="1"/>
  <c r="AL194" i="13" s="1"/>
  <c r="AM194" i="13" s="1"/>
  <c r="AN194" i="13" s="1"/>
  <c r="AO194" i="13" s="1"/>
  <c r="AP194" i="13" s="1"/>
  <c r="AQ194" i="13" s="1"/>
  <c r="AR194" i="13" s="1"/>
  <c r="AS194" i="13" s="1"/>
  <c r="AT194" i="13" s="1"/>
  <c r="AU194" i="13" s="1"/>
  <c r="AV194" i="13" s="1"/>
  <c r="AW194" i="13" s="1"/>
  <c r="AX194" i="13" s="1"/>
  <c r="AY194" i="13" s="1"/>
  <c r="AZ194" i="13" s="1"/>
  <c r="BA194" i="13" s="1"/>
  <c r="BB194" i="13" s="1"/>
  <c r="BC194" i="13" s="1"/>
  <c r="BD194" i="13" s="1"/>
  <c r="BE194" i="13" s="1"/>
  <c r="BF194" i="13" s="1"/>
  <c r="BG194" i="13" s="1"/>
  <c r="BH194" i="13" s="1"/>
  <c r="BI194" i="13" s="1"/>
  <c r="BJ194" i="13" s="1"/>
  <c r="BK194" i="13" s="1"/>
  <c r="BL194" i="13" s="1"/>
  <c r="BM194" i="13" s="1"/>
  <c r="BN194" i="13" s="1"/>
  <c r="BO194" i="13" s="1"/>
  <c r="BP194" i="13" s="1"/>
  <c r="BQ194" i="13" s="1"/>
  <c r="BR194" i="13" s="1"/>
  <c r="BS194" i="13" s="1"/>
  <c r="BT194" i="13" s="1"/>
  <c r="BU194" i="13" s="1"/>
  <c r="BV194" i="13" s="1"/>
  <c r="BW194" i="13" s="1"/>
  <c r="BX194" i="13" s="1"/>
  <c r="BY194" i="13" s="1"/>
  <c r="BZ194" i="13" s="1"/>
  <c r="CA194" i="13" s="1"/>
  <c r="CB194" i="13" s="1"/>
  <c r="CC194" i="13" s="1"/>
  <c r="CD194" i="13" s="1"/>
  <c r="CE194" i="13" s="1"/>
  <c r="CF194" i="13" s="1"/>
  <c r="CG194" i="13" s="1"/>
  <c r="CH194" i="13" s="1"/>
  <c r="CI194" i="13" s="1"/>
  <c r="CJ194" i="13" s="1"/>
  <c r="CK194" i="13" s="1"/>
  <c r="CL194" i="13" s="1"/>
  <c r="CM194" i="13" s="1"/>
  <c r="CN194" i="13" s="1"/>
  <c r="CO194" i="13" s="1"/>
  <c r="CP194" i="13" s="1"/>
  <c r="CQ194" i="13" s="1"/>
  <c r="CR194" i="13" s="1"/>
  <c r="CS194" i="13" s="1"/>
  <c r="CT194" i="13" s="1"/>
  <c r="CU194" i="13" s="1"/>
  <c r="CV194" i="13" s="1"/>
  <c r="E204" i="13" s="1"/>
  <c r="F204" i="13" s="1"/>
  <c r="G204" i="13" s="1"/>
  <c r="H204" i="13" s="1"/>
  <c r="I204" i="13" s="1"/>
  <c r="J204" i="13" s="1"/>
  <c r="K204" i="13" s="1"/>
  <c r="L204" i="13" s="1"/>
  <c r="M204" i="13" s="1"/>
  <c r="N204" i="13" s="1"/>
  <c r="O204" i="13" s="1"/>
  <c r="P204" i="13" s="1"/>
  <c r="Q204" i="13" s="1"/>
  <c r="R204" i="13" s="1"/>
  <c r="S204" i="13" s="1"/>
  <c r="T204" i="13" s="1"/>
  <c r="U204" i="13" s="1"/>
  <c r="V204" i="13" s="1"/>
  <c r="W204" i="13" s="1"/>
  <c r="X204" i="13" s="1"/>
  <c r="Y204" i="13" s="1"/>
  <c r="Z204" i="13" s="1"/>
  <c r="AA204" i="13" s="1"/>
  <c r="AB204" i="13" s="1"/>
  <c r="AC204" i="13" s="1"/>
  <c r="AD204" i="13" s="1"/>
  <c r="AE204" i="13" s="1"/>
  <c r="AF204" i="13" s="1"/>
  <c r="AG195" i="13"/>
  <c r="AH195" i="13" s="1"/>
  <c r="AI195" i="13" s="1"/>
  <c r="AJ195" i="13" s="1"/>
  <c r="AK195" i="13" s="1"/>
  <c r="AL195" i="13" s="1"/>
  <c r="AM195" i="13" s="1"/>
  <c r="AN195" i="13" s="1"/>
  <c r="AO195" i="13" s="1"/>
  <c r="AP195" i="13" s="1"/>
  <c r="AQ195" i="13" s="1"/>
  <c r="AR195" i="13" s="1"/>
  <c r="AS195" i="13" s="1"/>
  <c r="AT195" i="13" s="1"/>
  <c r="AU195" i="13" s="1"/>
  <c r="AV195" i="13" s="1"/>
  <c r="AW195" i="13" s="1"/>
  <c r="AX195" i="13" s="1"/>
  <c r="AY195" i="13" s="1"/>
  <c r="AZ195" i="13" s="1"/>
  <c r="BA195" i="13" s="1"/>
  <c r="BB195" i="13" s="1"/>
  <c r="BC195" i="13" s="1"/>
  <c r="BD195" i="13" s="1"/>
  <c r="BE195" i="13" s="1"/>
  <c r="BF195" i="13" s="1"/>
  <c r="BG195" i="13" s="1"/>
  <c r="BH195" i="13" s="1"/>
  <c r="BI195" i="13" s="1"/>
  <c r="BJ195" i="13" s="1"/>
  <c r="BK195" i="13" s="1"/>
  <c r="BL195" i="13" s="1"/>
  <c r="BM195" i="13" s="1"/>
  <c r="BN195" i="13" s="1"/>
  <c r="BO195" i="13" s="1"/>
  <c r="BP195" i="13" s="1"/>
  <c r="BQ195" i="13" s="1"/>
  <c r="BR195" i="13" s="1"/>
  <c r="BS195" i="13" s="1"/>
  <c r="BT195" i="13" s="1"/>
  <c r="BU195" i="13" s="1"/>
  <c r="BV195" i="13" s="1"/>
  <c r="BW195" i="13" s="1"/>
  <c r="BX195" i="13" s="1"/>
  <c r="BY195" i="13" s="1"/>
  <c r="BZ195" i="13" s="1"/>
  <c r="CA195" i="13" s="1"/>
  <c r="CB195" i="13" s="1"/>
  <c r="CC195" i="13" s="1"/>
  <c r="CD195" i="13" s="1"/>
  <c r="CE195" i="13" s="1"/>
  <c r="CF195" i="13" s="1"/>
  <c r="CG195" i="13" s="1"/>
  <c r="CH195" i="13" s="1"/>
  <c r="CI195" i="13" s="1"/>
  <c r="CJ195" i="13" s="1"/>
  <c r="CK195" i="13" s="1"/>
  <c r="CL195" i="13" s="1"/>
  <c r="CM195" i="13" s="1"/>
  <c r="CN195" i="13" s="1"/>
  <c r="CO195" i="13" s="1"/>
  <c r="CP195" i="13" s="1"/>
  <c r="CQ195" i="13" s="1"/>
  <c r="CR195" i="13" s="1"/>
  <c r="CS195" i="13" s="1"/>
  <c r="CT195" i="13" s="1"/>
  <c r="CU195" i="13" s="1"/>
  <c r="CV195" i="13" s="1"/>
  <c r="E205" i="13" s="1"/>
  <c r="F205" i="13" s="1"/>
  <c r="G205" i="13" s="1"/>
  <c r="D269" i="13"/>
  <c r="C270" i="13"/>
  <c r="D216" i="13"/>
  <c r="D224" i="13"/>
  <c r="AK203" i="13"/>
  <c r="BI203" i="13"/>
  <c r="AK202" i="13"/>
  <c r="BI202" i="13"/>
  <c r="AK200" i="13"/>
  <c r="BI200" i="13"/>
  <c r="AN204" i="13"/>
  <c r="BH204" i="13"/>
  <c r="AN199" i="13"/>
  <c r="BH199" i="13"/>
  <c r="AK201" i="13"/>
  <c r="BI201" i="13"/>
  <c r="AK205" i="13"/>
  <c r="BI205" i="13"/>
  <c r="AV203" i="13"/>
  <c r="BL202" i="13"/>
  <c r="BH200" i="13"/>
  <c r="AY204" i="13"/>
  <c r="AQ199" i="13"/>
  <c r="AN201" i="13"/>
  <c r="AR205" i="13"/>
  <c r="AH203" i="13"/>
  <c r="AH202" i="13"/>
  <c r="AL200" i="13"/>
  <c r="AS204" i="13"/>
  <c r="AS199" i="13"/>
  <c r="AP201" i="13"/>
  <c r="AT205" i="13"/>
  <c r="AQ203" i="13"/>
  <c r="BK203" i="13"/>
  <c r="AQ202" i="13"/>
  <c r="BK202" i="13"/>
  <c r="AQ200" i="13"/>
  <c r="BK200" i="13"/>
  <c r="AP204" i="13"/>
  <c r="BN204" i="13"/>
  <c r="AT199" i="13"/>
  <c r="AU201" i="13"/>
  <c r="BO201" i="13"/>
  <c r="AU205" i="13"/>
  <c r="BO205" i="13"/>
  <c r="BH203" i="13"/>
  <c r="AZ202" i="13"/>
  <c r="BA202" i="13" s="1"/>
  <c r="BB202" i="13" s="1"/>
  <c r="BC202" i="13" s="1"/>
  <c r="BD202" i="13" s="1"/>
  <c r="BE202" i="13" s="1"/>
  <c r="BF202" i="13" s="1"/>
  <c r="AV200" i="13"/>
  <c r="BK204" i="13"/>
  <c r="AJ201" i="13"/>
  <c r="BP201" i="13"/>
  <c r="AL203" i="13"/>
  <c r="AL202" i="13"/>
  <c r="AH200" i="13"/>
  <c r="AG204" i="13"/>
  <c r="AG199" i="13"/>
  <c r="AL201" i="13"/>
  <c r="AP205" i="13"/>
  <c r="AO203" i="13"/>
  <c r="BM203" i="13"/>
  <c r="AO202" i="13"/>
  <c r="BM202" i="13"/>
  <c r="AO200" i="13"/>
  <c r="BM200" i="13"/>
  <c r="AR204" i="13"/>
  <c r="BL204" i="13"/>
  <c r="AR199" i="13"/>
  <c r="BL199" i="13"/>
  <c r="AO201" i="13"/>
  <c r="BM201" i="13"/>
  <c r="AO205" i="13"/>
  <c r="BM205" i="13"/>
  <c r="BL203" i="13"/>
  <c r="AJ200" i="13"/>
  <c r="BP200" i="13"/>
  <c r="BG204" i="13"/>
  <c r="AY199" i="13"/>
  <c r="AV201" i="13"/>
  <c r="AZ205" i="13"/>
  <c r="BA205" i="13" s="1"/>
  <c r="BB205" i="13" s="1"/>
  <c r="BC205" i="13" s="1"/>
  <c r="BD205" i="13" s="1"/>
  <c r="BE205" i="13" s="1"/>
  <c r="BF205" i="13" s="1"/>
  <c r="AP203" i="13"/>
  <c r="AP202" i="13"/>
  <c r="AT200" i="13"/>
  <c r="BI204" i="13"/>
  <c r="BI199" i="13"/>
  <c r="AX201" i="13"/>
  <c r="BJ205" i="13"/>
  <c r="AU203" i="13"/>
  <c r="BO203" i="13"/>
  <c r="AU202" i="13"/>
  <c r="BO202" i="13"/>
  <c r="AU200" i="13"/>
  <c r="BO200" i="13"/>
  <c r="AT204" i="13"/>
  <c r="AH199" i="13"/>
  <c r="AX199" i="13"/>
  <c r="AI201" i="13"/>
  <c r="AY201" i="13"/>
  <c r="AI205" i="13"/>
  <c r="AY205" i="13"/>
  <c r="AJ203" i="13"/>
  <c r="BP203" i="13"/>
  <c r="BH202" i="13"/>
  <c r="BL200" i="13"/>
  <c r="AM199" i="13"/>
  <c r="AR201" i="13"/>
  <c r="AN205" i="13"/>
  <c r="AT203" i="13"/>
  <c r="AT202" i="13"/>
  <c r="AP200" i="13"/>
  <c r="AO204" i="13"/>
  <c r="AO199" i="13"/>
  <c r="AT201" i="13"/>
  <c r="AX205" i="13"/>
  <c r="AS203" i="13"/>
  <c r="BQ203" i="13"/>
  <c r="BR203" i="13" s="1"/>
  <c r="BS203" i="13" s="1"/>
  <c r="BT203" i="13" s="1"/>
  <c r="BU203" i="13" s="1"/>
  <c r="BV203" i="13" s="1"/>
  <c r="BW203" i="13" s="1"/>
  <c r="BX203" i="13" s="1"/>
  <c r="BY203" i="13" s="1"/>
  <c r="BZ203" i="13" s="1"/>
  <c r="CA203" i="13" s="1"/>
  <c r="CB203" i="13" s="1"/>
  <c r="CC203" i="13" s="1"/>
  <c r="CD203" i="13" s="1"/>
  <c r="CE203" i="13" s="1"/>
  <c r="CF203" i="13" s="1"/>
  <c r="CG203" i="13" s="1"/>
  <c r="CH203" i="13" s="1"/>
  <c r="CI203" i="13" s="1"/>
  <c r="CJ203" i="13" s="1"/>
  <c r="CK203" i="13" s="1"/>
  <c r="CL203" i="13" s="1"/>
  <c r="CM203" i="13" s="1"/>
  <c r="CN203" i="13" s="1"/>
  <c r="CO203" i="13" s="1"/>
  <c r="CP203" i="13" s="1"/>
  <c r="CQ203" i="13" s="1"/>
  <c r="CR203" i="13" s="1"/>
  <c r="CS203" i="13" s="1"/>
  <c r="CT203" i="13" s="1"/>
  <c r="CU203" i="13" s="1"/>
  <c r="CV203" i="13" s="1"/>
  <c r="E212" i="13" s="1"/>
  <c r="F212" i="13" s="1"/>
  <c r="G212" i="13" s="1"/>
  <c r="H212" i="13" s="1"/>
  <c r="I212" i="13" s="1"/>
  <c r="J212" i="13" s="1"/>
  <c r="K212" i="13" s="1"/>
  <c r="L212" i="13" s="1"/>
  <c r="M212" i="13" s="1"/>
  <c r="N212" i="13" s="1"/>
  <c r="O212" i="13" s="1"/>
  <c r="P212" i="13" s="1"/>
  <c r="Q212" i="13" s="1"/>
  <c r="R212" i="13" s="1"/>
  <c r="S212" i="13" s="1"/>
  <c r="T212" i="13" s="1"/>
  <c r="U212" i="13" s="1"/>
  <c r="V212" i="13" s="1"/>
  <c r="W212" i="13" s="1"/>
  <c r="X212" i="13" s="1"/>
  <c r="Y212" i="13" s="1"/>
  <c r="Z212" i="13" s="1"/>
  <c r="AA212" i="13" s="1"/>
  <c r="AB212" i="13" s="1"/>
  <c r="AC212" i="13" s="1"/>
  <c r="AD212" i="13" s="1"/>
  <c r="AE212" i="13" s="1"/>
  <c r="AF212" i="13" s="1"/>
  <c r="AS202" i="13"/>
  <c r="BQ202" i="13"/>
  <c r="BR202" i="13"/>
  <c r="BS202" i="13" s="1"/>
  <c r="BT202" i="13" s="1"/>
  <c r="BU202" i="13" s="1"/>
  <c r="BV202" i="13" s="1"/>
  <c r="BW202" i="13" s="1"/>
  <c r="BX202" i="13" s="1"/>
  <c r="BY202" i="13" s="1"/>
  <c r="BZ202" i="13" s="1"/>
  <c r="CA202" i="13" s="1"/>
  <c r="CB202" i="13" s="1"/>
  <c r="CC202" i="13" s="1"/>
  <c r="CD202" i="13" s="1"/>
  <c r="CE202" i="13" s="1"/>
  <c r="CF202" i="13" s="1"/>
  <c r="CG202" i="13" s="1"/>
  <c r="CH202" i="13" s="1"/>
  <c r="CI202" i="13" s="1"/>
  <c r="CJ202" i="13" s="1"/>
  <c r="CK202" i="13" s="1"/>
  <c r="CL202" i="13" s="1"/>
  <c r="CM202" i="13" s="1"/>
  <c r="CN202" i="13" s="1"/>
  <c r="CO202" i="13" s="1"/>
  <c r="CP202" i="13" s="1"/>
  <c r="CQ202" i="13" s="1"/>
  <c r="CR202" i="13" s="1"/>
  <c r="CS202" i="13" s="1"/>
  <c r="CT202" i="13" s="1"/>
  <c r="CU202" i="13" s="1"/>
  <c r="CV202" i="13" s="1"/>
  <c r="E211" i="13" s="1"/>
  <c r="F211" i="13" s="1"/>
  <c r="G211" i="13" s="1"/>
  <c r="H211" i="13" s="1"/>
  <c r="I211" i="13" s="1"/>
  <c r="J211" i="13" s="1"/>
  <c r="K211" i="13" s="1"/>
  <c r="L211" i="13" s="1"/>
  <c r="M211" i="13" s="1"/>
  <c r="N211" i="13" s="1"/>
  <c r="O211" i="13" s="1"/>
  <c r="P211" i="13" s="1"/>
  <c r="Q211" i="13" s="1"/>
  <c r="R211" i="13" s="1"/>
  <c r="S211" i="13" s="1"/>
  <c r="T211" i="13" s="1"/>
  <c r="U211" i="13" s="1"/>
  <c r="V211" i="13" s="1"/>
  <c r="W211" i="13" s="1"/>
  <c r="X211" i="13" s="1"/>
  <c r="Y211" i="13" s="1"/>
  <c r="Z211" i="13" s="1"/>
  <c r="AA211" i="13" s="1"/>
  <c r="AB211" i="13" s="1"/>
  <c r="AC211" i="13" s="1"/>
  <c r="AD211" i="13" s="1"/>
  <c r="AE211" i="13" s="1"/>
  <c r="AF211" i="13" s="1"/>
  <c r="AS200" i="13"/>
  <c r="BQ200" i="13"/>
  <c r="BR200" i="13" s="1"/>
  <c r="BS200" i="13" s="1"/>
  <c r="BT200" i="13" s="1"/>
  <c r="BU200" i="13" s="1"/>
  <c r="BV200" i="13" s="1"/>
  <c r="BW200" i="13" s="1"/>
  <c r="BX200" i="13" s="1"/>
  <c r="BY200" i="13" s="1"/>
  <c r="BZ200" i="13" s="1"/>
  <c r="CA200" i="13" s="1"/>
  <c r="CB200" i="13" s="1"/>
  <c r="CC200" i="13" s="1"/>
  <c r="CD200" i="13" s="1"/>
  <c r="CE200" i="13" s="1"/>
  <c r="CF200" i="13" s="1"/>
  <c r="CG200" i="13" s="1"/>
  <c r="CH200" i="13" s="1"/>
  <c r="CI200" i="13" s="1"/>
  <c r="CJ200" i="13" s="1"/>
  <c r="CK200" i="13" s="1"/>
  <c r="CL200" i="13" s="1"/>
  <c r="CM200" i="13" s="1"/>
  <c r="CN200" i="13" s="1"/>
  <c r="CO200" i="13" s="1"/>
  <c r="CP200" i="13" s="1"/>
  <c r="CQ200" i="13" s="1"/>
  <c r="CR200" i="13" s="1"/>
  <c r="CS200" i="13" s="1"/>
  <c r="CT200" i="13" s="1"/>
  <c r="CU200" i="13" s="1"/>
  <c r="CV200" i="13" s="1"/>
  <c r="E209" i="13" s="1"/>
  <c r="F209" i="13" s="1"/>
  <c r="G209" i="13" s="1"/>
  <c r="H209" i="13" s="1"/>
  <c r="I209" i="13" s="1"/>
  <c r="J209" i="13" s="1"/>
  <c r="K209" i="13" s="1"/>
  <c r="L209" i="13" s="1"/>
  <c r="M209" i="13" s="1"/>
  <c r="N209" i="13" s="1"/>
  <c r="O209" i="13" s="1"/>
  <c r="P209" i="13" s="1"/>
  <c r="Q209" i="13" s="1"/>
  <c r="R209" i="13" s="1"/>
  <c r="S209" i="13" s="1"/>
  <c r="T209" i="13" s="1"/>
  <c r="U209" i="13" s="1"/>
  <c r="V209" i="13" s="1"/>
  <c r="W209" i="13" s="1"/>
  <c r="X209" i="13" s="1"/>
  <c r="Y209" i="13" s="1"/>
  <c r="Z209" i="13" s="1"/>
  <c r="AA209" i="13" s="1"/>
  <c r="AB209" i="13" s="1"/>
  <c r="AC209" i="13" s="1"/>
  <c r="AD209" i="13" s="1"/>
  <c r="AE209" i="13" s="1"/>
  <c r="AF209" i="13" s="1"/>
  <c r="AV204" i="13"/>
  <c r="BP204" i="13"/>
  <c r="AV199" i="13"/>
  <c r="BP199" i="13"/>
  <c r="AS201" i="13"/>
  <c r="BQ201" i="13"/>
  <c r="BR201" i="13" s="1"/>
  <c r="BS201" i="13" s="1"/>
  <c r="BT201" i="13" s="1"/>
  <c r="BU201" i="13" s="1"/>
  <c r="BV201" i="13" s="1"/>
  <c r="BW201" i="13" s="1"/>
  <c r="BX201" i="13" s="1"/>
  <c r="BY201" i="13" s="1"/>
  <c r="BZ201" i="13" s="1"/>
  <c r="CA201" i="13" s="1"/>
  <c r="CB201" i="13" s="1"/>
  <c r="CC201" i="13" s="1"/>
  <c r="CD201" i="13" s="1"/>
  <c r="CE201" i="13" s="1"/>
  <c r="CF201" i="13" s="1"/>
  <c r="CG201" i="13" s="1"/>
  <c r="CH201" i="13" s="1"/>
  <c r="CI201" i="13" s="1"/>
  <c r="CJ201" i="13" s="1"/>
  <c r="CK201" i="13" s="1"/>
  <c r="CL201" i="13" s="1"/>
  <c r="CM201" i="13" s="1"/>
  <c r="CN201" i="13" s="1"/>
  <c r="CO201" i="13" s="1"/>
  <c r="CP201" i="13" s="1"/>
  <c r="CQ201" i="13" s="1"/>
  <c r="CR201" i="13" s="1"/>
  <c r="CS201" i="13" s="1"/>
  <c r="CT201" i="13" s="1"/>
  <c r="CU201" i="13" s="1"/>
  <c r="CV201" i="13" s="1"/>
  <c r="E210" i="13" s="1"/>
  <c r="F210" i="13" s="1"/>
  <c r="G210" i="13" s="1"/>
  <c r="H210" i="13" s="1"/>
  <c r="I210" i="13" s="1"/>
  <c r="J210" i="13" s="1"/>
  <c r="K210" i="13" s="1"/>
  <c r="L210" i="13" s="1"/>
  <c r="M210" i="13" s="1"/>
  <c r="N210" i="13" s="1"/>
  <c r="O210" i="13" s="1"/>
  <c r="P210" i="13" s="1"/>
  <c r="Q210" i="13" s="1"/>
  <c r="R210" i="13" s="1"/>
  <c r="S210" i="13" s="1"/>
  <c r="T210" i="13" s="1"/>
  <c r="U210" i="13" s="1"/>
  <c r="V210" i="13" s="1"/>
  <c r="W210" i="13" s="1"/>
  <c r="X210" i="13" s="1"/>
  <c r="Y210" i="13" s="1"/>
  <c r="Z210" i="13" s="1"/>
  <c r="AA210" i="13" s="1"/>
  <c r="AB210" i="13" s="1"/>
  <c r="AC210" i="13" s="1"/>
  <c r="AD210" i="13" s="1"/>
  <c r="AE210" i="13" s="1"/>
  <c r="AF210" i="13" s="1"/>
  <c r="AS205" i="13"/>
  <c r="BQ205" i="13"/>
  <c r="BR205" i="13" s="1"/>
  <c r="BS205" i="13" s="1"/>
  <c r="BT205" i="13" s="1"/>
  <c r="BU205" i="13" s="1"/>
  <c r="BV205" i="13" s="1"/>
  <c r="BW205" i="13" s="1"/>
  <c r="BX205" i="13" s="1"/>
  <c r="BY205" i="13" s="1"/>
  <c r="BZ205" i="13" s="1"/>
  <c r="CA205" i="13" s="1"/>
  <c r="CB205" i="13" s="1"/>
  <c r="CC205" i="13" s="1"/>
  <c r="CD205" i="13" s="1"/>
  <c r="CE205" i="13" s="1"/>
  <c r="CF205" i="13" s="1"/>
  <c r="CG205" i="13" s="1"/>
  <c r="CH205" i="13" s="1"/>
  <c r="CI205" i="13" s="1"/>
  <c r="CJ205" i="13" s="1"/>
  <c r="CK205" i="13" s="1"/>
  <c r="CL205" i="13" s="1"/>
  <c r="CM205" i="13" s="1"/>
  <c r="CN205" i="13" s="1"/>
  <c r="CO205" i="13" s="1"/>
  <c r="CP205" i="13" s="1"/>
  <c r="CQ205" i="13" s="1"/>
  <c r="CR205" i="13" s="1"/>
  <c r="CS205" i="13" s="1"/>
  <c r="CT205" i="13" s="1"/>
  <c r="CU205" i="13" s="1"/>
  <c r="CV205" i="13" s="1"/>
  <c r="E214" i="13" s="1"/>
  <c r="AN202" i="13"/>
  <c r="AR200" i="13"/>
  <c r="AI204" i="13"/>
  <c r="BO204" i="13"/>
  <c r="BG199" i="13"/>
  <c r="BL201" i="13"/>
  <c r="BH205" i="13"/>
  <c r="AX203" i="13"/>
  <c r="AX202" i="13"/>
  <c r="BJ200" i="13"/>
  <c r="BQ204" i="13"/>
  <c r="BR204" i="13" s="1"/>
  <c r="BS204" i="13" s="1"/>
  <c r="BT204" i="13" s="1"/>
  <c r="BU204" i="13" s="1"/>
  <c r="BV204" i="13" s="1"/>
  <c r="BW204" i="13" s="1"/>
  <c r="BX204" i="13" s="1"/>
  <c r="BY204" i="13" s="1"/>
  <c r="BZ204" i="13" s="1"/>
  <c r="CA204" i="13" s="1"/>
  <c r="CB204" i="13" s="1"/>
  <c r="CC204" i="13" s="1"/>
  <c r="CD204" i="13" s="1"/>
  <c r="CE204" i="13" s="1"/>
  <c r="CF204" i="13" s="1"/>
  <c r="CG204" i="13" s="1"/>
  <c r="CH204" i="13" s="1"/>
  <c r="CI204" i="13" s="1"/>
  <c r="CJ204" i="13" s="1"/>
  <c r="CK204" i="13" s="1"/>
  <c r="CL204" i="13" s="1"/>
  <c r="CM204" i="13" s="1"/>
  <c r="CN204" i="13" s="1"/>
  <c r="CO204" i="13" s="1"/>
  <c r="CP204" i="13" s="1"/>
  <c r="CQ204" i="13" s="1"/>
  <c r="CR204" i="13" s="1"/>
  <c r="CS204" i="13" s="1"/>
  <c r="CT204" i="13" s="1"/>
  <c r="CU204" i="13" s="1"/>
  <c r="CV204" i="13" s="1"/>
  <c r="E213" i="13" s="1"/>
  <c r="F213" i="13" s="1"/>
  <c r="G213" i="13" s="1"/>
  <c r="H213" i="13" s="1"/>
  <c r="I213" i="13" s="1"/>
  <c r="J213" i="13" s="1"/>
  <c r="K213" i="13" s="1"/>
  <c r="L213" i="13" s="1"/>
  <c r="M213" i="13" s="1"/>
  <c r="N213" i="13" s="1"/>
  <c r="O213" i="13" s="1"/>
  <c r="P213" i="13" s="1"/>
  <c r="Q213" i="13" s="1"/>
  <c r="R213" i="13" s="1"/>
  <c r="S213" i="13" s="1"/>
  <c r="T213" i="13" s="1"/>
  <c r="U213" i="13" s="1"/>
  <c r="V213" i="13" s="1"/>
  <c r="W213" i="13" s="1"/>
  <c r="X213" i="13" s="1"/>
  <c r="Y213" i="13" s="1"/>
  <c r="Z213" i="13" s="1"/>
  <c r="AA213" i="13" s="1"/>
  <c r="AB213" i="13" s="1"/>
  <c r="AC213" i="13" s="1"/>
  <c r="AD213" i="13" s="1"/>
  <c r="AE213" i="13" s="1"/>
  <c r="AF213" i="13" s="1"/>
  <c r="BQ199" i="13"/>
  <c r="BR199" i="13" s="1"/>
  <c r="BS199" i="13" s="1"/>
  <c r="BT199" i="13" s="1"/>
  <c r="BU199" i="13" s="1"/>
  <c r="BV199" i="13" s="1"/>
  <c r="BW199" i="13" s="1"/>
  <c r="BX199" i="13" s="1"/>
  <c r="BY199" i="13" s="1"/>
  <c r="BZ199" i="13" s="1"/>
  <c r="CA199" i="13" s="1"/>
  <c r="CB199" i="13" s="1"/>
  <c r="CC199" i="13" s="1"/>
  <c r="CD199" i="13" s="1"/>
  <c r="CE199" i="13" s="1"/>
  <c r="CF199" i="13" s="1"/>
  <c r="CG199" i="13" s="1"/>
  <c r="CH199" i="13" s="1"/>
  <c r="CI199" i="13" s="1"/>
  <c r="CJ199" i="13" s="1"/>
  <c r="CK199" i="13" s="1"/>
  <c r="CL199" i="13" s="1"/>
  <c r="CM199" i="13" s="1"/>
  <c r="CN199" i="13" s="1"/>
  <c r="CO199" i="13" s="1"/>
  <c r="CP199" i="13" s="1"/>
  <c r="CQ199" i="13" s="1"/>
  <c r="CR199" i="13" s="1"/>
  <c r="CS199" i="13" s="1"/>
  <c r="CT199" i="13" s="1"/>
  <c r="CU199" i="13" s="1"/>
  <c r="CV199" i="13" s="1"/>
  <c r="E208" i="13" s="1"/>
  <c r="BN201" i="13"/>
  <c r="AI203" i="13"/>
  <c r="AY203" i="13"/>
  <c r="AI202" i="13"/>
  <c r="AY202" i="13"/>
  <c r="AI200" i="13"/>
  <c r="AY200" i="13"/>
  <c r="AH204" i="13"/>
  <c r="AX204" i="13"/>
  <c r="AL199" i="13"/>
  <c r="BJ199" i="13"/>
  <c r="AM201" i="13"/>
  <c r="BG201" i="13"/>
  <c r="AM205" i="13"/>
  <c r="BG205" i="13"/>
  <c r="AR203" i="13"/>
  <c r="AJ202" i="13"/>
  <c r="BP202" i="13"/>
  <c r="AM204" i="13"/>
  <c r="AU199" i="13"/>
  <c r="AZ201" i="13"/>
  <c r="BA201" i="13" s="1"/>
  <c r="BB201" i="13" s="1"/>
  <c r="BC201" i="13" s="1"/>
  <c r="BD201" i="13" s="1"/>
  <c r="BE201" i="13" s="1"/>
  <c r="BF201" i="13" s="1"/>
  <c r="AV205" i="13"/>
  <c r="BJ203" i="13"/>
  <c r="BJ202" i="13"/>
  <c r="AX200" i="13"/>
  <c r="AW204" i="13"/>
  <c r="AW199" i="13"/>
  <c r="BJ201" i="13"/>
  <c r="BN205" i="13"/>
  <c r="AG203" i="13"/>
  <c r="AW203" i="13"/>
  <c r="AG202" i="13"/>
  <c r="AW202" i="13"/>
  <c r="AG200" i="13"/>
  <c r="AW200" i="13"/>
  <c r="AJ204" i="13"/>
  <c r="AZ204" i="13"/>
  <c r="BA204" i="13" s="1"/>
  <c r="BB204" i="13" s="1"/>
  <c r="BC204" i="13" s="1"/>
  <c r="BD204" i="13" s="1"/>
  <c r="BE204" i="13" s="1"/>
  <c r="BF204" i="13" s="1"/>
  <c r="AJ199" i="13"/>
  <c r="AZ199" i="13"/>
  <c r="BA199" i="13"/>
  <c r="BB199" i="13" s="1"/>
  <c r="BC199" i="13" s="1"/>
  <c r="BD199" i="13" s="1"/>
  <c r="BE199" i="13" s="1"/>
  <c r="BF199" i="13" s="1"/>
  <c r="AG201" i="13"/>
  <c r="AW201" i="13"/>
  <c r="AG205" i="13"/>
  <c r="AW205" i="13"/>
  <c r="AN203" i="13"/>
  <c r="AV202" i="13"/>
  <c r="AZ200" i="13"/>
  <c r="BA200" i="13" s="1"/>
  <c r="BB200" i="13"/>
  <c r="BC200" i="13" s="1"/>
  <c r="BD200" i="13" s="1"/>
  <c r="BE200" i="13" s="1"/>
  <c r="BF200" i="13" s="1"/>
  <c r="AQ204" i="13"/>
  <c r="AI199" i="13"/>
  <c r="BO199" i="13"/>
  <c r="AJ205" i="13"/>
  <c r="BP205" i="13"/>
  <c r="BN203" i="13"/>
  <c r="BN202" i="13"/>
  <c r="AK204" i="13"/>
  <c r="AK199" i="13"/>
  <c r="AH201" i="13"/>
  <c r="AL205" i="13"/>
  <c r="AM203" i="13"/>
  <c r="BG203" i="13"/>
  <c r="AM202" i="13"/>
  <c r="BG202" i="13"/>
  <c r="AM200" i="13"/>
  <c r="BG200" i="13"/>
  <c r="AL204" i="13"/>
  <c r="BJ204" i="13"/>
  <c r="AP199" i="13"/>
  <c r="BN199" i="13"/>
  <c r="AQ201" i="13"/>
  <c r="BK201" i="13"/>
  <c r="AQ205" i="13"/>
  <c r="BK205" i="13"/>
  <c r="AZ203" i="13"/>
  <c r="BA203" i="13" s="1"/>
  <c r="BB203" i="13" s="1"/>
  <c r="BC203" i="13" s="1"/>
  <c r="BD203" i="13" s="1"/>
  <c r="BE203" i="13" s="1"/>
  <c r="BF203" i="13" s="1"/>
  <c r="AR202" i="13"/>
  <c r="AN200" i="13"/>
  <c r="AU204" i="13"/>
  <c r="BK199" i="13"/>
  <c r="BH201" i="13"/>
  <c r="BL205" i="13"/>
  <c r="BN200" i="13"/>
  <c r="BM204" i="13"/>
  <c r="BM199" i="13"/>
  <c r="AH205" i="13"/>
  <c r="D270" i="13"/>
  <c r="C271" i="13"/>
  <c r="E201" i="13"/>
  <c r="F201" i="13" s="1"/>
  <c r="G201" i="13" s="1"/>
  <c r="H201" i="13" s="1"/>
  <c r="I201" i="13" s="1"/>
  <c r="J201" i="13" s="1"/>
  <c r="K201" i="13" s="1"/>
  <c r="L201" i="13" s="1"/>
  <c r="M201" i="13" s="1"/>
  <c r="N201" i="13" s="1"/>
  <c r="O201" i="13" s="1"/>
  <c r="P201" i="13" s="1"/>
  <c r="Q201" i="13" s="1"/>
  <c r="R201" i="13" s="1"/>
  <c r="S201" i="13" s="1"/>
  <c r="T201" i="13" s="1"/>
  <c r="U201" i="13" s="1"/>
  <c r="V201" i="13" s="1"/>
  <c r="W201" i="13" s="1"/>
  <c r="X201" i="13" s="1"/>
  <c r="Y201" i="13" s="1"/>
  <c r="Z201" i="13" s="1"/>
  <c r="AA201" i="13" s="1"/>
  <c r="AB201" i="13" s="1"/>
  <c r="AC201" i="13" s="1"/>
  <c r="AD201" i="13" s="1"/>
  <c r="AE201" i="13" s="1"/>
  <c r="AF201" i="13" s="1"/>
  <c r="AG214" i="13"/>
  <c r="AH214" i="13"/>
  <c r="AI214" i="13"/>
  <c r="AJ214" i="13"/>
  <c r="AK214" i="13"/>
  <c r="AL214" i="13"/>
  <c r="AM214" i="13"/>
  <c r="AN214" i="13"/>
  <c r="AO214" i="13"/>
  <c r="AP214" i="13"/>
  <c r="AQ214" i="13"/>
  <c r="AR214" i="13"/>
  <c r="AS214" i="13"/>
  <c r="AT214" i="13"/>
  <c r="AU214" i="13"/>
  <c r="AV214" i="13"/>
  <c r="AW214" i="13"/>
  <c r="AX214" i="13"/>
  <c r="AY214" i="13"/>
  <c r="AZ214" i="13"/>
  <c r="BA214" i="13" s="1"/>
  <c r="BB214" i="13" s="1"/>
  <c r="BC214" i="13" s="1"/>
  <c r="BD214" i="13" s="1"/>
  <c r="BE214" i="13" s="1"/>
  <c r="BF214" i="13" s="1"/>
  <c r="BG214" i="13"/>
  <c r="BH214" i="13"/>
  <c r="BI214" i="13"/>
  <c r="BJ214" i="13"/>
  <c r="BK214" i="13"/>
  <c r="BL214" i="13"/>
  <c r="BM214" i="13"/>
  <c r="BN214" i="13"/>
  <c r="BO214" i="13"/>
  <c r="BP214" i="13"/>
  <c r="BQ214" i="13"/>
  <c r="BR214" i="13"/>
  <c r="BS214" i="13" s="1"/>
  <c r="BT214" i="13" s="1"/>
  <c r="BU214" i="13" s="1"/>
  <c r="BV214" i="13" s="1"/>
  <c r="BW214" i="13" s="1"/>
  <c r="BX214" i="13" s="1"/>
  <c r="BY214" i="13" s="1"/>
  <c r="BZ214" i="13" s="1"/>
  <c r="CA214" i="13" s="1"/>
  <c r="CB214" i="13" s="1"/>
  <c r="CC214" i="13" s="1"/>
  <c r="CD214" i="13" s="1"/>
  <c r="CE214" i="13" s="1"/>
  <c r="CF214" i="13" s="1"/>
  <c r="CG214" i="13" s="1"/>
  <c r="CH214" i="13" s="1"/>
  <c r="CI214" i="13" s="1"/>
  <c r="CJ214" i="13" s="1"/>
  <c r="CK214" i="13" s="1"/>
  <c r="CL214" i="13" s="1"/>
  <c r="CM214" i="13" s="1"/>
  <c r="CN214" i="13" s="1"/>
  <c r="CO214" i="13" s="1"/>
  <c r="CP214" i="13" s="1"/>
  <c r="CQ214" i="13" s="1"/>
  <c r="CR214" i="13" s="1"/>
  <c r="CS214" i="13" s="1"/>
  <c r="CT214" i="13" s="1"/>
  <c r="CU214" i="13" s="1"/>
  <c r="CV214" i="13" s="1"/>
  <c r="E222" i="13" s="1"/>
  <c r="D271" i="13"/>
  <c r="C272" i="13"/>
  <c r="AG212" i="13"/>
  <c r="AH212" i="13"/>
  <c r="AI212" i="13"/>
  <c r="AJ212" i="13"/>
  <c r="AK212" i="13"/>
  <c r="AL212" i="13"/>
  <c r="AM212" i="13"/>
  <c r="AN212" i="13"/>
  <c r="AO212" i="13"/>
  <c r="AP212" i="13"/>
  <c r="AQ212" i="13"/>
  <c r="AR212" i="13"/>
  <c r="AS212" i="13"/>
  <c r="AT212" i="13"/>
  <c r="AU212" i="13"/>
  <c r="AV212" i="13"/>
  <c r="AW212" i="13"/>
  <c r="AX212" i="13"/>
  <c r="AY212" i="13"/>
  <c r="AZ212" i="13"/>
  <c r="BA212" i="13" s="1"/>
  <c r="BB212" i="13" s="1"/>
  <c r="BC212" i="13" s="1"/>
  <c r="BD212" i="13" s="1"/>
  <c r="BE212" i="13" s="1"/>
  <c r="BF212" i="13" s="1"/>
  <c r="BG212" i="13"/>
  <c r="BH212" i="13"/>
  <c r="BI212" i="13"/>
  <c r="BJ212" i="13"/>
  <c r="BK212" i="13"/>
  <c r="BL212" i="13"/>
  <c r="BM212" i="13"/>
  <c r="BN212" i="13"/>
  <c r="BO212" i="13"/>
  <c r="BP212" i="13"/>
  <c r="BQ212" i="13"/>
  <c r="BR212" i="13" s="1"/>
  <c r="BS212" i="13" s="1"/>
  <c r="BT212" i="13" s="1"/>
  <c r="BU212" i="13" s="1"/>
  <c r="BV212" i="13" s="1"/>
  <c r="BW212" i="13" s="1"/>
  <c r="BX212" i="13" s="1"/>
  <c r="BY212" i="13" s="1"/>
  <c r="BZ212" i="13" s="1"/>
  <c r="CA212" i="13" s="1"/>
  <c r="CB212" i="13" s="1"/>
  <c r="CC212" i="13" s="1"/>
  <c r="CD212" i="13" s="1"/>
  <c r="CE212" i="13" s="1"/>
  <c r="CF212" i="13" s="1"/>
  <c r="CG212" i="13" s="1"/>
  <c r="CH212" i="13" s="1"/>
  <c r="CI212" i="13" s="1"/>
  <c r="CJ212" i="13" s="1"/>
  <c r="CK212" i="13" s="1"/>
  <c r="CL212" i="13" s="1"/>
  <c r="CM212" i="13" s="1"/>
  <c r="CN212" i="13" s="1"/>
  <c r="CO212" i="13" s="1"/>
  <c r="CP212" i="13" s="1"/>
  <c r="CQ212" i="13" s="1"/>
  <c r="CR212" i="13" s="1"/>
  <c r="CS212" i="13" s="1"/>
  <c r="CT212" i="13" s="1"/>
  <c r="CU212" i="13" s="1"/>
  <c r="CV212" i="13" s="1"/>
  <c r="E220" i="13" s="1"/>
  <c r="F220" i="13" s="1"/>
  <c r="G220" i="13" s="1"/>
  <c r="H220" i="13" s="1"/>
  <c r="I220" i="13" s="1"/>
  <c r="J220" i="13" s="1"/>
  <c r="K220" i="13" s="1"/>
  <c r="L220" i="13" s="1"/>
  <c r="M220" i="13" s="1"/>
  <c r="N220" i="13" s="1"/>
  <c r="O220" i="13" s="1"/>
  <c r="P220" i="13" s="1"/>
  <c r="Q220" i="13" s="1"/>
  <c r="R220" i="13" s="1"/>
  <c r="S220" i="13" s="1"/>
  <c r="T220" i="13" s="1"/>
  <c r="U220" i="13" s="1"/>
  <c r="V220" i="13" s="1"/>
  <c r="W220" i="13" s="1"/>
  <c r="X220" i="13" s="1"/>
  <c r="Y220" i="13" s="1"/>
  <c r="Z220" i="13" s="1"/>
  <c r="AA220" i="13" s="1"/>
  <c r="AB220" i="13" s="1"/>
  <c r="AC220" i="13" s="1"/>
  <c r="AD220" i="13" s="1"/>
  <c r="AE220" i="13" s="1"/>
  <c r="AF220" i="13" s="1"/>
  <c r="AG213" i="13"/>
  <c r="AH213" i="13"/>
  <c r="AI213" i="13"/>
  <c r="AJ213" i="13"/>
  <c r="AK213" i="13"/>
  <c r="AL213" i="13"/>
  <c r="AM213" i="13"/>
  <c r="AN213" i="13"/>
  <c r="AO213" i="13"/>
  <c r="AP213" i="13"/>
  <c r="AQ213" i="13"/>
  <c r="AR213" i="13"/>
  <c r="AS213" i="13"/>
  <c r="AT213" i="13"/>
  <c r="AU213" i="13"/>
  <c r="AV213" i="13"/>
  <c r="AW213" i="13"/>
  <c r="AX213" i="13"/>
  <c r="AY213" i="13"/>
  <c r="AZ213" i="13"/>
  <c r="BA213" i="13" s="1"/>
  <c r="BB213" i="13" s="1"/>
  <c r="BC213" i="13" s="1"/>
  <c r="BD213" i="13" s="1"/>
  <c r="BE213" i="13" s="1"/>
  <c r="BF213" i="13" s="1"/>
  <c r="BG213" i="13"/>
  <c r="BH213" i="13"/>
  <c r="BI213" i="13"/>
  <c r="BJ213" i="13"/>
  <c r="BK213" i="13"/>
  <c r="BL213" i="13"/>
  <c r="BM213" i="13"/>
  <c r="BN213" i="13"/>
  <c r="BO213" i="13"/>
  <c r="BP213" i="13"/>
  <c r="BQ213" i="13"/>
  <c r="BR213" i="13" s="1"/>
  <c r="BS213" i="13" s="1"/>
  <c r="BT213" i="13" s="1"/>
  <c r="BU213" i="13" s="1"/>
  <c r="BV213" i="13" s="1"/>
  <c r="BW213" i="13" s="1"/>
  <c r="BX213" i="13" s="1"/>
  <c r="BY213" i="13" s="1"/>
  <c r="BZ213" i="13" s="1"/>
  <c r="CA213" i="13" s="1"/>
  <c r="CB213" i="13" s="1"/>
  <c r="CC213" i="13" s="1"/>
  <c r="CD213" i="13" s="1"/>
  <c r="CE213" i="13" s="1"/>
  <c r="CF213" i="13" s="1"/>
  <c r="CG213" i="13" s="1"/>
  <c r="CH213" i="13" s="1"/>
  <c r="CI213" i="13" s="1"/>
  <c r="CJ213" i="13" s="1"/>
  <c r="CK213" i="13" s="1"/>
  <c r="CL213" i="13" s="1"/>
  <c r="CM213" i="13" s="1"/>
  <c r="CN213" i="13" s="1"/>
  <c r="CO213" i="13" s="1"/>
  <c r="CP213" i="13" s="1"/>
  <c r="CQ213" i="13" s="1"/>
  <c r="CR213" i="13" s="1"/>
  <c r="CS213" i="13" s="1"/>
  <c r="CT213" i="13" s="1"/>
  <c r="CU213" i="13" s="1"/>
  <c r="CV213" i="13" s="1"/>
  <c r="E221" i="13" s="1"/>
  <c r="F221" i="13" s="1"/>
  <c r="G221" i="13" s="1"/>
  <c r="H221" i="13" s="1"/>
  <c r="I221" i="13" s="1"/>
  <c r="J221" i="13" s="1"/>
  <c r="K221" i="13" s="1"/>
  <c r="L221" i="13" s="1"/>
  <c r="M221" i="13" s="1"/>
  <c r="N221" i="13" s="1"/>
  <c r="O221" i="13" s="1"/>
  <c r="P221" i="13" s="1"/>
  <c r="Q221" i="13" s="1"/>
  <c r="R221" i="13" s="1"/>
  <c r="S221" i="13" s="1"/>
  <c r="T221" i="13" s="1"/>
  <c r="U221" i="13" s="1"/>
  <c r="V221" i="13" s="1"/>
  <c r="W221" i="13" s="1"/>
  <c r="X221" i="13" s="1"/>
  <c r="Y221" i="13" s="1"/>
  <c r="Z221" i="13" s="1"/>
  <c r="AA221" i="13" s="1"/>
  <c r="AB221" i="13" s="1"/>
  <c r="AC221" i="13" s="1"/>
  <c r="AD221" i="13" s="1"/>
  <c r="AE221" i="13" s="1"/>
  <c r="AF221" i="13" s="1"/>
  <c r="D231" i="13"/>
  <c r="AG211" i="13"/>
  <c r="AH211" i="13"/>
  <c r="AI211" i="13"/>
  <c r="AJ211" i="13"/>
  <c r="AK211" i="13"/>
  <c r="AL211" i="13"/>
  <c r="AM211" i="13"/>
  <c r="AN211" i="13"/>
  <c r="AO211" i="13"/>
  <c r="AP211" i="13"/>
  <c r="AQ211" i="13"/>
  <c r="AR211" i="13"/>
  <c r="AS211" i="13"/>
  <c r="AT211" i="13"/>
  <c r="AU211" i="13"/>
  <c r="AV211" i="13"/>
  <c r="AW211" i="13"/>
  <c r="AX211" i="13"/>
  <c r="AY211" i="13"/>
  <c r="AZ211" i="13"/>
  <c r="BA211" i="13" s="1"/>
  <c r="BB211" i="13" s="1"/>
  <c r="BC211" i="13" s="1"/>
  <c r="BD211" i="13" s="1"/>
  <c r="BE211" i="13" s="1"/>
  <c r="BF211" i="13" s="1"/>
  <c r="BG211" i="13"/>
  <c r="BH211" i="13"/>
  <c r="BI211" i="13"/>
  <c r="BJ211" i="13"/>
  <c r="BK211" i="13"/>
  <c r="BL211" i="13"/>
  <c r="BM211" i="13"/>
  <c r="BN211" i="13"/>
  <c r="BO211" i="13"/>
  <c r="BP211" i="13"/>
  <c r="BQ211" i="13"/>
  <c r="BR211" i="13" s="1"/>
  <c r="BS211" i="13" s="1"/>
  <c r="BT211" i="13" s="1"/>
  <c r="BU211" i="13" s="1"/>
  <c r="BV211" i="13" s="1"/>
  <c r="BW211" i="13" s="1"/>
  <c r="BX211" i="13" s="1"/>
  <c r="BY211" i="13" s="1"/>
  <c r="BZ211" i="13" s="1"/>
  <c r="CA211" i="13" s="1"/>
  <c r="CB211" i="13" s="1"/>
  <c r="CC211" i="13" s="1"/>
  <c r="CD211" i="13" s="1"/>
  <c r="CE211" i="13" s="1"/>
  <c r="CF211" i="13" s="1"/>
  <c r="CG211" i="13" s="1"/>
  <c r="CH211" i="13" s="1"/>
  <c r="CI211" i="13" s="1"/>
  <c r="CJ211" i="13" s="1"/>
  <c r="CK211" i="13" s="1"/>
  <c r="CL211" i="13" s="1"/>
  <c r="CM211" i="13" s="1"/>
  <c r="CN211" i="13" s="1"/>
  <c r="CO211" i="13" s="1"/>
  <c r="CP211" i="13" s="1"/>
  <c r="CQ211" i="13" s="1"/>
  <c r="CR211" i="13" s="1"/>
  <c r="CS211" i="13" s="1"/>
  <c r="CT211" i="13" s="1"/>
  <c r="CU211" i="13" s="1"/>
  <c r="CV211" i="13" s="1"/>
  <c r="E219" i="13" s="1"/>
  <c r="F219" i="13" s="1"/>
  <c r="G219" i="13" s="1"/>
  <c r="H219" i="13" s="1"/>
  <c r="I219" i="13" s="1"/>
  <c r="J219" i="13" s="1"/>
  <c r="K219" i="13" s="1"/>
  <c r="L219" i="13" s="1"/>
  <c r="M219" i="13" s="1"/>
  <c r="N219" i="13" s="1"/>
  <c r="O219" i="13" s="1"/>
  <c r="P219" i="13" s="1"/>
  <c r="Q219" i="13" s="1"/>
  <c r="R219" i="13" s="1"/>
  <c r="S219" i="13" s="1"/>
  <c r="T219" i="13" s="1"/>
  <c r="U219" i="13" s="1"/>
  <c r="V219" i="13" s="1"/>
  <c r="W219" i="13" s="1"/>
  <c r="X219" i="13" s="1"/>
  <c r="Y219" i="13" s="1"/>
  <c r="Z219" i="13" s="1"/>
  <c r="AA219" i="13" s="1"/>
  <c r="AB219" i="13" s="1"/>
  <c r="AC219" i="13" s="1"/>
  <c r="AD219" i="13" s="1"/>
  <c r="AE219" i="13" s="1"/>
  <c r="AF219" i="13" s="1"/>
  <c r="AG210" i="13"/>
  <c r="AH210" i="13"/>
  <c r="AI210" i="13"/>
  <c r="AJ210" i="13"/>
  <c r="AK210" i="13"/>
  <c r="AL210" i="13"/>
  <c r="AM210" i="13"/>
  <c r="AN210" i="13"/>
  <c r="AO210" i="13"/>
  <c r="AP210" i="13"/>
  <c r="AQ210" i="13"/>
  <c r="AR210" i="13"/>
  <c r="AS210" i="13"/>
  <c r="AT210" i="13"/>
  <c r="AU210" i="13"/>
  <c r="AV210" i="13"/>
  <c r="AW210" i="13"/>
  <c r="AX210" i="13"/>
  <c r="AY210" i="13"/>
  <c r="AZ210" i="13"/>
  <c r="BA210" i="13" s="1"/>
  <c r="BB210" i="13" s="1"/>
  <c r="BC210" i="13" s="1"/>
  <c r="BD210" i="13" s="1"/>
  <c r="BE210" i="13" s="1"/>
  <c r="BF210" i="13" s="1"/>
  <c r="BG210" i="13"/>
  <c r="BH210" i="13"/>
  <c r="BI210" i="13"/>
  <c r="BJ210" i="13"/>
  <c r="BK210" i="13"/>
  <c r="BL210" i="13"/>
  <c r="BM210" i="13"/>
  <c r="BN210" i="13"/>
  <c r="BO210" i="13"/>
  <c r="BP210" i="13"/>
  <c r="BQ210" i="13"/>
  <c r="BR210" i="13" s="1"/>
  <c r="BS210" i="13" s="1"/>
  <c r="BT210" i="13" s="1"/>
  <c r="BU210" i="13" s="1"/>
  <c r="BV210" i="13" s="1"/>
  <c r="BW210" i="13" s="1"/>
  <c r="BX210" i="13" s="1"/>
  <c r="BY210" i="13" s="1"/>
  <c r="BZ210" i="13" s="1"/>
  <c r="CA210" i="13" s="1"/>
  <c r="CB210" i="13" s="1"/>
  <c r="CC210" i="13" s="1"/>
  <c r="CD210" i="13" s="1"/>
  <c r="CE210" i="13" s="1"/>
  <c r="CF210" i="13" s="1"/>
  <c r="CG210" i="13" s="1"/>
  <c r="CH210" i="13" s="1"/>
  <c r="CI210" i="13" s="1"/>
  <c r="CJ210" i="13" s="1"/>
  <c r="CK210" i="13" s="1"/>
  <c r="CL210" i="13" s="1"/>
  <c r="CM210" i="13" s="1"/>
  <c r="CN210" i="13" s="1"/>
  <c r="CO210" i="13" s="1"/>
  <c r="CP210" i="13" s="1"/>
  <c r="CQ210" i="13" s="1"/>
  <c r="CR210" i="13" s="1"/>
  <c r="CS210" i="13" s="1"/>
  <c r="CT210" i="13" s="1"/>
  <c r="CU210" i="13" s="1"/>
  <c r="CV210" i="13" s="1"/>
  <c r="E218" i="13" s="1"/>
  <c r="F218" i="13" s="1"/>
  <c r="G218" i="13" s="1"/>
  <c r="H218" i="13" s="1"/>
  <c r="I218" i="13" s="1"/>
  <c r="J218" i="13" s="1"/>
  <c r="K218" i="13" s="1"/>
  <c r="L218" i="13" s="1"/>
  <c r="M218" i="13" s="1"/>
  <c r="N218" i="13" s="1"/>
  <c r="O218" i="13" s="1"/>
  <c r="P218" i="13" s="1"/>
  <c r="Q218" i="13" s="1"/>
  <c r="R218" i="13" s="1"/>
  <c r="S218" i="13" s="1"/>
  <c r="T218" i="13" s="1"/>
  <c r="U218" i="13" s="1"/>
  <c r="V218" i="13" s="1"/>
  <c r="W218" i="13" s="1"/>
  <c r="X218" i="13" s="1"/>
  <c r="Y218" i="13" s="1"/>
  <c r="Z218" i="13" s="1"/>
  <c r="AA218" i="13" s="1"/>
  <c r="AB218" i="13" s="1"/>
  <c r="AC218" i="13" s="1"/>
  <c r="AD218" i="13" s="1"/>
  <c r="AE218" i="13" s="1"/>
  <c r="AF218" i="13" s="1"/>
  <c r="AG209" i="13"/>
  <c r="AH209" i="13"/>
  <c r="AI209" i="13"/>
  <c r="AJ209" i="13"/>
  <c r="AK209" i="13"/>
  <c r="AL209" i="13"/>
  <c r="AM209" i="13"/>
  <c r="AN209" i="13"/>
  <c r="AO209" i="13"/>
  <c r="AP209" i="13"/>
  <c r="AQ209" i="13"/>
  <c r="AR209" i="13"/>
  <c r="AS209" i="13"/>
  <c r="AT209" i="13"/>
  <c r="AU209" i="13"/>
  <c r="AV209" i="13"/>
  <c r="AW209" i="13"/>
  <c r="AX209" i="13"/>
  <c r="AY209" i="13"/>
  <c r="AZ209" i="13"/>
  <c r="BA209" i="13" s="1"/>
  <c r="BB209" i="13" s="1"/>
  <c r="BC209" i="13" s="1"/>
  <c r="BD209" i="13" s="1"/>
  <c r="BE209" i="13" s="1"/>
  <c r="BF209" i="13" s="1"/>
  <c r="BG209" i="13"/>
  <c r="BH209" i="13"/>
  <c r="BI209" i="13"/>
  <c r="BJ209" i="13"/>
  <c r="BK209" i="13"/>
  <c r="BL209" i="13"/>
  <c r="BM209" i="13"/>
  <c r="BN209" i="13"/>
  <c r="BO209" i="13"/>
  <c r="BP209" i="13"/>
  <c r="BQ209" i="13"/>
  <c r="BR209" i="13" s="1"/>
  <c r="BS209" i="13" s="1"/>
  <c r="BT209" i="13" s="1"/>
  <c r="BU209" i="13" s="1"/>
  <c r="BV209" i="13" s="1"/>
  <c r="BW209" i="13" s="1"/>
  <c r="BX209" i="13" s="1"/>
  <c r="BY209" i="13" s="1"/>
  <c r="BZ209" i="13" s="1"/>
  <c r="CA209" i="13" s="1"/>
  <c r="CB209" i="13" s="1"/>
  <c r="CC209" i="13" s="1"/>
  <c r="CD209" i="13" s="1"/>
  <c r="CE209" i="13" s="1"/>
  <c r="CF209" i="13" s="1"/>
  <c r="CG209" i="13" s="1"/>
  <c r="CH209" i="13" s="1"/>
  <c r="CI209" i="13" s="1"/>
  <c r="CJ209" i="13" s="1"/>
  <c r="CK209" i="13" s="1"/>
  <c r="CL209" i="13" s="1"/>
  <c r="CM209" i="13" s="1"/>
  <c r="CN209" i="13" s="1"/>
  <c r="CO209" i="13" s="1"/>
  <c r="CP209" i="13" s="1"/>
  <c r="CQ209" i="13" s="1"/>
  <c r="CR209" i="13" s="1"/>
  <c r="CS209" i="13" s="1"/>
  <c r="CT209" i="13" s="1"/>
  <c r="CU209" i="13" s="1"/>
  <c r="CV209" i="13" s="1"/>
  <c r="E217" i="13" s="1"/>
  <c r="D272" i="13"/>
  <c r="C273" i="13"/>
  <c r="D237" i="13"/>
  <c r="AL222" i="13"/>
  <c r="AO221" i="13"/>
  <c r="AR221" i="13"/>
  <c r="AG220" i="13"/>
  <c r="AM221" i="13"/>
  <c r="BH218" i="13"/>
  <c r="BL221" i="13"/>
  <c r="AR220" i="13"/>
  <c r="BP221" i="13"/>
  <c r="AT220" i="13"/>
  <c r="AH219" i="13"/>
  <c r="AQ218" i="13"/>
  <c r="AG221" i="13"/>
  <c r="BQ221" i="13"/>
  <c r="BR221" i="13" s="1"/>
  <c r="BS221" i="13" s="1"/>
  <c r="BT221" i="13" s="1"/>
  <c r="BU221" i="13" s="1"/>
  <c r="BV221" i="13" s="1"/>
  <c r="BW221" i="13" s="1"/>
  <c r="BX221" i="13" s="1"/>
  <c r="BY221" i="13" s="1"/>
  <c r="BZ221" i="13" s="1"/>
  <c r="CA221" i="13" s="1"/>
  <c r="CB221" i="13" s="1"/>
  <c r="CC221" i="13" s="1"/>
  <c r="CD221" i="13" s="1"/>
  <c r="CE221" i="13" s="1"/>
  <c r="CF221" i="13" s="1"/>
  <c r="CG221" i="13" s="1"/>
  <c r="CH221" i="13" s="1"/>
  <c r="CI221" i="13" s="1"/>
  <c r="CJ221" i="13" s="1"/>
  <c r="CK221" i="13" s="1"/>
  <c r="CL221" i="13" s="1"/>
  <c r="CM221" i="13" s="1"/>
  <c r="CN221" i="13" s="1"/>
  <c r="CO221" i="13" s="1"/>
  <c r="CP221" i="13" s="1"/>
  <c r="CQ221" i="13" s="1"/>
  <c r="CR221" i="13" s="1"/>
  <c r="CS221" i="13" s="1"/>
  <c r="CT221" i="13" s="1"/>
  <c r="CU221" i="13" s="1"/>
  <c r="CV221" i="13" s="1"/>
  <c r="E228" i="13" s="1"/>
  <c r="F228" i="13" s="1"/>
  <c r="G228" i="13" s="1"/>
  <c r="H228" i="13" s="1"/>
  <c r="I228" i="13" s="1"/>
  <c r="J228" i="13" s="1"/>
  <c r="K228" i="13" s="1"/>
  <c r="L228" i="13" s="1"/>
  <c r="M228" i="13" s="1"/>
  <c r="N228" i="13" s="1"/>
  <c r="O228" i="13" s="1"/>
  <c r="P228" i="13" s="1"/>
  <c r="Q228" i="13" s="1"/>
  <c r="R228" i="13" s="1"/>
  <c r="S228" i="13" s="1"/>
  <c r="T228" i="13" s="1"/>
  <c r="U228" i="13" s="1"/>
  <c r="V228" i="13" s="1"/>
  <c r="W228" i="13" s="1"/>
  <c r="X228" i="13" s="1"/>
  <c r="Y228" i="13" s="1"/>
  <c r="Z228" i="13" s="1"/>
  <c r="AA228" i="13" s="1"/>
  <c r="AB228" i="13" s="1"/>
  <c r="AC228" i="13" s="1"/>
  <c r="AD228" i="13" s="1"/>
  <c r="AE228" i="13" s="1"/>
  <c r="AF228" i="13" s="1"/>
  <c r="AI222" i="13"/>
  <c r="AP219" i="13"/>
  <c r="AH218" i="13"/>
  <c r="BJ218" i="13"/>
  <c r="BH219" i="13"/>
  <c r="AP222" i="13"/>
  <c r="BG220" i="13"/>
  <c r="BO220" i="13"/>
  <c r="BO219" i="13"/>
  <c r="AZ219" i="13"/>
  <c r="BA219" i="13" s="1"/>
  <c r="BB219" i="13"/>
  <c r="BC219" i="13" s="1"/>
  <c r="BD219" i="13" s="1"/>
  <c r="BE219" i="13" s="1"/>
  <c r="BF219" i="13" s="1"/>
  <c r="BK219" i="13"/>
  <c r="AX220" i="13"/>
  <c r="BG218" i="13"/>
  <c r="BM220" i="13"/>
  <c r="AM220" i="13"/>
  <c r="AP220" i="13"/>
  <c r="AN218" i="13"/>
  <c r="BN222" i="13"/>
  <c r="BP218" i="13"/>
  <c r="AJ220" i="13"/>
  <c r="AX218" i="13"/>
  <c r="BI220" i="13"/>
  <c r="AS221" i="13"/>
  <c r="AY219" i="13"/>
  <c r="BG222" i="13"/>
  <c r="AI218" i="13"/>
  <c r="BP222" i="13"/>
  <c r="AO218" i="13"/>
  <c r="AI219" i="13"/>
  <c r="AZ222" i="13"/>
  <c r="BA222" i="13" s="1"/>
  <c r="BB222" i="13" s="1"/>
  <c r="BC222" i="13" s="1"/>
  <c r="BD222" i="13" s="1"/>
  <c r="BE222" i="13" s="1"/>
  <c r="BF222" i="13" s="1"/>
  <c r="AM218" i="13"/>
  <c r="AK222" i="13"/>
  <c r="AR218" i="13"/>
  <c r="BQ219" i="13"/>
  <c r="BR219" i="13" s="1"/>
  <c r="BS219" i="13" s="1"/>
  <c r="BT219" i="13" s="1"/>
  <c r="BU219" i="13" s="1"/>
  <c r="BV219" i="13" s="1"/>
  <c r="BW219" i="13" s="1"/>
  <c r="BX219" i="13" s="1"/>
  <c r="BY219" i="13" s="1"/>
  <c r="BZ219" i="13" s="1"/>
  <c r="CA219" i="13" s="1"/>
  <c r="CB219" i="13" s="1"/>
  <c r="CC219" i="13" s="1"/>
  <c r="CD219" i="13" s="1"/>
  <c r="CE219" i="13" s="1"/>
  <c r="CF219" i="13" s="1"/>
  <c r="CG219" i="13" s="1"/>
  <c r="CH219" i="13" s="1"/>
  <c r="CI219" i="13" s="1"/>
  <c r="CJ219" i="13" s="1"/>
  <c r="CK219" i="13" s="1"/>
  <c r="CL219" i="13" s="1"/>
  <c r="CM219" i="13" s="1"/>
  <c r="CN219" i="13" s="1"/>
  <c r="CO219" i="13" s="1"/>
  <c r="CP219" i="13" s="1"/>
  <c r="CQ219" i="13" s="1"/>
  <c r="CR219" i="13" s="1"/>
  <c r="CS219" i="13" s="1"/>
  <c r="CT219" i="13" s="1"/>
  <c r="CU219" i="13" s="1"/>
  <c r="CV219" i="13" s="1"/>
  <c r="E226" i="13" s="1"/>
  <c r="F226" i="13" s="1"/>
  <c r="G226" i="13" s="1"/>
  <c r="H226" i="13" s="1"/>
  <c r="I226" i="13" s="1"/>
  <c r="J226" i="13" s="1"/>
  <c r="K226" i="13" s="1"/>
  <c r="L226" i="13" s="1"/>
  <c r="M226" i="13" s="1"/>
  <c r="N226" i="13" s="1"/>
  <c r="O226" i="13" s="1"/>
  <c r="P226" i="13" s="1"/>
  <c r="Q226" i="13" s="1"/>
  <c r="R226" i="13" s="1"/>
  <c r="S226" i="13" s="1"/>
  <c r="T226" i="13" s="1"/>
  <c r="U226" i="13" s="1"/>
  <c r="V226" i="13" s="1"/>
  <c r="W226" i="13" s="1"/>
  <c r="X226" i="13" s="1"/>
  <c r="Y226" i="13" s="1"/>
  <c r="Z226" i="13" s="1"/>
  <c r="AA226" i="13" s="1"/>
  <c r="AB226" i="13" s="1"/>
  <c r="AC226" i="13" s="1"/>
  <c r="AD226" i="13" s="1"/>
  <c r="AE226" i="13" s="1"/>
  <c r="AF226" i="13" s="1"/>
  <c r="AT218" i="13"/>
  <c r="AK219" i="13"/>
  <c r="AO219" i="13"/>
  <c r="BP219" i="13"/>
  <c r="BI221" i="13"/>
  <c r="AU221" i="13"/>
  <c r="BJ222" i="13"/>
  <c r="BL220" i="13"/>
  <c r="AW221" i="13"/>
  <c r="AM222" i="13"/>
  <c r="AQ220" i="13"/>
  <c r="AS219" i="13"/>
  <c r="BQ220" i="13"/>
  <c r="BR220" i="13"/>
  <c r="BS220" i="13" s="1"/>
  <c r="BT220" i="13" s="1"/>
  <c r="BU220" i="13" s="1"/>
  <c r="BV220" i="13" s="1"/>
  <c r="BW220" i="13" s="1"/>
  <c r="BX220" i="13" s="1"/>
  <c r="BY220" i="13" s="1"/>
  <c r="BZ220" i="13" s="1"/>
  <c r="CA220" i="13" s="1"/>
  <c r="CB220" i="13" s="1"/>
  <c r="CC220" i="13" s="1"/>
  <c r="CD220" i="13" s="1"/>
  <c r="CE220" i="13" s="1"/>
  <c r="CF220" i="13" s="1"/>
  <c r="CG220" i="13" s="1"/>
  <c r="CH220" i="13" s="1"/>
  <c r="CI220" i="13" s="1"/>
  <c r="CJ220" i="13" s="1"/>
  <c r="CK220" i="13" s="1"/>
  <c r="CL220" i="13" s="1"/>
  <c r="CM220" i="13" s="1"/>
  <c r="CN220" i="13" s="1"/>
  <c r="CO220" i="13" s="1"/>
  <c r="CP220" i="13" s="1"/>
  <c r="CQ220" i="13" s="1"/>
  <c r="CR220" i="13" s="1"/>
  <c r="CS220" i="13" s="1"/>
  <c r="CT220" i="13" s="1"/>
  <c r="CU220" i="13" s="1"/>
  <c r="CV220" i="13" s="1"/>
  <c r="E227" i="13" s="1"/>
  <c r="F227" i="13" s="1"/>
  <c r="G227" i="13" s="1"/>
  <c r="H227" i="13" s="1"/>
  <c r="I227" i="13" s="1"/>
  <c r="J227" i="13" s="1"/>
  <c r="K227" i="13" s="1"/>
  <c r="L227" i="13" s="1"/>
  <c r="M227" i="13" s="1"/>
  <c r="N227" i="13" s="1"/>
  <c r="O227" i="13" s="1"/>
  <c r="P227" i="13" s="1"/>
  <c r="Q227" i="13" s="1"/>
  <c r="R227" i="13" s="1"/>
  <c r="S227" i="13" s="1"/>
  <c r="T227" i="13" s="1"/>
  <c r="U227" i="13" s="1"/>
  <c r="V227" i="13" s="1"/>
  <c r="W227" i="13" s="1"/>
  <c r="X227" i="13" s="1"/>
  <c r="Y227" i="13" s="1"/>
  <c r="Z227" i="13" s="1"/>
  <c r="AA227" i="13" s="1"/>
  <c r="AB227" i="13" s="1"/>
  <c r="AC227" i="13" s="1"/>
  <c r="AD227" i="13" s="1"/>
  <c r="AE227" i="13" s="1"/>
  <c r="AF227" i="13" s="1"/>
  <c r="AX222" i="13"/>
  <c r="BK220" i="13"/>
  <c r="AY218" i="13"/>
  <c r="AN221" i="13"/>
  <c r="BI222" i="13"/>
  <c r="BN219" i="13"/>
  <c r="AS218" i="13"/>
  <c r="AJ219" i="13"/>
  <c r="AH222" i="13"/>
  <c r="BI218" i="13"/>
  <c r="AQ222" i="13"/>
  <c r="AT219" i="13"/>
  <c r="BN221" i="13"/>
  <c r="BI219" i="13"/>
  <c r="AI221" i="13"/>
  <c r="BJ221" i="13"/>
  <c r="BN218" i="13"/>
  <c r="BL219" i="13"/>
  <c r="BL222" i="13"/>
  <c r="AW222" i="13"/>
  <c r="BJ219" i="13"/>
  <c r="AT222" i="13"/>
  <c r="AL219" i="13"/>
  <c r="BM221" i="13"/>
  <c r="AV219" i="13"/>
  <c r="BO221" i="13"/>
  <c r="AY221" i="13"/>
  <c r="AZ221" i="13"/>
  <c r="BA221" i="13" s="1"/>
  <c r="BB221" i="13" s="1"/>
  <c r="BC221" i="13" s="1"/>
  <c r="BD221" i="13" s="1"/>
  <c r="BE221" i="13" s="1"/>
  <c r="BF221" i="13" s="1"/>
  <c r="AZ220" i="13"/>
  <c r="BA220" i="13" s="1"/>
  <c r="BB220" i="13" s="1"/>
  <c r="BC220" i="13" s="1"/>
  <c r="BD220" i="13" s="1"/>
  <c r="BE220" i="13" s="1"/>
  <c r="BF220" i="13" s="1"/>
  <c r="AO220" i="13"/>
  <c r="AS222" i="13"/>
  <c r="BL218" i="13"/>
  <c r="AJ222" i="13"/>
  <c r="AW218" i="13"/>
  <c r="AN219" i="13"/>
  <c r="AK221" i="13"/>
  <c r="BM222" i="13"/>
  <c r="BQ222" i="13"/>
  <c r="BR222" i="13" s="1"/>
  <c r="BS222" i="13"/>
  <c r="BT222" i="13" s="1"/>
  <c r="BU222" i="13" s="1"/>
  <c r="BV222" i="13" s="1"/>
  <c r="BW222" i="13" s="1"/>
  <c r="BX222" i="13" s="1"/>
  <c r="BY222" i="13" s="1"/>
  <c r="BZ222" i="13" s="1"/>
  <c r="CA222" i="13" s="1"/>
  <c r="CB222" i="13" s="1"/>
  <c r="CC222" i="13" s="1"/>
  <c r="CD222" i="13" s="1"/>
  <c r="CE222" i="13" s="1"/>
  <c r="CF222" i="13" s="1"/>
  <c r="CG222" i="13" s="1"/>
  <c r="CH222" i="13" s="1"/>
  <c r="CI222" i="13" s="1"/>
  <c r="CJ222" i="13" s="1"/>
  <c r="CK222" i="13" s="1"/>
  <c r="CL222" i="13" s="1"/>
  <c r="CM222" i="13" s="1"/>
  <c r="CN222" i="13" s="1"/>
  <c r="CO222" i="13" s="1"/>
  <c r="CP222" i="13" s="1"/>
  <c r="CQ222" i="13" s="1"/>
  <c r="CR222" i="13" s="1"/>
  <c r="CS222" i="13" s="1"/>
  <c r="CT222" i="13" s="1"/>
  <c r="CU222" i="13" s="1"/>
  <c r="CV222" i="13" s="1"/>
  <c r="E229" i="13" s="1"/>
  <c r="AU219" i="13"/>
  <c r="AR222" i="13"/>
  <c r="AN222" i="13"/>
  <c r="AS220" i="13"/>
  <c r="AQ221" i="13"/>
  <c r="AV221" i="13"/>
  <c r="BH221" i="13"/>
  <c r="AI220" i="13"/>
  <c r="AM219" i="13"/>
  <c r="BN220" i="13"/>
  <c r="AJ218" i="13"/>
  <c r="AW220" i="13"/>
  <c r="AT221" i="13"/>
  <c r="BQ218" i="13"/>
  <c r="BR218" i="13" s="1"/>
  <c r="BS218" i="13" s="1"/>
  <c r="BT218" i="13" s="1"/>
  <c r="BU218" i="13" s="1"/>
  <c r="BV218" i="13" s="1"/>
  <c r="BW218" i="13" s="1"/>
  <c r="BX218" i="13" s="1"/>
  <c r="BY218" i="13" s="1"/>
  <c r="BZ218" i="13" s="1"/>
  <c r="CA218" i="13" s="1"/>
  <c r="CB218" i="13" s="1"/>
  <c r="CC218" i="13" s="1"/>
  <c r="CD218" i="13" s="1"/>
  <c r="CE218" i="13" s="1"/>
  <c r="CF218" i="13" s="1"/>
  <c r="CG218" i="13" s="1"/>
  <c r="CH218" i="13" s="1"/>
  <c r="CI218" i="13" s="1"/>
  <c r="CJ218" i="13" s="1"/>
  <c r="CK218" i="13" s="1"/>
  <c r="CL218" i="13" s="1"/>
  <c r="CM218" i="13" s="1"/>
  <c r="CN218" i="13" s="1"/>
  <c r="CO218" i="13" s="1"/>
  <c r="CP218" i="13" s="1"/>
  <c r="CQ218" i="13" s="1"/>
  <c r="CR218" i="13" s="1"/>
  <c r="CS218" i="13" s="1"/>
  <c r="CT218" i="13" s="1"/>
  <c r="CU218" i="13" s="1"/>
  <c r="CV218" i="13" s="1"/>
  <c r="E225" i="13" s="1"/>
  <c r="AP218" i="13"/>
  <c r="AX221" i="13"/>
  <c r="AJ221" i="13"/>
  <c r="AY220" i="13"/>
  <c r="AW219" i="13"/>
  <c r="AX219" i="13"/>
  <c r="AU220" i="13"/>
  <c r="AV222" i="13"/>
  <c r="BH220" i="13"/>
  <c r="BM218" i="13"/>
  <c r="AN220" i="13"/>
  <c r="BO218" i="13"/>
  <c r="BK222" i="13"/>
  <c r="BG221" i="13"/>
  <c r="BK218" i="13"/>
  <c r="AR219" i="13"/>
  <c r="AP221" i="13"/>
  <c r="AO222" i="13"/>
  <c r="AL221" i="13"/>
  <c r="AH220" i="13"/>
  <c r="AV220" i="13"/>
  <c r="AK218" i="13"/>
  <c r="BM219" i="13"/>
  <c r="AU222" i="13"/>
  <c r="BO222" i="13"/>
  <c r="AY222" i="13"/>
  <c r="AQ219" i="13"/>
  <c r="AG222" i="13"/>
  <c r="AL218" i="13"/>
  <c r="AV218" i="13"/>
  <c r="AZ218" i="13"/>
  <c r="BA218" i="13" s="1"/>
  <c r="BB218" i="13" s="1"/>
  <c r="BC218" i="13" s="1"/>
  <c r="BD218" i="13" s="1"/>
  <c r="BE218" i="13" s="1"/>
  <c r="BF218" i="13" s="1"/>
  <c r="BK221" i="13"/>
  <c r="AG218" i="13"/>
  <c r="BG219" i="13"/>
  <c r="BJ220" i="13"/>
  <c r="AK220" i="13"/>
  <c r="AG219" i="13"/>
  <c r="AL220" i="13"/>
  <c r="AU218" i="13"/>
  <c r="AH221" i="13"/>
  <c r="BH222" i="13"/>
  <c r="BP220" i="13"/>
  <c r="D242" i="13"/>
  <c r="C274" i="13"/>
  <c r="D273" i="13"/>
  <c r="AQ229" i="13"/>
  <c r="AZ229" i="13"/>
  <c r="BA229" i="13"/>
  <c r="BB229" i="13" s="1"/>
  <c r="BC229" i="13" s="1"/>
  <c r="BD229" i="13" s="1"/>
  <c r="BE229" i="13" s="1"/>
  <c r="BF229" i="13" s="1"/>
  <c r="AK227" i="13"/>
  <c r="AW229" i="13"/>
  <c r="AL227" i="13"/>
  <c r="BN226" i="13"/>
  <c r="BL228" i="13"/>
  <c r="AS228" i="13"/>
  <c r="BQ228" i="13"/>
  <c r="BR228" i="13" s="1"/>
  <c r="BS228" i="13"/>
  <c r="BT228" i="13" s="1"/>
  <c r="BU228" i="13" s="1"/>
  <c r="BV228" i="13" s="1"/>
  <c r="BW228" i="13" s="1"/>
  <c r="BX228" i="13" s="1"/>
  <c r="BY228" i="13" s="1"/>
  <c r="BZ228" i="13" s="1"/>
  <c r="CA228" i="13" s="1"/>
  <c r="CB228" i="13" s="1"/>
  <c r="CC228" i="13" s="1"/>
  <c r="CD228" i="13" s="1"/>
  <c r="CE228" i="13" s="1"/>
  <c r="CF228" i="13" s="1"/>
  <c r="CG228" i="13" s="1"/>
  <c r="CH228" i="13" s="1"/>
  <c r="CI228" i="13" s="1"/>
  <c r="CJ228" i="13" s="1"/>
  <c r="CK228" i="13" s="1"/>
  <c r="CL228" i="13" s="1"/>
  <c r="CM228" i="13" s="1"/>
  <c r="CN228" i="13" s="1"/>
  <c r="CO228" i="13" s="1"/>
  <c r="CP228" i="13" s="1"/>
  <c r="CQ228" i="13" s="1"/>
  <c r="CR228" i="13" s="1"/>
  <c r="CS228" i="13" s="1"/>
  <c r="CT228" i="13" s="1"/>
  <c r="CU228" i="13" s="1"/>
  <c r="CV228" i="13" s="1"/>
  <c r="E234" i="13" s="1"/>
  <c r="F234" i="13" s="1"/>
  <c r="G234" i="13" s="1"/>
  <c r="H234" i="13" s="1"/>
  <c r="I234" i="13" s="1"/>
  <c r="J234" i="13" s="1"/>
  <c r="K234" i="13" s="1"/>
  <c r="L234" i="13" s="1"/>
  <c r="M234" i="13" s="1"/>
  <c r="N234" i="13" s="1"/>
  <c r="O234" i="13" s="1"/>
  <c r="P234" i="13" s="1"/>
  <c r="Q234" i="13" s="1"/>
  <c r="R234" i="13" s="1"/>
  <c r="S234" i="13" s="1"/>
  <c r="T234" i="13" s="1"/>
  <c r="U234" i="13" s="1"/>
  <c r="V234" i="13" s="1"/>
  <c r="W234" i="13" s="1"/>
  <c r="X234" i="13" s="1"/>
  <c r="Y234" i="13" s="1"/>
  <c r="Z234" i="13" s="1"/>
  <c r="AA234" i="13" s="1"/>
  <c r="AB234" i="13" s="1"/>
  <c r="AC234" i="13" s="1"/>
  <c r="AD234" i="13" s="1"/>
  <c r="AE234" i="13" s="1"/>
  <c r="AF234" i="13" s="1"/>
  <c r="AT227" i="13"/>
  <c r="AR227" i="13"/>
  <c r="AV229" i="13"/>
  <c r="AR228" i="13"/>
  <c r="AX228" i="13"/>
  <c r="AK226" i="13"/>
  <c r="AI228" i="13"/>
  <c r="AQ228" i="13"/>
  <c r="AO229" i="13"/>
  <c r="BN229" i="13"/>
  <c r="BO228" i="13"/>
  <c r="BM229" i="13"/>
  <c r="AU228" i="13"/>
  <c r="AH227" i="13"/>
  <c r="AX226" i="13"/>
  <c r="AU229" i="13"/>
  <c r="AI229" i="13"/>
  <c r="AR229" i="13"/>
  <c r="AN227" i="13"/>
  <c r="AY228" i="13"/>
  <c r="AV228" i="13"/>
  <c r="BO226" i="13"/>
  <c r="BM228" i="13"/>
  <c r="AK229" i="13"/>
  <c r="AQ226" i="13"/>
  <c r="AL226" i="13"/>
  <c r="AW227" i="13"/>
  <c r="AS229" i="13"/>
  <c r="AG226" i="13"/>
  <c r="AM228" i="13"/>
  <c r="AJ229" i="13"/>
  <c r="AO228" i="13"/>
  <c r="BG229" i="13"/>
  <c r="AI227" i="13"/>
  <c r="BQ229" i="13"/>
  <c r="BR229" i="13" s="1"/>
  <c r="BS229" i="13"/>
  <c r="BT229" i="13" s="1"/>
  <c r="BU229" i="13" s="1"/>
  <c r="BV229" i="13" s="1"/>
  <c r="BW229" i="13" s="1"/>
  <c r="BX229" i="13" s="1"/>
  <c r="BY229" i="13" s="1"/>
  <c r="BZ229" i="13" s="1"/>
  <c r="CA229" i="13" s="1"/>
  <c r="CB229" i="13" s="1"/>
  <c r="CC229" i="13" s="1"/>
  <c r="CD229" i="13" s="1"/>
  <c r="CE229" i="13" s="1"/>
  <c r="CF229" i="13" s="1"/>
  <c r="CG229" i="13" s="1"/>
  <c r="CH229" i="13" s="1"/>
  <c r="CI229" i="13" s="1"/>
  <c r="CJ229" i="13" s="1"/>
  <c r="CK229" i="13" s="1"/>
  <c r="CL229" i="13" s="1"/>
  <c r="CM229" i="13" s="1"/>
  <c r="CN229" i="13" s="1"/>
  <c r="CO229" i="13" s="1"/>
  <c r="CP229" i="13" s="1"/>
  <c r="CQ229" i="13" s="1"/>
  <c r="CR229" i="13" s="1"/>
  <c r="CS229" i="13" s="1"/>
  <c r="CT229" i="13" s="1"/>
  <c r="CU229" i="13" s="1"/>
  <c r="CV229" i="13" s="1"/>
  <c r="E235" i="13" s="1"/>
  <c r="BO229" i="13"/>
  <c r="AU226" i="13"/>
  <c r="AU227" i="13"/>
  <c r="AS227" i="13"/>
  <c r="BI226" i="13"/>
  <c r="AQ227" i="13"/>
  <c r="AT229" i="13"/>
  <c r="BK226" i="13"/>
  <c r="AY227" i="13"/>
  <c r="BL229" i="13"/>
  <c r="BQ227" i="13"/>
  <c r="BR227" i="13"/>
  <c r="BS227" i="13" s="1"/>
  <c r="BT227" i="13" s="1"/>
  <c r="BU227" i="13" s="1"/>
  <c r="BV227" i="13" s="1"/>
  <c r="BW227" i="13" s="1"/>
  <c r="BX227" i="13" s="1"/>
  <c r="BY227" i="13" s="1"/>
  <c r="BZ227" i="13" s="1"/>
  <c r="CA227" i="13" s="1"/>
  <c r="CB227" i="13" s="1"/>
  <c r="CC227" i="13" s="1"/>
  <c r="CD227" i="13" s="1"/>
  <c r="CE227" i="13" s="1"/>
  <c r="CF227" i="13" s="1"/>
  <c r="CG227" i="13" s="1"/>
  <c r="CH227" i="13" s="1"/>
  <c r="CI227" i="13" s="1"/>
  <c r="CJ227" i="13" s="1"/>
  <c r="CK227" i="13" s="1"/>
  <c r="CL227" i="13" s="1"/>
  <c r="CM227" i="13" s="1"/>
  <c r="CN227" i="13" s="1"/>
  <c r="CO227" i="13" s="1"/>
  <c r="CP227" i="13" s="1"/>
  <c r="CQ227" i="13" s="1"/>
  <c r="CR227" i="13" s="1"/>
  <c r="CS227" i="13" s="1"/>
  <c r="CT227" i="13" s="1"/>
  <c r="CU227" i="13" s="1"/>
  <c r="CV227" i="13" s="1"/>
  <c r="E233" i="13" s="1"/>
  <c r="F233" i="13" s="1"/>
  <c r="G233" i="13" s="1"/>
  <c r="H233" i="13" s="1"/>
  <c r="I233" i="13" s="1"/>
  <c r="J233" i="13" s="1"/>
  <c r="K233" i="13" s="1"/>
  <c r="L233" i="13" s="1"/>
  <c r="M233" i="13" s="1"/>
  <c r="N233" i="13" s="1"/>
  <c r="O233" i="13" s="1"/>
  <c r="P233" i="13" s="1"/>
  <c r="Q233" i="13" s="1"/>
  <c r="R233" i="13" s="1"/>
  <c r="S233" i="13" s="1"/>
  <c r="T233" i="13" s="1"/>
  <c r="U233" i="13" s="1"/>
  <c r="V233" i="13" s="1"/>
  <c r="W233" i="13" s="1"/>
  <c r="X233" i="13" s="1"/>
  <c r="Y233" i="13" s="1"/>
  <c r="Z233" i="13" s="1"/>
  <c r="AA233" i="13" s="1"/>
  <c r="AB233" i="13" s="1"/>
  <c r="AC233" i="13" s="1"/>
  <c r="AD233" i="13" s="1"/>
  <c r="AE233" i="13" s="1"/>
  <c r="AF233" i="13" s="1"/>
  <c r="BM226" i="13"/>
  <c r="BP228" i="13"/>
  <c r="AR226" i="13"/>
  <c r="AY229" i="13"/>
  <c r="BK229" i="13"/>
  <c r="AN229" i="13"/>
  <c r="BP229" i="13"/>
  <c r="AP229" i="13"/>
  <c r="AI226" i="13"/>
  <c r="AN226" i="13"/>
  <c r="BN228" i="13"/>
  <c r="AP226" i="13"/>
  <c r="AH226" i="13"/>
  <c r="AK228" i="13"/>
  <c r="BQ226" i="13"/>
  <c r="BR226" i="13" s="1"/>
  <c r="BS226" i="13" s="1"/>
  <c r="BT226" i="13" s="1"/>
  <c r="BU226" i="13" s="1"/>
  <c r="BV226" i="13" s="1"/>
  <c r="BW226" i="13" s="1"/>
  <c r="BX226" i="13" s="1"/>
  <c r="BY226" i="13" s="1"/>
  <c r="BZ226" i="13" s="1"/>
  <c r="CA226" i="13" s="1"/>
  <c r="CB226" i="13" s="1"/>
  <c r="CC226" i="13" s="1"/>
  <c r="CD226" i="13" s="1"/>
  <c r="CE226" i="13" s="1"/>
  <c r="CF226" i="13" s="1"/>
  <c r="CG226" i="13" s="1"/>
  <c r="CH226" i="13" s="1"/>
  <c r="CI226" i="13" s="1"/>
  <c r="CJ226" i="13" s="1"/>
  <c r="CK226" i="13" s="1"/>
  <c r="CL226" i="13" s="1"/>
  <c r="CM226" i="13" s="1"/>
  <c r="CN226" i="13" s="1"/>
  <c r="CO226" i="13" s="1"/>
  <c r="CP226" i="13" s="1"/>
  <c r="CQ226" i="13" s="1"/>
  <c r="CR226" i="13" s="1"/>
  <c r="CS226" i="13" s="1"/>
  <c r="CT226" i="13" s="1"/>
  <c r="CU226" i="13" s="1"/>
  <c r="CV226" i="13" s="1"/>
  <c r="E232" i="13" s="1"/>
  <c r="AP227" i="13"/>
  <c r="AV227" i="13"/>
  <c r="BG226" i="13"/>
  <c r="AZ227" i="13"/>
  <c r="BA227" i="13" s="1"/>
  <c r="BB227" i="13" s="1"/>
  <c r="BC227" i="13" s="1"/>
  <c r="BD227" i="13" s="1"/>
  <c r="BE227" i="13" s="1"/>
  <c r="BF227" i="13" s="1"/>
  <c r="BH229" i="13"/>
  <c r="AJ227" i="13"/>
  <c r="BH228" i="13"/>
  <c r="AP228" i="13"/>
  <c r="BK227" i="13"/>
  <c r="AJ228" i="13"/>
  <c r="BJ226" i="13"/>
  <c r="AT228" i="13"/>
  <c r="AJ226" i="13"/>
  <c r="AV226" i="13"/>
  <c r="AG228" i="13"/>
  <c r="BI228" i="13"/>
  <c r="BN227" i="13"/>
  <c r="AY226" i="13"/>
  <c r="AG229" i="13"/>
  <c r="BJ229" i="13"/>
  <c r="AM226" i="13"/>
  <c r="BK228" i="13"/>
  <c r="BP226" i="13"/>
  <c r="AG227" i="13"/>
  <c r="AS226" i="13"/>
  <c r="AZ228" i="13"/>
  <c r="BA228" i="13" s="1"/>
  <c r="BB228" i="13" s="1"/>
  <c r="BC228" i="13" s="1"/>
  <c r="BD228" i="13" s="1"/>
  <c r="BE228" i="13" s="1"/>
  <c r="BF228" i="13" s="1"/>
  <c r="AW226" i="13"/>
  <c r="BH227" i="13"/>
  <c r="BM227" i="13"/>
  <c r="AO227" i="13"/>
  <c r="BG228" i="13"/>
  <c r="BL226" i="13"/>
  <c r="AX229" i="13"/>
  <c r="BO227" i="13"/>
  <c r="AL229" i="13"/>
  <c r="BG227" i="13"/>
  <c r="BH226" i="13"/>
  <c r="AX227" i="13"/>
  <c r="AM229" i="13"/>
  <c r="BP227" i="13"/>
  <c r="BL227" i="13"/>
  <c r="AM227" i="13"/>
  <c r="AN228" i="13"/>
  <c r="AO226" i="13"/>
  <c r="AW228" i="13"/>
  <c r="BJ227" i="13"/>
  <c r="BI227" i="13"/>
  <c r="BI229" i="13"/>
  <c r="BJ228" i="13"/>
  <c r="AH228" i="13"/>
  <c r="AH229" i="13"/>
  <c r="AZ226" i="13"/>
  <c r="BA226" i="13" s="1"/>
  <c r="BB226" i="13" s="1"/>
  <c r="BC226" i="13" s="1"/>
  <c r="BD226" i="13" s="1"/>
  <c r="BE226" i="13" s="1"/>
  <c r="BF226" i="13" s="1"/>
  <c r="AL228" i="13"/>
  <c r="AT226" i="13"/>
  <c r="D274" i="13"/>
  <c r="C275" i="13"/>
  <c r="D275" i="13"/>
  <c r="BG233" i="13"/>
  <c r="AJ233" i="13"/>
  <c r="AQ233" i="13"/>
  <c r="AS235" i="13"/>
  <c r="BO235" i="13"/>
  <c r="AV235" i="13"/>
  <c r="AS233" i="13"/>
  <c r="AP235" i="13"/>
  <c r="BP234" i="13"/>
  <c r="AU233" i="13"/>
  <c r="AN235" i="13"/>
  <c r="AY233" i="13"/>
  <c r="BO233" i="13"/>
  <c r="AT233" i="13"/>
  <c r="AH235" i="13"/>
  <c r="BR235" i="13"/>
  <c r="BS235" i="13" s="1"/>
  <c r="BT235" i="13" s="1"/>
  <c r="BU235" i="13" s="1"/>
  <c r="BV235" i="13" s="1"/>
  <c r="BW235" i="13" s="1"/>
  <c r="BX235" i="13" s="1"/>
  <c r="BY235" i="13" s="1"/>
  <c r="BZ235" i="13" s="1"/>
  <c r="CA235" i="13" s="1"/>
  <c r="CB235" i="13" s="1"/>
  <c r="CC235" i="13" s="1"/>
  <c r="CD235" i="13" s="1"/>
  <c r="CE235" i="13" s="1"/>
  <c r="CF235" i="13" s="1"/>
  <c r="CG235" i="13" s="1"/>
  <c r="CH235" i="13" s="1"/>
  <c r="CI235" i="13" s="1"/>
  <c r="CJ235" i="13" s="1"/>
  <c r="CK235" i="13" s="1"/>
  <c r="CL235" i="13" s="1"/>
  <c r="CM235" i="13" s="1"/>
  <c r="CN235" i="13" s="1"/>
  <c r="CO235" i="13" s="1"/>
  <c r="CP235" i="13" s="1"/>
  <c r="CQ235" i="13" s="1"/>
  <c r="CR235" i="13" s="1"/>
  <c r="CS235" i="13" s="1"/>
  <c r="CT235" i="13" s="1"/>
  <c r="CU235" i="13" s="1"/>
  <c r="CV235" i="13" s="1"/>
  <c r="E240" i="13" s="1"/>
  <c r="AX233" i="13"/>
  <c r="AL234" i="13"/>
  <c r="AI235" i="13"/>
  <c r="BL233" i="13"/>
  <c r="AL233" i="13"/>
  <c r="AQ235" i="13"/>
  <c r="BH233" i="13"/>
  <c r="AK233" i="13"/>
  <c r="AI234" i="13"/>
  <c r="AM233" i="13"/>
  <c r="BG235" i="13"/>
  <c r="AR235" i="13"/>
  <c r="AU235" i="13"/>
  <c r="AS234" i="13"/>
  <c r="AT235" i="13"/>
  <c r="AY235" i="13"/>
  <c r="AZ235" i="13"/>
  <c r="BA235" i="13"/>
  <c r="BB235" i="13" s="1"/>
  <c r="BC235" i="13" s="1"/>
  <c r="BD235" i="13" s="1"/>
  <c r="BE235" i="13" s="1"/>
  <c r="BF235" i="13" s="1"/>
  <c r="AG234" i="13"/>
  <c r="AW233" i="13"/>
  <c r="AV234" i="13"/>
  <c r="AH234" i="13"/>
  <c r="BO234" i="13"/>
  <c r="AL235" i="13"/>
  <c r="AW234" i="13"/>
  <c r="AO235" i="13"/>
  <c r="AY234" i="13"/>
  <c r="AO233" i="13"/>
  <c r="AG235" i="13"/>
  <c r="BH234" i="13"/>
  <c r="AJ235" i="13"/>
  <c r="AV233" i="13"/>
  <c r="BM235" i="13"/>
  <c r="BM233" i="13"/>
  <c r="AU234" i="13"/>
  <c r="BH235" i="13"/>
  <c r="BJ234" i="13"/>
  <c r="AZ233" i="13"/>
  <c r="BA233" i="13" s="1"/>
  <c r="BB233" i="13" s="1"/>
  <c r="BC233" i="13" s="1"/>
  <c r="BD233" i="13" s="1"/>
  <c r="BE233" i="13" s="1"/>
  <c r="BF233" i="13" s="1"/>
  <c r="BK233" i="13"/>
  <c r="BN234" i="13"/>
  <c r="BP233" i="13"/>
  <c r="AN234" i="13"/>
  <c r="AR233" i="13"/>
  <c r="AP233" i="13"/>
  <c r="BM234" i="13"/>
  <c r="AM234" i="13"/>
  <c r="AI233" i="13"/>
  <c r="BR234" i="13"/>
  <c r="BS234" i="13" s="1"/>
  <c r="BT234" i="13" s="1"/>
  <c r="BU234" i="13" s="1"/>
  <c r="BV234" i="13" s="1"/>
  <c r="BW234" i="13" s="1"/>
  <c r="BX234" i="13" s="1"/>
  <c r="BY234" i="13" s="1"/>
  <c r="BZ234" i="13" s="1"/>
  <c r="CA234" i="13" s="1"/>
  <c r="CB234" i="13" s="1"/>
  <c r="CC234" i="13" s="1"/>
  <c r="CD234" i="13" s="1"/>
  <c r="CE234" i="13" s="1"/>
  <c r="CF234" i="13" s="1"/>
  <c r="CG234" i="13" s="1"/>
  <c r="CH234" i="13" s="1"/>
  <c r="CI234" i="13" s="1"/>
  <c r="CJ234" i="13" s="1"/>
  <c r="CK234" i="13" s="1"/>
  <c r="CL234" i="13" s="1"/>
  <c r="CM234" i="13" s="1"/>
  <c r="CN234" i="13" s="1"/>
  <c r="CO234" i="13" s="1"/>
  <c r="CP234" i="13" s="1"/>
  <c r="CQ234" i="13" s="1"/>
  <c r="CR234" i="13" s="1"/>
  <c r="CS234" i="13" s="1"/>
  <c r="CT234" i="13" s="1"/>
  <c r="CU234" i="13" s="1"/>
  <c r="CV234" i="13" s="1"/>
  <c r="E239" i="13" s="1"/>
  <c r="F239" i="13" s="1"/>
  <c r="G239" i="13" s="1"/>
  <c r="H239" i="13" s="1"/>
  <c r="I239" i="13" s="1"/>
  <c r="J239" i="13" s="1"/>
  <c r="K239" i="13" s="1"/>
  <c r="L239" i="13" s="1"/>
  <c r="M239" i="13" s="1"/>
  <c r="N239" i="13" s="1"/>
  <c r="O239" i="13" s="1"/>
  <c r="P239" i="13" s="1"/>
  <c r="Q239" i="13" s="1"/>
  <c r="R239" i="13" s="1"/>
  <c r="S239" i="13" s="1"/>
  <c r="T239" i="13" s="1"/>
  <c r="U239" i="13" s="1"/>
  <c r="V239" i="13" s="1"/>
  <c r="W239" i="13" s="1"/>
  <c r="X239" i="13" s="1"/>
  <c r="Y239" i="13" s="1"/>
  <c r="Z239" i="13" s="1"/>
  <c r="AA239" i="13" s="1"/>
  <c r="AB239" i="13" s="1"/>
  <c r="AC239" i="13" s="1"/>
  <c r="AD239" i="13" s="1"/>
  <c r="AE239" i="13" s="1"/>
  <c r="AF239" i="13" s="1"/>
  <c r="AG239" i="13" s="1"/>
  <c r="AH239" i="13" s="1"/>
  <c r="AI239" i="13" s="1"/>
  <c r="AJ239" i="13" s="1"/>
  <c r="AK239" i="13" s="1"/>
  <c r="AL239" i="13" s="1"/>
  <c r="AM239" i="13" s="1"/>
  <c r="AN239" i="13" s="1"/>
  <c r="AO239" i="13" s="1"/>
  <c r="AP239" i="13" s="1"/>
  <c r="AQ239" i="13" s="1"/>
  <c r="AR239" i="13" s="1"/>
  <c r="AS239" i="13" s="1"/>
  <c r="AT239" i="13" s="1"/>
  <c r="AU239" i="13" s="1"/>
  <c r="AV239" i="13" s="1"/>
  <c r="AW239" i="13" s="1"/>
  <c r="AX239" i="13" s="1"/>
  <c r="AY239" i="13" s="1"/>
  <c r="AZ239" i="13" s="1"/>
  <c r="BA239" i="13" s="1"/>
  <c r="BB239" i="13" s="1"/>
  <c r="BC239" i="13" s="1"/>
  <c r="BD239" i="13" s="1"/>
  <c r="BE239" i="13" s="1"/>
  <c r="BF239" i="13" s="1"/>
  <c r="BG239" i="13" s="1"/>
  <c r="BH239" i="13" s="1"/>
  <c r="BI239" i="13" s="1"/>
  <c r="BJ239" i="13" s="1"/>
  <c r="BK239" i="13" s="1"/>
  <c r="BL239" i="13" s="1"/>
  <c r="BM239" i="13" s="1"/>
  <c r="BN239" i="13" s="1"/>
  <c r="BO239" i="13" s="1"/>
  <c r="BP239" i="13" s="1"/>
  <c r="BQ239" i="13" s="1"/>
  <c r="BR239" i="13" s="1"/>
  <c r="BS239" i="13" s="1"/>
  <c r="BT239" i="13" s="1"/>
  <c r="BU239" i="13" s="1"/>
  <c r="BV239" i="13" s="1"/>
  <c r="BW239" i="13" s="1"/>
  <c r="BX239" i="13" s="1"/>
  <c r="BY239" i="13" s="1"/>
  <c r="BZ239" i="13" s="1"/>
  <c r="CA239" i="13" s="1"/>
  <c r="CB239" i="13" s="1"/>
  <c r="CC239" i="13" s="1"/>
  <c r="CD239" i="13" s="1"/>
  <c r="CE239" i="13" s="1"/>
  <c r="CF239" i="13" s="1"/>
  <c r="CG239" i="13" s="1"/>
  <c r="CH239" i="13" s="1"/>
  <c r="CI239" i="13" s="1"/>
  <c r="CJ239" i="13" s="1"/>
  <c r="CK239" i="13" s="1"/>
  <c r="CL239" i="13" s="1"/>
  <c r="CM239" i="13" s="1"/>
  <c r="CN239" i="13" s="1"/>
  <c r="CO239" i="13" s="1"/>
  <c r="CP239" i="13" s="1"/>
  <c r="CQ239" i="13" s="1"/>
  <c r="CR239" i="13" s="1"/>
  <c r="CS239" i="13" s="1"/>
  <c r="CT239" i="13" s="1"/>
  <c r="CU239" i="13" s="1"/>
  <c r="CV239" i="13" s="1"/>
  <c r="E243" i="13" s="1"/>
  <c r="AN233" i="13"/>
  <c r="AK234" i="13"/>
  <c r="AZ234" i="13"/>
  <c r="BA234" i="13" s="1"/>
  <c r="BB234" i="13" s="1"/>
  <c r="BC234" i="13" s="1"/>
  <c r="BD234" i="13" s="1"/>
  <c r="BE234" i="13" s="1"/>
  <c r="BF234" i="13" s="1"/>
  <c r="BK235" i="13"/>
  <c r="AG233" i="13"/>
  <c r="AP234" i="13"/>
  <c r="BR233" i="13"/>
  <c r="BS233" i="13" s="1"/>
  <c r="BT233" i="13" s="1"/>
  <c r="BU233" i="13" s="1"/>
  <c r="BV233" i="13" s="1"/>
  <c r="BW233" i="13" s="1"/>
  <c r="BX233" i="13" s="1"/>
  <c r="BY233" i="13" s="1"/>
  <c r="BZ233" i="13" s="1"/>
  <c r="CA233" i="13" s="1"/>
  <c r="CB233" i="13" s="1"/>
  <c r="CC233" i="13" s="1"/>
  <c r="CD233" i="13" s="1"/>
  <c r="CE233" i="13" s="1"/>
  <c r="CF233" i="13" s="1"/>
  <c r="CG233" i="13" s="1"/>
  <c r="CH233" i="13" s="1"/>
  <c r="CI233" i="13" s="1"/>
  <c r="CJ233" i="13" s="1"/>
  <c r="CK233" i="13" s="1"/>
  <c r="CL233" i="13" s="1"/>
  <c r="CM233" i="13" s="1"/>
  <c r="CN233" i="13" s="1"/>
  <c r="CO233" i="13" s="1"/>
  <c r="CP233" i="13" s="1"/>
  <c r="CQ233" i="13" s="1"/>
  <c r="CR233" i="13" s="1"/>
  <c r="CS233" i="13" s="1"/>
  <c r="CT233" i="13" s="1"/>
  <c r="CU233" i="13" s="1"/>
  <c r="CV233" i="13" s="1"/>
  <c r="E238" i="13" s="1"/>
  <c r="BQ233" i="13"/>
  <c r="AX234" i="13"/>
  <c r="AH233" i="13"/>
  <c r="BJ233" i="13"/>
  <c r="AK235" i="13"/>
  <c r="BP235" i="13"/>
  <c r="BL234" i="13"/>
  <c r="AM235" i="13"/>
  <c r="BG234" i="13"/>
  <c r="BI233" i="13"/>
  <c r="BN235" i="13"/>
  <c r="AO234" i="13"/>
  <c r="BI234" i="13"/>
  <c r="BQ235" i="13"/>
  <c r="AW235" i="13"/>
  <c r="BL235" i="13"/>
  <c r="AJ234" i="13"/>
  <c r="BN233" i="13"/>
  <c r="BQ234" i="13"/>
  <c r="AR234" i="13"/>
  <c r="AX235" i="13"/>
  <c r="BK234" i="13"/>
  <c r="AQ234" i="13"/>
  <c r="BJ235" i="13"/>
  <c r="BI235" i="13"/>
  <c r="AT234" i="13"/>
  <c r="AG240" i="13"/>
  <c r="AH240" i="13" s="1"/>
  <c r="AI240" i="13" s="1"/>
  <c r="AJ240" i="13" s="1"/>
  <c r="AK240" i="13" s="1"/>
  <c r="AL240" i="13" s="1"/>
  <c r="AM240" i="13" s="1"/>
  <c r="AN240" i="13" s="1"/>
  <c r="AO240" i="13" s="1"/>
  <c r="AP240" i="13" s="1"/>
  <c r="AQ240" i="13" s="1"/>
  <c r="AR240" i="13" s="1"/>
  <c r="AS240" i="13" s="1"/>
  <c r="AT240" i="13" s="1"/>
  <c r="AU240" i="13" s="1"/>
  <c r="AV240" i="13" s="1"/>
  <c r="AW240" i="13" s="1"/>
  <c r="AX240" i="13" s="1"/>
  <c r="AY240" i="13" s="1"/>
  <c r="AZ240" i="13" s="1"/>
  <c r="BA240" i="13" s="1"/>
  <c r="BB240" i="13" s="1"/>
  <c r="BC240" i="13" s="1"/>
  <c r="BD240" i="13" s="1"/>
  <c r="BE240" i="13" s="1"/>
  <c r="BF240" i="13" s="1"/>
  <c r="BG240" i="13" s="1"/>
  <c r="BH240" i="13" s="1"/>
  <c r="BI240" i="13" s="1"/>
  <c r="BJ240" i="13" s="1"/>
  <c r="BK240" i="13" s="1"/>
  <c r="BL240" i="13" s="1"/>
  <c r="BM240" i="13" s="1"/>
  <c r="BN240" i="13" s="1"/>
  <c r="BO240" i="13" s="1"/>
  <c r="BP240" i="13" s="1"/>
  <c r="BQ240" i="13" s="1"/>
  <c r="BR240" i="13" s="1"/>
  <c r="BS240" i="13" s="1"/>
  <c r="BT240" i="13" s="1"/>
  <c r="BU240" i="13" s="1"/>
  <c r="BV240" i="13" s="1"/>
  <c r="BW240" i="13" s="1"/>
  <c r="BX240" i="13" s="1"/>
  <c r="BY240" i="13" s="1"/>
  <c r="BZ240" i="13" s="1"/>
  <c r="CA240" i="13" s="1"/>
  <c r="CB240" i="13" s="1"/>
  <c r="CC240" i="13" s="1"/>
  <c r="CD240" i="13" s="1"/>
  <c r="CE240" i="13" s="1"/>
  <c r="CF240" i="13" s="1"/>
  <c r="CG240" i="13" s="1"/>
  <c r="CH240" i="13" s="1"/>
  <c r="CI240" i="13" s="1"/>
  <c r="CJ240" i="13" s="1"/>
  <c r="CK240" i="13" s="1"/>
  <c r="CL240" i="13" s="1"/>
  <c r="CM240" i="13" s="1"/>
  <c r="CN240" i="13" s="1"/>
  <c r="CO240" i="13" s="1"/>
  <c r="CP240" i="13" s="1"/>
  <c r="CQ240" i="13" s="1"/>
  <c r="CR240" i="13" s="1"/>
  <c r="CS240" i="13" s="1"/>
  <c r="CT240" i="13" s="1"/>
  <c r="CU240" i="13" s="1"/>
  <c r="CV240" i="13" s="1"/>
  <c r="E244" i="13" s="1"/>
  <c r="F164" i="13" l="1"/>
  <c r="G164" i="13" s="1"/>
  <c r="H164" i="13" s="1"/>
  <c r="I164" i="13" s="1"/>
  <c r="J164" i="13" s="1"/>
  <c r="K164" i="13" s="1"/>
  <c r="L164" i="13" s="1"/>
  <c r="M164" i="13" s="1"/>
  <c r="N164" i="13" s="1"/>
  <c r="O164" i="13" s="1"/>
  <c r="P164" i="13" s="1"/>
  <c r="Q164" i="13" s="1"/>
  <c r="R164" i="13" s="1"/>
  <c r="S164" i="13" s="1"/>
  <c r="T164" i="13" s="1"/>
  <c r="U164" i="13" s="1"/>
  <c r="V164" i="13" s="1"/>
  <c r="W164" i="13" s="1"/>
  <c r="X164" i="13" s="1"/>
  <c r="Y164" i="13" s="1"/>
  <c r="Z164" i="13" s="1"/>
  <c r="AA164" i="13" s="1"/>
  <c r="AB164" i="13" s="1"/>
  <c r="AC164" i="13" s="1"/>
  <c r="AD164" i="13" s="1"/>
  <c r="AE164" i="13" s="1"/>
  <c r="AF164" i="13" s="1"/>
  <c r="F85" i="13"/>
  <c r="F65" i="13"/>
  <c r="G65" i="13" s="1"/>
  <c r="H65" i="13" s="1"/>
  <c r="CW57" i="13"/>
  <c r="CZ57" i="13" s="1"/>
  <c r="F244" i="13"/>
  <c r="G244" i="13" s="1"/>
  <c r="H244" i="13" s="1"/>
  <c r="I244" i="13" s="1"/>
  <c r="J244" i="13" s="1"/>
  <c r="K244" i="13" s="1"/>
  <c r="L244" i="13" s="1"/>
  <c r="M244" i="13" s="1"/>
  <c r="N244" i="13" s="1"/>
  <c r="O244" i="13" s="1"/>
  <c r="P244" i="13" s="1"/>
  <c r="Q244" i="13" s="1"/>
  <c r="R244" i="13" s="1"/>
  <c r="S244" i="13" s="1"/>
  <c r="T244" i="13" s="1"/>
  <c r="U244" i="13" s="1"/>
  <c r="V244" i="13" s="1"/>
  <c r="W244" i="13" s="1"/>
  <c r="X244" i="13" s="1"/>
  <c r="Y244" i="13" s="1"/>
  <c r="Z244" i="13" s="1"/>
  <c r="AA244" i="13" s="1"/>
  <c r="AB244" i="13" s="1"/>
  <c r="AC244" i="13" s="1"/>
  <c r="AD244" i="13" s="1"/>
  <c r="AE244" i="13" s="1"/>
  <c r="AF244" i="13" s="1"/>
  <c r="F238" i="13"/>
  <c r="G238" i="13" s="1"/>
  <c r="H238" i="13" s="1"/>
  <c r="I238" i="13" s="1"/>
  <c r="J238" i="13" s="1"/>
  <c r="K238" i="13" s="1"/>
  <c r="L238" i="13" s="1"/>
  <c r="M238" i="13" s="1"/>
  <c r="N238" i="13" s="1"/>
  <c r="O238" i="13" s="1"/>
  <c r="P238" i="13" s="1"/>
  <c r="Q238" i="13" s="1"/>
  <c r="R238" i="13" s="1"/>
  <c r="S238" i="13" s="1"/>
  <c r="T238" i="13" s="1"/>
  <c r="U238" i="13" s="1"/>
  <c r="V238" i="13" s="1"/>
  <c r="W238" i="13" s="1"/>
  <c r="X238" i="13" s="1"/>
  <c r="Y238" i="13" s="1"/>
  <c r="Z238" i="13" s="1"/>
  <c r="AA238" i="13" s="1"/>
  <c r="AB238" i="13" s="1"/>
  <c r="AC238" i="13" s="1"/>
  <c r="AD238" i="13" s="1"/>
  <c r="AE238" i="13" s="1"/>
  <c r="AF238" i="13" s="1"/>
  <c r="F217" i="13"/>
  <c r="G217" i="13" s="1"/>
  <c r="H217" i="13" s="1"/>
  <c r="I217" i="13" s="1"/>
  <c r="J217" i="13" s="1"/>
  <c r="K217" i="13" s="1"/>
  <c r="L217" i="13" s="1"/>
  <c r="M217" i="13" s="1"/>
  <c r="N217" i="13" s="1"/>
  <c r="O217" i="13" s="1"/>
  <c r="P217" i="13" s="1"/>
  <c r="Q217" i="13" s="1"/>
  <c r="R217" i="13" s="1"/>
  <c r="S217" i="13" s="1"/>
  <c r="T217" i="13" s="1"/>
  <c r="U217" i="13" s="1"/>
  <c r="V217" i="13" s="1"/>
  <c r="W217" i="13" s="1"/>
  <c r="X217" i="13" s="1"/>
  <c r="Y217" i="13" s="1"/>
  <c r="Z217" i="13" s="1"/>
  <c r="AA217" i="13" s="1"/>
  <c r="AB217" i="13" s="1"/>
  <c r="AC217" i="13" s="1"/>
  <c r="AD217" i="13" s="1"/>
  <c r="AE217" i="13" s="1"/>
  <c r="AF217" i="13" s="1"/>
  <c r="F222" i="13"/>
  <c r="G222" i="13" s="1"/>
  <c r="H222" i="13" s="1"/>
  <c r="I222" i="13" s="1"/>
  <c r="J222" i="13" s="1"/>
  <c r="K222" i="13" s="1"/>
  <c r="L222" i="13" s="1"/>
  <c r="M222" i="13" s="1"/>
  <c r="N222" i="13" s="1"/>
  <c r="O222" i="13" s="1"/>
  <c r="P222" i="13" s="1"/>
  <c r="Q222" i="13" s="1"/>
  <c r="R222" i="13" s="1"/>
  <c r="S222" i="13" s="1"/>
  <c r="T222" i="13" s="1"/>
  <c r="U222" i="13" s="1"/>
  <c r="V222" i="13" s="1"/>
  <c r="W222" i="13" s="1"/>
  <c r="X222" i="13" s="1"/>
  <c r="Y222" i="13" s="1"/>
  <c r="Z222" i="13" s="1"/>
  <c r="AA222" i="13" s="1"/>
  <c r="AB222" i="13" s="1"/>
  <c r="AC222" i="13" s="1"/>
  <c r="AD222" i="13" s="1"/>
  <c r="AE222" i="13" s="1"/>
  <c r="AF222" i="13" s="1"/>
  <c r="CW216" i="13"/>
  <c r="F208" i="13"/>
  <c r="G208" i="13" s="1"/>
  <c r="H208" i="13" s="1"/>
  <c r="I208" i="13" s="1"/>
  <c r="J208" i="13" s="1"/>
  <c r="K208" i="13" s="1"/>
  <c r="L208" i="13" s="1"/>
  <c r="M208" i="13" s="1"/>
  <c r="N208" i="13" s="1"/>
  <c r="O208" i="13" s="1"/>
  <c r="P208" i="13" s="1"/>
  <c r="Q208" i="13" s="1"/>
  <c r="R208" i="13" s="1"/>
  <c r="S208" i="13" s="1"/>
  <c r="T208" i="13" s="1"/>
  <c r="U208" i="13" s="1"/>
  <c r="V208" i="13" s="1"/>
  <c r="W208" i="13" s="1"/>
  <c r="X208" i="13" s="1"/>
  <c r="Y208" i="13" s="1"/>
  <c r="Z208" i="13" s="1"/>
  <c r="AA208" i="13" s="1"/>
  <c r="AB208" i="13" s="1"/>
  <c r="AC208" i="13" s="1"/>
  <c r="AD208" i="13" s="1"/>
  <c r="AE208" i="13" s="1"/>
  <c r="AF208" i="13" s="1"/>
  <c r="F214" i="13"/>
  <c r="G214" i="13" s="1"/>
  <c r="H214" i="13" s="1"/>
  <c r="I214" i="13" s="1"/>
  <c r="J214" i="13" s="1"/>
  <c r="K214" i="13" s="1"/>
  <c r="L214" i="13" s="1"/>
  <c r="M214" i="13" s="1"/>
  <c r="N214" i="13" s="1"/>
  <c r="O214" i="13" s="1"/>
  <c r="P214" i="13" s="1"/>
  <c r="Q214" i="13" s="1"/>
  <c r="R214" i="13" s="1"/>
  <c r="S214" i="13" s="1"/>
  <c r="T214" i="13" s="1"/>
  <c r="U214" i="13" s="1"/>
  <c r="V214" i="13" s="1"/>
  <c r="W214" i="13" s="1"/>
  <c r="X214" i="13" s="1"/>
  <c r="Y214" i="13" s="1"/>
  <c r="Z214" i="13" s="1"/>
  <c r="AA214" i="13" s="1"/>
  <c r="AB214" i="13" s="1"/>
  <c r="AC214" i="13" s="1"/>
  <c r="AD214" i="13" s="1"/>
  <c r="AE214" i="13" s="1"/>
  <c r="AF214" i="13" s="1"/>
  <c r="H205" i="13"/>
  <c r="I205" i="13" s="1"/>
  <c r="J205" i="13" s="1"/>
  <c r="K205" i="13" s="1"/>
  <c r="L205" i="13" s="1"/>
  <c r="M205" i="13" s="1"/>
  <c r="N205" i="13" s="1"/>
  <c r="O205" i="13" s="1"/>
  <c r="P205" i="13" s="1"/>
  <c r="Q205" i="13" s="1"/>
  <c r="R205" i="13" s="1"/>
  <c r="S205" i="13" s="1"/>
  <c r="T205" i="13" s="1"/>
  <c r="U205" i="13" s="1"/>
  <c r="V205" i="13" s="1"/>
  <c r="W205" i="13" s="1"/>
  <c r="X205" i="13" s="1"/>
  <c r="Y205" i="13" s="1"/>
  <c r="Z205" i="13" s="1"/>
  <c r="AA205" i="13" s="1"/>
  <c r="AB205" i="13" s="1"/>
  <c r="AC205" i="13" s="1"/>
  <c r="AD205" i="13" s="1"/>
  <c r="AE205" i="13" s="1"/>
  <c r="AF205" i="13" s="1"/>
  <c r="CW197" i="13"/>
  <c r="F243" i="13"/>
  <c r="G243" i="13" s="1"/>
  <c r="H243" i="13" s="1"/>
  <c r="I243" i="13" s="1"/>
  <c r="J243" i="13" s="1"/>
  <c r="K243" i="13" s="1"/>
  <c r="L243" i="13" s="1"/>
  <c r="M243" i="13" s="1"/>
  <c r="N243" i="13" s="1"/>
  <c r="O243" i="13" s="1"/>
  <c r="P243" i="13" s="1"/>
  <c r="Q243" i="13" s="1"/>
  <c r="R243" i="13" s="1"/>
  <c r="S243" i="13" s="1"/>
  <c r="T243" i="13" s="1"/>
  <c r="U243" i="13" s="1"/>
  <c r="V243" i="13" s="1"/>
  <c r="W243" i="13" s="1"/>
  <c r="X243" i="13" s="1"/>
  <c r="Y243" i="13" s="1"/>
  <c r="Z243" i="13" s="1"/>
  <c r="AA243" i="13" s="1"/>
  <c r="AB243" i="13" s="1"/>
  <c r="AC243" i="13" s="1"/>
  <c r="AD243" i="13" s="1"/>
  <c r="AE243" i="13" s="1"/>
  <c r="AF243" i="13" s="1"/>
  <c r="F240" i="13"/>
  <c r="G240" i="13" s="1"/>
  <c r="H240" i="13" s="1"/>
  <c r="I240" i="13" s="1"/>
  <c r="J240" i="13" s="1"/>
  <c r="K240" i="13" s="1"/>
  <c r="L240" i="13" s="1"/>
  <c r="M240" i="13" s="1"/>
  <c r="N240" i="13" s="1"/>
  <c r="O240" i="13" s="1"/>
  <c r="P240" i="13" s="1"/>
  <c r="Q240" i="13" s="1"/>
  <c r="R240" i="13" s="1"/>
  <c r="S240" i="13" s="1"/>
  <c r="T240" i="13" s="1"/>
  <c r="U240" i="13" s="1"/>
  <c r="V240" i="13" s="1"/>
  <c r="W240" i="13" s="1"/>
  <c r="X240" i="13" s="1"/>
  <c r="Y240" i="13" s="1"/>
  <c r="Z240" i="13" s="1"/>
  <c r="AA240" i="13" s="1"/>
  <c r="AB240" i="13" s="1"/>
  <c r="AC240" i="13" s="1"/>
  <c r="AD240" i="13" s="1"/>
  <c r="AE240" i="13" s="1"/>
  <c r="AF240" i="13" s="1"/>
  <c r="F232" i="13"/>
  <c r="G232" i="13" s="1"/>
  <c r="H232" i="13" s="1"/>
  <c r="I232" i="13" s="1"/>
  <c r="J232" i="13" s="1"/>
  <c r="K232" i="13" s="1"/>
  <c r="L232" i="13" s="1"/>
  <c r="M232" i="13" s="1"/>
  <c r="N232" i="13" s="1"/>
  <c r="O232" i="13" s="1"/>
  <c r="P232" i="13" s="1"/>
  <c r="Q232" i="13" s="1"/>
  <c r="R232" i="13" s="1"/>
  <c r="S232" i="13" s="1"/>
  <c r="T232" i="13" s="1"/>
  <c r="U232" i="13" s="1"/>
  <c r="V232" i="13" s="1"/>
  <c r="W232" i="13" s="1"/>
  <c r="X232" i="13" s="1"/>
  <c r="Y232" i="13" s="1"/>
  <c r="Z232" i="13" s="1"/>
  <c r="AA232" i="13" s="1"/>
  <c r="AB232" i="13" s="1"/>
  <c r="AC232" i="13" s="1"/>
  <c r="AD232" i="13" s="1"/>
  <c r="AE232" i="13" s="1"/>
  <c r="AF232" i="13" s="1"/>
  <c r="F235" i="13"/>
  <c r="G235" i="13" s="1"/>
  <c r="H235" i="13" s="1"/>
  <c r="I235" i="13" s="1"/>
  <c r="J235" i="13" s="1"/>
  <c r="K235" i="13" s="1"/>
  <c r="L235" i="13" s="1"/>
  <c r="M235" i="13" s="1"/>
  <c r="N235" i="13" s="1"/>
  <c r="O235" i="13" s="1"/>
  <c r="P235" i="13" s="1"/>
  <c r="Q235" i="13" s="1"/>
  <c r="R235" i="13" s="1"/>
  <c r="S235" i="13" s="1"/>
  <c r="T235" i="13" s="1"/>
  <c r="U235" i="13" s="1"/>
  <c r="V235" i="13" s="1"/>
  <c r="W235" i="13" s="1"/>
  <c r="X235" i="13" s="1"/>
  <c r="Y235" i="13" s="1"/>
  <c r="Z235" i="13" s="1"/>
  <c r="AA235" i="13" s="1"/>
  <c r="AB235" i="13" s="1"/>
  <c r="AC235" i="13" s="1"/>
  <c r="AD235" i="13" s="1"/>
  <c r="AE235" i="13" s="1"/>
  <c r="AF235" i="13" s="1"/>
  <c r="F225" i="13"/>
  <c r="G225" i="13" s="1"/>
  <c r="H225" i="13" s="1"/>
  <c r="I225" i="13" s="1"/>
  <c r="J225" i="13" s="1"/>
  <c r="K225" i="13" s="1"/>
  <c r="L225" i="13" s="1"/>
  <c r="M225" i="13" s="1"/>
  <c r="N225" i="13" s="1"/>
  <c r="O225" i="13" s="1"/>
  <c r="P225" i="13" s="1"/>
  <c r="Q225" i="13" s="1"/>
  <c r="R225" i="13" s="1"/>
  <c r="S225" i="13" s="1"/>
  <c r="T225" i="13" s="1"/>
  <c r="U225" i="13" s="1"/>
  <c r="V225" i="13" s="1"/>
  <c r="W225" i="13" s="1"/>
  <c r="X225" i="13" s="1"/>
  <c r="Y225" i="13" s="1"/>
  <c r="Z225" i="13" s="1"/>
  <c r="AA225" i="13" s="1"/>
  <c r="AB225" i="13" s="1"/>
  <c r="AC225" i="13" s="1"/>
  <c r="AD225" i="13" s="1"/>
  <c r="AE225" i="13" s="1"/>
  <c r="AF225" i="13" s="1"/>
  <c r="F229" i="13"/>
  <c r="G229" i="13" s="1"/>
  <c r="H229" i="13" s="1"/>
  <c r="I229" i="13" s="1"/>
  <c r="J229" i="13" s="1"/>
  <c r="K229" i="13" s="1"/>
  <c r="L229" i="13" s="1"/>
  <c r="M229" i="13" s="1"/>
  <c r="N229" i="13" s="1"/>
  <c r="O229" i="13" s="1"/>
  <c r="P229" i="13" s="1"/>
  <c r="Q229" i="13" s="1"/>
  <c r="R229" i="13" s="1"/>
  <c r="S229" i="13" s="1"/>
  <c r="T229" i="13" s="1"/>
  <c r="U229" i="13" s="1"/>
  <c r="V229" i="13" s="1"/>
  <c r="W229" i="13" s="1"/>
  <c r="X229" i="13" s="1"/>
  <c r="Y229" i="13" s="1"/>
  <c r="Z229" i="13" s="1"/>
  <c r="AA229" i="13" s="1"/>
  <c r="AB229" i="13" s="1"/>
  <c r="AC229" i="13" s="1"/>
  <c r="AD229" i="13" s="1"/>
  <c r="AE229" i="13" s="1"/>
  <c r="AF229" i="13" s="1"/>
  <c r="F198" i="13"/>
  <c r="G198" i="13" s="1"/>
  <c r="H198" i="13" s="1"/>
  <c r="I198" i="13" s="1"/>
  <c r="J198" i="13" s="1"/>
  <c r="K198" i="13" s="1"/>
  <c r="L198" i="13" s="1"/>
  <c r="M198" i="13" s="1"/>
  <c r="N198" i="13" s="1"/>
  <c r="O198" i="13" s="1"/>
  <c r="P198" i="13" s="1"/>
  <c r="Q198" i="13" s="1"/>
  <c r="R198" i="13" s="1"/>
  <c r="S198" i="13" s="1"/>
  <c r="T198" i="13" s="1"/>
  <c r="U198" i="13" s="1"/>
  <c r="V198" i="13" s="1"/>
  <c r="W198" i="13" s="1"/>
  <c r="X198" i="13" s="1"/>
  <c r="Y198" i="13" s="1"/>
  <c r="Z198" i="13" s="1"/>
  <c r="AA198" i="13" s="1"/>
  <c r="AB198" i="13" s="1"/>
  <c r="AC198" i="13" s="1"/>
  <c r="AD198" i="13" s="1"/>
  <c r="AE198" i="13" s="1"/>
  <c r="AF198" i="13" s="1"/>
  <c r="F195" i="13"/>
  <c r="F183" i="13"/>
  <c r="G183" i="13" s="1"/>
  <c r="H183" i="13" s="1"/>
  <c r="I183" i="13" s="1"/>
  <c r="J183" i="13" s="1"/>
  <c r="K183" i="13" s="1"/>
  <c r="L183" i="13" s="1"/>
  <c r="M183" i="13" s="1"/>
  <c r="N183" i="13" s="1"/>
  <c r="O183" i="13" s="1"/>
  <c r="P183" i="13" s="1"/>
  <c r="Q183" i="13" s="1"/>
  <c r="R183" i="13" s="1"/>
  <c r="S183" i="13" s="1"/>
  <c r="T183" i="13" s="1"/>
  <c r="U183" i="13" s="1"/>
  <c r="V183" i="13" s="1"/>
  <c r="W183" i="13" s="1"/>
  <c r="X183" i="13" s="1"/>
  <c r="Y183" i="13" s="1"/>
  <c r="Z183" i="13" s="1"/>
  <c r="AA183" i="13" s="1"/>
  <c r="AB183" i="13" s="1"/>
  <c r="AC183" i="13" s="1"/>
  <c r="AD183" i="13" s="1"/>
  <c r="AE183" i="13" s="1"/>
  <c r="AF183" i="13" s="1"/>
  <c r="F185" i="13"/>
  <c r="G185" i="13" s="1"/>
  <c r="H185" i="13" s="1"/>
  <c r="I185" i="13" s="1"/>
  <c r="J185" i="13" s="1"/>
  <c r="K185" i="13" s="1"/>
  <c r="L185" i="13" s="1"/>
  <c r="M185" i="13" s="1"/>
  <c r="N185" i="13" s="1"/>
  <c r="O185" i="13" s="1"/>
  <c r="P185" i="13" s="1"/>
  <c r="Q185" i="13" s="1"/>
  <c r="R185" i="13" s="1"/>
  <c r="S185" i="13" s="1"/>
  <c r="T185" i="13" s="1"/>
  <c r="U185" i="13" s="1"/>
  <c r="V185" i="13" s="1"/>
  <c r="W185" i="13" s="1"/>
  <c r="X185" i="13" s="1"/>
  <c r="Y185" i="13" s="1"/>
  <c r="Z185" i="13" s="1"/>
  <c r="AA185" i="13" s="1"/>
  <c r="AB185" i="13" s="1"/>
  <c r="AC185" i="13" s="1"/>
  <c r="AD185" i="13" s="1"/>
  <c r="AE185" i="13" s="1"/>
  <c r="AF185" i="13" s="1"/>
  <c r="CW177" i="13"/>
  <c r="F145" i="13"/>
  <c r="G145" i="13" s="1"/>
  <c r="H145" i="13" s="1"/>
  <c r="I145" i="13" s="1"/>
  <c r="J145" i="13" s="1"/>
  <c r="K145" i="13" s="1"/>
  <c r="L145" i="13" s="1"/>
  <c r="M145" i="13" s="1"/>
  <c r="N145" i="13" s="1"/>
  <c r="O145" i="13" s="1"/>
  <c r="P145" i="13" s="1"/>
  <c r="Q145" i="13" s="1"/>
  <c r="R145" i="13" s="1"/>
  <c r="S145" i="13" s="1"/>
  <c r="T145" i="13" s="1"/>
  <c r="U145" i="13" s="1"/>
  <c r="V145" i="13" s="1"/>
  <c r="W145" i="13" s="1"/>
  <c r="X145" i="13" s="1"/>
  <c r="Y145" i="13" s="1"/>
  <c r="Z145" i="13" s="1"/>
  <c r="AA145" i="13" s="1"/>
  <c r="AB145" i="13" s="1"/>
  <c r="AC145" i="13" s="1"/>
  <c r="AD145" i="13" s="1"/>
  <c r="AE145" i="13" s="1"/>
  <c r="AF145" i="13" s="1"/>
  <c r="CX137" i="13"/>
  <c r="I135" i="13"/>
  <c r="J135" i="13" s="1"/>
  <c r="K135" i="13" s="1"/>
  <c r="L135" i="13" s="1"/>
  <c r="M135" i="13" s="1"/>
  <c r="N135" i="13" s="1"/>
  <c r="O135" i="13" s="1"/>
  <c r="P135" i="13" s="1"/>
  <c r="Q135" i="13" s="1"/>
  <c r="R135" i="13" s="1"/>
  <c r="S135" i="13" s="1"/>
  <c r="T135" i="13" s="1"/>
  <c r="U135" i="13" s="1"/>
  <c r="V135" i="13" s="1"/>
  <c r="W135" i="13" s="1"/>
  <c r="X135" i="13" s="1"/>
  <c r="Y135" i="13" s="1"/>
  <c r="Z135" i="13" s="1"/>
  <c r="AA135" i="13" s="1"/>
  <c r="AB135" i="13" s="1"/>
  <c r="AC135" i="13" s="1"/>
  <c r="AD135" i="13" s="1"/>
  <c r="AE135" i="13" s="1"/>
  <c r="AF135" i="13" s="1"/>
  <c r="CW127" i="13"/>
  <c r="CY127" i="13"/>
  <c r="CX167" i="13"/>
  <c r="F172" i="13"/>
  <c r="G172" i="13" s="1"/>
  <c r="H172" i="13" s="1"/>
  <c r="I172" i="13" s="1"/>
  <c r="J172" i="13" s="1"/>
  <c r="K172" i="13" s="1"/>
  <c r="L172" i="13" s="1"/>
  <c r="M172" i="13" s="1"/>
  <c r="N172" i="13" s="1"/>
  <c r="O172" i="13" s="1"/>
  <c r="P172" i="13" s="1"/>
  <c r="Q172" i="13" s="1"/>
  <c r="R172" i="13" s="1"/>
  <c r="S172" i="13" s="1"/>
  <c r="T172" i="13" s="1"/>
  <c r="U172" i="13" s="1"/>
  <c r="V172" i="13" s="1"/>
  <c r="W172" i="13" s="1"/>
  <c r="X172" i="13" s="1"/>
  <c r="Y172" i="13" s="1"/>
  <c r="Z172" i="13" s="1"/>
  <c r="AA172" i="13" s="1"/>
  <c r="AB172" i="13" s="1"/>
  <c r="AC172" i="13" s="1"/>
  <c r="AD172" i="13" s="1"/>
  <c r="AE172" i="13" s="1"/>
  <c r="AF172" i="13" s="1"/>
  <c r="F175" i="13"/>
  <c r="G175" i="13" s="1"/>
  <c r="H175" i="13" s="1"/>
  <c r="I175" i="13" s="1"/>
  <c r="J175" i="13" s="1"/>
  <c r="K175" i="13" s="1"/>
  <c r="L175" i="13" s="1"/>
  <c r="M175" i="13" s="1"/>
  <c r="N175" i="13" s="1"/>
  <c r="O175" i="13" s="1"/>
  <c r="P175" i="13" s="1"/>
  <c r="Q175" i="13" s="1"/>
  <c r="R175" i="13" s="1"/>
  <c r="S175" i="13" s="1"/>
  <c r="T175" i="13" s="1"/>
  <c r="U175" i="13" s="1"/>
  <c r="V175" i="13" s="1"/>
  <c r="W175" i="13" s="1"/>
  <c r="X175" i="13" s="1"/>
  <c r="Y175" i="13" s="1"/>
  <c r="Z175" i="13" s="1"/>
  <c r="AA175" i="13" s="1"/>
  <c r="AB175" i="13" s="1"/>
  <c r="AC175" i="13" s="1"/>
  <c r="AD175" i="13" s="1"/>
  <c r="AE175" i="13" s="1"/>
  <c r="AF175" i="13" s="1"/>
  <c r="G150" i="13"/>
  <c r="H150" i="13" s="1"/>
  <c r="I150" i="13" s="1"/>
  <c r="J150" i="13" s="1"/>
  <c r="K150" i="13" s="1"/>
  <c r="L150" i="13" s="1"/>
  <c r="M150" i="13" s="1"/>
  <c r="N150" i="13" s="1"/>
  <c r="O150" i="13" s="1"/>
  <c r="P150" i="13" s="1"/>
  <c r="Q150" i="13" s="1"/>
  <c r="R150" i="13" s="1"/>
  <c r="S150" i="13" s="1"/>
  <c r="T150" i="13" s="1"/>
  <c r="U150" i="13" s="1"/>
  <c r="V150" i="13" s="1"/>
  <c r="W150" i="13" s="1"/>
  <c r="X150" i="13" s="1"/>
  <c r="Y150" i="13" s="1"/>
  <c r="Z150" i="13" s="1"/>
  <c r="AA150" i="13" s="1"/>
  <c r="AB150" i="13" s="1"/>
  <c r="AC150" i="13" s="1"/>
  <c r="AD150" i="13" s="1"/>
  <c r="AE150" i="13" s="1"/>
  <c r="AF150" i="13" s="1"/>
  <c r="F165" i="13"/>
  <c r="G165" i="13" s="1"/>
  <c r="H165" i="13" s="1"/>
  <c r="I165" i="13" s="1"/>
  <c r="J165" i="13" s="1"/>
  <c r="K165" i="13" s="1"/>
  <c r="L165" i="13" s="1"/>
  <c r="M165" i="13" s="1"/>
  <c r="N165" i="13" s="1"/>
  <c r="O165" i="13" s="1"/>
  <c r="P165" i="13" s="1"/>
  <c r="Q165" i="13" s="1"/>
  <c r="R165" i="13" s="1"/>
  <c r="S165" i="13" s="1"/>
  <c r="T165" i="13" s="1"/>
  <c r="U165" i="13" s="1"/>
  <c r="V165" i="13" s="1"/>
  <c r="W165" i="13" s="1"/>
  <c r="X165" i="13" s="1"/>
  <c r="Y165" i="13" s="1"/>
  <c r="Z165" i="13" s="1"/>
  <c r="AA165" i="13" s="1"/>
  <c r="AB165" i="13" s="1"/>
  <c r="AC165" i="13" s="1"/>
  <c r="AD165" i="13" s="1"/>
  <c r="AE165" i="13" s="1"/>
  <c r="AF165" i="13" s="1"/>
  <c r="F161" i="13"/>
  <c r="G161" i="13" s="1"/>
  <c r="H161" i="13" s="1"/>
  <c r="I161" i="13" s="1"/>
  <c r="J161" i="13" s="1"/>
  <c r="K161" i="13" s="1"/>
  <c r="L161" i="13" s="1"/>
  <c r="M161" i="13" s="1"/>
  <c r="N161" i="13" s="1"/>
  <c r="O161" i="13" s="1"/>
  <c r="P161" i="13" s="1"/>
  <c r="Q161" i="13" s="1"/>
  <c r="R161" i="13" s="1"/>
  <c r="S161" i="13" s="1"/>
  <c r="T161" i="13" s="1"/>
  <c r="U161" i="13" s="1"/>
  <c r="V161" i="13" s="1"/>
  <c r="W161" i="13" s="1"/>
  <c r="X161" i="13" s="1"/>
  <c r="Y161" i="13" s="1"/>
  <c r="Z161" i="13" s="1"/>
  <c r="AA161" i="13" s="1"/>
  <c r="AB161" i="13" s="1"/>
  <c r="AC161" i="13" s="1"/>
  <c r="AD161" i="13" s="1"/>
  <c r="AE161" i="13" s="1"/>
  <c r="AF161" i="13" s="1"/>
  <c r="F155" i="13"/>
  <c r="G155" i="13" s="1"/>
  <c r="H155" i="13" s="1"/>
  <c r="I155" i="13" s="1"/>
  <c r="J155" i="13" s="1"/>
  <c r="K155" i="13" s="1"/>
  <c r="L155" i="13" s="1"/>
  <c r="M155" i="13" s="1"/>
  <c r="N155" i="13" s="1"/>
  <c r="O155" i="13" s="1"/>
  <c r="P155" i="13" s="1"/>
  <c r="Q155" i="13" s="1"/>
  <c r="R155" i="13" s="1"/>
  <c r="S155" i="13" s="1"/>
  <c r="T155" i="13" s="1"/>
  <c r="U155" i="13" s="1"/>
  <c r="V155" i="13" s="1"/>
  <c r="W155" i="13" s="1"/>
  <c r="X155" i="13" s="1"/>
  <c r="Y155" i="13" s="1"/>
  <c r="Z155" i="13" s="1"/>
  <c r="AA155" i="13" s="1"/>
  <c r="AB155" i="13" s="1"/>
  <c r="AC155" i="13" s="1"/>
  <c r="AD155" i="13" s="1"/>
  <c r="AE155" i="13" s="1"/>
  <c r="AF155" i="13" s="1"/>
  <c r="CW117" i="13"/>
  <c r="F125" i="13"/>
  <c r="G125" i="13" s="1"/>
  <c r="H125" i="13" s="1"/>
  <c r="I125" i="13" s="1"/>
  <c r="J125" i="13" s="1"/>
  <c r="K125" i="13" s="1"/>
  <c r="L125" i="13" s="1"/>
  <c r="M125" i="13" s="1"/>
  <c r="N125" i="13" s="1"/>
  <c r="O125" i="13" s="1"/>
  <c r="P125" i="13" s="1"/>
  <c r="Q125" i="13" s="1"/>
  <c r="R125" i="13" s="1"/>
  <c r="S125" i="13" s="1"/>
  <c r="T125" i="13" s="1"/>
  <c r="U125" i="13" s="1"/>
  <c r="V125" i="13" s="1"/>
  <c r="W125" i="13" s="1"/>
  <c r="X125" i="13" s="1"/>
  <c r="Y125" i="13" s="1"/>
  <c r="Z125" i="13" s="1"/>
  <c r="AA125" i="13" s="1"/>
  <c r="AB125" i="13" s="1"/>
  <c r="AC125" i="13" s="1"/>
  <c r="AD125" i="13" s="1"/>
  <c r="AE125" i="13" s="1"/>
  <c r="AF125" i="13" s="1"/>
  <c r="CY117" i="13"/>
  <c r="F113" i="13"/>
  <c r="G113" i="13" s="1"/>
  <c r="H113" i="13" s="1"/>
  <c r="I113" i="13" s="1"/>
  <c r="J113" i="13" s="1"/>
  <c r="K113" i="13" s="1"/>
  <c r="L113" i="13" s="1"/>
  <c r="M113" i="13" s="1"/>
  <c r="N113" i="13" s="1"/>
  <c r="O113" i="13" s="1"/>
  <c r="P113" i="13" s="1"/>
  <c r="Q113" i="13" s="1"/>
  <c r="R113" i="13" s="1"/>
  <c r="S113" i="13" s="1"/>
  <c r="T113" i="13" s="1"/>
  <c r="U113" i="13" s="1"/>
  <c r="V113" i="13" s="1"/>
  <c r="W113" i="13" s="1"/>
  <c r="X113" i="13" s="1"/>
  <c r="Y113" i="13" s="1"/>
  <c r="Z113" i="13" s="1"/>
  <c r="AA113" i="13" s="1"/>
  <c r="AB113" i="13" s="1"/>
  <c r="AC113" i="13" s="1"/>
  <c r="AD113" i="13" s="1"/>
  <c r="AE113" i="13" s="1"/>
  <c r="AF113" i="13" s="1"/>
  <c r="CX107" i="13"/>
  <c r="DA107" i="13" s="1"/>
  <c r="F124" i="13"/>
  <c r="G124" i="13" s="1"/>
  <c r="H124" i="13" s="1"/>
  <c r="I124" i="13" s="1"/>
  <c r="J124" i="13" s="1"/>
  <c r="K124" i="13" s="1"/>
  <c r="L124" i="13" s="1"/>
  <c r="M124" i="13" s="1"/>
  <c r="N124" i="13" s="1"/>
  <c r="O124" i="13" s="1"/>
  <c r="P124" i="13" s="1"/>
  <c r="Q124" i="13" s="1"/>
  <c r="R124" i="13" s="1"/>
  <c r="S124" i="13" s="1"/>
  <c r="T124" i="13" s="1"/>
  <c r="U124" i="13" s="1"/>
  <c r="V124" i="13" s="1"/>
  <c r="W124" i="13" s="1"/>
  <c r="X124" i="13" s="1"/>
  <c r="Y124" i="13" s="1"/>
  <c r="Z124" i="13" s="1"/>
  <c r="AA124" i="13" s="1"/>
  <c r="AB124" i="13" s="1"/>
  <c r="AC124" i="13" s="1"/>
  <c r="AD124" i="13" s="1"/>
  <c r="AE124" i="13" s="1"/>
  <c r="AF124" i="13" s="1"/>
  <c r="CX117" i="13"/>
  <c r="DA117" i="13" s="1"/>
  <c r="F58" i="13"/>
  <c r="G58" i="13" s="1"/>
  <c r="H58" i="13" s="1"/>
  <c r="I58" i="13" s="1"/>
  <c r="J58" i="13" s="1"/>
  <c r="K58" i="13" s="1"/>
  <c r="L58" i="13" s="1"/>
  <c r="M58" i="13" s="1"/>
  <c r="N58" i="13" s="1"/>
  <c r="O58" i="13" s="1"/>
  <c r="P58" i="13" s="1"/>
  <c r="Q58" i="13" s="1"/>
  <c r="R58" i="13" s="1"/>
  <c r="S58" i="13" s="1"/>
  <c r="T58" i="13" s="1"/>
  <c r="U58" i="13" s="1"/>
  <c r="V58" i="13" s="1"/>
  <c r="W58" i="13" s="1"/>
  <c r="X58" i="13" s="1"/>
  <c r="Y58" i="13" s="1"/>
  <c r="Z58" i="13" s="1"/>
  <c r="AA58" i="13" s="1"/>
  <c r="AB58" i="13" s="1"/>
  <c r="AC58" i="13" s="1"/>
  <c r="AD58" i="13" s="1"/>
  <c r="AE58" i="13" s="1"/>
  <c r="AF58" i="13" s="1"/>
  <c r="CX57" i="13"/>
  <c r="DA57" i="13" s="1"/>
  <c r="F102" i="13"/>
  <c r="G102" i="13" s="1"/>
  <c r="H102" i="13" s="1"/>
  <c r="I102" i="13" s="1"/>
  <c r="J102" i="13" s="1"/>
  <c r="K102" i="13" s="1"/>
  <c r="L102" i="13" s="1"/>
  <c r="M102" i="13" s="1"/>
  <c r="N102" i="13" s="1"/>
  <c r="O102" i="13" s="1"/>
  <c r="P102" i="13" s="1"/>
  <c r="Q102" i="13" s="1"/>
  <c r="R102" i="13" s="1"/>
  <c r="S102" i="13" s="1"/>
  <c r="T102" i="13" s="1"/>
  <c r="U102" i="13" s="1"/>
  <c r="V102" i="13" s="1"/>
  <c r="W102" i="13" s="1"/>
  <c r="X102" i="13" s="1"/>
  <c r="Y102" i="13" s="1"/>
  <c r="Z102" i="13" s="1"/>
  <c r="AA102" i="13" s="1"/>
  <c r="AB102" i="13" s="1"/>
  <c r="AC102" i="13" s="1"/>
  <c r="AD102" i="13" s="1"/>
  <c r="AE102" i="13" s="1"/>
  <c r="AF102" i="13" s="1"/>
  <c r="F105" i="13"/>
  <c r="G105" i="13" s="1"/>
  <c r="H105" i="13" s="1"/>
  <c r="I105" i="13" s="1"/>
  <c r="J105" i="13" s="1"/>
  <c r="K105" i="13" s="1"/>
  <c r="L105" i="13" s="1"/>
  <c r="M105" i="13" s="1"/>
  <c r="N105" i="13" s="1"/>
  <c r="O105" i="13" s="1"/>
  <c r="P105" i="13" s="1"/>
  <c r="Q105" i="13" s="1"/>
  <c r="R105" i="13" s="1"/>
  <c r="S105" i="13" s="1"/>
  <c r="T105" i="13" s="1"/>
  <c r="U105" i="13" s="1"/>
  <c r="V105" i="13" s="1"/>
  <c r="W105" i="13" s="1"/>
  <c r="X105" i="13" s="1"/>
  <c r="Y105" i="13" s="1"/>
  <c r="Z105" i="13" s="1"/>
  <c r="AA105" i="13" s="1"/>
  <c r="AB105" i="13" s="1"/>
  <c r="AC105" i="13" s="1"/>
  <c r="AD105" i="13" s="1"/>
  <c r="AE105" i="13" s="1"/>
  <c r="AF105" i="13" s="1"/>
  <c r="I65" i="13"/>
  <c r="J65" i="13" s="1"/>
  <c r="K65" i="13" s="1"/>
  <c r="L65" i="13" s="1"/>
  <c r="M65" i="13" s="1"/>
  <c r="N65" i="13" s="1"/>
  <c r="O65" i="13" s="1"/>
  <c r="P65" i="13" s="1"/>
  <c r="Q65" i="13" s="1"/>
  <c r="R65" i="13" s="1"/>
  <c r="S65" i="13" s="1"/>
  <c r="T65" i="13" s="1"/>
  <c r="U65" i="13" s="1"/>
  <c r="V65" i="13" s="1"/>
  <c r="W65" i="13" s="1"/>
  <c r="X65" i="13" s="1"/>
  <c r="Y65" i="13" s="1"/>
  <c r="Z65" i="13" s="1"/>
  <c r="AA65" i="13" s="1"/>
  <c r="AB65" i="13" s="1"/>
  <c r="AC65" i="13" s="1"/>
  <c r="AD65" i="13" s="1"/>
  <c r="AE65" i="13" s="1"/>
  <c r="AF65" i="13" s="1"/>
  <c r="CX127" i="13"/>
  <c r="DA127" i="13" s="1"/>
  <c r="I91" i="13"/>
  <c r="J91" i="13" s="1"/>
  <c r="K91" i="13" s="1"/>
  <c r="L91" i="13" s="1"/>
  <c r="M91" i="13" s="1"/>
  <c r="N91" i="13" s="1"/>
  <c r="O91" i="13" s="1"/>
  <c r="P91" i="13" s="1"/>
  <c r="Q91" i="13" s="1"/>
  <c r="R91" i="13" s="1"/>
  <c r="S91" i="13" s="1"/>
  <c r="T91" i="13" s="1"/>
  <c r="U91" i="13" s="1"/>
  <c r="V91" i="13" s="1"/>
  <c r="W91" i="13" s="1"/>
  <c r="X91" i="13" s="1"/>
  <c r="Y91" i="13" s="1"/>
  <c r="Z91" i="13" s="1"/>
  <c r="AA91" i="13" s="1"/>
  <c r="AB91" i="13" s="1"/>
  <c r="AC91" i="13" s="1"/>
  <c r="AD91" i="13" s="1"/>
  <c r="AE91" i="13" s="1"/>
  <c r="AF91" i="13" s="1"/>
  <c r="H95" i="13"/>
  <c r="I95" i="13" s="1"/>
  <c r="J95" i="13" s="1"/>
  <c r="K95" i="13" s="1"/>
  <c r="L95" i="13" s="1"/>
  <c r="M95" i="13" s="1"/>
  <c r="N95" i="13" s="1"/>
  <c r="O95" i="13" s="1"/>
  <c r="P95" i="13" s="1"/>
  <c r="Q95" i="13" s="1"/>
  <c r="R95" i="13" s="1"/>
  <c r="S95" i="13" s="1"/>
  <c r="T95" i="13" s="1"/>
  <c r="U95" i="13" s="1"/>
  <c r="V95" i="13" s="1"/>
  <c r="W95" i="13" s="1"/>
  <c r="X95" i="13" s="1"/>
  <c r="Y95" i="13" s="1"/>
  <c r="Z95" i="13" s="1"/>
  <c r="AA95" i="13" s="1"/>
  <c r="AB95" i="13" s="1"/>
  <c r="AC95" i="13" s="1"/>
  <c r="AD95" i="13" s="1"/>
  <c r="AE95" i="13" s="1"/>
  <c r="AF95" i="13" s="1"/>
  <c r="F115" i="13"/>
  <c r="G115" i="13" s="1"/>
  <c r="H115" i="13" s="1"/>
  <c r="I115" i="13" s="1"/>
  <c r="J115" i="13" s="1"/>
  <c r="K115" i="13" s="1"/>
  <c r="L115" i="13" s="1"/>
  <c r="M115" i="13" s="1"/>
  <c r="N115" i="13" s="1"/>
  <c r="O115" i="13" s="1"/>
  <c r="P115" i="13" s="1"/>
  <c r="Q115" i="13" s="1"/>
  <c r="R115" i="13" s="1"/>
  <c r="S115" i="13" s="1"/>
  <c r="T115" i="13" s="1"/>
  <c r="U115" i="13" s="1"/>
  <c r="V115" i="13" s="1"/>
  <c r="W115" i="13" s="1"/>
  <c r="X115" i="13" s="1"/>
  <c r="Y115" i="13" s="1"/>
  <c r="Z115" i="13" s="1"/>
  <c r="AA115" i="13" s="1"/>
  <c r="AB115" i="13" s="1"/>
  <c r="AC115" i="13" s="1"/>
  <c r="AD115" i="13" s="1"/>
  <c r="AE115" i="13" s="1"/>
  <c r="AF115" i="13" s="1"/>
  <c r="F59" i="13"/>
  <c r="G59" i="13" s="1"/>
  <c r="H59" i="13" s="1"/>
  <c r="I59" i="13" s="1"/>
  <c r="J59" i="13" s="1"/>
  <c r="K59" i="13" s="1"/>
  <c r="L59" i="13" s="1"/>
  <c r="M59" i="13" s="1"/>
  <c r="N59" i="13" s="1"/>
  <c r="O59" i="13" s="1"/>
  <c r="P59" i="13" s="1"/>
  <c r="Q59" i="13" s="1"/>
  <c r="R59" i="13" s="1"/>
  <c r="S59" i="13" s="1"/>
  <c r="T59" i="13" s="1"/>
  <c r="U59" i="13" s="1"/>
  <c r="V59" i="13" s="1"/>
  <c r="W59" i="13" s="1"/>
  <c r="X59" i="13" s="1"/>
  <c r="Y59" i="13" s="1"/>
  <c r="Z59" i="13" s="1"/>
  <c r="AA59" i="13" s="1"/>
  <c r="AB59" i="13" s="1"/>
  <c r="AC59" i="13" s="1"/>
  <c r="AD59" i="13" s="1"/>
  <c r="AE59" i="13" s="1"/>
  <c r="AF59" i="13" s="1"/>
  <c r="CX67" i="13"/>
  <c r="DA67" i="13" s="1"/>
  <c r="H75" i="13"/>
  <c r="I75" i="13" s="1"/>
  <c r="J75" i="13" s="1"/>
  <c r="K75" i="13" s="1"/>
  <c r="L75" i="13" s="1"/>
  <c r="M75" i="13" s="1"/>
  <c r="N75" i="13" s="1"/>
  <c r="O75" i="13" s="1"/>
  <c r="P75" i="13" s="1"/>
  <c r="Q75" i="13" s="1"/>
  <c r="R75" i="13" s="1"/>
  <c r="S75" i="13" s="1"/>
  <c r="T75" i="13" s="1"/>
  <c r="U75" i="13" s="1"/>
  <c r="V75" i="13" s="1"/>
  <c r="W75" i="13" s="1"/>
  <c r="X75" i="13" s="1"/>
  <c r="Y75" i="13" s="1"/>
  <c r="Z75" i="13" s="1"/>
  <c r="AA75" i="13" s="1"/>
  <c r="AB75" i="13" s="1"/>
  <c r="AC75" i="13" s="1"/>
  <c r="AD75" i="13" s="1"/>
  <c r="AE75" i="13" s="1"/>
  <c r="AF75" i="13" s="1"/>
  <c r="J80" i="13"/>
  <c r="K80" i="13" s="1"/>
  <c r="L80" i="13" s="1"/>
  <c r="M80" i="13" s="1"/>
  <c r="N80" i="13" s="1"/>
  <c r="O80" i="13" s="1"/>
  <c r="P80" i="13" s="1"/>
  <c r="Q80" i="13" s="1"/>
  <c r="R80" i="13" s="1"/>
  <c r="S80" i="13" s="1"/>
  <c r="T80" i="13" s="1"/>
  <c r="U80" i="13" s="1"/>
  <c r="V80" i="13" s="1"/>
  <c r="W80" i="13" s="1"/>
  <c r="X80" i="13" s="1"/>
  <c r="Y80" i="13" s="1"/>
  <c r="Z80" i="13" s="1"/>
  <c r="AA80" i="13" s="1"/>
  <c r="AB80" i="13" s="1"/>
  <c r="AC80" i="13" s="1"/>
  <c r="AD80" i="13" s="1"/>
  <c r="AE80" i="13" s="1"/>
  <c r="AF80" i="13" s="1"/>
  <c r="CY67" i="13"/>
  <c r="B783" i="4"/>
  <c r="B582" i="4"/>
  <c r="B486" i="4" s="1"/>
  <c r="B390" i="4" s="1"/>
  <c r="B294" i="4" s="1"/>
  <c r="B198" i="4" s="1"/>
  <c r="B102" i="4" s="1"/>
  <c r="B6" i="4" s="1"/>
  <c r="CY157" i="13" l="1"/>
  <c r="CW231" i="13"/>
  <c r="CY197" i="13"/>
  <c r="CY207" i="13"/>
  <c r="CY216" i="13"/>
  <c r="CX216" i="13"/>
  <c r="DA216" i="13" s="1"/>
  <c r="G85" i="13"/>
  <c r="CX187" i="13"/>
  <c r="CW87" i="13"/>
  <c r="CX87" i="13"/>
  <c r="DA87" i="13" s="1"/>
  <c r="CX97" i="13"/>
  <c r="DA97" i="13" s="1"/>
  <c r="CX242" i="13"/>
  <c r="CX77" i="13"/>
  <c r="DA77" i="13" s="1"/>
  <c r="CW67" i="13"/>
  <c r="CY87" i="13"/>
  <c r="CY147" i="13"/>
  <c r="CW157" i="13"/>
  <c r="CX147" i="13"/>
  <c r="CW167" i="13"/>
  <c r="CW224" i="13"/>
  <c r="CY231" i="13"/>
  <c r="CX231" i="13"/>
  <c r="DA231" i="13" s="1"/>
  <c r="CW237" i="13"/>
  <c r="CY242" i="13"/>
  <c r="CW107" i="13"/>
  <c r="AE783" i="4"/>
  <c r="V783" i="4"/>
  <c r="B777" i="4"/>
  <c r="B784" i="4"/>
  <c r="B780" i="4"/>
  <c r="B778" i="4"/>
  <c r="B782" i="4"/>
  <c r="B776" i="4"/>
  <c r="G783" i="4"/>
  <c r="AH783" i="4"/>
  <c r="B781" i="4"/>
  <c r="J783" i="4"/>
  <c r="AB783" i="4"/>
  <c r="P783" i="4"/>
  <c r="B779" i="4"/>
  <c r="S783" i="4"/>
  <c r="Y783" i="4"/>
  <c r="M783" i="4"/>
  <c r="AK783" i="4"/>
  <c r="AN783" i="4"/>
  <c r="CZ67" i="13"/>
  <c r="CY107" i="13"/>
  <c r="CY57" i="13"/>
  <c r="CY97" i="13"/>
  <c r="CW97" i="13"/>
  <c r="CW147" i="13"/>
  <c r="CX157" i="13"/>
  <c r="DA157" i="13" s="1"/>
  <c r="CY167" i="13"/>
  <c r="CW137" i="13"/>
  <c r="DA137" i="13" s="1"/>
  <c r="CY137" i="13"/>
  <c r="CY177" i="13"/>
  <c r="CX177" i="13"/>
  <c r="DA177" i="13" s="1"/>
  <c r="CX197" i="13"/>
  <c r="DA197" i="13" s="1"/>
  <c r="CY224" i="13"/>
  <c r="CX224" i="13"/>
  <c r="DA224" i="13" s="1"/>
  <c r="CY237" i="13"/>
  <c r="CW207" i="13"/>
  <c r="CX207" i="13"/>
  <c r="CX237" i="13"/>
  <c r="DA237" i="13" s="1"/>
  <c r="CW242" i="13"/>
  <c r="CZ177" i="13"/>
  <c r="DA147" i="13"/>
  <c r="DA167" i="13"/>
  <c r="G195" i="13"/>
  <c r="H195" i="13" s="1"/>
  <c r="I195" i="13" s="1"/>
  <c r="J195" i="13" s="1"/>
  <c r="K195" i="13" s="1"/>
  <c r="L195" i="13" s="1"/>
  <c r="M195" i="13" s="1"/>
  <c r="N195" i="13" s="1"/>
  <c r="O195" i="13" s="1"/>
  <c r="P195" i="13" s="1"/>
  <c r="Q195" i="13" s="1"/>
  <c r="R195" i="13" s="1"/>
  <c r="S195" i="13" s="1"/>
  <c r="T195" i="13" s="1"/>
  <c r="U195" i="13" s="1"/>
  <c r="V195" i="13" s="1"/>
  <c r="W195" i="13" s="1"/>
  <c r="X195" i="13" s="1"/>
  <c r="Y195" i="13" s="1"/>
  <c r="Z195" i="13" s="1"/>
  <c r="AA195" i="13" s="1"/>
  <c r="AB195" i="13" s="1"/>
  <c r="AC195" i="13" s="1"/>
  <c r="AD195" i="13" s="1"/>
  <c r="AE195" i="13" s="1"/>
  <c r="AF195" i="13" s="1"/>
  <c r="DA242" i="13"/>
  <c r="H85" i="13" l="1"/>
  <c r="CZ242" i="13"/>
  <c r="DA207" i="13"/>
  <c r="CZ157" i="13"/>
  <c r="CZ147" i="13"/>
  <c r="AK779" i="4"/>
  <c r="AH779" i="4"/>
  <c r="S779" i="4"/>
  <c r="P779" i="4"/>
  <c r="AE779" i="4"/>
  <c r="V779" i="4"/>
  <c r="Y779" i="4"/>
  <c r="AN779" i="4"/>
  <c r="J779" i="4"/>
  <c r="M779" i="4"/>
  <c r="G779" i="4"/>
  <c r="AB779" i="4"/>
  <c r="AE781" i="4"/>
  <c r="AK781" i="4"/>
  <c r="V781" i="4"/>
  <c r="M781" i="4"/>
  <c r="G781" i="4"/>
  <c r="AN781" i="4"/>
  <c r="S781" i="4"/>
  <c r="AH781" i="4"/>
  <c r="P781" i="4"/>
  <c r="J781" i="4"/>
  <c r="AB781" i="4"/>
  <c r="Y781" i="4"/>
  <c r="J782" i="4"/>
  <c r="AB782" i="4"/>
  <c r="G782" i="4"/>
  <c r="AN782" i="4"/>
  <c r="M782" i="4"/>
  <c r="AH782" i="4"/>
  <c r="V782" i="4"/>
  <c r="AE782" i="4"/>
  <c r="AK782" i="4"/>
  <c r="S782" i="4"/>
  <c r="P782" i="4"/>
  <c r="Y782" i="4"/>
  <c r="AE780" i="4"/>
  <c r="Y780" i="4"/>
  <c r="AB780" i="4"/>
  <c r="M780" i="4"/>
  <c r="P780" i="4"/>
  <c r="J780" i="4"/>
  <c r="G780" i="4"/>
  <c r="AK780" i="4"/>
  <c r="V780" i="4"/>
  <c r="S780" i="4"/>
  <c r="AN780" i="4"/>
  <c r="AH780" i="4"/>
  <c r="AH777" i="4"/>
  <c r="Y777" i="4"/>
  <c r="P777" i="4"/>
  <c r="S777" i="4"/>
  <c r="AB777" i="4"/>
  <c r="V777" i="4"/>
  <c r="M777" i="4"/>
  <c r="AN777" i="4"/>
  <c r="AE777" i="4"/>
  <c r="G777" i="4"/>
  <c r="AK777" i="4"/>
  <c r="J777" i="4"/>
  <c r="CY187" i="13"/>
  <c r="K700" i="4"/>
  <c r="K713" i="4"/>
  <c r="K709" i="4"/>
  <c r="K698" i="4"/>
  <c r="K711" i="4"/>
  <c r="K718" i="4"/>
  <c r="K725" i="4"/>
  <c r="K716" i="4"/>
  <c r="K703" i="4"/>
  <c r="K720" i="4"/>
  <c r="K705" i="4"/>
  <c r="K712" i="4"/>
  <c r="K701" i="4"/>
  <c r="K724" i="4"/>
  <c r="K723" i="4"/>
  <c r="K707" i="4"/>
  <c r="K708" i="4"/>
  <c r="K696" i="4"/>
  <c r="K726" i="4"/>
  <c r="K727" i="4" s="1"/>
  <c r="K728" i="4" s="1"/>
  <c r="K729" i="4" s="1"/>
  <c r="K730" i="4" s="1"/>
  <c r="K731" i="4" s="1"/>
  <c r="K732" i="4" s="1"/>
  <c r="K733" i="4" s="1"/>
  <c r="K734" i="4" s="1"/>
  <c r="K735" i="4" s="1"/>
  <c r="K736" i="4" s="1"/>
  <c r="K737" i="4" s="1"/>
  <c r="K738" i="4" s="1"/>
  <c r="K739" i="4" s="1"/>
  <c r="K740" i="4" s="1"/>
  <c r="K741" i="4" s="1"/>
  <c r="K742" i="4" s="1"/>
  <c r="K743" i="4" s="1"/>
  <c r="K744" i="4" s="1"/>
  <c r="K745" i="4" s="1"/>
  <c r="K746" i="4" s="1"/>
  <c r="K747" i="4" s="1"/>
  <c r="K748" i="4" s="1"/>
  <c r="K749" i="4" s="1"/>
  <c r="K750" i="4" s="1"/>
  <c r="K751" i="4" s="1"/>
  <c r="K752" i="4" s="1"/>
  <c r="K753" i="4" s="1"/>
  <c r="K754" i="4" s="1"/>
  <c r="K755" i="4" s="1"/>
  <c r="K756" i="4" s="1"/>
  <c r="K757" i="4" s="1"/>
  <c r="K758" i="4" s="1"/>
  <c r="K759" i="4" s="1"/>
  <c r="K760" i="4" s="1"/>
  <c r="K761" i="4" s="1"/>
  <c r="K762" i="4" s="1"/>
  <c r="K763" i="4" s="1"/>
  <c r="K764" i="4" s="1"/>
  <c r="K765" i="4" s="1"/>
  <c r="K766" i="4" s="1"/>
  <c r="K767" i="4" s="1"/>
  <c r="K768" i="4" s="1"/>
  <c r="K769" i="4" s="1"/>
  <c r="K770" i="4" s="1"/>
  <c r="K771" i="4" s="1"/>
  <c r="K772" i="4" s="1"/>
  <c r="K773" i="4" s="1"/>
  <c r="K710" i="4"/>
  <c r="K704" i="4"/>
  <c r="K721" i="4"/>
  <c r="K717" i="4"/>
  <c r="K722" i="4"/>
  <c r="K699" i="4"/>
  <c r="K714" i="4"/>
  <c r="K695" i="4"/>
  <c r="K694" i="4"/>
  <c r="K697" i="4"/>
  <c r="K719" i="4"/>
  <c r="K706" i="4"/>
  <c r="K702" i="4"/>
  <c r="K715" i="4"/>
  <c r="AH776" i="4"/>
  <c r="M776" i="4"/>
  <c r="S776" i="4"/>
  <c r="AE776" i="4"/>
  <c r="AK776" i="4"/>
  <c r="P776" i="4"/>
  <c r="J776" i="4"/>
  <c r="AN776" i="4"/>
  <c r="Y776" i="4"/>
  <c r="V776" i="4"/>
  <c r="G776" i="4"/>
  <c r="G788" i="4"/>
  <c r="AB776" i="4"/>
  <c r="Y788" i="4"/>
  <c r="M778" i="4"/>
  <c r="AH778" i="4"/>
  <c r="J778" i="4"/>
  <c r="AN778" i="4"/>
  <c r="P778" i="4"/>
  <c r="G778" i="4"/>
  <c r="Y778" i="4"/>
  <c r="V778" i="4"/>
  <c r="AK778" i="4"/>
  <c r="AE778" i="4"/>
  <c r="AB778" i="4"/>
  <c r="S778" i="4"/>
  <c r="S784" i="4"/>
  <c r="AB784" i="4"/>
  <c r="AH784" i="4"/>
  <c r="M784" i="4"/>
  <c r="AN784" i="4"/>
  <c r="V784" i="4"/>
  <c r="J784" i="4"/>
  <c r="AK784" i="4"/>
  <c r="G784" i="4"/>
  <c r="Y784" i="4"/>
  <c r="AE784" i="4"/>
  <c r="P784" i="4"/>
  <c r="CZ167" i="13"/>
  <c r="CW187" i="13"/>
  <c r="I85" i="13" l="1"/>
  <c r="J85" i="13" s="1"/>
  <c r="K85" i="13" s="1"/>
  <c r="L85" i="13" s="1"/>
  <c r="M85" i="13" s="1"/>
  <c r="N85" i="13" s="1"/>
  <c r="O85" i="13" s="1"/>
  <c r="P85" i="13" s="1"/>
  <c r="Q85" i="13" s="1"/>
  <c r="R85" i="13" s="1"/>
  <c r="S85" i="13" s="1"/>
  <c r="T85" i="13" s="1"/>
  <c r="U85" i="13" s="1"/>
  <c r="V85" i="13" s="1"/>
  <c r="W85" i="13" s="1"/>
  <c r="X85" i="13" s="1"/>
  <c r="Y85" i="13" s="1"/>
  <c r="Z85" i="13" s="1"/>
  <c r="AA85" i="13" s="1"/>
  <c r="AB85" i="13" s="1"/>
  <c r="AC85" i="13" s="1"/>
  <c r="AD85" i="13" s="1"/>
  <c r="AE85" i="13" s="1"/>
  <c r="AF85" i="13" s="1"/>
  <c r="CZ237" i="13"/>
  <c r="DA187" i="13"/>
  <c r="CZ216" i="13"/>
  <c r="CZ224" i="13"/>
  <c r="CZ187" i="13"/>
  <c r="CZ231" i="13"/>
  <c r="AC232" i="4"/>
  <c r="AC231" i="4"/>
  <c r="AC259" i="4"/>
  <c r="AC258" i="4"/>
  <c r="AC234" i="4"/>
  <c r="AC261" i="4"/>
  <c r="AC260" i="4"/>
  <c r="AC229" i="4"/>
  <c r="AC233" i="4"/>
  <c r="AC230" i="4"/>
  <c r="AC245" i="4"/>
  <c r="AC237" i="4"/>
  <c r="AC255" i="4"/>
  <c r="AC262" i="4"/>
  <c r="AC228" i="4"/>
  <c r="AC239" i="4"/>
  <c r="AC254" i="4"/>
  <c r="AC235" i="4"/>
  <c r="AC238" i="4"/>
  <c r="AC240" i="4"/>
  <c r="AC244" i="4"/>
  <c r="AC253" i="4"/>
  <c r="AC242" i="4"/>
  <c r="AC227" i="4"/>
  <c r="AC226" i="4"/>
  <c r="AZ784" i="4" s="1"/>
  <c r="AC236" i="4"/>
  <c r="AC246" i="4"/>
  <c r="AC247" i="4" s="1"/>
  <c r="AC248" i="4" s="1"/>
  <c r="AC249" i="4" s="1"/>
  <c r="AC250" i="4" s="1"/>
  <c r="AC251" i="4" s="1"/>
  <c r="AC243" i="4"/>
  <c r="AC257" i="4"/>
  <c r="AC256" i="4"/>
  <c r="AC263" i="4"/>
  <c r="AC264" i="4" s="1"/>
  <c r="AC265" i="4" s="1"/>
  <c r="AC266" i="4" s="1"/>
  <c r="AC267" i="4" s="1"/>
  <c r="AC268" i="4" s="1"/>
  <c r="AC269" i="4" s="1"/>
  <c r="AC270" i="4" s="1"/>
  <c r="AC271" i="4" s="1"/>
  <c r="AC272" i="4" s="1"/>
  <c r="AC273" i="4" s="1"/>
  <c r="AC274" i="4" s="1"/>
  <c r="AC275" i="4" s="1"/>
  <c r="AC276" i="4" s="1"/>
  <c r="AC277" i="4" s="1"/>
  <c r="AC278" i="4" s="1"/>
  <c r="AC279" i="4" s="1"/>
  <c r="AC280" i="4" s="1"/>
  <c r="AC281" i="4" s="1"/>
  <c r="AC282" i="4" s="1"/>
  <c r="AC283" i="4" s="1"/>
  <c r="AC284" i="4" s="1"/>
  <c r="AC285" i="4" s="1"/>
  <c r="AC286" i="4" s="1"/>
  <c r="AC287" i="4" s="1"/>
  <c r="AC288" i="4" s="1"/>
  <c r="AC289" i="4" s="1"/>
  <c r="AC290" i="4" s="1"/>
  <c r="AC291" i="4" s="1"/>
  <c r="AC292" i="4" s="1"/>
  <c r="AC293" i="4" s="1"/>
  <c r="AC294" i="4" s="1"/>
  <c r="AC295" i="4" s="1"/>
  <c r="AC296" i="4" s="1"/>
  <c r="AC297" i="4" s="1"/>
  <c r="AC298" i="4" s="1"/>
  <c r="AC299" i="4" s="1"/>
  <c r="AC300" i="4" s="1"/>
  <c r="AC301" i="4" s="1"/>
  <c r="AC302" i="4" s="1"/>
  <c r="AC303" i="4" s="1"/>
  <c r="AC304" i="4" s="1"/>
  <c r="AC305" i="4" s="1"/>
  <c r="AC306" i="4" s="1"/>
  <c r="AC307" i="4" s="1"/>
  <c r="AC308" i="4" s="1"/>
  <c r="AC309" i="4" s="1"/>
  <c r="AC310" i="4" s="1"/>
  <c r="AC311" i="4" s="1"/>
  <c r="AC312" i="4" s="1"/>
  <c r="AC313" i="4" s="1"/>
  <c r="AC314" i="4" s="1"/>
  <c r="AC315" i="4" s="1"/>
  <c r="AC316" i="4" s="1"/>
  <c r="AC317" i="4" s="1"/>
  <c r="AC318" i="4" s="1"/>
  <c r="AC319" i="4" s="1"/>
  <c r="AC320" i="4" s="1"/>
  <c r="AC321" i="4" s="1"/>
  <c r="AC252" i="4"/>
  <c r="AC241" i="4"/>
  <c r="AL230" i="4"/>
  <c r="AL237" i="4"/>
  <c r="AL227" i="4"/>
  <c r="AL257" i="4"/>
  <c r="AL253" i="4"/>
  <c r="AL261" i="4"/>
  <c r="AL243" i="4"/>
  <c r="AL232" i="4"/>
  <c r="AL244" i="4"/>
  <c r="AL239" i="4"/>
  <c r="AL260" i="4"/>
  <c r="AL245" i="4"/>
  <c r="AL246" i="4" s="1"/>
  <c r="AL247" i="4" s="1"/>
  <c r="AL248" i="4" s="1"/>
  <c r="AL249" i="4" s="1"/>
  <c r="AL250" i="4" s="1"/>
  <c r="AL251" i="4" s="1"/>
  <c r="AL226" i="4"/>
  <c r="BC784" i="4" s="1"/>
  <c r="AL262" i="4"/>
  <c r="AL263" i="4" s="1"/>
  <c r="AL264" i="4" s="1"/>
  <c r="AL265" i="4" s="1"/>
  <c r="AL266" i="4" s="1"/>
  <c r="AL267" i="4" s="1"/>
  <c r="AL268" i="4" s="1"/>
  <c r="AL269" i="4" s="1"/>
  <c r="AL270" i="4" s="1"/>
  <c r="AL271" i="4" s="1"/>
  <c r="AL272" i="4" s="1"/>
  <c r="AL273" i="4" s="1"/>
  <c r="AL274" i="4" s="1"/>
  <c r="AL275" i="4" s="1"/>
  <c r="AL276" i="4" s="1"/>
  <c r="AL277" i="4" s="1"/>
  <c r="AL278" i="4" s="1"/>
  <c r="AL279" i="4" s="1"/>
  <c r="AL280" i="4" s="1"/>
  <c r="AL281" i="4" s="1"/>
  <c r="AL282" i="4" s="1"/>
  <c r="AL283" i="4" s="1"/>
  <c r="AL284" i="4" s="1"/>
  <c r="AL285" i="4" s="1"/>
  <c r="AL286" i="4" s="1"/>
  <c r="AL287" i="4" s="1"/>
  <c r="AL288" i="4" s="1"/>
  <c r="AL289" i="4" s="1"/>
  <c r="AL290" i="4" s="1"/>
  <c r="AL291" i="4" s="1"/>
  <c r="AL292" i="4" s="1"/>
  <c r="AL293" i="4" s="1"/>
  <c r="AL294" i="4" s="1"/>
  <c r="AL295" i="4" s="1"/>
  <c r="AL296" i="4" s="1"/>
  <c r="AL297" i="4" s="1"/>
  <c r="AL298" i="4" s="1"/>
  <c r="AL299" i="4" s="1"/>
  <c r="AL300" i="4" s="1"/>
  <c r="AL301" i="4" s="1"/>
  <c r="AL302" i="4" s="1"/>
  <c r="AL303" i="4" s="1"/>
  <c r="AL304" i="4" s="1"/>
  <c r="AL305" i="4" s="1"/>
  <c r="AL306" i="4" s="1"/>
  <c r="AL307" i="4" s="1"/>
  <c r="AL308" i="4" s="1"/>
  <c r="AL309" i="4" s="1"/>
  <c r="AL310" i="4" s="1"/>
  <c r="AL311" i="4" s="1"/>
  <c r="AL312" i="4" s="1"/>
  <c r="AL313" i="4" s="1"/>
  <c r="AL314" i="4" s="1"/>
  <c r="AL315" i="4" s="1"/>
  <c r="AL316" i="4" s="1"/>
  <c r="AL317" i="4" s="1"/>
  <c r="AL318" i="4" s="1"/>
  <c r="AL319" i="4" s="1"/>
  <c r="AL320" i="4" s="1"/>
  <c r="AL321" i="4" s="1"/>
  <c r="AL254" i="4"/>
  <c r="AL256" i="4"/>
  <c r="AL252" i="4"/>
  <c r="AL258" i="4"/>
  <c r="AL241" i="4"/>
  <c r="AL229" i="4"/>
  <c r="AL228" i="4"/>
  <c r="AL234" i="4"/>
  <c r="AL231" i="4"/>
  <c r="AL259" i="4"/>
  <c r="AL238" i="4"/>
  <c r="AL240" i="4"/>
  <c r="AL233" i="4"/>
  <c r="AL242" i="4"/>
  <c r="AL235" i="4"/>
  <c r="AL236" i="4"/>
  <c r="AL255" i="4"/>
  <c r="Z237" i="4"/>
  <c r="Z256" i="4"/>
  <c r="Z262" i="4"/>
  <c r="Z263" i="4" s="1"/>
  <c r="Z264" i="4" s="1"/>
  <c r="Z265" i="4" s="1"/>
  <c r="Z266" i="4" s="1"/>
  <c r="Z267" i="4" s="1"/>
  <c r="Z268" i="4" s="1"/>
  <c r="Z269" i="4" s="1"/>
  <c r="Z270" i="4" s="1"/>
  <c r="Z271" i="4" s="1"/>
  <c r="Z272" i="4" s="1"/>
  <c r="Z273" i="4" s="1"/>
  <c r="Z274" i="4" s="1"/>
  <c r="Z275" i="4" s="1"/>
  <c r="Z276" i="4" s="1"/>
  <c r="Z277" i="4" s="1"/>
  <c r="Z278" i="4" s="1"/>
  <c r="Z279" i="4" s="1"/>
  <c r="Z280" i="4" s="1"/>
  <c r="Z281" i="4" s="1"/>
  <c r="Z282" i="4" s="1"/>
  <c r="Z283" i="4" s="1"/>
  <c r="Z284" i="4" s="1"/>
  <c r="Z285" i="4" s="1"/>
  <c r="Z286" i="4" s="1"/>
  <c r="Z287" i="4" s="1"/>
  <c r="Z288" i="4" s="1"/>
  <c r="Z289" i="4" s="1"/>
  <c r="Z290" i="4" s="1"/>
  <c r="Z291" i="4" s="1"/>
  <c r="Z292" i="4" s="1"/>
  <c r="Z293" i="4" s="1"/>
  <c r="Z294" i="4" s="1"/>
  <c r="Z295" i="4" s="1"/>
  <c r="Z296" i="4" s="1"/>
  <c r="Z297" i="4" s="1"/>
  <c r="Z298" i="4" s="1"/>
  <c r="Z299" i="4" s="1"/>
  <c r="Z300" i="4" s="1"/>
  <c r="Z301" i="4" s="1"/>
  <c r="Z302" i="4" s="1"/>
  <c r="Z303" i="4" s="1"/>
  <c r="Z304" i="4" s="1"/>
  <c r="Z305" i="4" s="1"/>
  <c r="Z306" i="4" s="1"/>
  <c r="Z307" i="4" s="1"/>
  <c r="Z308" i="4" s="1"/>
  <c r="Z309" i="4" s="1"/>
  <c r="Z310" i="4" s="1"/>
  <c r="Z311" i="4" s="1"/>
  <c r="Z312" i="4" s="1"/>
  <c r="Z313" i="4" s="1"/>
  <c r="Z314" i="4" s="1"/>
  <c r="Z315" i="4" s="1"/>
  <c r="Z316" i="4" s="1"/>
  <c r="Z317" i="4" s="1"/>
  <c r="Z318" i="4" s="1"/>
  <c r="Z319" i="4" s="1"/>
  <c r="Z320" i="4" s="1"/>
  <c r="Z321" i="4" s="1"/>
  <c r="Z226" i="4"/>
  <c r="AY784" i="4" s="1"/>
  <c r="Z228" i="4"/>
  <c r="Z240" i="4"/>
  <c r="Z252" i="4"/>
  <c r="Z235" i="4"/>
  <c r="Z260" i="4"/>
  <c r="Z244" i="4"/>
  <c r="Z231" i="4"/>
  <c r="Z254" i="4"/>
  <c r="Z236" i="4"/>
  <c r="Z229" i="4"/>
  <c r="Z230" i="4"/>
  <c r="Z239" i="4"/>
  <c r="Z238" i="4"/>
  <c r="Z232" i="4"/>
  <c r="Z253" i="4"/>
  <c r="Z245" i="4"/>
  <c r="Z246" i="4" s="1"/>
  <c r="Z247" i="4" s="1"/>
  <c r="Z248" i="4" s="1"/>
  <c r="Z249" i="4" s="1"/>
  <c r="Z250" i="4" s="1"/>
  <c r="Z251" i="4" s="1"/>
  <c r="Z241" i="4"/>
  <c r="Z234" i="4"/>
  <c r="Z227" i="4"/>
  <c r="Z258" i="4"/>
  <c r="Z233" i="4"/>
  <c r="Z243" i="4"/>
  <c r="Z257" i="4"/>
  <c r="Z259" i="4"/>
  <c r="Z255" i="4"/>
  <c r="Z242" i="4"/>
  <c r="Z261" i="4"/>
  <c r="Q234" i="4"/>
  <c r="Q241" i="4"/>
  <c r="Q236" i="4"/>
  <c r="Q240" i="4"/>
  <c r="Q237" i="4"/>
  <c r="Q233" i="4"/>
  <c r="Q230" i="4"/>
  <c r="Q231" i="4"/>
  <c r="Q260" i="4"/>
  <c r="Q262" i="4"/>
  <c r="Q263" i="4" s="1"/>
  <c r="Q264" i="4" s="1"/>
  <c r="Q265" i="4" s="1"/>
  <c r="Q266" i="4" s="1"/>
  <c r="Q267" i="4" s="1"/>
  <c r="Q268" i="4" s="1"/>
  <c r="Q269" i="4" s="1"/>
  <c r="Q270" i="4" s="1"/>
  <c r="Q271" i="4" s="1"/>
  <c r="Q272" i="4" s="1"/>
  <c r="Q273" i="4" s="1"/>
  <c r="Q274" i="4" s="1"/>
  <c r="Q275" i="4" s="1"/>
  <c r="Q276" i="4" s="1"/>
  <c r="Q277" i="4" s="1"/>
  <c r="Q278" i="4" s="1"/>
  <c r="Q279" i="4" s="1"/>
  <c r="Q280" i="4" s="1"/>
  <c r="Q281" i="4" s="1"/>
  <c r="Q282" i="4" s="1"/>
  <c r="Q283" i="4" s="1"/>
  <c r="Q284" i="4" s="1"/>
  <c r="Q285" i="4" s="1"/>
  <c r="Q286" i="4" s="1"/>
  <c r="Q287" i="4" s="1"/>
  <c r="Q288" i="4" s="1"/>
  <c r="Q289" i="4" s="1"/>
  <c r="Q290" i="4" s="1"/>
  <c r="Q291" i="4" s="1"/>
  <c r="Q292" i="4" s="1"/>
  <c r="Q293" i="4" s="1"/>
  <c r="Q294" i="4" s="1"/>
  <c r="Q295" i="4" s="1"/>
  <c r="Q296" i="4" s="1"/>
  <c r="Q297" i="4" s="1"/>
  <c r="Q298" i="4" s="1"/>
  <c r="Q299" i="4" s="1"/>
  <c r="Q300" i="4" s="1"/>
  <c r="Q301" i="4" s="1"/>
  <c r="Q302" i="4" s="1"/>
  <c r="Q303" i="4" s="1"/>
  <c r="Q304" i="4" s="1"/>
  <c r="Q305" i="4" s="1"/>
  <c r="Q306" i="4" s="1"/>
  <c r="Q307" i="4" s="1"/>
  <c r="Q308" i="4" s="1"/>
  <c r="Q309" i="4" s="1"/>
  <c r="Q310" i="4" s="1"/>
  <c r="Q311" i="4" s="1"/>
  <c r="Q312" i="4" s="1"/>
  <c r="Q313" i="4" s="1"/>
  <c r="Q314" i="4" s="1"/>
  <c r="Q315" i="4" s="1"/>
  <c r="Q316" i="4" s="1"/>
  <c r="Q317" i="4" s="1"/>
  <c r="Q318" i="4" s="1"/>
  <c r="Q319" i="4" s="1"/>
  <c r="Q320" i="4" s="1"/>
  <c r="Q321" i="4" s="1"/>
  <c r="Q253" i="4"/>
  <c r="Q226" i="4"/>
  <c r="AV784" i="4" s="1"/>
  <c r="Q227" i="4"/>
  <c r="Q256" i="4"/>
  <c r="Q244" i="4"/>
  <c r="Q257" i="4"/>
  <c r="Q232" i="4"/>
  <c r="Q229" i="4"/>
  <c r="Q254" i="4"/>
  <c r="Q239" i="4"/>
  <c r="Q243" i="4"/>
  <c r="Q258" i="4"/>
  <c r="Q252" i="4"/>
  <c r="Q261" i="4"/>
  <c r="Q235" i="4"/>
  <c r="Q242" i="4"/>
  <c r="Q238" i="4"/>
  <c r="Q259" i="4"/>
  <c r="Q245" i="4"/>
  <c r="Q246" i="4" s="1"/>
  <c r="Q247" i="4" s="1"/>
  <c r="Q248" i="4" s="1"/>
  <c r="Q249" i="4" s="1"/>
  <c r="Q250" i="4" s="1"/>
  <c r="Q251" i="4" s="1"/>
  <c r="Q255" i="4"/>
  <c r="Q228" i="4"/>
  <c r="K243" i="4"/>
  <c r="K241" i="4"/>
  <c r="K260" i="4"/>
  <c r="K237" i="4"/>
  <c r="K256" i="4"/>
  <c r="K262" i="4"/>
  <c r="K263" i="4" s="1"/>
  <c r="K264" i="4" s="1"/>
  <c r="K265" i="4" s="1"/>
  <c r="K266" i="4" s="1"/>
  <c r="K267" i="4" s="1"/>
  <c r="K268" i="4" s="1"/>
  <c r="K269" i="4" s="1"/>
  <c r="K270" i="4" s="1"/>
  <c r="K271" i="4" s="1"/>
  <c r="K272" i="4" s="1"/>
  <c r="K273" i="4" s="1"/>
  <c r="K274" i="4" s="1"/>
  <c r="K275" i="4" s="1"/>
  <c r="K276" i="4" s="1"/>
  <c r="K277" i="4" s="1"/>
  <c r="K278" i="4" s="1"/>
  <c r="K279" i="4" s="1"/>
  <c r="K280" i="4" s="1"/>
  <c r="K281" i="4" s="1"/>
  <c r="K282" i="4" s="1"/>
  <c r="K283" i="4" s="1"/>
  <c r="K284" i="4" s="1"/>
  <c r="K285" i="4" s="1"/>
  <c r="K286" i="4" s="1"/>
  <c r="K287" i="4" s="1"/>
  <c r="K288" i="4" s="1"/>
  <c r="K289" i="4" s="1"/>
  <c r="K290" i="4" s="1"/>
  <c r="K291" i="4" s="1"/>
  <c r="K292" i="4" s="1"/>
  <c r="K293" i="4" s="1"/>
  <c r="K294" i="4" s="1"/>
  <c r="K295" i="4" s="1"/>
  <c r="K296" i="4" s="1"/>
  <c r="K297" i="4" s="1"/>
  <c r="K298" i="4" s="1"/>
  <c r="K299" i="4" s="1"/>
  <c r="K300" i="4" s="1"/>
  <c r="K301" i="4" s="1"/>
  <c r="K302" i="4" s="1"/>
  <c r="K303" i="4" s="1"/>
  <c r="K304" i="4" s="1"/>
  <c r="K305" i="4" s="1"/>
  <c r="K306" i="4" s="1"/>
  <c r="K307" i="4" s="1"/>
  <c r="K244" i="4"/>
  <c r="K261" i="4"/>
  <c r="K233" i="4"/>
  <c r="K234" i="4"/>
  <c r="K239" i="4"/>
  <c r="K253" i="4"/>
  <c r="K226" i="4"/>
  <c r="AT784" i="4" s="1"/>
  <c r="K230" i="4"/>
  <c r="K258" i="4"/>
  <c r="K255" i="4"/>
  <c r="K228" i="4"/>
  <c r="K240" i="4"/>
  <c r="K254" i="4"/>
  <c r="K227" i="4"/>
  <c r="K232" i="4"/>
  <c r="K236" i="4"/>
  <c r="K231" i="4"/>
  <c r="K259" i="4"/>
  <c r="K235" i="4"/>
  <c r="K252" i="4"/>
  <c r="K238" i="4"/>
  <c r="K242" i="4"/>
  <c r="K229" i="4"/>
  <c r="K257" i="4"/>
  <c r="K245" i="4"/>
  <c r="K246" i="4" s="1"/>
  <c r="K247" i="4" s="1"/>
  <c r="K248" i="4" s="1"/>
  <c r="K249" i="4" s="1"/>
  <c r="K250" i="4" s="1"/>
  <c r="K251" i="4" s="1"/>
  <c r="N240" i="4"/>
  <c r="N252" i="4"/>
  <c r="N261" i="4"/>
  <c r="N262" i="4"/>
  <c r="N263" i="4" s="1"/>
  <c r="N264" i="4" s="1"/>
  <c r="N265" i="4" s="1"/>
  <c r="N266" i="4" s="1"/>
  <c r="N267" i="4" s="1"/>
  <c r="N268" i="4" s="1"/>
  <c r="N269" i="4" s="1"/>
  <c r="N270" i="4" s="1"/>
  <c r="N271" i="4" s="1"/>
  <c r="N272" i="4" s="1"/>
  <c r="N273" i="4" s="1"/>
  <c r="N274" i="4" s="1"/>
  <c r="N275" i="4" s="1"/>
  <c r="N276" i="4" s="1"/>
  <c r="N277" i="4" s="1"/>
  <c r="N278" i="4" s="1"/>
  <c r="N279" i="4" s="1"/>
  <c r="N280" i="4" s="1"/>
  <c r="N281" i="4" s="1"/>
  <c r="N282" i="4" s="1"/>
  <c r="N283" i="4" s="1"/>
  <c r="N284" i="4" s="1"/>
  <c r="N285" i="4" s="1"/>
  <c r="N286" i="4" s="1"/>
  <c r="N287" i="4" s="1"/>
  <c r="N288" i="4" s="1"/>
  <c r="N289" i="4" s="1"/>
  <c r="N290" i="4" s="1"/>
  <c r="N291" i="4" s="1"/>
  <c r="N292" i="4" s="1"/>
  <c r="N293" i="4" s="1"/>
  <c r="N294" i="4" s="1"/>
  <c r="N295" i="4" s="1"/>
  <c r="N296" i="4" s="1"/>
  <c r="N297" i="4" s="1"/>
  <c r="N298" i="4" s="1"/>
  <c r="N299" i="4" s="1"/>
  <c r="N300" i="4" s="1"/>
  <c r="N301" i="4" s="1"/>
  <c r="N302" i="4" s="1"/>
  <c r="N303" i="4" s="1"/>
  <c r="N304" i="4" s="1"/>
  <c r="N305" i="4" s="1"/>
  <c r="N306" i="4" s="1"/>
  <c r="N307" i="4" s="1"/>
  <c r="N308" i="4" s="1"/>
  <c r="N309" i="4" s="1"/>
  <c r="N310" i="4" s="1"/>
  <c r="N311" i="4" s="1"/>
  <c r="N312" i="4" s="1"/>
  <c r="N313" i="4" s="1"/>
  <c r="N314" i="4" s="1"/>
  <c r="N315" i="4" s="1"/>
  <c r="N316" i="4" s="1"/>
  <c r="N317" i="4" s="1"/>
  <c r="N318" i="4" s="1"/>
  <c r="N319" i="4" s="1"/>
  <c r="N320" i="4" s="1"/>
  <c r="N321" i="4" s="1"/>
  <c r="N231" i="4"/>
  <c r="N242" i="4"/>
  <c r="N245" i="4"/>
  <c r="N246" i="4" s="1"/>
  <c r="N247" i="4" s="1"/>
  <c r="N248" i="4" s="1"/>
  <c r="N249" i="4" s="1"/>
  <c r="N250" i="4" s="1"/>
  <c r="N251" i="4" s="1"/>
  <c r="N236" i="4"/>
  <c r="N243" i="4"/>
  <c r="N255" i="4"/>
  <c r="N253" i="4"/>
  <c r="N254" i="4"/>
  <c r="N244" i="4"/>
  <c r="N257" i="4"/>
  <c r="N258" i="4"/>
  <c r="N232" i="4"/>
  <c r="N226" i="4"/>
  <c r="AU784" i="4" s="1"/>
  <c r="N260" i="4"/>
  <c r="N238" i="4"/>
  <c r="N241" i="4"/>
  <c r="N228" i="4"/>
  <c r="N229" i="4"/>
  <c r="N239" i="4"/>
  <c r="N235" i="4"/>
  <c r="N227" i="4"/>
  <c r="N230" i="4"/>
  <c r="N233" i="4"/>
  <c r="N256" i="4"/>
  <c r="N234" i="4"/>
  <c r="N237" i="4"/>
  <c r="N259" i="4"/>
  <c r="AC6" i="4"/>
  <c r="AC7" i="4"/>
  <c r="AC8" i="4" s="1"/>
  <c r="AC9" i="4" s="1"/>
  <c r="AC10" i="4" s="1"/>
  <c r="AC11" i="4" s="1"/>
  <c r="AC12" i="4" s="1"/>
  <c r="AC13" i="4" s="1"/>
  <c r="AC14" i="4" s="1"/>
  <c r="AC15" i="4" s="1"/>
  <c r="AC16" i="4" s="1"/>
  <c r="AC17" i="4" s="1"/>
  <c r="AC18" i="4" s="1"/>
  <c r="AC19" i="4" s="1"/>
  <c r="AC20" i="4" s="1"/>
  <c r="AC21" i="4" s="1"/>
  <c r="AC22" i="4" s="1"/>
  <c r="AC23" i="4" s="1"/>
  <c r="AC24" i="4" s="1"/>
  <c r="AC25" i="4" s="1"/>
  <c r="AC26" i="4" s="1"/>
  <c r="AC27" i="4" s="1"/>
  <c r="AC28" i="4" s="1"/>
  <c r="AC29" i="4" s="1"/>
  <c r="AC30" i="4" s="1"/>
  <c r="AC31" i="4" s="1"/>
  <c r="AC32" i="4" s="1"/>
  <c r="AC33" i="4" s="1"/>
  <c r="AC34" i="4" s="1"/>
  <c r="H6" i="4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H34" i="4" s="1"/>
  <c r="Z6" i="4"/>
  <c r="Z7" i="4" s="1"/>
  <c r="Z8" i="4" s="1"/>
  <c r="Z9" i="4" s="1"/>
  <c r="Z10" i="4" s="1"/>
  <c r="Z11" i="4" s="1"/>
  <c r="Z12" i="4" s="1"/>
  <c r="Z13" i="4" s="1"/>
  <c r="Z14" i="4" s="1"/>
  <c r="Z15" i="4" s="1"/>
  <c r="Z16" i="4" s="1"/>
  <c r="Z17" i="4" s="1"/>
  <c r="Z18" i="4" s="1"/>
  <c r="Z19" i="4" s="1"/>
  <c r="Z20" i="4" s="1"/>
  <c r="Z21" i="4" s="1"/>
  <c r="Z22" i="4" s="1"/>
  <c r="Z23" i="4" s="1"/>
  <c r="Z24" i="4" s="1"/>
  <c r="Z25" i="4" s="1"/>
  <c r="Z26" i="4" s="1"/>
  <c r="Z27" i="4" s="1"/>
  <c r="Z28" i="4" s="1"/>
  <c r="Z29" i="4" s="1"/>
  <c r="Z30" i="4" s="1"/>
  <c r="Z31" i="4" s="1"/>
  <c r="Z32" i="4" s="1"/>
  <c r="Z33" i="4" s="1"/>
  <c r="Z34" i="4" s="1"/>
  <c r="K6" i="4"/>
  <c r="K7" i="4" s="1"/>
  <c r="K8" i="4" s="1"/>
  <c r="K9" i="4" s="1"/>
  <c r="K10" i="4" s="1"/>
  <c r="K11" i="4" s="1"/>
  <c r="K12" i="4" s="1"/>
  <c r="K13" i="4" s="1"/>
  <c r="K14" i="4" s="1"/>
  <c r="K15" i="4" s="1"/>
  <c r="K16" i="4" s="1"/>
  <c r="K17" i="4" s="1"/>
  <c r="K18" i="4" s="1"/>
  <c r="K19" i="4" s="1"/>
  <c r="K20" i="4" s="1"/>
  <c r="K21" i="4" s="1"/>
  <c r="K22" i="4" s="1"/>
  <c r="K23" i="4" s="1"/>
  <c r="K24" i="4" s="1"/>
  <c r="K25" i="4" s="1"/>
  <c r="K26" i="4" s="1"/>
  <c r="K27" i="4" s="1"/>
  <c r="K28" i="4" s="1"/>
  <c r="K29" i="4" s="1"/>
  <c r="K30" i="4" s="1"/>
  <c r="K31" i="4" s="1"/>
  <c r="K32" i="4" s="1"/>
  <c r="K33" i="4" s="1"/>
  <c r="K34" i="4" s="1"/>
  <c r="AL6" i="4"/>
  <c r="AL7" i="4" s="1"/>
  <c r="AL8" i="4" s="1"/>
  <c r="AL9" i="4" s="1"/>
  <c r="AL10" i="4" s="1"/>
  <c r="AL11" i="4" s="1"/>
  <c r="AL12" i="4" s="1"/>
  <c r="AL13" i="4" s="1"/>
  <c r="AL14" i="4" s="1"/>
  <c r="AL15" i="4" s="1"/>
  <c r="AL16" i="4" s="1"/>
  <c r="AL17" i="4" s="1"/>
  <c r="AL18" i="4" s="1"/>
  <c r="AL19" i="4" s="1"/>
  <c r="AL20" i="4" s="1"/>
  <c r="AL21" i="4" s="1"/>
  <c r="AL22" i="4" s="1"/>
  <c r="AL23" i="4" s="1"/>
  <c r="AL24" i="4" s="1"/>
  <c r="AL25" i="4" s="1"/>
  <c r="AL26" i="4" s="1"/>
  <c r="AL27" i="4" s="1"/>
  <c r="AL28" i="4" s="1"/>
  <c r="AL29" i="4" s="1"/>
  <c r="AL30" i="4" s="1"/>
  <c r="AL31" i="4" s="1"/>
  <c r="AL32" i="4" s="1"/>
  <c r="AL33" i="4" s="1"/>
  <c r="AL34" i="4" s="1"/>
  <c r="T6" i="4"/>
  <c r="T7" i="4" s="1"/>
  <c r="T8" i="4" s="1"/>
  <c r="T9" i="4" s="1"/>
  <c r="T10" i="4" s="1"/>
  <c r="T11" i="4" s="1"/>
  <c r="T12" i="4" s="1"/>
  <c r="T13" i="4" s="1"/>
  <c r="T14" i="4" s="1"/>
  <c r="T15" i="4" s="1"/>
  <c r="T16" i="4" s="1"/>
  <c r="T17" i="4" s="1"/>
  <c r="T18" i="4" s="1"/>
  <c r="T19" i="4" s="1"/>
  <c r="T20" i="4" s="1"/>
  <c r="T21" i="4" s="1"/>
  <c r="T22" i="4" s="1"/>
  <c r="T23" i="4" s="1"/>
  <c r="T24" i="4" s="1"/>
  <c r="T25" i="4" s="1"/>
  <c r="T26" i="4" s="1"/>
  <c r="T27" i="4" s="1"/>
  <c r="T28" i="4" s="1"/>
  <c r="T29" i="4" s="1"/>
  <c r="T30" i="4" s="1"/>
  <c r="T31" i="4" s="1"/>
  <c r="T32" i="4" s="1"/>
  <c r="T33" i="4" s="1"/>
  <c r="T34" i="4" s="1"/>
  <c r="AI6" i="4"/>
  <c r="AI7" i="4" s="1"/>
  <c r="AI8" i="4" s="1"/>
  <c r="AI9" i="4" s="1"/>
  <c r="AI10" i="4" s="1"/>
  <c r="AI11" i="4" s="1"/>
  <c r="AI12" i="4" s="1"/>
  <c r="AI13" i="4" s="1"/>
  <c r="AI14" i="4" s="1"/>
  <c r="AI15" i="4" s="1"/>
  <c r="AI16" i="4" s="1"/>
  <c r="AI17" i="4" s="1"/>
  <c r="AI18" i="4" s="1"/>
  <c r="AI19" i="4" s="1"/>
  <c r="AI20" i="4" s="1"/>
  <c r="AI21" i="4" s="1"/>
  <c r="AI22" i="4" s="1"/>
  <c r="AI23" i="4" s="1"/>
  <c r="AI24" i="4" s="1"/>
  <c r="AI25" i="4" s="1"/>
  <c r="AI26" i="4" s="1"/>
  <c r="AI27" i="4" s="1"/>
  <c r="AI28" i="4" s="1"/>
  <c r="AI29" i="4" s="1"/>
  <c r="AI30" i="4" s="1"/>
  <c r="AI31" i="4" s="1"/>
  <c r="AI32" i="4" s="1"/>
  <c r="AI33" i="4" s="1"/>
  <c r="AI34" i="4" s="1"/>
  <c r="CZ197" i="13"/>
  <c r="AO418" i="4"/>
  <c r="BD782" i="4" s="1"/>
  <c r="BD788" i="4" s="1"/>
  <c r="AO434" i="4"/>
  <c r="AO421" i="4"/>
  <c r="AO419" i="4"/>
  <c r="AO424" i="4"/>
  <c r="AO433" i="4"/>
  <c r="AO420" i="4"/>
  <c r="AO425" i="4"/>
  <c r="AO422" i="4"/>
  <c r="AO444" i="4"/>
  <c r="AO429" i="4"/>
  <c r="AO427" i="4"/>
  <c r="AO432" i="4"/>
  <c r="AO453" i="4"/>
  <c r="AO428" i="4"/>
  <c r="AO445" i="4"/>
  <c r="AO426" i="4"/>
  <c r="AO448" i="4"/>
  <c r="AO437" i="4"/>
  <c r="AO438" i="4" s="1"/>
  <c r="AO439" i="4" s="1"/>
  <c r="AO440" i="4" s="1"/>
  <c r="AO441" i="4" s="1"/>
  <c r="AO442" i="4" s="1"/>
  <c r="AO443" i="4" s="1"/>
  <c r="AO435" i="4"/>
  <c r="AO446" i="4"/>
  <c r="AO431" i="4"/>
  <c r="AO436" i="4"/>
  <c r="AO423" i="4"/>
  <c r="AO430" i="4"/>
  <c r="AO452" i="4"/>
  <c r="AO449" i="4"/>
  <c r="AO451" i="4"/>
  <c r="AO454" i="4"/>
  <c r="AO455" i="4" s="1"/>
  <c r="AO456" i="4" s="1"/>
  <c r="AO457" i="4" s="1"/>
  <c r="AO458" i="4" s="1"/>
  <c r="AO459" i="4" s="1"/>
  <c r="AO460" i="4" s="1"/>
  <c r="AO461" i="4" s="1"/>
  <c r="AO462" i="4" s="1"/>
  <c r="AO463" i="4" s="1"/>
  <c r="AO464" i="4" s="1"/>
  <c r="AO465" i="4" s="1"/>
  <c r="AO466" i="4" s="1"/>
  <c r="AO467" i="4" s="1"/>
  <c r="AO468" i="4" s="1"/>
  <c r="AO469" i="4" s="1"/>
  <c r="AO470" i="4" s="1"/>
  <c r="AO471" i="4" s="1"/>
  <c r="AO472" i="4" s="1"/>
  <c r="AO473" i="4" s="1"/>
  <c r="AO474" i="4" s="1"/>
  <c r="AO475" i="4" s="1"/>
  <c r="AO476" i="4" s="1"/>
  <c r="AO477" i="4" s="1"/>
  <c r="AO478" i="4" s="1"/>
  <c r="AO479" i="4" s="1"/>
  <c r="AO480" i="4" s="1"/>
  <c r="AO481" i="4" s="1"/>
  <c r="AO482" i="4" s="1"/>
  <c r="AO483" i="4" s="1"/>
  <c r="AO484" i="4" s="1"/>
  <c r="AO485" i="4" s="1"/>
  <c r="AO486" i="4" s="1"/>
  <c r="AO487" i="4" s="1"/>
  <c r="AO488" i="4" s="1"/>
  <c r="AO489" i="4" s="1"/>
  <c r="AO490" i="4" s="1"/>
  <c r="AO491" i="4" s="1"/>
  <c r="AO492" i="4" s="1"/>
  <c r="AO493" i="4" s="1"/>
  <c r="AO494" i="4" s="1"/>
  <c r="AO495" i="4" s="1"/>
  <c r="AO496" i="4" s="1"/>
  <c r="AO497" i="4" s="1"/>
  <c r="AO498" i="4" s="1"/>
  <c r="AO499" i="4" s="1"/>
  <c r="AO500" i="4" s="1"/>
  <c r="AO501" i="4" s="1"/>
  <c r="AO502" i="4" s="1"/>
  <c r="AO503" i="4" s="1"/>
  <c r="AO504" i="4" s="1"/>
  <c r="AO505" i="4" s="1"/>
  <c r="AO506" i="4" s="1"/>
  <c r="AO507" i="4" s="1"/>
  <c r="AO508" i="4" s="1"/>
  <c r="AO509" i="4" s="1"/>
  <c r="AO510" i="4" s="1"/>
  <c r="AO511" i="4" s="1"/>
  <c r="AO512" i="4" s="1"/>
  <c r="AO513" i="4" s="1"/>
  <c r="AO450" i="4"/>
  <c r="AO447" i="4"/>
  <c r="W421" i="4"/>
  <c r="W437" i="4"/>
  <c r="W430" i="4"/>
  <c r="W452" i="4"/>
  <c r="W431" i="4"/>
  <c r="W453" i="4"/>
  <c r="W420" i="4"/>
  <c r="W418" i="4"/>
  <c r="AX782" i="4" s="1"/>
  <c r="AX788" i="4" s="1"/>
  <c r="W433" i="4"/>
  <c r="W422" i="4"/>
  <c r="W424" i="4"/>
  <c r="W419" i="4"/>
  <c r="W435" i="4"/>
  <c r="W426" i="4"/>
  <c r="W428" i="4"/>
  <c r="W429" i="4"/>
  <c r="W438" i="4"/>
  <c r="W439" i="4" s="1"/>
  <c r="W440" i="4" s="1"/>
  <c r="W441" i="4" s="1"/>
  <c r="W442" i="4" s="1"/>
  <c r="W443" i="4" s="1"/>
  <c r="W451" i="4"/>
  <c r="W454" i="4"/>
  <c r="W455" i="4" s="1"/>
  <c r="W456" i="4" s="1"/>
  <c r="W457" i="4" s="1"/>
  <c r="W458" i="4" s="1"/>
  <c r="W459" i="4" s="1"/>
  <c r="W460" i="4" s="1"/>
  <c r="W461" i="4" s="1"/>
  <c r="W462" i="4" s="1"/>
  <c r="W463" i="4" s="1"/>
  <c r="W464" i="4" s="1"/>
  <c r="W465" i="4" s="1"/>
  <c r="W466" i="4" s="1"/>
  <c r="W467" i="4" s="1"/>
  <c r="W468" i="4" s="1"/>
  <c r="W469" i="4" s="1"/>
  <c r="W470" i="4" s="1"/>
  <c r="W471" i="4" s="1"/>
  <c r="W472" i="4" s="1"/>
  <c r="W473" i="4" s="1"/>
  <c r="W474" i="4" s="1"/>
  <c r="W475" i="4" s="1"/>
  <c r="W476" i="4" s="1"/>
  <c r="W477" i="4" s="1"/>
  <c r="W478" i="4" s="1"/>
  <c r="W479" i="4" s="1"/>
  <c r="W480" i="4" s="1"/>
  <c r="W481" i="4" s="1"/>
  <c r="W482" i="4" s="1"/>
  <c r="W483" i="4" s="1"/>
  <c r="W484" i="4" s="1"/>
  <c r="W485" i="4" s="1"/>
  <c r="W486" i="4" s="1"/>
  <c r="W487" i="4" s="1"/>
  <c r="W488" i="4" s="1"/>
  <c r="W489" i="4" s="1"/>
  <c r="W490" i="4" s="1"/>
  <c r="W491" i="4" s="1"/>
  <c r="W492" i="4" s="1"/>
  <c r="W493" i="4" s="1"/>
  <c r="W494" i="4" s="1"/>
  <c r="W495" i="4" s="1"/>
  <c r="W496" i="4" s="1"/>
  <c r="W497" i="4" s="1"/>
  <c r="W498" i="4" s="1"/>
  <c r="W499" i="4" s="1"/>
  <c r="W500" i="4" s="1"/>
  <c r="W501" i="4" s="1"/>
  <c r="W502" i="4" s="1"/>
  <c r="W503" i="4" s="1"/>
  <c r="W504" i="4" s="1"/>
  <c r="W505" i="4" s="1"/>
  <c r="W506" i="4" s="1"/>
  <c r="W507" i="4" s="1"/>
  <c r="W508" i="4" s="1"/>
  <c r="W509" i="4" s="1"/>
  <c r="W510" i="4" s="1"/>
  <c r="W511" i="4" s="1"/>
  <c r="W512" i="4" s="1"/>
  <c r="W513" i="4" s="1"/>
  <c r="W432" i="4"/>
  <c r="W423" i="4"/>
  <c r="W445" i="4"/>
  <c r="W434" i="4"/>
  <c r="W436" i="4"/>
  <c r="W425" i="4"/>
  <c r="W447" i="4"/>
  <c r="W446" i="4"/>
  <c r="W444" i="4"/>
  <c r="W427" i="4"/>
  <c r="W449" i="4"/>
  <c r="W450" i="4"/>
  <c r="W448" i="4"/>
  <c r="H418" i="4"/>
  <c r="AS782" i="4" s="1"/>
  <c r="AS788" i="4" s="1"/>
  <c r="H425" i="4"/>
  <c r="H433" i="4"/>
  <c r="H447" i="4"/>
  <c r="H422" i="4"/>
  <c r="H446" i="4"/>
  <c r="H432" i="4"/>
  <c r="H452" i="4"/>
  <c r="H431" i="4"/>
  <c r="H453" i="4"/>
  <c r="H420" i="4"/>
  <c r="H419" i="4"/>
  <c r="H435" i="4"/>
  <c r="H426" i="4"/>
  <c r="H428" i="4"/>
  <c r="H421" i="4"/>
  <c r="H429" i="4"/>
  <c r="H437" i="4"/>
  <c r="H438" i="4" s="1"/>
  <c r="H439" i="4" s="1"/>
  <c r="H440" i="4" s="1"/>
  <c r="H441" i="4" s="1"/>
  <c r="H442" i="4" s="1"/>
  <c r="H443" i="4" s="1"/>
  <c r="H451" i="4"/>
  <c r="H430" i="4"/>
  <c r="H454" i="4"/>
  <c r="H455" i="4" s="1"/>
  <c r="H456" i="4" s="1"/>
  <c r="H457" i="4" s="1"/>
  <c r="H458" i="4" s="1"/>
  <c r="H459" i="4" s="1"/>
  <c r="H460" i="4" s="1"/>
  <c r="H461" i="4" s="1"/>
  <c r="H462" i="4" s="1"/>
  <c r="H463" i="4" s="1"/>
  <c r="H464" i="4" s="1"/>
  <c r="H465" i="4" s="1"/>
  <c r="H466" i="4" s="1"/>
  <c r="H467" i="4" s="1"/>
  <c r="H468" i="4" s="1"/>
  <c r="H469" i="4" s="1"/>
  <c r="H470" i="4" s="1"/>
  <c r="H471" i="4" s="1"/>
  <c r="H472" i="4" s="1"/>
  <c r="H473" i="4" s="1"/>
  <c r="H474" i="4" s="1"/>
  <c r="H475" i="4" s="1"/>
  <c r="H476" i="4" s="1"/>
  <c r="H477" i="4" s="1"/>
  <c r="H478" i="4" s="1"/>
  <c r="H479" i="4" s="1"/>
  <c r="H480" i="4" s="1"/>
  <c r="H481" i="4" s="1"/>
  <c r="H482" i="4" s="1"/>
  <c r="H483" i="4" s="1"/>
  <c r="H484" i="4" s="1"/>
  <c r="H485" i="4" s="1"/>
  <c r="H486" i="4" s="1"/>
  <c r="H487" i="4" s="1"/>
  <c r="H488" i="4" s="1"/>
  <c r="H489" i="4" s="1"/>
  <c r="H490" i="4" s="1"/>
  <c r="H491" i="4" s="1"/>
  <c r="H492" i="4" s="1"/>
  <c r="H493" i="4" s="1"/>
  <c r="H494" i="4" s="1"/>
  <c r="H495" i="4" s="1"/>
  <c r="H496" i="4" s="1"/>
  <c r="H497" i="4" s="1"/>
  <c r="H498" i="4" s="1"/>
  <c r="H499" i="4" s="1"/>
  <c r="H500" i="4" s="1"/>
  <c r="H501" i="4" s="1"/>
  <c r="H502" i="4" s="1"/>
  <c r="H503" i="4" s="1"/>
  <c r="H504" i="4" s="1"/>
  <c r="H505" i="4" s="1"/>
  <c r="H506" i="4" s="1"/>
  <c r="H507" i="4" s="1"/>
  <c r="H508" i="4" s="1"/>
  <c r="H509" i="4" s="1"/>
  <c r="H510" i="4" s="1"/>
  <c r="H511" i="4" s="1"/>
  <c r="H512" i="4" s="1"/>
  <c r="H513" i="4" s="1"/>
  <c r="H424" i="4"/>
  <c r="H444" i="4"/>
  <c r="H423" i="4"/>
  <c r="H445" i="4"/>
  <c r="H434" i="4"/>
  <c r="H436" i="4"/>
  <c r="H427" i="4"/>
  <c r="H449" i="4"/>
  <c r="H450" i="4"/>
  <c r="H448" i="4"/>
  <c r="Q418" i="4"/>
  <c r="AV782" i="4" s="1"/>
  <c r="AV788" i="4" s="1"/>
  <c r="Q433" i="4"/>
  <c r="Q453" i="4"/>
  <c r="Q434" i="4"/>
  <c r="Q423" i="4"/>
  <c r="Q432" i="4"/>
  <c r="Q447" i="4"/>
  <c r="Q450" i="4"/>
  <c r="Q429" i="4"/>
  <c r="Q449" i="4"/>
  <c r="Q430" i="4"/>
  <c r="Q452" i="4"/>
  <c r="Q424" i="4"/>
  <c r="Q419" i="4"/>
  <c r="Q420" i="4"/>
  <c r="Q425" i="4"/>
  <c r="Q426" i="4"/>
  <c r="Q451" i="4"/>
  <c r="Q428" i="4"/>
  <c r="Q437" i="4"/>
  <c r="Q438" i="4" s="1"/>
  <c r="Q439" i="4" s="1"/>
  <c r="Q440" i="4" s="1"/>
  <c r="Q441" i="4" s="1"/>
  <c r="Q442" i="4" s="1"/>
  <c r="Q443" i="4" s="1"/>
  <c r="Q422" i="4"/>
  <c r="Q431" i="4"/>
  <c r="Q435" i="4"/>
  <c r="Q445" i="4"/>
  <c r="Q448" i="4"/>
  <c r="Q454" i="4"/>
  <c r="Q455" i="4" s="1"/>
  <c r="Q456" i="4" s="1"/>
  <c r="Q457" i="4" s="1"/>
  <c r="Q458" i="4" s="1"/>
  <c r="Q459" i="4" s="1"/>
  <c r="Q460" i="4" s="1"/>
  <c r="Q461" i="4" s="1"/>
  <c r="Q462" i="4" s="1"/>
  <c r="Q463" i="4" s="1"/>
  <c r="Q464" i="4" s="1"/>
  <c r="Q465" i="4" s="1"/>
  <c r="Q466" i="4" s="1"/>
  <c r="Q467" i="4" s="1"/>
  <c r="Q468" i="4" s="1"/>
  <c r="Q469" i="4" s="1"/>
  <c r="Q470" i="4" s="1"/>
  <c r="Q471" i="4" s="1"/>
  <c r="Q472" i="4" s="1"/>
  <c r="Q473" i="4" s="1"/>
  <c r="Q474" i="4" s="1"/>
  <c r="Q475" i="4" s="1"/>
  <c r="Q476" i="4" s="1"/>
  <c r="Q477" i="4" s="1"/>
  <c r="Q478" i="4" s="1"/>
  <c r="Q479" i="4" s="1"/>
  <c r="Q480" i="4" s="1"/>
  <c r="Q481" i="4" s="1"/>
  <c r="Q482" i="4" s="1"/>
  <c r="Q483" i="4" s="1"/>
  <c r="Q484" i="4" s="1"/>
  <c r="Q485" i="4" s="1"/>
  <c r="Q486" i="4" s="1"/>
  <c r="Q487" i="4" s="1"/>
  <c r="Q488" i="4" s="1"/>
  <c r="Q489" i="4" s="1"/>
  <c r="Q490" i="4" s="1"/>
  <c r="Q491" i="4" s="1"/>
  <c r="Q492" i="4" s="1"/>
  <c r="Q493" i="4" s="1"/>
  <c r="Q494" i="4" s="1"/>
  <c r="Q495" i="4" s="1"/>
  <c r="Q496" i="4" s="1"/>
  <c r="Q497" i="4" s="1"/>
  <c r="Q498" i="4" s="1"/>
  <c r="Q499" i="4" s="1"/>
  <c r="Q500" i="4" s="1"/>
  <c r="Q501" i="4" s="1"/>
  <c r="Q502" i="4" s="1"/>
  <c r="Q503" i="4" s="1"/>
  <c r="Q504" i="4" s="1"/>
  <c r="Q505" i="4" s="1"/>
  <c r="Q506" i="4" s="1"/>
  <c r="Q507" i="4" s="1"/>
  <c r="Q508" i="4" s="1"/>
  <c r="Q509" i="4" s="1"/>
  <c r="Q510" i="4" s="1"/>
  <c r="Q511" i="4" s="1"/>
  <c r="Q512" i="4" s="1"/>
  <c r="Q513" i="4" s="1"/>
  <c r="Q427" i="4"/>
  <c r="Q421" i="4"/>
  <c r="Q444" i="4"/>
  <c r="Q446" i="4"/>
  <c r="Q436" i="4"/>
  <c r="AC425" i="4"/>
  <c r="AC447" i="4"/>
  <c r="AC428" i="4"/>
  <c r="AC450" i="4"/>
  <c r="AC427" i="4"/>
  <c r="AC449" i="4"/>
  <c r="AC430" i="4"/>
  <c r="AC452" i="4"/>
  <c r="AC429" i="4"/>
  <c r="AC451" i="4"/>
  <c r="AC432" i="4"/>
  <c r="AC454" i="4"/>
  <c r="AC455" i="4" s="1"/>
  <c r="AC456" i="4" s="1"/>
  <c r="AC457" i="4" s="1"/>
  <c r="AC458" i="4" s="1"/>
  <c r="AC459" i="4" s="1"/>
  <c r="AC460" i="4" s="1"/>
  <c r="AC461" i="4" s="1"/>
  <c r="AC462" i="4" s="1"/>
  <c r="AC463" i="4" s="1"/>
  <c r="AC464" i="4" s="1"/>
  <c r="AC465" i="4" s="1"/>
  <c r="AC466" i="4" s="1"/>
  <c r="AC467" i="4" s="1"/>
  <c r="AC468" i="4" s="1"/>
  <c r="AC469" i="4" s="1"/>
  <c r="AC470" i="4" s="1"/>
  <c r="AC471" i="4" s="1"/>
  <c r="AC472" i="4" s="1"/>
  <c r="AC473" i="4" s="1"/>
  <c r="AC474" i="4" s="1"/>
  <c r="AC475" i="4" s="1"/>
  <c r="AC476" i="4" s="1"/>
  <c r="AC477" i="4" s="1"/>
  <c r="AC478" i="4" s="1"/>
  <c r="AC479" i="4" s="1"/>
  <c r="AC480" i="4" s="1"/>
  <c r="AC481" i="4" s="1"/>
  <c r="AC482" i="4" s="1"/>
  <c r="AC483" i="4" s="1"/>
  <c r="AC484" i="4" s="1"/>
  <c r="AC485" i="4" s="1"/>
  <c r="AC486" i="4" s="1"/>
  <c r="AC487" i="4" s="1"/>
  <c r="AC488" i="4" s="1"/>
  <c r="AC489" i="4" s="1"/>
  <c r="AC490" i="4" s="1"/>
  <c r="AC491" i="4" s="1"/>
  <c r="AC492" i="4" s="1"/>
  <c r="AC493" i="4" s="1"/>
  <c r="AC494" i="4" s="1"/>
  <c r="AC495" i="4" s="1"/>
  <c r="AC496" i="4" s="1"/>
  <c r="AC497" i="4" s="1"/>
  <c r="AC498" i="4" s="1"/>
  <c r="AC499" i="4" s="1"/>
  <c r="AC500" i="4" s="1"/>
  <c r="AC501" i="4" s="1"/>
  <c r="AC502" i="4" s="1"/>
  <c r="AC503" i="4" s="1"/>
  <c r="AC504" i="4" s="1"/>
  <c r="AC505" i="4" s="1"/>
  <c r="AC506" i="4" s="1"/>
  <c r="AC507" i="4" s="1"/>
  <c r="AC508" i="4" s="1"/>
  <c r="AC509" i="4" s="1"/>
  <c r="AC510" i="4" s="1"/>
  <c r="AC511" i="4" s="1"/>
  <c r="AC512" i="4" s="1"/>
  <c r="AC513" i="4" s="1"/>
  <c r="AC423" i="4"/>
  <c r="AC445" i="4"/>
  <c r="AC426" i="4"/>
  <c r="AC448" i="4"/>
  <c r="AC418" i="4"/>
  <c r="AZ782" i="4" s="1"/>
  <c r="AZ788" i="4" s="1"/>
  <c r="AC433" i="4"/>
  <c r="AC420" i="4"/>
  <c r="AC436" i="4"/>
  <c r="AC419" i="4"/>
  <c r="AC435" i="4"/>
  <c r="AC422" i="4"/>
  <c r="AC444" i="4"/>
  <c r="AC421" i="4"/>
  <c r="AC437" i="4"/>
  <c r="AC438" i="4" s="1"/>
  <c r="AC439" i="4" s="1"/>
  <c r="AC440" i="4" s="1"/>
  <c r="AC441" i="4" s="1"/>
  <c r="AC442" i="4" s="1"/>
  <c r="AC443" i="4" s="1"/>
  <c r="AC424" i="4"/>
  <c r="AC446" i="4"/>
  <c r="AC431" i="4"/>
  <c r="AC453" i="4"/>
  <c r="AC434" i="4"/>
  <c r="AF424" i="4"/>
  <c r="AF432" i="4"/>
  <c r="AF446" i="4"/>
  <c r="AF454" i="4"/>
  <c r="AF433" i="4"/>
  <c r="AF453" i="4"/>
  <c r="AF431" i="4"/>
  <c r="AF455" i="4"/>
  <c r="AF456" i="4" s="1"/>
  <c r="AF457" i="4" s="1"/>
  <c r="AF458" i="4" s="1"/>
  <c r="AF459" i="4" s="1"/>
  <c r="AF460" i="4" s="1"/>
  <c r="AF461" i="4" s="1"/>
  <c r="AF462" i="4" s="1"/>
  <c r="AF463" i="4" s="1"/>
  <c r="AF464" i="4" s="1"/>
  <c r="AF465" i="4" s="1"/>
  <c r="AF466" i="4" s="1"/>
  <c r="AF467" i="4" s="1"/>
  <c r="AF468" i="4" s="1"/>
  <c r="AF469" i="4" s="1"/>
  <c r="AF470" i="4" s="1"/>
  <c r="AF471" i="4" s="1"/>
  <c r="AF472" i="4" s="1"/>
  <c r="AF473" i="4" s="1"/>
  <c r="AF474" i="4" s="1"/>
  <c r="AF475" i="4" s="1"/>
  <c r="AF476" i="4" s="1"/>
  <c r="AF477" i="4" s="1"/>
  <c r="AF478" i="4" s="1"/>
  <c r="AF479" i="4" s="1"/>
  <c r="AF480" i="4" s="1"/>
  <c r="AF481" i="4" s="1"/>
  <c r="AF482" i="4" s="1"/>
  <c r="AF483" i="4" s="1"/>
  <c r="AF484" i="4" s="1"/>
  <c r="AF485" i="4" s="1"/>
  <c r="AF486" i="4" s="1"/>
  <c r="AF487" i="4" s="1"/>
  <c r="AF488" i="4" s="1"/>
  <c r="AF489" i="4" s="1"/>
  <c r="AF490" i="4" s="1"/>
  <c r="AF491" i="4" s="1"/>
  <c r="AF492" i="4" s="1"/>
  <c r="AF493" i="4" s="1"/>
  <c r="AF494" i="4" s="1"/>
  <c r="AF495" i="4" s="1"/>
  <c r="AF496" i="4" s="1"/>
  <c r="AF497" i="4" s="1"/>
  <c r="AF498" i="4" s="1"/>
  <c r="AF499" i="4" s="1"/>
  <c r="AF500" i="4" s="1"/>
  <c r="AF501" i="4" s="1"/>
  <c r="AF502" i="4" s="1"/>
  <c r="AF503" i="4" s="1"/>
  <c r="AF504" i="4" s="1"/>
  <c r="AF505" i="4" s="1"/>
  <c r="AF506" i="4" s="1"/>
  <c r="AF507" i="4" s="1"/>
  <c r="AF508" i="4" s="1"/>
  <c r="AF509" i="4" s="1"/>
  <c r="AF510" i="4" s="1"/>
  <c r="AF511" i="4" s="1"/>
  <c r="AF512" i="4" s="1"/>
  <c r="AF513" i="4" s="1"/>
  <c r="AF422" i="4"/>
  <c r="AF430" i="4"/>
  <c r="AF444" i="4"/>
  <c r="AF452" i="4"/>
  <c r="AF429" i="4"/>
  <c r="AF449" i="4"/>
  <c r="AF427" i="4"/>
  <c r="AF451" i="4"/>
  <c r="AF420" i="4"/>
  <c r="AF428" i="4"/>
  <c r="AF436" i="4"/>
  <c r="AF450" i="4"/>
  <c r="AF425" i="4"/>
  <c r="AF445" i="4"/>
  <c r="AF423" i="4"/>
  <c r="AF447" i="4"/>
  <c r="AF418" i="4"/>
  <c r="BA782" i="4" s="1"/>
  <c r="BA788" i="4" s="1"/>
  <c r="AF426" i="4"/>
  <c r="AF434" i="4"/>
  <c r="AF448" i="4"/>
  <c r="AF421" i="4"/>
  <c r="AF437" i="4"/>
  <c r="AF438" i="4" s="1"/>
  <c r="AF439" i="4" s="1"/>
  <c r="AF440" i="4" s="1"/>
  <c r="AF441" i="4" s="1"/>
  <c r="AF442" i="4" s="1"/>
  <c r="AF443" i="4" s="1"/>
  <c r="AF419" i="4"/>
  <c r="AF435" i="4"/>
  <c r="AL646" i="4"/>
  <c r="AL622" i="4"/>
  <c r="AL641" i="4"/>
  <c r="AL627" i="4"/>
  <c r="AL643" i="4"/>
  <c r="AL624" i="4"/>
  <c r="AL626" i="4"/>
  <c r="AL637" i="4"/>
  <c r="AL647" i="4"/>
  <c r="AL613" i="4"/>
  <c r="AL618" i="4"/>
  <c r="AL642" i="4"/>
  <c r="AL621" i="4"/>
  <c r="AL645" i="4"/>
  <c r="AL640" i="4"/>
  <c r="AL611" i="4"/>
  <c r="AL629" i="4"/>
  <c r="AL630" i="4" s="1"/>
  <c r="AL631" i="4" s="1"/>
  <c r="AL632" i="4" s="1"/>
  <c r="AL633" i="4" s="1"/>
  <c r="AL634" i="4" s="1"/>
  <c r="AL635" i="4" s="1"/>
  <c r="AL617" i="4"/>
  <c r="AL636" i="4"/>
  <c r="AL620" i="4"/>
  <c r="AL612" i="4"/>
  <c r="AL614" i="4"/>
  <c r="AL625" i="4"/>
  <c r="AL615" i="4"/>
  <c r="AL648" i="4"/>
  <c r="AL649" i="4" s="1"/>
  <c r="AL650" i="4" s="1"/>
  <c r="AL651" i="4" s="1"/>
  <c r="AL652" i="4" s="1"/>
  <c r="AL653" i="4" s="1"/>
  <c r="AL654" i="4" s="1"/>
  <c r="AL655" i="4" s="1"/>
  <c r="AL656" i="4" s="1"/>
  <c r="AL657" i="4" s="1"/>
  <c r="AL658" i="4" s="1"/>
  <c r="AL659" i="4" s="1"/>
  <c r="AL660" i="4" s="1"/>
  <c r="AL661" i="4" s="1"/>
  <c r="AL662" i="4" s="1"/>
  <c r="AL663" i="4" s="1"/>
  <c r="AL664" i="4" s="1"/>
  <c r="AL665" i="4" s="1"/>
  <c r="AL666" i="4" s="1"/>
  <c r="AL667" i="4" s="1"/>
  <c r="AL668" i="4" s="1"/>
  <c r="AL669" i="4" s="1"/>
  <c r="AL639" i="4"/>
  <c r="AL628" i="4"/>
  <c r="AL644" i="4"/>
  <c r="AL619" i="4"/>
  <c r="AL616" i="4"/>
  <c r="AL610" i="4"/>
  <c r="BC776" i="4" s="1"/>
  <c r="AL638" i="4"/>
  <c r="AL623" i="4"/>
  <c r="W645" i="4"/>
  <c r="W636" i="4"/>
  <c r="W619" i="4"/>
  <c r="W639" i="4"/>
  <c r="W640" i="4"/>
  <c r="W611" i="4"/>
  <c r="W646" i="4"/>
  <c r="W614" i="4"/>
  <c r="W623" i="4"/>
  <c r="W637" i="4"/>
  <c r="W624" i="4"/>
  <c r="W617" i="4"/>
  <c r="W647" i="4"/>
  <c r="W648" i="4" s="1"/>
  <c r="W649" i="4" s="1"/>
  <c r="W650" i="4" s="1"/>
  <c r="W651" i="4" s="1"/>
  <c r="W652" i="4" s="1"/>
  <c r="W653" i="4" s="1"/>
  <c r="W654" i="4" s="1"/>
  <c r="W655" i="4" s="1"/>
  <c r="W656" i="4" s="1"/>
  <c r="W657" i="4" s="1"/>
  <c r="W658" i="4" s="1"/>
  <c r="W659" i="4" s="1"/>
  <c r="W660" i="4" s="1"/>
  <c r="W661" i="4" s="1"/>
  <c r="W662" i="4" s="1"/>
  <c r="W663" i="4" s="1"/>
  <c r="W664" i="4" s="1"/>
  <c r="W665" i="4" s="1"/>
  <c r="W666" i="4" s="1"/>
  <c r="W667" i="4" s="1"/>
  <c r="W668" i="4" s="1"/>
  <c r="W669" i="4" s="1"/>
  <c r="W643" i="4"/>
  <c r="W625" i="4"/>
  <c r="W612" i="4"/>
  <c r="W616" i="4"/>
  <c r="W618" i="4"/>
  <c r="W622" i="4"/>
  <c r="W613" i="4"/>
  <c r="W644" i="4"/>
  <c r="W627" i="4"/>
  <c r="W629" i="4"/>
  <c r="W630" i="4" s="1"/>
  <c r="W631" i="4" s="1"/>
  <c r="W632" i="4" s="1"/>
  <c r="W633" i="4" s="1"/>
  <c r="W634" i="4" s="1"/>
  <c r="W635" i="4" s="1"/>
  <c r="W628" i="4"/>
  <c r="W621" i="4"/>
  <c r="W626" i="4"/>
  <c r="W642" i="4"/>
  <c r="W638" i="4"/>
  <c r="W620" i="4"/>
  <c r="W615" i="4"/>
  <c r="W641" i="4"/>
  <c r="W610" i="4"/>
  <c r="AX776" i="4" s="1"/>
  <c r="N643" i="4"/>
  <c r="N639" i="4"/>
  <c r="N614" i="4"/>
  <c r="N610" i="4"/>
  <c r="AU776" i="4" s="1"/>
  <c r="N645" i="4"/>
  <c r="N613" i="4"/>
  <c r="N622" i="4"/>
  <c r="N623" i="4"/>
  <c r="N625" i="4"/>
  <c r="N648" i="4"/>
  <c r="N628" i="4"/>
  <c r="N615" i="4"/>
  <c r="N644" i="4"/>
  <c r="N638" i="4"/>
  <c r="N627" i="4"/>
  <c r="N637" i="4"/>
  <c r="N621" i="4"/>
  <c r="N624" i="4"/>
  <c r="N629" i="4"/>
  <c r="N630" i="4" s="1"/>
  <c r="N631" i="4" s="1"/>
  <c r="N632" i="4" s="1"/>
  <c r="N633" i="4" s="1"/>
  <c r="N634" i="4" s="1"/>
  <c r="N635" i="4" s="1"/>
  <c r="N626" i="4"/>
  <c r="N646" i="4"/>
  <c r="N636" i="4"/>
  <c r="N612" i="4"/>
  <c r="N641" i="4"/>
  <c r="N647" i="4"/>
  <c r="N649" i="4"/>
  <c r="N650" i="4" s="1"/>
  <c r="N651" i="4" s="1"/>
  <c r="N652" i="4" s="1"/>
  <c r="N653" i="4" s="1"/>
  <c r="N654" i="4" s="1"/>
  <c r="N655" i="4" s="1"/>
  <c r="N656" i="4" s="1"/>
  <c r="N657" i="4" s="1"/>
  <c r="N658" i="4" s="1"/>
  <c r="N659" i="4" s="1"/>
  <c r="N660" i="4" s="1"/>
  <c r="N661" i="4" s="1"/>
  <c r="N662" i="4" s="1"/>
  <c r="N663" i="4" s="1"/>
  <c r="N664" i="4" s="1"/>
  <c r="N665" i="4" s="1"/>
  <c r="N666" i="4" s="1"/>
  <c r="N667" i="4" s="1"/>
  <c r="N668" i="4" s="1"/>
  <c r="N669" i="4" s="1"/>
  <c r="N617" i="4"/>
  <c r="N642" i="4"/>
  <c r="N640" i="4"/>
  <c r="N618" i="4"/>
  <c r="N620" i="4"/>
  <c r="N611" i="4"/>
  <c r="N616" i="4"/>
  <c r="N619" i="4"/>
  <c r="H644" i="4"/>
  <c r="H645" i="4"/>
  <c r="H639" i="4"/>
  <c r="H643" i="4"/>
  <c r="H640" i="4"/>
  <c r="H641" i="4"/>
  <c r="H625" i="4"/>
  <c r="H629" i="4"/>
  <c r="H630" i="4" s="1"/>
  <c r="H631" i="4" s="1"/>
  <c r="H632" i="4" s="1"/>
  <c r="H633" i="4" s="1"/>
  <c r="H634" i="4" s="1"/>
  <c r="H635" i="4" s="1"/>
  <c r="H615" i="4"/>
  <c r="H620" i="4"/>
  <c r="H616" i="4"/>
  <c r="H636" i="4"/>
  <c r="H617" i="4"/>
  <c r="H626" i="4"/>
  <c r="H647" i="4"/>
  <c r="H648" i="4" s="1"/>
  <c r="H649" i="4" s="1"/>
  <c r="H650" i="4" s="1"/>
  <c r="H651" i="4" s="1"/>
  <c r="H652" i="4" s="1"/>
  <c r="H653" i="4" s="1"/>
  <c r="H654" i="4" s="1"/>
  <c r="H655" i="4" s="1"/>
  <c r="H656" i="4" s="1"/>
  <c r="H657" i="4" s="1"/>
  <c r="H658" i="4" s="1"/>
  <c r="H659" i="4" s="1"/>
  <c r="H660" i="4" s="1"/>
  <c r="H661" i="4" s="1"/>
  <c r="H662" i="4" s="1"/>
  <c r="H663" i="4" s="1"/>
  <c r="H664" i="4" s="1"/>
  <c r="H665" i="4" s="1"/>
  <c r="H666" i="4" s="1"/>
  <c r="H667" i="4" s="1"/>
  <c r="H668" i="4" s="1"/>
  <c r="H669" i="4" s="1"/>
  <c r="H622" i="4"/>
  <c r="H623" i="4"/>
  <c r="H646" i="4"/>
  <c r="H642" i="4"/>
  <c r="H618" i="4"/>
  <c r="H619" i="4"/>
  <c r="H638" i="4"/>
  <c r="H628" i="4"/>
  <c r="H614" i="4"/>
  <c r="H624" i="4"/>
  <c r="H610" i="4"/>
  <c r="AS776" i="4" s="1"/>
  <c r="H611" i="4"/>
  <c r="H612" i="4"/>
  <c r="H637" i="4"/>
  <c r="H621" i="4"/>
  <c r="H627" i="4"/>
  <c r="H613" i="4"/>
  <c r="K611" i="4"/>
  <c r="K619" i="4"/>
  <c r="K627" i="4"/>
  <c r="K641" i="4"/>
  <c r="K604" i="4"/>
  <c r="K624" i="4"/>
  <c r="K644" i="4"/>
  <c r="K626" i="4"/>
  <c r="K601" i="4"/>
  <c r="K606" i="4"/>
  <c r="K605" i="4"/>
  <c r="K621" i="4"/>
  <c r="K643" i="4"/>
  <c r="K628" i="4"/>
  <c r="K646" i="4"/>
  <c r="K603" i="4"/>
  <c r="K617" i="4"/>
  <c r="K639" i="4"/>
  <c r="K620" i="4"/>
  <c r="K614" i="4"/>
  <c r="K600" i="4"/>
  <c r="K608" i="4"/>
  <c r="K615" i="4"/>
  <c r="K623" i="4"/>
  <c r="K637" i="4"/>
  <c r="K645" i="4"/>
  <c r="K616" i="4"/>
  <c r="K636" i="4"/>
  <c r="K610" i="4"/>
  <c r="AT776" i="4" s="1"/>
  <c r="K618" i="4"/>
  <c r="K642" i="4"/>
  <c r="K599" i="4"/>
  <c r="K607" i="4"/>
  <c r="K613" i="4"/>
  <c r="K629" i="4"/>
  <c r="K630" i="4" s="1"/>
  <c r="K631" i="4" s="1"/>
  <c r="K632" i="4" s="1"/>
  <c r="K633" i="4" s="1"/>
  <c r="K634" i="4" s="1"/>
  <c r="K635" i="4" s="1"/>
  <c r="K612" i="4"/>
  <c r="K622" i="4"/>
  <c r="K598" i="4"/>
  <c r="K609" i="4"/>
  <c r="K625" i="4"/>
  <c r="K647" i="4"/>
  <c r="K648" i="4" s="1"/>
  <c r="K649" i="4" s="1"/>
  <c r="K650" i="4" s="1"/>
  <c r="K651" i="4" s="1"/>
  <c r="K652" i="4" s="1"/>
  <c r="K653" i="4" s="1"/>
  <c r="K654" i="4" s="1"/>
  <c r="K655" i="4" s="1"/>
  <c r="K656" i="4" s="1"/>
  <c r="K657" i="4" s="1"/>
  <c r="K658" i="4" s="1"/>
  <c r="K659" i="4" s="1"/>
  <c r="K660" i="4" s="1"/>
  <c r="K661" i="4" s="1"/>
  <c r="K662" i="4" s="1"/>
  <c r="K663" i="4" s="1"/>
  <c r="K664" i="4" s="1"/>
  <c r="K665" i="4" s="1"/>
  <c r="K666" i="4" s="1"/>
  <c r="K667" i="4" s="1"/>
  <c r="K668" i="4" s="1"/>
  <c r="K669" i="4" s="1"/>
  <c r="K640" i="4"/>
  <c r="K638" i="4"/>
  <c r="K602" i="4"/>
  <c r="AC519" i="4"/>
  <c r="AC527" i="4"/>
  <c r="AC541" i="4"/>
  <c r="AC549" i="4"/>
  <c r="AC522" i="4"/>
  <c r="AC530" i="4"/>
  <c r="AC544" i="4"/>
  <c r="AC517" i="4"/>
  <c r="AC533" i="4"/>
  <c r="AC516" i="4"/>
  <c r="AC532" i="4"/>
  <c r="AC514" i="4"/>
  <c r="AZ781" i="4" s="1"/>
  <c r="AZ787" i="4" s="1"/>
  <c r="AC529" i="4"/>
  <c r="AC520" i="4"/>
  <c r="AC542" i="4"/>
  <c r="AC523" i="4"/>
  <c r="AC545" i="4"/>
  <c r="AC526" i="4"/>
  <c r="AC548" i="4"/>
  <c r="AC534" i="4"/>
  <c r="AC535" i="4" s="1"/>
  <c r="AC536" i="4" s="1"/>
  <c r="AC537" i="4" s="1"/>
  <c r="AC538" i="4" s="1"/>
  <c r="AC539" i="4" s="1"/>
  <c r="AC524" i="4"/>
  <c r="AC547" i="4"/>
  <c r="AC550" i="4"/>
  <c r="AC551" i="4" s="1"/>
  <c r="AC552" i="4" s="1"/>
  <c r="AC553" i="4" s="1"/>
  <c r="AC554" i="4" s="1"/>
  <c r="AC555" i="4" s="1"/>
  <c r="AC556" i="4" s="1"/>
  <c r="AC557" i="4" s="1"/>
  <c r="AC558" i="4" s="1"/>
  <c r="AC559" i="4" s="1"/>
  <c r="AC560" i="4" s="1"/>
  <c r="AC561" i="4" s="1"/>
  <c r="AC562" i="4" s="1"/>
  <c r="AC563" i="4" s="1"/>
  <c r="AC564" i="4" s="1"/>
  <c r="AC565" i="4" s="1"/>
  <c r="AC566" i="4" s="1"/>
  <c r="AC567" i="4" s="1"/>
  <c r="AC568" i="4" s="1"/>
  <c r="AC569" i="4" s="1"/>
  <c r="AC570" i="4" s="1"/>
  <c r="AC571" i="4" s="1"/>
  <c r="AC572" i="4" s="1"/>
  <c r="AC573" i="4" s="1"/>
  <c r="AC574" i="4" s="1"/>
  <c r="AC575" i="4" s="1"/>
  <c r="AC576" i="4" s="1"/>
  <c r="AC577" i="4" s="1"/>
  <c r="AC578" i="4" s="1"/>
  <c r="AC579" i="4" s="1"/>
  <c r="AC580" i="4" s="1"/>
  <c r="AC581" i="4" s="1"/>
  <c r="AC582" i="4" s="1"/>
  <c r="AC583" i="4" s="1"/>
  <c r="AC584" i="4" s="1"/>
  <c r="AC585" i="4" s="1"/>
  <c r="AC586" i="4" s="1"/>
  <c r="AC587" i="4" s="1"/>
  <c r="AC588" i="4" s="1"/>
  <c r="AC589" i="4" s="1"/>
  <c r="AC590" i="4" s="1"/>
  <c r="AC591" i="4" s="1"/>
  <c r="AC592" i="4" s="1"/>
  <c r="AC593" i="4" s="1"/>
  <c r="AC594" i="4" s="1"/>
  <c r="AC595" i="4" s="1"/>
  <c r="AC596" i="4" s="1"/>
  <c r="AC597" i="4" s="1"/>
  <c r="AC598" i="4" s="1"/>
  <c r="AC599" i="4" s="1"/>
  <c r="AC600" i="4" s="1"/>
  <c r="AC601" i="4" s="1"/>
  <c r="AC602" i="4" s="1"/>
  <c r="AC603" i="4" s="1"/>
  <c r="AC604" i="4" s="1"/>
  <c r="AC605" i="4" s="1"/>
  <c r="AC606" i="4" s="1"/>
  <c r="AC607" i="4" s="1"/>
  <c r="AC608" i="4" s="1"/>
  <c r="AC609" i="4" s="1"/>
  <c r="AC515" i="4"/>
  <c r="AC531" i="4"/>
  <c r="AC518" i="4"/>
  <c r="AC540" i="4"/>
  <c r="AC525" i="4"/>
  <c r="AC543" i="4"/>
  <c r="AC546" i="4"/>
  <c r="AC521" i="4"/>
  <c r="AC528" i="4"/>
  <c r="Q520" i="4"/>
  <c r="Q516" i="4"/>
  <c r="Q532" i="4"/>
  <c r="Q518" i="4"/>
  <c r="Q515" i="4"/>
  <c r="Q531" i="4"/>
  <c r="Q514" i="4"/>
  <c r="AV781" i="4" s="1"/>
  <c r="AV787" i="4" s="1"/>
  <c r="Q517" i="4"/>
  <c r="Q533" i="4"/>
  <c r="Q534" i="4" s="1"/>
  <c r="Q535" i="4" s="1"/>
  <c r="Q536" i="4" s="1"/>
  <c r="Q537" i="4" s="1"/>
  <c r="Q538" i="4" s="1"/>
  <c r="Q539" i="4" s="1"/>
  <c r="Q524" i="4"/>
  <c r="Q540" i="4"/>
  <c r="Q545" i="4"/>
  <c r="Q530" i="4"/>
  <c r="Q543" i="4"/>
  <c r="Q521" i="4"/>
  <c r="Q522" i="4"/>
  <c r="Q541" i="4"/>
  <c r="Q519" i="4"/>
  <c r="Q526" i="4"/>
  <c r="Q528" i="4"/>
  <c r="Q546" i="4"/>
  <c r="Q523" i="4"/>
  <c r="Q525" i="4"/>
  <c r="Q547" i="4"/>
  <c r="Q529" i="4"/>
  <c r="Q544" i="4"/>
  <c r="Q549" i="4"/>
  <c r="Q527" i="4"/>
  <c r="Q548" i="4"/>
  <c r="Q550" i="4"/>
  <c r="Q551" i="4" s="1"/>
  <c r="Q552" i="4" s="1"/>
  <c r="Q553" i="4" s="1"/>
  <c r="Q554" i="4" s="1"/>
  <c r="Q555" i="4" s="1"/>
  <c r="Q556" i="4" s="1"/>
  <c r="Q557" i="4" s="1"/>
  <c r="Q558" i="4" s="1"/>
  <c r="Q559" i="4" s="1"/>
  <c r="Q560" i="4" s="1"/>
  <c r="Q561" i="4" s="1"/>
  <c r="Q562" i="4" s="1"/>
  <c r="Q563" i="4" s="1"/>
  <c r="Q564" i="4" s="1"/>
  <c r="Q565" i="4" s="1"/>
  <c r="Q566" i="4" s="1"/>
  <c r="Q567" i="4" s="1"/>
  <c r="Q568" i="4" s="1"/>
  <c r="Q569" i="4" s="1"/>
  <c r="Q570" i="4" s="1"/>
  <c r="Q571" i="4" s="1"/>
  <c r="Q572" i="4" s="1"/>
  <c r="Q573" i="4" s="1"/>
  <c r="Q574" i="4" s="1"/>
  <c r="Q575" i="4" s="1"/>
  <c r="Q576" i="4" s="1"/>
  <c r="Q577" i="4" s="1"/>
  <c r="Q578" i="4" s="1"/>
  <c r="Q579" i="4" s="1"/>
  <c r="Q580" i="4" s="1"/>
  <c r="Q581" i="4" s="1"/>
  <c r="Q582" i="4" s="1"/>
  <c r="Q583" i="4" s="1"/>
  <c r="Q584" i="4" s="1"/>
  <c r="Q585" i="4" s="1"/>
  <c r="Q586" i="4" s="1"/>
  <c r="Q587" i="4" s="1"/>
  <c r="Q588" i="4" s="1"/>
  <c r="Q589" i="4" s="1"/>
  <c r="Q590" i="4" s="1"/>
  <c r="Q591" i="4" s="1"/>
  <c r="Q592" i="4" s="1"/>
  <c r="Q593" i="4" s="1"/>
  <c r="Q594" i="4" s="1"/>
  <c r="Q595" i="4" s="1"/>
  <c r="Q596" i="4" s="1"/>
  <c r="Q597" i="4" s="1"/>
  <c r="Q598" i="4" s="1"/>
  <c r="Q599" i="4" s="1"/>
  <c r="Q600" i="4" s="1"/>
  <c r="Q601" i="4" s="1"/>
  <c r="Q602" i="4" s="1"/>
  <c r="Q603" i="4" s="1"/>
  <c r="Q604" i="4" s="1"/>
  <c r="Q605" i="4" s="1"/>
  <c r="Q606" i="4" s="1"/>
  <c r="Q607" i="4" s="1"/>
  <c r="Q608" i="4" s="1"/>
  <c r="Q609" i="4" s="1"/>
  <c r="Q610" i="4" s="1"/>
  <c r="Q542" i="4"/>
  <c r="T545" i="4"/>
  <c r="T548" i="4"/>
  <c r="T546" i="4"/>
  <c r="T550" i="4"/>
  <c r="T523" i="4"/>
  <c r="T543" i="4"/>
  <c r="T551" i="4"/>
  <c r="T552" i="4" s="1"/>
  <c r="T553" i="4" s="1"/>
  <c r="T554" i="4" s="1"/>
  <c r="T555" i="4" s="1"/>
  <c r="T556" i="4" s="1"/>
  <c r="T557" i="4" s="1"/>
  <c r="T558" i="4" s="1"/>
  <c r="T559" i="4" s="1"/>
  <c r="T560" i="4" s="1"/>
  <c r="T561" i="4" s="1"/>
  <c r="T562" i="4" s="1"/>
  <c r="T563" i="4" s="1"/>
  <c r="T564" i="4" s="1"/>
  <c r="T565" i="4" s="1"/>
  <c r="T566" i="4" s="1"/>
  <c r="T567" i="4" s="1"/>
  <c r="T568" i="4" s="1"/>
  <c r="T569" i="4" s="1"/>
  <c r="T570" i="4" s="1"/>
  <c r="T571" i="4" s="1"/>
  <c r="T572" i="4" s="1"/>
  <c r="T573" i="4" s="1"/>
  <c r="T574" i="4" s="1"/>
  <c r="T575" i="4" s="1"/>
  <c r="T576" i="4" s="1"/>
  <c r="T577" i="4" s="1"/>
  <c r="T578" i="4" s="1"/>
  <c r="T579" i="4" s="1"/>
  <c r="T580" i="4" s="1"/>
  <c r="T581" i="4" s="1"/>
  <c r="T582" i="4" s="1"/>
  <c r="T583" i="4" s="1"/>
  <c r="T584" i="4" s="1"/>
  <c r="T585" i="4" s="1"/>
  <c r="T586" i="4" s="1"/>
  <c r="T587" i="4" s="1"/>
  <c r="T588" i="4" s="1"/>
  <c r="T589" i="4" s="1"/>
  <c r="T590" i="4" s="1"/>
  <c r="T591" i="4" s="1"/>
  <c r="T592" i="4" s="1"/>
  <c r="T593" i="4" s="1"/>
  <c r="T594" i="4" s="1"/>
  <c r="T595" i="4" s="1"/>
  <c r="T596" i="4" s="1"/>
  <c r="T597" i="4" s="1"/>
  <c r="T598" i="4" s="1"/>
  <c r="T599" i="4" s="1"/>
  <c r="T600" i="4" s="1"/>
  <c r="T601" i="4" s="1"/>
  <c r="T602" i="4" s="1"/>
  <c r="T603" i="4" s="1"/>
  <c r="T604" i="4" s="1"/>
  <c r="T605" i="4" s="1"/>
  <c r="T606" i="4" s="1"/>
  <c r="T607" i="4" s="1"/>
  <c r="T608" i="4" s="1"/>
  <c r="T609" i="4" s="1"/>
  <c r="T526" i="4"/>
  <c r="T547" i="4"/>
  <c r="T519" i="4"/>
  <c r="T541" i="4"/>
  <c r="T522" i="4"/>
  <c r="T544" i="4"/>
  <c r="T533" i="4"/>
  <c r="T532" i="4"/>
  <c r="T529" i="4"/>
  <c r="T542" i="4"/>
  <c r="T521" i="4"/>
  <c r="T525" i="4"/>
  <c r="T518" i="4"/>
  <c r="T515" i="4"/>
  <c r="T527" i="4"/>
  <c r="T549" i="4"/>
  <c r="T530" i="4"/>
  <c r="T517" i="4"/>
  <c r="T534" i="4"/>
  <c r="T535" i="4" s="1"/>
  <c r="T536" i="4" s="1"/>
  <c r="T537" i="4" s="1"/>
  <c r="T538" i="4" s="1"/>
  <c r="T539" i="4" s="1"/>
  <c r="T516" i="4"/>
  <c r="T514" i="4"/>
  <c r="AW781" i="4" s="1"/>
  <c r="AW787" i="4" s="1"/>
  <c r="T520" i="4"/>
  <c r="T528" i="4"/>
  <c r="T524" i="4"/>
  <c r="T540" i="4"/>
  <c r="T531" i="4"/>
  <c r="H519" i="4"/>
  <c r="H527" i="4"/>
  <c r="H516" i="4"/>
  <c r="H524" i="4"/>
  <c r="H532" i="4"/>
  <c r="H525" i="4"/>
  <c r="H522" i="4"/>
  <c r="H514" i="4"/>
  <c r="AS781" i="4" s="1"/>
  <c r="AS787" i="4" s="1"/>
  <c r="H529" i="4"/>
  <c r="H526" i="4"/>
  <c r="H515" i="4"/>
  <c r="H531" i="4"/>
  <c r="H528" i="4"/>
  <c r="H533" i="4"/>
  <c r="H534" i="4" s="1"/>
  <c r="H535" i="4" s="1"/>
  <c r="H536" i="4" s="1"/>
  <c r="H537" i="4" s="1"/>
  <c r="H538" i="4" s="1"/>
  <c r="H539" i="4" s="1"/>
  <c r="H540" i="4" s="1"/>
  <c r="H541" i="4" s="1"/>
  <c r="H542" i="4" s="1"/>
  <c r="H543" i="4" s="1"/>
  <c r="H544" i="4" s="1"/>
  <c r="H545" i="4" s="1"/>
  <c r="H546" i="4" s="1"/>
  <c r="H547" i="4" s="1"/>
  <c r="H548" i="4" s="1"/>
  <c r="H549" i="4" s="1"/>
  <c r="H550" i="4" s="1"/>
  <c r="H551" i="4" s="1"/>
  <c r="H552" i="4" s="1"/>
  <c r="H553" i="4" s="1"/>
  <c r="H554" i="4" s="1"/>
  <c r="H555" i="4" s="1"/>
  <c r="H556" i="4" s="1"/>
  <c r="H557" i="4" s="1"/>
  <c r="H558" i="4" s="1"/>
  <c r="H559" i="4" s="1"/>
  <c r="H560" i="4" s="1"/>
  <c r="H561" i="4" s="1"/>
  <c r="H562" i="4" s="1"/>
  <c r="H563" i="4" s="1"/>
  <c r="H564" i="4" s="1"/>
  <c r="H565" i="4" s="1"/>
  <c r="H566" i="4" s="1"/>
  <c r="H567" i="4" s="1"/>
  <c r="H568" i="4" s="1"/>
  <c r="H569" i="4" s="1"/>
  <c r="H570" i="4" s="1"/>
  <c r="H571" i="4" s="1"/>
  <c r="H572" i="4" s="1"/>
  <c r="H573" i="4" s="1"/>
  <c r="H574" i="4" s="1"/>
  <c r="H575" i="4" s="1"/>
  <c r="H576" i="4" s="1"/>
  <c r="H577" i="4" s="1"/>
  <c r="H578" i="4" s="1"/>
  <c r="H579" i="4" s="1"/>
  <c r="H580" i="4" s="1"/>
  <c r="H581" i="4" s="1"/>
  <c r="H582" i="4" s="1"/>
  <c r="H583" i="4" s="1"/>
  <c r="H584" i="4" s="1"/>
  <c r="H585" i="4" s="1"/>
  <c r="H586" i="4" s="1"/>
  <c r="H587" i="4" s="1"/>
  <c r="H588" i="4" s="1"/>
  <c r="H589" i="4" s="1"/>
  <c r="H590" i="4" s="1"/>
  <c r="H591" i="4" s="1"/>
  <c r="H592" i="4" s="1"/>
  <c r="H593" i="4" s="1"/>
  <c r="H594" i="4" s="1"/>
  <c r="H595" i="4" s="1"/>
  <c r="H596" i="4" s="1"/>
  <c r="H597" i="4" s="1"/>
  <c r="H598" i="4" s="1"/>
  <c r="H599" i="4" s="1"/>
  <c r="H600" i="4" s="1"/>
  <c r="H601" i="4" s="1"/>
  <c r="H602" i="4" s="1"/>
  <c r="H603" i="4" s="1"/>
  <c r="H604" i="4" s="1"/>
  <c r="H605" i="4" s="1"/>
  <c r="H606" i="4" s="1"/>
  <c r="H607" i="4" s="1"/>
  <c r="H608" i="4" s="1"/>
  <c r="H609" i="4" s="1"/>
  <c r="H518" i="4"/>
  <c r="H523" i="4"/>
  <c r="H520" i="4"/>
  <c r="H517" i="4"/>
  <c r="H530" i="4"/>
  <c r="H521" i="4"/>
  <c r="W515" i="4"/>
  <c r="W525" i="4"/>
  <c r="W547" i="4"/>
  <c r="W530" i="4"/>
  <c r="W516" i="4"/>
  <c r="W520" i="4"/>
  <c r="W519" i="4"/>
  <c r="W533" i="4"/>
  <c r="W534" i="4" s="1"/>
  <c r="W535" i="4" s="1"/>
  <c r="W536" i="4" s="1"/>
  <c r="W537" i="4" s="1"/>
  <c r="W538" i="4" s="1"/>
  <c r="W539" i="4" s="1"/>
  <c r="W522" i="4"/>
  <c r="W531" i="4"/>
  <c r="W517" i="4"/>
  <c r="W544" i="4"/>
  <c r="W546" i="4"/>
  <c r="W524" i="4"/>
  <c r="W541" i="4"/>
  <c r="W549" i="4"/>
  <c r="W514" i="4"/>
  <c r="AX781" i="4" s="1"/>
  <c r="AX787" i="4" s="1"/>
  <c r="W545" i="4"/>
  <c r="W548" i="4"/>
  <c r="W526" i="4"/>
  <c r="W543" i="4"/>
  <c r="W521" i="4"/>
  <c r="W542" i="4"/>
  <c r="W550" i="4"/>
  <c r="W551" i="4" s="1"/>
  <c r="W552" i="4" s="1"/>
  <c r="W553" i="4" s="1"/>
  <c r="W554" i="4" s="1"/>
  <c r="W555" i="4" s="1"/>
  <c r="W556" i="4" s="1"/>
  <c r="W557" i="4" s="1"/>
  <c r="W558" i="4" s="1"/>
  <c r="W559" i="4" s="1"/>
  <c r="W560" i="4" s="1"/>
  <c r="W561" i="4" s="1"/>
  <c r="W562" i="4" s="1"/>
  <c r="W563" i="4" s="1"/>
  <c r="W564" i="4" s="1"/>
  <c r="W565" i="4" s="1"/>
  <c r="W566" i="4" s="1"/>
  <c r="W567" i="4" s="1"/>
  <c r="W568" i="4" s="1"/>
  <c r="W569" i="4" s="1"/>
  <c r="W570" i="4" s="1"/>
  <c r="W571" i="4" s="1"/>
  <c r="W572" i="4" s="1"/>
  <c r="W573" i="4" s="1"/>
  <c r="W574" i="4" s="1"/>
  <c r="W575" i="4" s="1"/>
  <c r="W576" i="4" s="1"/>
  <c r="W577" i="4" s="1"/>
  <c r="W578" i="4" s="1"/>
  <c r="W579" i="4" s="1"/>
  <c r="W580" i="4" s="1"/>
  <c r="W581" i="4" s="1"/>
  <c r="W582" i="4" s="1"/>
  <c r="W583" i="4" s="1"/>
  <c r="W584" i="4" s="1"/>
  <c r="W585" i="4" s="1"/>
  <c r="W586" i="4" s="1"/>
  <c r="W587" i="4" s="1"/>
  <c r="W588" i="4" s="1"/>
  <c r="W589" i="4" s="1"/>
  <c r="W590" i="4" s="1"/>
  <c r="W591" i="4" s="1"/>
  <c r="W592" i="4" s="1"/>
  <c r="W593" i="4" s="1"/>
  <c r="W594" i="4" s="1"/>
  <c r="W595" i="4" s="1"/>
  <c r="W596" i="4" s="1"/>
  <c r="W597" i="4" s="1"/>
  <c r="W598" i="4" s="1"/>
  <c r="W599" i="4" s="1"/>
  <c r="W600" i="4" s="1"/>
  <c r="W601" i="4" s="1"/>
  <c r="W602" i="4" s="1"/>
  <c r="W603" i="4" s="1"/>
  <c r="W604" i="4" s="1"/>
  <c r="W605" i="4" s="1"/>
  <c r="W606" i="4" s="1"/>
  <c r="W607" i="4" s="1"/>
  <c r="W608" i="4" s="1"/>
  <c r="W609" i="4" s="1"/>
  <c r="W532" i="4"/>
  <c r="W527" i="4"/>
  <c r="W528" i="4"/>
  <c r="W523" i="4"/>
  <c r="W540" i="4"/>
  <c r="W518" i="4"/>
  <c r="W529" i="4"/>
  <c r="AF515" i="4"/>
  <c r="AF523" i="4"/>
  <c r="AF531" i="4"/>
  <c r="AF545" i="4"/>
  <c r="AF518" i="4"/>
  <c r="AF526" i="4"/>
  <c r="AF540" i="4"/>
  <c r="AF548" i="4"/>
  <c r="AF521" i="4"/>
  <c r="AF547" i="4"/>
  <c r="AF528" i="4"/>
  <c r="AF550" i="4"/>
  <c r="AF517" i="4"/>
  <c r="AF533" i="4"/>
  <c r="AF534" i="4" s="1"/>
  <c r="AF535" i="4" s="1"/>
  <c r="AF536" i="4" s="1"/>
  <c r="AF537" i="4" s="1"/>
  <c r="AF538" i="4" s="1"/>
  <c r="AF539" i="4" s="1"/>
  <c r="AF516" i="4"/>
  <c r="AF532" i="4"/>
  <c r="AF519" i="4"/>
  <c r="AF541" i="4"/>
  <c r="AF522" i="4"/>
  <c r="AF544" i="4"/>
  <c r="AF520" i="4"/>
  <c r="AF551" i="4"/>
  <c r="AF552" i="4" s="1"/>
  <c r="AF553" i="4" s="1"/>
  <c r="AF554" i="4" s="1"/>
  <c r="AF555" i="4" s="1"/>
  <c r="AF556" i="4" s="1"/>
  <c r="AF557" i="4" s="1"/>
  <c r="AF558" i="4" s="1"/>
  <c r="AF559" i="4" s="1"/>
  <c r="AF560" i="4" s="1"/>
  <c r="AF561" i="4" s="1"/>
  <c r="AF562" i="4" s="1"/>
  <c r="AF563" i="4" s="1"/>
  <c r="AF564" i="4" s="1"/>
  <c r="AF565" i="4" s="1"/>
  <c r="AF566" i="4" s="1"/>
  <c r="AF567" i="4" s="1"/>
  <c r="AF568" i="4" s="1"/>
  <c r="AF569" i="4" s="1"/>
  <c r="AF570" i="4" s="1"/>
  <c r="AF571" i="4" s="1"/>
  <c r="AF572" i="4" s="1"/>
  <c r="AF573" i="4" s="1"/>
  <c r="AF574" i="4" s="1"/>
  <c r="AF575" i="4" s="1"/>
  <c r="AF576" i="4" s="1"/>
  <c r="AF577" i="4" s="1"/>
  <c r="AF578" i="4" s="1"/>
  <c r="AF579" i="4" s="1"/>
  <c r="AF580" i="4" s="1"/>
  <c r="AF581" i="4" s="1"/>
  <c r="AF582" i="4" s="1"/>
  <c r="AF583" i="4" s="1"/>
  <c r="AF584" i="4" s="1"/>
  <c r="AF585" i="4" s="1"/>
  <c r="AF586" i="4" s="1"/>
  <c r="AF587" i="4" s="1"/>
  <c r="AF588" i="4" s="1"/>
  <c r="AF589" i="4" s="1"/>
  <c r="AF590" i="4" s="1"/>
  <c r="AF591" i="4" s="1"/>
  <c r="AF592" i="4" s="1"/>
  <c r="AF593" i="4" s="1"/>
  <c r="AF594" i="4" s="1"/>
  <c r="AF595" i="4" s="1"/>
  <c r="AF596" i="4" s="1"/>
  <c r="AF597" i="4" s="1"/>
  <c r="AF598" i="4" s="1"/>
  <c r="AF599" i="4" s="1"/>
  <c r="AF600" i="4" s="1"/>
  <c r="AF601" i="4" s="1"/>
  <c r="AF602" i="4" s="1"/>
  <c r="AF603" i="4" s="1"/>
  <c r="AF604" i="4" s="1"/>
  <c r="AF605" i="4" s="1"/>
  <c r="AF606" i="4" s="1"/>
  <c r="AF607" i="4" s="1"/>
  <c r="AF608" i="4" s="1"/>
  <c r="AF609" i="4" s="1"/>
  <c r="AF525" i="4"/>
  <c r="AF543" i="4"/>
  <c r="AF546" i="4"/>
  <c r="AF527" i="4"/>
  <c r="AF549" i="4"/>
  <c r="AF530" i="4"/>
  <c r="AF514" i="4"/>
  <c r="BA781" i="4" s="1"/>
  <c r="BA787" i="4" s="1"/>
  <c r="AF529" i="4"/>
  <c r="AF542" i="4"/>
  <c r="AF524" i="4"/>
  <c r="H331" i="4"/>
  <c r="H332" i="4"/>
  <c r="H333" i="4"/>
  <c r="H329" i="4"/>
  <c r="H327" i="4"/>
  <c r="H328" i="4"/>
  <c r="H341" i="4"/>
  <c r="H342" i="4" s="1"/>
  <c r="H343" i="4" s="1"/>
  <c r="H344" i="4" s="1"/>
  <c r="H345" i="4" s="1"/>
  <c r="H346" i="4" s="1"/>
  <c r="H347" i="4" s="1"/>
  <c r="H348" i="4"/>
  <c r="H339" i="4"/>
  <c r="H340" i="4"/>
  <c r="H351" i="4"/>
  <c r="H355" i="4"/>
  <c r="H335" i="4"/>
  <c r="H336" i="4"/>
  <c r="H338" i="4"/>
  <c r="H354" i="4"/>
  <c r="H334" i="4"/>
  <c r="H350" i="4"/>
  <c r="H337" i="4"/>
  <c r="H324" i="4"/>
  <c r="H356" i="4"/>
  <c r="H358" i="4"/>
  <c r="H359" i="4" s="1"/>
  <c r="H360" i="4" s="1"/>
  <c r="H361" i="4" s="1"/>
  <c r="H362" i="4" s="1"/>
  <c r="H363" i="4" s="1"/>
  <c r="H364" i="4" s="1"/>
  <c r="H365" i="4" s="1"/>
  <c r="H366" i="4" s="1"/>
  <c r="H367" i="4" s="1"/>
  <c r="H368" i="4" s="1"/>
  <c r="H369" i="4" s="1"/>
  <c r="H370" i="4" s="1"/>
  <c r="H371" i="4" s="1"/>
  <c r="H372" i="4" s="1"/>
  <c r="H373" i="4" s="1"/>
  <c r="H374" i="4" s="1"/>
  <c r="H375" i="4" s="1"/>
  <c r="H376" i="4" s="1"/>
  <c r="H377" i="4" s="1"/>
  <c r="H378" i="4" s="1"/>
  <c r="H379" i="4" s="1"/>
  <c r="H380" i="4" s="1"/>
  <c r="H381" i="4" s="1"/>
  <c r="H382" i="4" s="1"/>
  <c r="H383" i="4" s="1"/>
  <c r="H384" i="4" s="1"/>
  <c r="H385" i="4" s="1"/>
  <c r="H386" i="4" s="1"/>
  <c r="H387" i="4" s="1"/>
  <c r="H388" i="4" s="1"/>
  <c r="H389" i="4" s="1"/>
  <c r="H390" i="4" s="1"/>
  <c r="H391" i="4" s="1"/>
  <c r="H392" i="4" s="1"/>
  <c r="H393" i="4" s="1"/>
  <c r="H394" i="4" s="1"/>
  <c r="H395" i="4" s="1"/>
  <c r="H396" i="4" s="1"/>
  <c r="H397" i="4" s="1"/>
  <c r="H398" i="4" s="1"/>
  <c r="H399" i="4" s="1"/>
  <c r="H400" i="4" s="1"/>
  <c r="H401" i="4" s="1"/>
  <c r="H402" i="4" s="1"/>
  <c r="H403" i="4" s="1"/>
  <c r="H404" i="4" s="1"/>
  <c r="H405" i="4" s="1"/>
  <c r="H406" i="4" s="1"/>
  <c r="H407" i="4" s="1"/>
  <c r="H408" i="4" s="1"/>
  <c r="H409" i="4" s="1"/>
  <c r="H410" i="4" s="1"/>
  <c r="H411" i="4" s="1"/>
  <c r="H412" i="4" s="1"/>
  <c r="H413" i="4" s="1"/>
  <c r="H414" i="4" s="1"/>
  <c r="H415" i="4" s="1"/>
  <c r="H416" i="4" s="1"/>
  <c r="H417" i="4" s="1"/>
  <c r="H325" i="4"/>
  <c r="H353" i="4"/>
  <c r="H330" i="4"/>
  <c r="H349" i="4"/>
  <c r="H323" i="4"/>
  <c r="H322" i="4"/>
  <c r="AS783" i="4" s="1"/>
  <c r="AS789" i="4" s="1"/>
  <c r="H352" i="4"/>
  <c r="H357" i="4"/>
  <c r="H326" i="4"/>
  <c r="K335" i="4"/>
  <c r="K324" i="4"/>
  <c r="K310" i="4"/>
  <c r="K338" i="4"/>
  <c r="K326" i="4"/>
  <c r="K331" i="4"/>
  <c r="K319" i="4"/>
  <c r="K358" i="4"/>
  <c r="K318" i="4"/>
  <c r="K352" i="4"/>
  <c r="K317" i="4"/>
  <c r="K308" i="4"/>
  <c r="K349" i="4"/>
  <c r="K329" i="4"/>
  <c r="K323" i="4"/>
  <c r="K350" i="4"/>
  <c r="K351" i="4"/>
  <c r="K327" i="4"/>
  <c r="K354" i="4"/>
  <c r="K341" i="4"/>
  <c r="K342" i="4" s="1"/>
  <c r="K343" i="4" s="1"/>
  <c r="K344" i="4" s="1"/>
  <c r="K345" i="4" s="1"/>
  <c r="K346" i="4" s="1"/>
  <c r="K347" i="4" s="1"/>
  <c r="K339" i="4"/>
  <c r="K337" i="4"/>
  <c r="K334" i="4"/>
  <c r="K320" i="4"/>
  <c r="K357" i="4"/>
  <c r="K340" i="4"/>
  <c r="K355" i="4"/>
  <c r="K325" i="4"/>
  <c r="K316" i="4"/>
  <c r="K353" i="4"/>
  <c r="K336" i="4"/>
  <c r="K359" i="4"/>
  <c r="K360" i="4" s="1"/>
  <c r="K361" i="4" s="1"/>
  <c r="K362" i="4" s="1"/>
  <c r="K363" i="4" s="1"/>
  <c r="K364" i="4" s="1"/>
  <c r="K365" i="4" s="1"/>
  <c r="K366" i="4" s="1"/>
  <c r="K367" i="4" s="1"/>
  <c r="K368" i="4" s="1"/>
  <c r="K369" i="4" s="1"/>
  <c r="K370" i="4" s="1"/>
  <c r="K371" i="4" s="1"/>
  <c r="K372" i="4" s="1"/>
  <c r="K373" i="4" s="1"/>
  <c r="K374" i="4" s="1"/>
  <c r="K375" i="4" s="1"/>
  <c r="K376" i="4" s="1"/>
  <c r="K377" i="4" s="1"/>
  <c r="K378" i="4" s="1"/>
  <c r="K379" i="4" s="1"/>
  <c r="K380" i="4" s="1"/>
  <c r="K381" i="4" s="1"/>
  <c r="K382" i="4" s="1"/>
  <c r="K383" i="4" s="1"/>
  <c r="K384" i="4" s="1"/>
  <c r="K385" i="4" s="1"/>
  <c r="K386" i="4" s="1"/>
  <c r="K387" i="4" s="1"/>
  <c r="K388" i="4" s="1"/>
  <c r="K389" i="4" s="1"/>
  <c r="K390" i="4" s="1"/>
  <c r="K391" i="4" s="1"/>
  <c r="K392" i="4" s="1"/>
  <c r="K393" i="4" s="1"/>
  <c r="K394" i="4" s="1"/>
  <c r="K395" i="4" s="1"/>
  <c r="K396" i="4" s="1"/>
  <c r="K397" i="4" s="1"/>
  <c r="K398" i="4" s="1"/>
  <c r="K399" i="4" s="1"/>
  <c r="K400" i="4" s="1"/>
  <c r="K401" i="4" s="1"/>
  <c r="K402" i="4" s="1"/>
  <c r="K403" i="4" s="1"/>
  <c r="K404" i="4" s="1"/>
  <c r="K405" i="4" s="1"/>
  <c r="K313" i="4"/>
  <c r="K333" i="4"/>
  <c r="K356" i="4"/>
  <c r="K312" i="4"/>
  <c r="K332" i="4"/>
  <c r="K314" i="4"/>
  <c r="K311" i="4"/>
  <c r="K330" i="4"/>
  <c r="K309" i="4"/>
  <c r="K315" i="4"/>
  <c r="K321" i="4"/>
  <c r="K348" i="4"/>
  <c r="K328" i="4"/>
  <c r="K322" i="4"/>
  <c r="AT783" i="4" s="1"/>
  <c r="AT789" i="4" s="1"/>
  <c r="Z340" i="4"/>
  <c r="Z353" i="4"/>
  <c r="Z337" i="4"/>
  <c r="Z322" i="4"/>
  <c r="AY783" i="4" s="1"/>
  <c r="AY789" i="4" s="1"/>
  <c r="Z356" i="4"/>
  <c r="Z357" i="4"/>
  <c r="Z351" i="4"/>
  <c r="Z338" i="4"/>
  <c r="Z323" i="4"/>
  <c r="Z336" i="4"/>
  <c r="Z332" i="4"/>
  <c r="Z355" i="4"/>
  <c r="Z327" i="4"/>
  <c r="Z348" i="4"/>
  <c r="Z358" i="4"/>
  <c r="Z325" i="4"/>
  <c r="Z354" i="4"/>
  <c r="Z335" i="4"/>
  <c r="Z324" i="4"/>
  <c r="Z339" i="4"/>
  <c r="Z341" i="4"/>
  <c r="Z342" i="4" s="1"/>
  <c r="Z343" i="4" s="1"/>
  <c r="Z344" i="4" s="1"/>
  <c r="Z345" i="4" s="1"/>
  <c r="Z346" i="4" s="1"/>
  <c r="Z347" i="4" s="1"/>
  <c r="Z330" i="4"/>
  <c r="Z329" i="4"/>
  <c r="Z331" i="4"/>
  <c r="Z334" i="4"/>
  <c r="Z352" i="4"/>
  <c r="Z328" i="4"/>
  <c r="Z326" i="4"/>
  <c r="Z350" i="4"/>
  <c r="Z349" i="4"/>
  <c r="Z359" i="4"/>
  <c r="Z360" i="4" s="1"/>
  <c r="Z361" i="4" s="1"/>
  <c r="Z362" i="4" s="1"/>
  <c r="Z363" i="4" s="1"/>
  <c r="Z364" i="4" s="1"/>
  <c r="Z365" i="4" s="1"/>
  <c r="Z366" i="4" s="1"/>
  <c r="Z367" i="4" s="1"/>
  <c r="Z368" i="4" s="1"/>
  <c r="Z369" i="4" s="1"/>
  <c r="Z370" i="4" s="1"/>
  <c r="Z371" i="4" s="1"/>
  <c r="Z372" i="4" s="1"/>
  <c r="Z373" i="4" s="1"/>
  <c r="Z374" i="4" s="1"/>
  <c r="Z375" i="4" s="1"/>
  <c r="Z376" i="4" s="1"/>
  <c r="Z377" i="4" s="1"/>
  <c r="Z378" i="4" s="1"/>
  <c r="Z379" i="4" s="1"/>
  <c r="Z380" i="4" s="1"/>
  <c r="Z381" i="4" s="1"/>
  <c r="Z382" i="4" s="1"/>
  <c r="Z383" i="4" s="1"/>
  <c r="Z384" i="4" s="1"/>
  <c r="Z385" i="4" s="1"/>
  <c r="Z386" i="4" s="1"/>
  <c r="Z387" i="4" s="1"/>
  <c r="Z388" i="4" s="1"/>
  <c r="Z389" i="4" s="1"/>
  <c r="Z390" i="4" s="1"/>
  <c r="Z391" i="4" s="1"/>
  <c r="Z392" i="4" s="1"/>
  <c r="Z393" i="4" s="1"/>
  <c r="Z394" i="4" s="1"/>
  <c r="Z395" i="4" s="1"/>
  <c r="Z396" i="4" s="1"/>
  <c r="Z397" i="4" s="1"/>
  <c r="Z398" i="4" s="1"/>
  <c r="Z399" i="4" s="1"/>
  <c r="Z400" i="4" s="1"/>
  <c r="Z401" i="4" s="1"/>
  <c r="Z402" i="4" s="1"/>
  <c r="Z403" i="4" s="1"/>
  <c r="Z404" i="4" s="1"/>
  <c r="Z405" i="4" s="1"/>
  <c r="Z406" i="4" s="1"/>
  <c r="Z407" i="4" s="1"/>
  <c r="Z408" i="4" s="1"/>
  <c r="Z409" i="4" s="1"/>
  <c r="Z410" i="4" s="1"/>
  <c r="Z411" i="4" s="1"/>
  <c r="Z412" i="4" s="1"/>
  <c r="Z413" i="4" s="1"/>
  <c r="Z414" i="4" s="1"/>
  <c r="Z415" i="4" s="1"/>
  <c r="Z416" i="4" s="1"/>
  <c r="Z417" i="4" s="1"/>
  <c r="Z333" i="4"/>
  <c r="AF358" i="4"/>
  <c r="AF359" i="4" s="1"/>
  <c r="AF360" i="4" s="1"/>
  <c r="AF361" i="4" s="1"/>
  <c r="AF362" i="4" s="1"/>
  <c r="AF363" i="4" s="1"/>
  <c r="AF364" i="4" s="1"/>
  <c r="AF365" i="4" s="1"/>
  <c r="AF366" i="4" s="1"/>
  <c r="AF367" i="4" s="1"/>
  <c r="AF368" i="4" s="1"/>
  <c r="AF369" i="4" s="1"/>
  <c r="AF370" i="4" s="1"/>
  <c r="AF371" i="4" s="1"/>
  <c r="AF372" i="4" s="1"/>
  <c r="AF373" i="4" s="1"/>
  <c r="AF374" i="4" s="1"/>
  <c r="AF375" i="4" s="1"/>
  <c r="AF376" i="4" s="1"/>
  <c r="AF377" i="4" s="1"/>
  <c r="AF378" i="4" s="1"/>
  <c r="AF379" i="4" s="1"/>
  <c r="AF380" i="4" s="1"/>
  <c r="AF381" i="4" s="1"/>
  <c r="AF382" i="4" s="1"/>
  <c r="AF383" i="4" s="1"/>
  <c r="AF384" i="4" s="1"/>
  <c r="AF385" i="4" s="1"/>
  <c r="AF386" i="4" s="1"/>
  <c r="AF387" i="4" s="1"/>
  <c r="AF388" i="4" s="1"/>
  <c r="AF389" i="4" s="1"/>
  <c r="AF390" i="4" s="1"/>
  <c r="AF391" i="4" s="1"/>
  <c r="AF392" i="4" s="1"/>
  <c r="AF393" i="4" s="1"/>
  <c r="AF394" i="4" s="1"/>
  <c r="AF395" i="4" s="1"/>
  <c r="AF396" i="4" s="1"/>
  <c r="AF397" i="4" s="1"/>
  <c r="AF398" i="4" s="1"/>
  <c r="AF399" i="4" s="1"/>
  <c r="AF400" i="4" s="1"/>
  <c r="AF401" i="4" s="1"/>
  <c r="AF402" i="4" s="1"/>
  <c r="AF403" i="4" s="1"/>
  <c r="AF404" i="4" s="1"/>
  <c r="AF405" i="4" s="1"/>
  <c r="AF406" i="4" s="1"/>
  <c r="AF407" i="4" s="1"/>
  <c r="AF408" i="4" s="1"/>
  <c r="AF409" i="4" s="1"/>
  <c r="AF410" i="4" s="1"/>
  <c r="AF411" i="4" s="1"/>
  <c r="AF412" i="4" s="1"/>
  <c r="AF413" i="4" s="1"/>
  <c r="AF414" i="4" s="1"/>
  <c r="AF415" i="4" s="1"/>
  <c r="AF416" i="4" s="1"/>
  <c r="AF417" i="4" s="1"/>
  <c r="AF336" i="4"/>
  <c r="AF356" i="4"/>
  <c r="AF354" i="4"/>
  <c r="AF355" i="4"/>
  <c r="AF349" i="4"/>
  <c r="AF339" i="4"/>
  <c r="AF327" i="4"/>
  <c r="AF323" i="4"/>
  <c r="AF335" i="4"/>
  <c r="AF353" i="4"/>
  <c r="AF341" i="4"/>
  <c r="AF342" i="4" s="1"/>
  <c r="AF343" i="4" s="1"/>
  <c r="AF344" i="4" s="1"/>
  <c r="AF345" i="4" s="1"/>
  <c r="AF346" i="4" s="1"/>
  <c r="AF347" i="4" s="1"/>
  <c r="AF333" i="4"/>
  <c r="AF338" i="4"/>
  <c r="AF325" i="4"/>
  <c r="AF351" i="4"/>
  <c r="AF352" i="4"/>
  <c r="AF324" i="4"/>
  <c r="AF328" i="4"/>
  <c r="AF340" i="4"/>
  <c r="AF350" i="4"/>
  <c r="AF348" i="4"/>
  <c r="AF332" i="4"/>
  <c r="AF357" i="4"/>
  <c r="AF326" i="4"/>
  <c r="AF334" i="4"/>
  <c r="AF329" i="4"/>
  <c r="AF337" i="4"/>
  <c r="AF322" i="4"/>
  <c r="BA783" i="4" s="1"/>
  <c r="BA789" i="4" s="1"/>
  <c r="AF331" i="4"/>
  <c r="AF330" i="4"/>
  <c r="T338" i="4"/>
  <c r="T348" i="4"/>
  <c r="T330" i="4"/>
  <c r="T334" i="4"/>
  <c r="T335" i="4"/>
  <c r="T324" i="4"/>
  <c r="T332" i="4"/>
  <c r="T353" i="4"/>
  <c r="T351" i="4"/>
  <c r="T327" i="4"/>
  <c r="T326" i="4"/>
  <c r="T358" i="4"/>
  <c r="T340" i="4"/>
  <c r="T352" i="4"/>
  <c r="T354" i="4"/>
  <c r="T356" i="4"/>
  <c r="T339" i="4"/>
  <c r="T349" i="4"/>
  <c r="T357" i="4"/>
  <c r="T328" i="4"/>
  <c r="T331" i="4"/>
  <c r="T325" i="4"/>
  <c r="T323" i="4"/>
  <c r="T359" i="4"/>
  <c r="T360" i="4" s="1"/>
  <c r="T361" i="4" s="1"/>
  <c r="T362" i="4" s="1"/>
  <c r="T363" i="4" s="1"/>
  <c r="T364" i="4" s="1"/>
  <c r="T365" i="4" s="1"/>
  <c r="T366" i="4" s="1"/>
  <c r="T367" i="4" s="1"/>
  <c r="T368" i="4" s="1"/>
  <c r="T369" i="4" s="1"/>
  <c r="T370" i="4" s="1"/>
  <c r="T371" i="4" s="1"/>
  <c r="T372" i="4" s="1"/>
  <c r="T373" i="4" s="1"/>
  <c r="T374" i="4" s="1"/>
  <c r="T375" i="4" s="1"/>
  <c r="T376" i="4" s="1"/>
  <c r="T377" i="4" s="1"/>
  <c r="T378" i="4" s="1"/>
  <c r="T379" i="4" s="1"/>
  <c r="T380" i="4" s="1"/>
  <c r="T381" i="4" s="1"/>
  <c r="T382" i="4" s="1"/>
  <c r="T383" i="4" s="1"/>
  <c r="T384" i="4" s="1"/>
  <c r="T385" i="4" s="1"/>
  <c r="T386" i="4" s="1"/>
  <c r="T387" i="4" s="1"/>
  <c r="T388" i="4" s="1"/>
  <c r="T389" i="4" s="1"/>
  <c r="T390" i="4" s="1"/>
  <c r="T391" i="4" s="1"/>
  <c r="T392" i="4" s="1"/>
  <c r="T393" i="4" s="1"/>
  <c r="T394" i="4" s="1"/>
  <c r="T395" i="4" s="1"/>
  <c r="T396" i="4" s="1"/>
  <c r="T397" i="4" s="1"/>
  <c r="T398" i="4" s="1"/>
  <c r="T399" i="4" s="1"/>
  <c r="T400" i="4" s="1"/>
  <c r="T401" i="4" s="1"/>
  <c r="T402" i="4" s="1"/>
  <c r="T403" i="4" s="1"/>
  <c r="T404" i="4" s="1"/>
  <c r="T405" i="4" s="1"/>
  <c r="T406" i="4" s="1"/>
  <c r="T407" i="4" s="1"/>
  <c r="T408" i="4" s="1"/>
  <c r="T409" i="4" s="1"/>
  <c r="T410" i="4" s="1"/>
  <c r="T411" i="4" s="1"/>
  <c r="T412" i="4" s="1"/>
  <c r="T413" i="4" s="1"/>
  <c r="T414" i="4" s="1"/>
  <c r="T415" i="4" s="1"/>
  <c r="T416" i="4" s="1"/>
  <c r="T417" i="4" s="1"/>
  <c r="T337" i="4"/>
  <c r="T350" i="4"/>
  <c r="T355" i="4"/>
  <c r="T336" i="4"/>
  <c r="T333" i="4"/>
  <c r="T322" i="4"/>
  <c r="AW783" i="4" s="1"/>
  <c r="AW789" i="4" s="1"/>
  <c r="T341" i="4"/>
  <c r="T342" i="4" s="1"/>
  <c r="T343" i="4" s="1"/>
  <c r="T344" i="4" s="1"/>
  <c r="T345" i="4" s="1"/>
  <c r="T346" i="4" s="1"/>
  <c r="T347" i="4" s="1"/>
  <c r="T329" i="4"/>
  <c r="AL322" i="4"/>
  <c r="BC783" i="4" s="1"/>
  <c r="BC789" i="4" s="1"/>
  <c r="AL352" i="4"/>
  <c r="AL325" i="4"/>
  <c r="AL333" i="4"/>
  <c r="AL351" i="4"/>
  <c r="AL337" i="4"/>
  <c r="AL357" i="4"/>
  <c r="AL323" i="4"/>
  <c r="AL350" i="4"/>
  <c r="AL356" i="4"/>
  <c r="AL339" i="4"/>
  <c r="AL355" i="4"/>
  <c r="AL353" i="4"/>
  <c r="AL354" i="4"/>
  <c r="AL329" i="4"/>
  <c r="AL349" i="4"/>
  <c r="AL332" i="4"/>
  <c r="AL328" i="4"/>
  <c r="AL348" i="4"/>
  <c r="AL335" i="4"/>
  <c r="AL358" i="4"/>
  <c r="AL359" i="4" s="1"/>
  <c r="AL360" i="4" s="1"/>
  <c r="AL361" i="4" s="1"/>
  <c r="AL362" i="4" s="1"/>
  <c r="AL363" i="4" s="1"/>
  <c r="AL364" i="4" s="1"/>
  <c r="AL365" i="4" s="1"/>
  <c r="AL366" i="4" s="1"/>
  <c r="AL367" i="4" s="1"/>
  <c r="AL368" i="4" s="1"/>
  <c r="AL369" i="4" s="1"/>
  <c r="AL370" i="4" s="1"/>
  <c r="AL371" i="4" s="1"/>
  <c r="AL372" i="4" s="1"/>
  <c r="AL373" i="4" s="1"/>
  <c r="AL374" i="4" s="1"/>
  <c r="AL375" i="4" s="1"/>
  <c r="AL376" i="4" s="1"/>
  <c r="AL377" i="4" s="1"/>
  <c r="AL378" i="4" s="1"/>
  <c r="AL379" i="4" s="1"/>
  <c r="AL380" i="4" s="1"/>
  <c r="AL381" i="4" s="1"/>
  <c r="AL382" i="4" s="1"/>
  <c r="AL383" i="4" s="1"/>
  <c r="AL384" i="4" s="1"/>
  <c r="AL385" i="4" s="1"/>
  <c r="AL386" i="4" s="1"/>
  <c r="AL387" i="4" s="1"/>
  <c r="AL388" i="4" s="1"/>
  <c r="AL389" i="4" s="1"/>
  <c r="AL390" i="4" s="1"/>
  <c r="AL391" i="4" s="1"/>
  <c r="AL392" i="4" s="1"/>
  <c r="AL393" i="4" s="1"/>
  <c r="AL394" i="4" s="1"/>
  <c r="AL395" i="4" s="1"/>
  <c r="AL396" i="4" s="1"/>
  <c r="AL397" i="4" s="1"/>
  <c r="AL398" i="4" s="1"/>
  <c r="AL399" i="4" s="1"/>
  <c r="AL400" i="4" s="1"/>
  <c r="AL401" i="4" s="1"/>
  <c r="AL402" i="4" s="1"/>
  <c r="AL403" i="4" s="1"/>
  <c r="AL404" i="4" s="1"/>
  <c r="AL405" i="4" s="1"/>
  <c r="AL406" i="4" s="1"/>
  <c r="AL407" i="4" s="1"/>
  <c r="AL408" i="4" s="1"/>
  <c r="AL409" i="4" s="1"/>
  <c r="AL410" i="4" s="1"/>
  <c r="AL411" i="4" s="1"/>
  <c r="AL412" i="4" s="1"/>
  <c r="AL413" i="4" s="1"/>
  <c r="AL414" i="4" s="1"/>
  <c r="AL415" i="4" s="1"/>
  <c r="AL416" i="4" s="1"/>
  <c r="AL417" i="4" s="1"/>
  <c r="AL334" i="4"/>
  <c r="AL338" i="4"/>
  <c r="AL340" i="4"/>
  <c r="AL327" i="4"/>
  <c r="AL326" i="4"/>
  <c r="AL336" i="4"/>
  <c r="AL324" i="4"/>
  <c r="AL341" i="4"/>
  <c r="AL342" i="4" s="1"/>
  <c r="AL343" i="4" s="1"/>
  <c r="AL344" i="4" s="1"/>
  <c r="AL345" i="4" s="1"/>
  <c r="AL346" i="4" s="1"/>
  <c r="AL347" i="4" s="1"/>
  <c r="AL330" i="4"/>
  <c r="AL331" i="4"/>
  <c r="T232" i="4"/>
  <c r="T236" i="4"/>
  <c r="T260" i="4"/>
  <c r="T252" i="4"/>
  <c r="T231" i="4"/>
  <c r="T230" i="4"/>
  <c r="T259" i="4"/>
  <c r="T226" i="4"/>
  <c r="AW784" i="4" s="1"/>
  <c r="T244" i="4"/>
  <c r="T239" i="4"/>
  <c r="T256" i="4"/>
  <c r="T237" i="4"/>
  <c r="T258" i="4"/>
  <c r="T242" i="4"/>
  <c r="T227" i="4"/>
  <c r="T233" i="4"/>
  <c r="T254" i="4"/>
  <c r="T240" i="4"/>
  <c r="T245" i="4"/>
  <c r="T246" i="4" s="1"/>
  <c r="T247" i="4" s="1"/>
  <c r="T248" i="4" s="1"/>
  <c r="T249" i="4" s="1"/>
  <c r="T250" i="4" s="1"/>
  <c r="T251" i="4" s="1"/>
  <c r="T229" i="4"/>
  <c r="T262" i="4"/>
  <c r="T263" i="4" s="1"/>
  <c r="T264" i="4" s="1"/>
  <c r="T265" i="4" s="1"/>
  <c r="T266" i="4" s="1"/>
  <c r="T267" i="4" s="1"/>
  <c r="T268" i="4" s="1"/>
  <c r="T269" i="4" s="1"/>
  <c r="T270" i="4" s="1"/>
  <c r="T271" i="4" s="1"/>
  <c r="T272" i="4" s="1"/>
  <c r="T273" i="4" s="1"/>
  <c r="T274" i="4" s="1"/>
  <c r="T275" i="4" s="1"/>
  <c r="T276" i="4" s="1"/>
  <c r="T277" i="4" s="1"/>
  <c r="T278" i="4" s="1"/>
  <c r="T279" i="4" s="1"/>
  <c r="T280" i="4" s="1"/>
  <c r="T281" i="4" s="1"/>
  <c r="T282" i="4" s="1"/>
  <c r="T283" i="4" s="1"/>
  <c r="T284" i="4" s="1"/>
  <c r="T285" i="4" s="1"/>
  <c r="T286" i="4" s="1"/>
  <c r="T287" i="4" s="1"/>
  <c r="T288" i="4" s="1"/>
  <c r="T289" i="4" s="1"/>
  <c r="T290" i="4" s="1"/>
  <c r="T291" i="4" s="1"/>
  <c r="T292" i="4" s="1"/>
  <c r="T293" i="4" s="1"/>
  <c r="T294" i="4" s="1"/>
  <c r="T295" i="4" s="1"/>
  <c r="T296" i="4" s="1"/>
  <c r="T297" i="4" s="1"/>
  <c r="T298" i="4" s="1"/>
  <c r="T299" i="4" s="1"/>
  <c r="T300" i="4" s="1"/>
  <c r="T301" i="4" s="1"/>
  <c r="T302" i="4" s="1"/>
  <c r="T303" i="4" s="1"/>
  <c r="T304" i="4" s="1"/>
  <c r="T305" i="4" s="1"/>
  <c r="T306" i="4" s="1"/>
  <c r="T307" i="4" s="1"/>
  <c r="T308" i="4" s="1"/>
  <c r="T309" i="4" s="1"/>
  <c r="T310" i="4" s="1"/>
  <c r="T311" i="4" s="1"/>
  <c r="T312" i="4" s="1"/>
  <c r="T313" i="4" s="1"/>
  <c r="T314" i="4" s="1"/>
  <c r="T315" i="4" s="1"/>
  <c r="T316" i="4" s="1"/>
  <c r="T317" i="4" s="1"/>
  <c r="T318" i="4" s="1"/>
  <c r="T319" i="4" s="1"/>
  <c r="T320" i="4" s="1"/>
  <c r="T321" i="4" s="1"/>
  <c r="T241" i="4"/>
  <c r="T228" i="4"/>
  <c r="T257" i="4"/>
  <c r="T235" i="4"/>
  <c r="T261" i="4"/>
  <c r="T253" i="4"/>
  <c r="T255" i="4"/>
  <c r="T243" i="4"/>
  <c r="T234" i="4"/>
  <c r="T238" i="4"/>
  <c r="AF234" i="4"/>
  <c r="AF242" i="4"/>
  <c r="AF258" i="4"/>
  <c r="AF244" i="4"/>
  <c r="AF256" i="4"/>
  <c r="AF230" i="4"/>
  <c r="AF235" i="4"/>
  <c r="AF227" i="4"/>
  <c r="AF233" i="4"/>
  <c r="AF252" i="4"/>
  <c r="AF231" i="4"/>
  <c r="AF253" i="4"/>
  <c r="AF241" i="4"/>
  <c r="AF236" i="4"/>
  <c r="AF240" i="4"/>
  <c r="AF260" i="4"/>
  <c r="AF245" i="4"/>
  <c r="AF246" i="4" s="1"/>
  <c r="AF247" i="4" s="1"/>
  <c r="AF248" i="4" s="1"/>
  <c r="AF249" i="4" s="1"/>
  <c r="AF250" i="4" s="1"/>
  <c r="AF251" i="4" s="1"/>
  <c r="AF239" i="4"/>
  <c r="AF261" i="4"/>
  <c r="AF237" i="4"/>
  <c r="AF259" i="4"/>
  <c r="AF232" i="4"/>
  <c r="AF254" i="4"/>
  <c r="AF255" i="4"/>
  <c r="AF226" i="4"/>
  <c r="BA784" i="4" s="1"/>
  <c r="AF257" i="4"/>
  <c r="AF243" i="4"/>
  <c r="AF238" i="4"/>
  <c r="AF229" i="4"/>
  <c r="AF262" i="4"/>
  <c r="AF263" i="4" s="1"/>
  <c r="AF264" i="4" s="1"/>
  <c r="AF265" i="4" s="1"/>
  <c r="AF266" i="4" s="1"/>
  <c r="AF267" i="4" s="1"/>
  <c r="AF268" i="4" s="1"/>
  <c r="AF269" i="4" s="1"/>
  <c r="AF270" i="4" s="1"/>
  <c r="AF271" i="4" s="1"/>
  <c r="AF272" i="4" s="1"/>
  <c r="AF273" i="4" s="1"/>
  <c r="AF274" i="4" s="1"/>
  <c r="AF275" i="4" s="1"/>
  <c r="AF276" i="4" s="1"/>
  <c r="AF277" i="4" s="1"/>
  <c r="AF278" i="4" s="1"/>
  <c r="AF279" i="4" s="1"/>
  <c r="AF280" i="4" s="1"/>
  <c r="AF281" i="4" s="1"/>
  <c r="AF282" i="4" s="1"/>
  <c r="AF283" i="4" s="1"/>
  <c r="AF284" i="4" s="1"/>
  <c r="AF285" i="4" s="1"/>
  <c r="AF286" i="4" s="1"/>
  <c r="AF287" i="4" s="1"/>
  <c r="AF288" i="4" s="1"/>
  <c r="AF289" i="4" s="1"/>
  <c r="AF290" i="4" s="1"/>
  <c r="AF291" i="4" s="1"/>
  <c r="AF292" i="4" s="1"/>
  <c r="AF293" i="4" s="1"/>
  <c r="AF294" i="4" s="1"/>
  <c r="AF295" i="4" s="1"/>
  <c r="AF296" i="4" s="1"/>
  <c r="AF297" i="4" s="1"/>
  <c r="AF298" i="4" s="1"/>
  <c r="AF299" i="4" s="1"/>
  <c r="AF300" i="4" s="1"/>
  <c r="AF301" i="4" s="1"/>
  <c r="AF302" i="4" s="1"/>
  <c r="AF303" i="4" s="1"/>
  <c r="AF304" i="4" s="1"/>
  <c r="AF305" i="4" s="1"/>
  <c r="AF306" i="4" s="1"/>
  <c r="AF307" i="4" s="1"/>
  <c r="AF308" i="4" s="1"/>
  <c r="AF309" i="4" s="1"/>
  <c r="AF310" i="4" s="1"/>
  <c r="AF311" i="4" s="1"/>
  <c r="AF312" i="4" s="1"/>
  <c r="AF313" i="4" s="1"/>
  <c r="AF314" i="4" s="1"/>
  <c r="AF315" i="4" s="1"/>
  <c r="AF316" i="4" s="1"/>
  <c r="AF317" i="4" s="1"/>
  <c r="AF318" i="4" s="1"/>
  <c r="AF319" i="4" s="1"/>
  <c r="AF320" i="4" s="1"/>
  <c r="AF321" i="4" s="1"/>
  <c r="AF228" i="4"/>
  <c r="W238" i="4"/>
  <c r="W261" i="4"/>
  <c r="W226" i="4"/>
  <c r="AX784" i="4" s="1"/>
  <c r="W253" i="4"/>
  <c r="W252" i="4"/>
  <c r="W230" i="4"/>
  <c r="W244" i="4"/>
  <c r="W242" i="4"/>
  <c r="W231" i="4"/>
  <c r="W257" i="4"/>
  <c r="W254" i="4"/>
  <c r="W239" i="4"/>
  <c r="W229" i="4"/>
  <c r="W256" i="4"/>
  <c r="W243" i="4"/>
  <c r="W233" i="4"/>
  <c r="W227" i="4"/>
  <c r="W232" i="4"/>
  <c r="W234" i="4"/>
  <c r="W259" i="4"/>
  <c r="W262" i="4"/>
  <c r="W263" i="4" s="1"/>
  <c r="W264" i="4" s="1"/>
  <c r="W265" i="4" s="1"/>
  <c r="W266" i="4" s="1"/>
  <c r="W267" i="4" s="1"/>
  <c r="W268" i="4" s="1"/>
  <c r="W269" i="4" s="1"/>
  <c r="W270" i="4" s="1"/>
  <c r="W271" i="4" s="1"/>
  <c r="W272" i="4" s="1"/>
  <c r="W273" i="4" s="1"/>
  <c r="W274" i="4" s="1"/>
  <c r="W275" i="4" s="1"/>
  <c r="W276" i="4" s="1"/>
  <c r="W277" i="4" s="1"/>
  <c r="W278" i="4" s="1"/>
  <c r="W279" i="4" s="1"/>
  <c r="W280" i="4" s="1"/>
  <c r="W281" i="4" s="1"/>
  <c r="W282" i="4" s="1"/>
  <c r="W283" i="4" s="1"/>
  <c r="W284" i="4" s="1"/>
  <c r="W285" i="4" s="1"/>
  <c r="W286" i="4" s="1"/>
  <c r="W287" i="4" s="1"/>
  <c r="W288" i="4" s="1"/>
  <c r="W289" i="4" s="1"/>
  <c r="W290" i="4" s="1"/>
  <c r="W291" i="4" s="1"/>
  <c r="W292" i="4" s="1"/>
  <c r="W293" i="4" s="1"/>
  <c r="W294" i="4" s="1"/>
  <c r="W295" i="4" s="1"/>
  <c r="W296" i="4" s="1"/>
  <c r="W297" i="4" s="1"/>
  <c r="W298" i="4" s="1"/>
  <c r="W299" i="4" s="1"/>
  <c r="W300" i="4" s="1"/>
  <c r="W301" i="4" s="1"/>
  <c r="W302" i="4" s="1"/>
  <c r="W303" i="4" s="1"/>
  <c r="W304" i="4" s="1"/>
  <c r="W305" i="4" s="1"/>
  <c r="W306" i="4" s="1"/>
  <c r="W307" i="4" s="1"/>
  <c r="W308" i="4" s="1"/>
  <c r="W309" i="4" s="1"/>
  <c r="W310" i="4" s="1"/>
  <c r="W311" i="4" s="1"/>
  <c r="W312" i="4" s="1"/>
  <c r="W313" i="4" s="1"/>
  <c r="W314" i="4" s="1"/>
  <c r="W315" i="4" s="1"/>
  <c r="W316" i="4" s="1"/>
  <c r="W317" i="4" s="1"/>
  <c r="W318" i="4" s="1"/>
  <c r="W319" i="4" s="1"/>
  <c r="W320" i="4" s="1"/>
  <c r="W321" i="4" s="1"/>
  <c r="W258" i="4"/>
  <c r="W255" i="4"/>
  <c r="W237" i="4"/>
  <c r="W235" i="4"/>
  <c r="W236" i="4"/>
  <c r="W260" i="4"/>
  <c r="W240" i="4"/>
  <c r="W241" i="4"/>
  <c r="W245" i="4"/>
  <c r="W246" i="4" s="1"/>
  <c r="W247" i="4" s="1"/>
  <c r="W248" i="4" s="1"/>
  <c r="W249" i="4" s="1"/>
  <c r="W250" i="4" s="1"/>
  <c r="W251" i="4" s="1"/>
  <c r="W228" i="4"/>
  <c r="H252" i="4"/>
  <c r="H245" i="4"/>
  <c r="H246" i="4" s="1"/>
  <c r="H247" i="4" s="1"/>
  <c r="H248" i="4" s="1"/>
  <c r="H249" i="4" s="1"/>
  <c r="H250" i="4" s="1"/>
  <c r="H251" i="4" s="1"/>
  <c r="H231" i="4"/>
  <c r="H236" i="4"/>
  <c r="H232" i="4"/>
  <c r="H229" i="4"/>
  <c r="H244" i="4"/>
  <c r="H256" i="4"/>
  <c r="H255" i="4"/>
  <c r="H239" i="4"/>
  <c r="H233" i="4"/>
  <c r="H227" i="4"/>
  <c r="H258" i="4"/>
  <c r="H242" i="4"/>
  <c r="H238" i="4"/>
  <c r="H260" i="4"/>
  <c r="H259" i="4"/>
  <c r="H243" i="4"/>
  <c r="H254" i="4"/>
  <c r="H226" i="4"/>
  <c r="AS784" i="4" s="1"/>
  <c r="H237" i="4"/>
  <c r="H261" i="4"/>
  <c r="H230" i="4"/>
  <c r="H234" i="4"/>
  <c r="H235" i="4"/>
  <c r="H228" i="4"/>
  <c r="H262" i="4"/>
  <c r="H263" i="4" s="1"/>
  <c r="H264" i="4" s="1"/>
  <c r="H265" i="4" s="1"/>
  <c r="H266" i="4" s="1"/>
  <c r="H267" i="4" s="1"/>
  <c r="H268" i="4" s="1"/>
  <c r="H269" i="4" s="1"/>
  <c r="H270" i="4" s="1"/>
  <c r="H271" i="4" s="1"/>
  <c r="H272" i="4" s="1"/>
  <c r="H273" i="4" s="1"/>
  <c r="H274" i="4" s="1"/>
  <c r="H275" i="4" s="1"/>
  <c r="H276" i="4" s="1"/>
  <c r="H277" i="4" s="1"/>
  <c r="H278" i="4" s="1"/>
  <c r="H279" i="4" s="1"/>
  <c r="H280" i="4" s="1"/>
  <c r="H281" i="4" s="1"/>
  <c r="H282" i="4" s="1"/>
  <c r="H283" i="4" s="1"/>
  <c r="H284" i="4" s="1"/>
  <c r="H285" i="4" s="1"/>
  <c r="H286" i="4" s="1"/>
  <c r="H287" i="4" s="1"/>
  <c r="H288" i="4" s="1"/>
  <c r="H289" i="4" s="1"/>
  <c r="H290" i="4" s="1"/>
  <c r="H291" i="4" s="1"/>
  <c r="H292" i="4" s="1"/>
  <c r="H293" i="4" s="1"/>
  <c r="H294" i="4" s="1"/>
  <c r="H295" i="4" s="1"/>
  <c r="H296" i="4" s="1"/>
  <c r="H297" i="4" s="1"/>
  <c r="H298" i="4" s="1"/>
  <c r="H299" i="4" s="1"/>
  <c r="H300" i="4" s="1"/>
  <c r="H301" i="4" s="1"/>
  <c r="H302" i="4" s="1"/>
  <c r="H303" i="4" s="1"/>
  <c r="H304" i="4" s="1"/>
  <c r="H305" i="4" s="1"/>
  <c r="H306" i="4" s="1"/>
  <c r="H307" i="4" s="1"/>
  <c r="H308" i="4" s="1"/>
  <c r="H309" i="4" s="1"/>
  <c r="H310" i="4" s="1"/>
  <c r="H311" i="4" s="1"/>
  <c r="H312" i="4" s="1"/>
  <c r="H313" i="4" s="1"/>
  <c r="H314" i="4" s="1"/>
  <c r="H315" i="4" s="1"/>
  <c r="H316" i="4" s="1"/>
  <c r="H317" i="4" s="1"/>
  <c r="H318" i="4" s="1"/>
  <c r="H319" i="4" s="1"/>
  <c r="H320" i="4" s="1"/>
  <c r="H321" i="4" s="1"/>
  <c r="H257" i="4"/>
  <c r="H241" i="4"/>
  <c r="H253" i="4"/>
  <c r="H240" i="4"/>
  <c r="AO254" i="4"/>
  <c r="AO258" i="4"/>
  <c r="AO234" i="4"/>
  <c r="AO259" i="4"/>
  <c r="AO260" i="4"/>
  <c r="AO261" i="4"/>
  <c r="AO232" i="4"/>
  <c r="AO233" i="4"/>
  <c r="AO240" i="4"/>
  <c r="AO253" i="4"/>
  <c r="AO227" i="4"/>
  <c r="AO237" i="4"/>
  <c r="AO235" i="4"/>
  <c r="AO257" i="4"/>
  <c r="AO243" i="4"/>
  <c r="AO255" i="4"/>
  <c r="AO238" i="4"/>
  <c r="AO226" i="4"/>
  <c r="BD784" i="4" s="1"/>
  <c r="AO241" i="4"/>
  <c r="AO262" i="4"/>
  <c r="AO263" i="4" s="1"/>
  <c r="AO264" i="4" s="1"/>
  <c r="AO265" i="4" s="1"/>
  <c r="AO266" i="4" s="1"/>
  <c r="AO267" i="4" s="1"/>
  <c r="AO268" i="4" s="1"/>
  <c r="AO269" i="4" s="1"/>
  <c r="AO270" i="4" s="1"/>
  <c r="AO271" i="4" s="1"/>
  <c r="AO272" i="4" s="1"/>
  <c r="AO273" i="4" s="1"/>
  <c r="AO274" i="4" s="1"/>
  <c r="AO275" i="4" s="1"/>
  <c r="AO276" i="4" s="1"/>
  <c r="AO277" i="4" s="1"/>
  <c r="AO278" i="4" s="1"/>
  <c r="AO279" i="4" s="1"/>
  <c r="AO280" i="4" s="1"/>
  <c r="AO281" i="4" s="1"/>
  <c r="AO282" i="4" s="1"/>
  <c r="AO283" i="4" s="1"/>
  <c r="AO284" i="4" s="1"/>
  <c r="AO285" i="4" s="1"/>
  <c r="AO286" i="4" s="1"/>
  <c r="AO287" i="4" s="1"/>
  <c r="AO288" i="4" s="1"/>
  <c r="AO289" i="4" s="1"/>
  <c r="AO290" i="4" s="1"/>
  <c r="AO291" i="4" s="1"/>
  <c r="AO292" i="4" s="1"/>
  <c r="AO293" i="4" s="1"/>
  <c r="AO294" i="4" s="1"/>
  <c r="AO295" i="4" s="1"/>
  <c r="AO296" i="4" s="1"/>
  <c r="AO297" i="4" s="1"/>
  <c r="AO298" i="4" s="1"/>
  <c r="AO299" i="4" s="1"/>
  <c r="AO300" i="4" s="1"/>
  <c r="AO301" i="4" s="1"/>
  <c r="AO302" i="4" s="1"/>
  <c r="AO303" i="4" s="1"/>
  <c r="AO304" i="4" s="1"/>
  <c r="AO305" i="4" s="1"/>
  <c r="AO306" i="4" s="1"/>
  <c r="AO307" i="4" s="1"/>
  <c r="AO308" i="4" s="1"/>
  <c r="AO309" i="4" s="1"/>
  <c r="AO310" i="4" s="1"/>
  <c r="AO311" i="4" s="1"/>
  <c r="AO312" i="4" s="1"/>
  <c r="AO313" i="4" s="1"/>
  <c r="AO314" i="4" s="1"/>
  <c r="AO315" i="4" s="1"/>
  <c r="AO316" i="4" s="1"/>
  <c r="AO317" i="4" s="1"/>
  <c r="AO318" i="4" s="1"/>
  <c r="AO319" i="4" s="1"/>
  <c r="AO320" i="4" s="1"/>
  <c r="AO321" i="4" s="1"/>
  <c r="AO228" i="4"/>
  <c r="AO256" i="4"/>
  <c r="AO242" i="4"/>
  <c r="AO236" i="4"/>
  <c r="AO229" i="4"/>
  <c r="AO244" i="4"/>
  <c r="AO252" i="4"/>
  <c r="AO231" i="4"/>
  <c r="AO245" i="4"/>
  <c r="AO246" i="4" s="1"/>
  <c r="AO247" i="4" s="1"/>
  <c r="AO248" i="4" s="1"/>
  <c r="AO249" i="4" s="1"/>
  <c r="AO250" i="4" s="1"/>
  <c r="AO251" i="4" s="1"/>
  <c r="AO239" i="4"/>
  <c r="AO230" i="4"/>
  <c r="AI254" i="4"/>
  <c r="AI241" i="4"/>
  <c r="AI257" i="4"/>
  <c r="AI227" i="4"/>
  <c r="AI231" i="4"/>
  <c r="AI226" i="4"/>
  <c r="BB784" i="4" s="1"/>
  <c r="AI230" i="4"/>
  <c r="AI237" i="4"/>
  <c r="AI232" i="4"/>
  <c r="AI244" i="4"/>
  <c r="AI243" i="4"/>
  <c r="AI256" i="4"/>
  <c r="AI236" i="4"/>
  <c r="AI260" i="4"/>
  <c r="AI255" i="4"/>
  <c r="AI245" i="4"/>
  <c r="AI262" i="4"/>
  <c r="AI263" i="4" s="1"/>
  <c r="AI264" i="4" s="1"/>
  <c r="AI265" i="4" s="1"/>
  <c r="AI266" i="4" s="1"/>
  <c r="AI267" i="4" s="1"/>
  <c r="AI268" i="4" s="1"/>
  <c r="AI269" i="4" s="1"/>
  <c r="AI270" i="4" s="1"/>
  <c r="AI271" i="4" s="1"/>
  <c r="AI272" i="4" s="1"/>
  <c r="AI273" i="4" s="1"/>
  <c r="AI274" i="4" s="1"/>
  <c r="AI275" i="4" s="1"/>
  <c r="AI276" i="4" s="1"/>
  <c r="AI277" i="4" s="1"/>
  <c r="AI278" i="4" s="1"/>
  <c r="AI279" i="4" s="1"/>
  <c r="AI280" i="4" s="1"/>
  <c r="AI281" i="4" s="1"/>
  <c r="AI282" i="4" s="1"/>
  <c r="AI283" i="4" s="1"/>
  <c r="AI284" i="4" s="1"/>
  <c r="AI285" i="4" s="1"/>
  <c r="AI286" i="4" s="1"/>
  <c r="AI287" i="4" s="1"/>
  <c r="AI288" i="4" s="1"/>
  <c r="AI289" i="4" s="1"/>
  <c r="AI290" i="4" s="1"/>
  <c r="AI291" i="4" s="1"/>
  <c r="AI292" i="4" s="1"/>
  <c r="AI293" i="4" s="1"/>
  <c r="AI294" i="4" s="1"/>
  <c r="AI295" i="4" s="1"/>
  <c r="AI296" i="4" s="1"/>
  <c r="AI297" i="4" s="1"/>
  <c r="AI298" i="4" s="1"/>
  <c r="AI299" i="4" s="1"/>
  <c r="AI300" i="4" s="1"/>
  <c r="AI301" i="4" s="1"/>
  <c r="AI302" i="4" s="1"/>
  <c r="AI303" i="4" s="1"/>
  <c r="AI304" i="4" s="1"/>
  <c r="AI305" i="4" s="1"/>
  <c r="AI306" i="4" s="1"/>
  <c r="AI307" i="4" s="1"/>
  <c r="AI308" i="4" s="1"/>
  <c r="AI309" i="4" s="1"/>
  <c r="AI310" i="4" s="1"/>
  <c r="AI311" i="4" s="1"/>
  <c r="AI312" i="4" s="1"/>
  <c r="AI313" i="4" s="1"/>
  <c r="AI314" i="4" s="1"/>
  <c r="AI315" i="4" s="1"/>
  <c r="AI316" i="4" s="1"/>
  <c r="AI317" i="4" s="1"/>
  <c r="AI318" i="4" s="1"/>
  <c r="AI319" i="4" s="1"/>
  <c r="AI320" i="4" s="1"/>
  <c r="AI321" i="4" s="1"/>
  <c r="AI258" i="4"/>
  <c r="AI229" i="4"/>
  <c r="AI259" i="4"/>
  <c r="AI240" i="4"/>
  <c r="AI242" i="4"/>
  <c r="AI228" i="4"/>
  <c r="AI261" i="4"/>
  <c r="AI233" i="4"/>
  <c r="AI252" i="4"/>
  <c r="AI238" i="4"/>
  <c r="AI253" i="4"/>
  <c r="AI235" i="4"/>
  <c r="AI239" i="4"/>
  <c r="AI234" i="4"/>
  <c r="AI246" i="4"/>
  <c r="AI247" i="4" s="1"/>
  <c r="AI248" i="4" s="1"/>
  <c r="AI249" i="4" s="1"/>
  <c r="AI250" i="4" s="1"/>
  <c r="AI251" i="4" s="1"/>
  <c r="W6" i="4"/>
  <c r="W7" i="4" s="1"/>
  <c r="W8" i="4" s="1"/>
  <c r="W9" i="4" s="1"/>
  <c r="W10" i="4" s="1"/>
  <c r="W11" i="4" s="1"/>
  <c r="W12" i="4" s="1"/>
  <c r="W13" i="4" s="1"/>
  <c r="W14" i="4" s="1"/>
  <c r="W15" i="4" s="1"/>
  <c r="W16" i="4" s="1"/>
  <c r="W17" i="4" s="1"/>
  <c r="W18" i="4" s="1"/>
  <c r="W19" i="4" s="1"/>
  <c r="W20" i="4" s="1"/>
  <c r="W21" i="4" s="1"/>
  <c r="W22" i="4" s="1"/>
  <c r="W23" i="4" s="1"/>
  <c r="W24" i="4" s="1"/>
  <c r="W25" i="4" s="1"/>
  <c r="W26" i="4" s="1"/>
  <c r="W27" i="4" s="1"/>
  <c r="W28" i="4" s="1"/>
  <c r="W29" i="4" s="1"/>
  <c r="W30" i="4" s="1"/>
  <c r="W31" i="4" s="1"/>
  <c r="W32" i="4" s="1"/>
  <c r="W33" i="4" s="1"/>
  <c r="W34" i="4" s="1"/>
  <c r="AO6" i="4"/>
  <c r="AO7" i="4" s="1"/>
  <c r="AO8" i="4" s="1"/>
  <c r="AO9" i="4" s="1"/>
  <c r="AO10" i="4" s="1"/>
  <c r="AO11" i="4" s="1"/>
  <c r="AO12" i="4" s="1"/>
  <c r="AO13" i="4" s="1"/>
  <c r="AO14" i="4" s="1"/>
  <c r="AO15" i="4" s="1"/>
  <c r="AO16" i="4" s="1"/>
  <c r="AO17" i="4" s="1"/>
  <c r="AO18" i="4" s="1"/>
  <c r="AO19" i="4" s="1"/>
  <c r="AO20" i="4" s="1"/>
  <c r="AO21" i="4" s="1"/>
  <c r="AO22" i="4" s="1"/>
  <c r="AO23" i="4" s="1"/>
  <c r="AO24" i="4" s="1"/>
  <c r="AO25" i="4" s="1"/>
  <c r="AO26" i="4" s="1"/>
  <c r="AO27" i="4" s="1"/>
  <c r="AO28" i="4" s="1"/>
  <c r="AO29" i="4" s="1"/>
  <c r="AO30" i="4" s="1"/>
  <c r="AO31" i="4" s="1"/>
  <c r="AO32" i="4" s="1"/>
  <c r="AO33" i="4" s="1"/>
  <c r="AO34" i="4" s="1"/>
  <c r="Q6" i="4"/>
  <c r="Q7" i="4" s="1"/>
  <c r="Q8" i="4" s="1"/>
  <c r="Q9" i="4" s="1"/>
  <c r="Q10" i="4" s="1"/>
  <c r="Q11" i="4" s="1"/>
  <c r="Q12" i="4" s="1"/>
  <c r="Q13" i="4" s="1"/>
  <c r="Q14" i="4" s="1"/>
  <c r="Q15" i="4" s="1"/>
  <c r="Q16" i="4" s="1"/>
  <c r="Q17" i="4" s="1"/>
  <c r="Q18" i="4" s="1"/>
  <c r="Q19" i="4" s="1"/>
  <c r="Q20" i="4" s="1"/>
  <c r="Q21" i="4" s="1"/>
  <c r="Q22" i="4" s="1"/>
  <c r="Q23" i="4" s="1"/>
  <c r="Q24" i="4" s="1"/>
  <c r="Q25" i="4" s="1"/>
  <c r="Q26" i="4" s="1"/>
  <c r="Q27" i="4" s="1"/>
  <c r="Q28" i="4" s="1"/>
  <c r="Q29" i="4" s="1"/>
  <c r="Q30" i="4" s="1"/>
  <c r="Q31" i="4" s="1"/>
  <c r="Q32" i="4" s="1"/>
  <c r="Q33" i="4" s="1"/>
  <c r="Q34" i="4" s="1"/>
  <c r="AF6" i="4"/>
  <c r="AF7" i="4" s="1"/>
  <c r="AF8" i="4" s="1"/>
  <c r="AF9" i="4" s="1"/>
  <c r="AF10" i="4" s="1"/>
  <c r="AF11" i="4" s="1"/>
  <c r="AF12" i="4" s="1"/>
  <c r="AF13" i="4" s="1"/>
  <c r="AF14" i="4" s="1"/>
  <c r="AF15" i="4" s="1"/>
  <c r="AF16" i="4" s="1"/>
  <c r="AF17" i="4" s="1"/>
  <c r="AF18" i="4" s="1"/>
  <c r="AF19" i="4" s="1"/>
  <c r="AF20" i="4" s="1"/>
  <c r="AF21" i="4" s="1"/>
  <c r="AF22" i="4" s="1"/>
  <c r="AF23" i="4" s="1"/>
  <c r="AF24" i="4" s="1"/>
  <c r="AF25" i="4" s="1"/>
  <c r="AF26" i="4" s="1"/>
  <c r="AF27" i="4" s="1"/>
  <c r="AF28" i="4" s="1"/>
  <c r="AF29" i="4" s="1"/>
  <c r="AF30" i="4" s="1"/>
  <c r="AF31" i="4" s="1"/>
  <c r="AF32" i="4" s="1"/>
  <c r="AF33" i="4" s="1"/>
  <c r="AF34" i="4" s="1"/>
  <c r="N35" i="4"/>
  <c r="N22" i="4"/>
  <c r="N30" i="4"/>
  <c r="N25" i="4"/>
  <c r="N23" i="4"/>
  <c r="N33" i="4"/>
  <c r="N24" i="4"/>
  <c r="N27" i="4"/>
  <c r="N36" i="4"/>
  <c r="N29" i="4"/>
  <c r="N32" i="4"/>
  <c r="N37" i="4"/>
  <c r="N38" i="4" s="1"/>
  <c r="N39" i="4" s="1"/>
  <c r="N40" i="4" s="1"/>
  <c r="N41" i="4" s="1"/>
  <c r="N42" i="4" s="1"/>
  <c r="N43" i="4" s="1"/>
  <c r="N44" i="4" s="1"/>
  <c r="N45" i="4" s="1"/>
  <c r="N46" i="4" s="1"/>
  <c r="N47" i="4" s="1"/>
  <c r="N48" i="4" s="1"/>
  <c r="N49" i="4" s="1"/>
  <c r="N50" i="4" s="1"/>
  <c r="N51" i="4" s="1"/>
  <c r="N52" i="4" s="1"/>
  <c r="N53" i="4" s="1"/>
  <c r="N54" i="4" s="1"/>
  <c r="N55" i="4" s="1"/>
  <c r="N56" i="4" s="1"/>
  <c r="N57" i="4" s="1"/>
  <c r="N58" i="4" s="1"/>
  <c r="N59" i="4" s="1"/>
  <c r="N60" i="4" s="1"/>
  <c r="N61" i="4" s="1"/>
  <c r="N62" i="4" s="1"/>
  <c r="N63" i="4" s="1"/>
  <c r="N64" i="4" s="1"/>
  <c r="N65" i="4" s="1"/>
  <c r="N66" i="4" s="1"/>
  <c r="N67" i="4" s="1"/>
  <c r="N68" i="4" s="1"/>
  <c r="N69" i="4" s="1"/>
  <c r="N70" i="4" s="1"/>
  <c r="N71" i="4" s="1"/>
  <c r="N72" i="4" s="1"/>
  <c r="N73" i="4" s="1"/>
  <c r="N74" i="4" s="1"/>
  <c r="N75" i="4" s="1"/>
  <c r="N76" i="4" s="1"/>
  <c r="N77" i="4" s="1"/>
  <c r="N78" i="4" s="1"/>
  <c r="N79" i="4" s="1"/>
  <c r="N80" i="4" s="1"/>
  <c r="N81" i="4" s="1"/>
  <c r="N82" i="4" s="1"/>
  <c r="N83" i="4" s="1"/>
  <c r="N84" i="4" s="1"/>
  <c r="N85" i="4" s="1"/>
  <c r="N86" i="4" s="1"/>
  <c r="N87" i="4" s="1"/>
  <c r="N88" i="4" s="1"/>
  <c r="N89" i="4" s="1"/>
  <c r="N90" i="4" s="1"/>
  <c r="N91" i="4" s="1"/>
  <c r="N92" i="4" s="1"/>
  <c r="N93" i="4" s="1"/>
  <c r="N94" i="4" s="1"/>
  <c r="N95" i="4" s="1"/>
  <c r="N96" i="4" s="1"/>
  <c r="N97" i="4" s="1"/>
  <c r="N98" i="4" s="1"/>
  <c r="N99" i="4" s="1"/>
  <c r="N100" i="4" s="1"/>
  <c r="N101" i="4" s="1"/>
  <c r="N102" i="4" s="1"/>
  <c r="N103" i="4" s="1"/>
  <c r="N104" i="4" s="1"/>
  <c r="N105" i="4" s="1"/>
  <c r="N106" i="4" s="1"/>
  <c r="N107" i="4" s="1"/>
  <c r="N108" i="4" s="1"/>
  <c r="N109" i="4" s="1"/>
  <c r="N110" i="4" s="1"/>
  <c r="N111" i="4" s="1"/>
  <c r="N112" i="4" s="1"/>
  <c r="N113" i="4" s="1"/>
  <c r="N114" i="4" s="1"/>
  <c r="N115" i="4" s="1"/>
  <c r="N116" i="4" s="1"/>
  <c r="N117" i="4" s="1"/>
  <c r="N118" i="4" s="1"/>
  <c r="N119" i="4" s="1"/>
  <c r="N120" i="4" s="1"/>
  <c r="N121" i="4" s="1"/>
  <c r="N122" i="4" s="1"/>
  <c r="N123" i="4" s="1"/>
  <c r="N124" i="4" s="1"/>
  <c r="N125" i="4" s="1"/>
  <c r="N126" i="4" s="1"/>
  <c r="N127" i="4" s="1"/>
  <c r="N128" i="4" s="1"/>
  <c r="N129" i="4" s="1"/>
  <c r="N130" i="4" s="1"/>
  <c r="N26" i="4"/>
  <c r="N28" i="4"/>
  <c r="N6" i="4"/>
  <c r="N7" i="4" s="1"/>
  <c r="N8" i="4" s="1"/>
  <c r="N9" i="4" s="1"/>
  <c r="N10" i="4" s="1"/>
  <c r="N11" i="4" s="1"/>
  <c r="N12" i="4" s="1"/>
  <c r="N13" i="4" s="1"/>
  <c r="N14" i="4" s="1"/>
  <c r="N15" i="4" s="1"/>
  <c r="N16" i="4" s="1"/>
  <c r="N17" i="4" s="1"/>
  <c r="N18" i="4" s="1"/>
  <c r="N19" i="4" s="1"/>
  <c r="N20" i="4" s="1"/>
  <c r="N21" i="4" s="1"/>
  <c r="N34" i="4"/>
  <c r="N31" i="4"/>
  <c r="AI421" i="4"/>
  <c r="AI437" i="4"/>
  <c r="AI438" i="4" s="1"/>
  <c r="AI439" i="4" s="1"/>
  <c r="AI440" i="4" s="1"/>
  <c r="AI441" i="4" s="1"/>
  <c r="AI442" i="4" s="1"/>
  <c r="AI443" i="4" s="1"/>
  <c r="AI426" i="4"/>
  <c r="AI428" i="4"/>
  <c r="AI431" i="4"/>
  <c r="AI432" i="4"/>
  <c r="AI435" i="4"/>
  <c r="AI424" i="4"/>
  <c r="AI425" i="4"/>
  <c r="AI445" i="4"/>
  <c r="AI434" i="4"/>
  <c r="AI436" i="4"/>
  <c r="AI451" i="4"/>
  <c r="AI427" i="4"/>
  <c r="AI446" i="4"/>
  <c r="AI429" i="4"/>
  <c r="AI449" i="4"/>
  <c r="AI450" i="4"/>
  <c r="AI448" i="4"/>
  <c r="AI430" i="4"/>
  <c r="AI419" i="4"/>
  <c r="AI422" i="4"/>
  <c r="AI418" i="4"/>
  <c r="BB782" i="4" s="1"/>
  <c r="BB788" i="4" s="1"/>
  <c r="AI433" i="4"/>
  <c r="AI453" i="4"/>
  <c r="AI420" i="4"/>
  <c r="AI423" i="4"/>
  <c r="AI454" i="4"/>
  <c r="AI455" i="4" s="1"/>
  <c r="AI456" i="4" s="1"/>
  <c r="AI457" i="4" s="1"/>
  <c r="AI458" i="4" s="1"/>
  <c r="AI459" i="4" s="1"/>
  <c r="AI460" i="4" s="1"/>
  <c r="AI461" i="4" s="1"/>
  <c r="AI462" i="4" s="1"/>
  <c r="AI463" i="4" s="1"/>
  <c r="AI464" i="4" s="1"/>
  <c r="AI465" i="4" s="1"/>
  <c r="AI466" i="4" s="1"/>
  <c r="AI467" i="4" s="1"/>
  <c r="AI468" i="4" s="1"/>
  <c r="AI469" i="4" s="1"/>
  <c r="AI470" i="4" s="1"/>
  <c r="AI471" i="4" s="1"/>
  <c r="AI472" i="4" s="1"/>
  <c r="AI473" i="4" s="1"/>
  <c r="AI474" i="4" s="1"/>
  <c r="AI475" i="4" s="1"/>
  <c r="AI476" i="4" s="1"/>
  <c r="AI477" i="4" s="1"/>
  <c r="AI478" i="4" s="1"/>
  <c r="AI479" i="4" s="1"/>
  <c r="AI480" i="4" s="1"/>
  <c r="AI481" i="4" s="1"/>
  <c r="AI482" i="4" s="1"/>
  <c r="AI483" i="4" s="1"/>
  <c r="AI484" i="4" s="1"/>
  <c r="AI485" i="4" s="1"/>
  <c r="AI486" i="4" s="1"/>
  <c r="AI487" i="4" s="1"/>
  <c r="AI488" i="4" s="1"/>
  <c r="AI489" i="4" s="1"/>
  <c r="AI490" i="4" s="1"/>
  <c r="AI491" i="4" s="1"/>
  <c r="AI492" i="4" s="1"/>
  <c r="AI493" i="4" s="1"/>
  <c r="AI494" i="4" s="1"/>
  <c r="AI495" i="4" s="1"/>
  <c r="AI496" i="4" s="1"/>
  <c r="AI497" i="4" s="1"/>
  <c r="AI498" i="4" s="1"/>
  <c r="AI499" i="4" s="1"/>
  <c r="AI500" i="4" s="1"/>
  <c r="AI501" i="4" s="1"/>
  <c r="AI502" i="4" s="1"/>
  <c r="AI503" i="4" s="1"/>
  <c r="AI504" i="4" s="1"/>
  <c r="AI505" i="4" s="1"/>
  <c r="AI506" i="4" s="1"/>
  <c r="AI507" i="4" s="1"/>
  <c r="AI508" i="4" s="1"/>
  <c r="AI509" i="4" s="1"/>
  <c r="AI510" i="4" s="1"/>
  <c r="AI511" i="4" s="1"/>
  <c r="AI512" i="4" s="1"/>
  <c r="AI513" i="4" s="1"/>
  <c r="AI452" i="4"/>
  <c r="AI447" i="4"/>
  <c r="AI444" i="4"/>
  <c r="T420" i="4"/>
  <c r="T428" i="4"/>
  <c r="T436" i="4"/>
  <c r="T450" i="4"/>
  <c r="T425" i="4"/>
  <c r="T445" i="4"/>
  <c r="T423" i="4"/>
  <c r="T447" i="4"/>
  <c r="T418" i="4"/>
  <c r="AW782" i="4" s="1"/>
  <c r="AW788" i="4" s="1"/>
  <c r="T426" i="4"/>
  <c r="T434" i="4"/>
  <c r="T448" i="4"/>
  <c r="T421" i="4"/>
  <c r="T437" i="4"/>
  <c r="T419" i="4"/>
  <c r="T435" i="4"/>
  <c r="T424" i="4"/>
  <c r="T432" i="4"/>
  <c r="T446" i="4"/>
  <c r="T454" i="4"/>
  <c r="T433" i="4"/>
  <c r="T453" i="4"/>
  <c r="T431" i="4"/>
  <c r="T455" i="4"/>
  <c r="T456" i="4" s="1"/>
  <c r="T457" i="4" s="1"/>
  <c r="T458" i="4" s="1"/>
  <c r="T459" i="4" s="1"/>
  <c r="T460" i="4" s="1"/>
  <c r="T461" i="4" s="1"/>
  <c r="T462" i="4" s="1"/>
  <c r="T463" i="4" s="1"/>
  <c r="T464" i="4" s="1"/>
  <c r="T465" i="4" s="1"/>
  <c r="T466" i="4" s="1"/>
  <c r="T467" i="4" s="1"/>
  <c r="T468" i="4" s="1"/>
  <c r="T469" i="4" s="1"/>
  <c r="T470" i="4" s="1"/>
  <c r="T471" i="4" s="1"/>
  <c r="T472" i="4" s="1"/>
  <c r="T473" i="4" s="1"/>
  <c r="T474" i="4" s="1"/>
  <c r="T475" i="4" s="1"/>
  <c r="T476" i="4" s="1"/>
  <c r="T477" i="4" s="1"/>
  <c r="T478" i="4" s="1"/>
  <c r="T479" i="4" s="1"/>
  <c r="T480" i="4" s="1"/>
  <c r="T481" i="4" s="1"/>
  <c r="T482" i="4" s="1"/>
  <c r="T483" i="4" s="1"/>
  <c r="T484" i="4" s="1"/>
  <c r="T485" i="4" s="1"/>
  <c r="T486" i="4" s="1"/>
  <c r="T487" i="4" s="1"/>
  <c r="T488" i="4" s="1"/>
  <c r="T489" i="4" s="1"/>
  <c r="T490" i="4" s="1"/>
  <c r="T491" i="4" s="1"/>
  <c r="T492" i="4" s="1"/>
  <c r="T493" i="4" s="1"/>
  <c r="T494" i="4" s="1"/>
  <c r="T495" i="4" s="1"/>
  <c r="T496" i="4" s="1"/>
  <c r="T497" i="4" s="1"/>
  <c r="T498" i="4" s="1"/>
  <c r="T499" i="4" s="1"/>
  <c r="T500" i="4" s="1"/>
  <c r="T501" i="4" s="1"/>
  <c r="T502" i="4" s="1"/>
  <c r="T503" i="4" s="1"/>
  <c r="T504" i="4" s="1"/>
  <c r="T505" i="4" s="1"/>
  <c r="T506" i="4" s="1"/>
  <c r="T507" i="4" s="1"/>
  <c r="T508" i="4" s="1"/>
  <c r="T509" i="4" s="1"/>
  <c r="T510" i="4" s="1"/>
  <c r="T511" i="4" s="1"/>
  <c r="T512" i="4" s="1"/>
  <c r="T513" i="4" s="1"/>
  <c r="T422" i="4"/>
  <c r="T430" i="4"/>
  <c r="T444" i="4"/>
  <c r="T452" i="4"/>
  <c r="T429" i="4"/>
  <c r="T438" i="4"/>
  <c r="T439" i="4" s="1"/>
  <c r="T440" i="4" s="1"/>
  <c r="T441" i="4" s="1"/>
  <c r="T442" i="4" s="1"/>
  <c r="T443" i="4" s="1"/>
  <c r="T449" i="4"/>
  <c r="T427" i="4"/>
  <c r="T451" i="4"/>
  <c r="AL423" i="4"/>
  <c r="AL445" i="4"/>
  <c r="AL426" i="4"/>
  <c r="AL448" i="4"/>
  <c r="AL425" i="4"/>
  <c r="AL447" i="4"/>
  <c r="AL428" i="4"/>
  <c r="AL450" i="4"/>
  <c r="AL427" i="4"/>
  <c r="AL449" i="4"/>
  <c r="AL430" i="4"/>
  <c r="AL452" i="4"/>
  <c r="AL429" i="4"/>
  <c r="AL451" i="4"/>
  <c r="AL432" i="4"/>
  <c r="AL454" i="4"/>
  <c r="AL431" i="4"/>
  <c r="AL453" i="4"/>
  <c r="AL434" i="4"/>
  <c r="AL418" i="4"/>
  <c r="BC782" i="4" s="1"/>
  <c r="BC788" i="4" s="1"/>
  <c r="AL433" i="4"/>
  <c r="AL420" i="4"/>
  <c r="AL436" i="4"/>
  <c r="AL419" i="4"/>
  <c r="AL435" i="4"/>
  <c r="AL422" i="4"/>
  <c r="AL444" i="4"/>
  <c r="AL421" i="4"/>
  <c r="AL437" i="4"/>
  <c r="AL438" i="4" s="1"/>
  <c r="AL439" i="4" s="1"/>
  <c r="AL440" i="4" s="1"/>
  <c r="AL441" i="4" s="1"/>
  <c r="AL442" i="4" s="1"/>
  <c r="AL443" i="4" s="1"/>
  <c r="AL424" i="4"/>
  <c r="AL446" i="4"/>
  <c r="AL455" i="4"/>
  <c r="AL456" i="4" s="1"/>
  <c r="AL457" i="4" s="1"/>
  <c r="AL458" i="4" s="1"/>
  <c r="AL459" i="4" s="1"/>
  <c r="AL460" i="4" s="1"/>
  <c r="AL461" i="4" s="1"/>
  <c r="AL462" i="4" s="1"/>
  <c r="AL463" i="4" s="1"/>
  <c r="AL464" i="4" s="1"/>
  <c r="AL465" i="4" s="1"/>
  <c r="AL466" i="4" s="1"/>
  <c r="AL467" i="4" s="1"/>
  <c r="AL468" i="4" s="1"/>
  <c r="AL469" i="4" s="1"/>
  <c r="AL470" i="4" s="1"/>
  <c r="AL471" i="4" s="1"/>
  <c r="AL472" i="4" s="1"/>
  <c r="AL473" i="4" s="1"/>
  <c r="AL474" i="4" s="1"/>
  <c r="AL475" i="4" s="1"/>
  <c r="AL476" i="4" s="1"/>
  <c r="AL477" i="4" s="1"/>
  <c r="AL478" i="4" s="1"/>
  <c r="AL479" i="4" s="1"/>
  <c r="AL480" i="4" s="1"/>
  <c r="AL481" i="4" s="1"/>
  <c r="AL482" i="4" s="1"/>
  <c r="AL483" i="4" s="1"/>
  <c r="AL484" i="4" s="1"/>
  <c r="AL485" i="4" s="1"/>
  <c r="AL486" i="4" s="1"/>
  <c r="AL487" i="4" s="1"/>
  <c r="AL488" i="4" s="1"/>
  <c r="AL489" i="4" s="1"/>
  <c r="AL490" i="4" s="1"/>
  <c r="AL491" i="4" s="1"/>
  <c r="AL492" i="4" s="1"/>
  <c r="AL493" i="4" s="1"/>
  <c r="AL494" i="4" s="1"/>
  <c r="AL495" i="4" s="1"/>
  <c r="AL496" i="4" s="1"/>
  <c r="AL497" i="4" s="1"/>
  <c r="AL498" i="4" s="1"/>
  <c r="AL499" i="4" s="1"/>
  <c r="AL500" i="4" s="1"/>
  <c r="AL501" i="4" s="1"/>
  <c r="AL502" i="4" s="1"/>
  <c r="AL503" i="4" s="1"/>
  <c r="AL504" i="4" s="1"/>
  <c r="AL505" i="4" s="1"/>
  <c r="AL506" i="4" s="1"/>
  <c r="AL507" i="4" s="1"/>
  <c r="AL508" i="4" s="1"/>
  <c r="AL509" i="4" s="1"/>
  <c r="AL510" i="4" s="1"/>
  <c r="AL511" i="4" s="1"/>
  <c r="AL512" i="4" s="1"/>
  <c r="AL513" i="4" s="1"/>
  <c r="K419" i="4"/>
  <c r="K415" i="4"/>
  <c r="K437" i="4"/>
  <c r="K438" i="4" s="1"/>
  <c r="K439" i="4" s="1"/>
  <c r="K440" i="4" s="1"/>
  <c r="K441" i="4" s="1"/>
  <c r="K442" i="4" s="1"/>
  <c r="K443" i="4" s="1"/>
  <c r="K432" i="4"/>
  <c r="K422" i="4"/>
  <c r="K433" i="4"/>
  <c r="K448" i="4"/>
  <c r="K434" i="4"/>
  <c r="K421" i="4"/>
  <c r="K413" i="4"/>
  <c r="K454" i="4"/>
  <c r="K416" i="4"/>
  <c r="K410" i="4"/>
  <c r="K407" i="4"/>
  <c r="K447" i="4"/>
  <c r="K431" i="4"/>
  <c r="K420" i="4"/>
  <c r="K428" i="4"/>
  <c r="K452" i="4"/>
  <c r="K411" i="4"/>
  <c r="K449" i="4"/>
  <c r="K450" i="4"/>
  <c r="K426" i="4"/>
  <c r="K418" i="4"/>
  <c r="AT782" i="4" s="1"/>
  <c r="AT788" i="4" s="1"/>
  <c r="K445" i="4"/>
  <c r="K409" i="4"/>
  <c r="K425" i="4"/>
  <c r="K455" i="4"/>
  <c r="K456" i="4" s="1"/>
  <c r="K457" i="4" s="1"/>
  <c r="K458" i="4" s="1"/>
  <c r="K459" i="4" s="1"/>
  <c r="K460" i="4" s="1"/>
  <c r="K461" i="4" s="1"/>
  <c r="K462" i="4" s="1"/>
  <c r="K463" i="4" s="1"/>
  <c r="K464" i="4" s="1"/>
  <c r="K465" i="4" s="1"/>
  <c r="K466" i="4" s="1"/>
  <c r="K467" i="4" s="1"/>
  <c r="K468" i="4" s="1"/>
  <c r="K469" i="4" s="1"/>
  <c r="K470" i="4" s="1"/>
  <c r="K471" i="4" s="1"/>
  <c r="K472" i="4" s="1"/>
  <c r="K473" i="4" s="1"/>
  <c r="K474" i="4" s="1"/>
  <c r="K475" i="4" s="1"/>
  <c r="K476" i="4" s="1"/>
  <c r="K477" i="4" s="1"/>
  <c r="K478" i="4" s="1"/>
  <c r="K479" i="4" s="1"/>
  <c r="K480" i="4" s="1"/>
  <c r="K481" i="4" s="1"/>
  <c r="K482" i="4" s="1"/>
  <c r="K483" i="4" s="1"/>
  <c r="K484" i="4" s="1"/>
  <c r="K485" i="4" s="1"/>
  <c r="K486" i="4" s="1"/>
  <c r="K487" i="4" s="1"/>
  <c r="K488" i="4" s="1"/>
  <c r="K489" i="4" s="1"/>
  <c r="K490" i="4" s="1"/>
  <c r="K491" i="4" s="1"/>
  <c r="K492" i="4" s="1"/>
  <c r="K493" i="4" s="1"/>
  <c r="K494" i="4" s="1"/>
  <c r="K495" i="4" s="1"/>
  <c r="K496" i="4" s="1"/>
  <c r="K497" i="4" s="1"/>
  <c r="K498" i="4" s="1"/>
  <c r="K499" i="4" s="1"/>
  <c r="K500" i="4" s="1"/>
  <c r="K501" i="4" s="1"/>
  <c r="K435" i="4"/>
  <c r="K436" i="4"/>
  <c r="K427" i="4"/>
  <c r="K444" i="4"/>
  <c r="K423" i="4"/>
  <c r="K408" i="4"/>
  <c r="K406" i="4"/>
  <c r="K451" i="4"/>
  <c r="K429" i="4"/>
  <c r="K430" i="4"/>
  <c r="K446" i="4"/>
  <c r="K414" i="4"/>
  <c r="K424" i="4"/>
  <c r="K453" i="4"/>
  <c r="K417" i="4"/>
  <c r="K412" i="4"/>
  <c r="N422" i="4"/>
  <c r="N436" i="4"/>
  <c r="N423" i="4"/>
  <c r="N445" i="4"/>
  <c r="N430" i="4"/>
  <c r="N433" i="4"/>
  <c r="N434" i="4"/>
  <c r="N437" i="4"/>
  <c r="N424" i="4"/>
  <c r="N446" i="4"/>
  <c r="N428" i="4"/>
  <c r="N431" i="4"/>
  <c r="N452" i="4"/>
  <c r="N419" i="4"/>
  <c r="N418" i="4"/>
  <c r="AU782" i="4" s="1"/>
  <c r="AU788" i="4" s="1"/>
  <c r="N432" i="4"/>
  <c r="N427" i="4"/>
  <c r="N449" i="4"/>
  <c r="N444" i="4"/>
  <c r="N447" i="4"/>
  <c r="N448" i="4"/>
  <c r="N451" i="4"/>
  <c r="N450" i="4"/>
  <c r="N453" i="4"/>
  <c r="N420" i="4"/>
  <c r="N438" i="4"/>
  <c r="N439" i="4" s="1"/>
  <c r="N440" i="4" s="1"/>
  <c r="N441" i="4" s="1"/>
  <c r="N442" i="4" s="1"/>
  <c r="N443" i="4" s="1"/>
  <c r="N454" i="4"/>
  <c r="N455" i="4" s="1"/>
  <c r="N456" i="4" s="1"/>
  <c r="N457" i="4" s="1"/>
  <c r="N458" i="4" s="1"/>
  <c r="N459" i="4" s="1"/>
  <c r="N460" i="4" s="1"/>
  <c r="N461" i="4" s="1"/>
  <c r="N462" i="4" s="1"/>
  <c r="N463" i="4" s="1"/>
  <c r="N464" i="4" s="1"/>
  <c r="N465" i="4" s="1"/>
  <c r="N466" i="4" s="1"/>
  <c r="N467" i="4" s="1"/>
  <c r="N468" i="4" s="1"/>
  <c r="N469" i="4" s="1"/>
  <c r="N470" i="4" s="1"/>
  <c r="N471" i="4" s="1"/>
  <c r="N472" i="4" s="1"/>
  <c r="N473" i="4" s="1"/>
  <c r="N474" i="4" s="1"/>
  <c r="N475" i="4" s="1"/>
  <c r="N476" i="4" s="1"/>
  <c r="N477" i="4" s="1"/>
  <c r="N478" i="4" s="1"/>
  <c r="N479" i="4" s="1"/>
  <c r="N480" i="4" s="1"/>
  <c r="N481" i="4" s="1"/>
  <c r="N482" i="4" s="1"/>
  <c r="N483" i="4" s="1"/>
  <c r="N484" i="4" s="1"/>
  <c r="N485" i="4" s="1"/>
  <c r="N486" i="4" s="1"/>
  <c r="N487" i="4" s="1"/>
  <c r="N488" i="4" s="1"/>
  <c r="N489" i="4" s="1"/>
  <c r="N490" i="4" s="1"/>
  <c r="N491" i="4" s="1"/>
  <c r="N492" i="4" s="1"/>
  <c r="N493" i="4" s="1"/>
  <c r="N494" i="4" s="1"/>
  <c r="N495" i="4" s="1"/>
  <c r="N496" i="4" s="1"/>
  <c r="N497" i="4" s="1"/>
  <c r="N498" i="4" s="1"/>
  <c r="N499" i="4" s="1"/>
  <c r="N500" i="4" s="1"/>
  <c r="N501" i="4" s="1"/>
  <c r="N502" i="4" s="1"/>
  <c r="N503" i="4" s="1"/>
  <c r="N504" i="4" s="1"/>
  <c r="N505" i="4" s="1"/>
  <c r="N506" i="4" s="1"/>
  <c r="N507" i="4" s="1"/>
  <c r="N508" i="4" s="1"/>
  <c r="N509" i="4" s="1"/>
  <c r="N510" i="4" s="1"/>
  <c r="N511" i="4" s="1"/>
  <c r="N512" i="4" s="1"/>
  <c r="N513" i="4" s="1"/>
  <c r="N435" i="4"/>
  <c r="N421" i="4"/>
  <c r="N425" i="4"/>
  <c r="N426" i="4"/>
  <c r="N429" i="4"/>
  <c r="Z423" i="4"/>
  <c r="Z431" i="4"/>
  <c r="Z445" i="4"/>
  <c r="Z453" i="4"/>
  <c r="Z418" i="4"/>
  <c r="AY782" i="4" s="1"/>
  <c r="AY788" i="4" s="1"/>
  <c r="Z425" i="4"/>
  <c r="Z433" i="4"/>
  <c r="Z447" i="4"/>
  <c r="Z420" i="4"/>
  <c r="Z428" i="4"/>
  <c r="Z436" i="4"/>
  <c r="Z450" i="4"/>
  <c r="Z434" i="4"/>
  <c r="Z430" i="4"/>
  <c r="Z452" i="4"/>
  <c r="Z419" i="4"/>
  <c r="Z427" i="4"/>
  <c r="Z435" i="4"/>
  <c r="Z449" i="4"/>
  <c r="Z422" i="4"/>
  <c r="Z421" i="4"/>
  <c r="Z429" i="4"/>
  <c r="Z437" i="4"/>
  <c r="Z438" i="4" s="1"/>
  <c r="Z439" i="4" s="1"/>
  <c r="Z440" i="4" s="1"/>
  <c r="Z441" i="4" s="1"/>
  <c r="Z442" i="4" s="1"/>
  <c r="Z443" i="4" s="1"/>
  <c r="Z451" i="4"/>
  <c r="Z424" i="4"/>
  <c r="Z432" i="4"/>
  <c r="Z446" i="4"/>
  <c r="Z454" i="4"/>
  <c r="Z455" i="4" s="1"/>
  <c r="Z456" i="4" s="1"/>
  <c r="Z457" i="4" s="1"/>
  <c r="Z458" i="4" s="1"/>
  <c r="Z459" i="4" s="1"/>
  <c r="Z460" i="4" s="1"/>
  <c r="Z461" i="4" s="1"/>
  <c r="Z462" i="4" s="1"/>
  <c r="Z463" i="4" s="1"/>
  <c r="Z464" i="4" s="1"/>
  <c r="Z465" i="4" s="1"/>
  <c r="Z466" i="4" s="1"/>
  <c r="Z467" i="4" s="1"/>
  <c r="Z468" i="4" s="1"/>
  <c r="Z469" i="4" s="1"/>
  <c r="Z470" i="4" s="1"/>
  <c r="Z471" i="4" s="1"/>
  <c r="Z472" i="4" s="1"/>
  <c r="Z473" i="4" s="1"/>
  <c r="Z474" i="4" s="1"/>
  <c r="Z475" i="4" s="1"/>
  <c r="Z476" i="4" s="1"/>
  <c r="Z477" i="4" s="1"/>
  <c r="Z478" i="4" s="1"/>
  <c r="Z479" i="4" s="1"/>
  <c r="Z480" i="4" s="1"/>
  <c r="Z481" i="4" s="1"/>
  <c r="Z482" i="4" s="1"/>
  <c r="Z483" i="4" s="1"/>
  <c r="Z484" i="4" s="1"/>
  <c r="Z485" i="4" s="1"/>
  <c r="Z486" i="4" s="1"/>
  <c r="Z487" i="4" s="1"/>
  <c r="Z488" i="4" s="1"/>
  <c r="Z489" i="4" s="1"/>
  <c r="Z490" i="4" s="1"/>
  <c r="Z491" i="4" s="1"/>
  <c r="Z492" i="4" s="1"/>
  <c r="Z493" i="4" s="1"/>
  <c r="Z494" i="4" s="1"/>
  <c r="Z495" i="4" s="1"/>
  <c r="Z496" i="4" s="1"/>
  <c r="Z497" i="4" s="1"/>
  <c r="Z498" i="4" s="1"/>
  <c r="Z499" i="4" s="1"/>
  <c r="Z500" i="4" s="1"/>
  <c r="Z501" i="4" s="1"/>
  <c r="Z502" i="4" s="1"/>
  <c r="Z503" i="4" s="1"/>
  <c r="Z504" i="4" s="1"/>
  <c r="Z505" i="4" s="1"/>
  <c r="Z506" i="4" s="1"/>
  <c r="Z507" i="4" s="1"/>
  <c r="Z508" i="4" s="1"/>
  <c r="Z509" i="4" s="1"/>
  <c r="Z510" i="4" s="1"/>
  <c r="Z511" i="4" s="1"/>
  <c r="Z512" i="4" s="1"/>
  <c r="Z513" i="4" s="1"/>
  <c r="Z426" i="4"/>
  <c r="Z448" i="4"/>
  <c r="Z444" i="4"/>
  <c r="Z622" i="4"/>
  <c r="Z619" i="4"/>
  <c r="Z616" i="4"/>
  <c r="Z645" i="4"/>
  <c r="Z641" i="4"/>
  <c r="Z610" i="4"/>
  <c r="AY776" i="4" s="1"/>
  <c r="Z618" i="4"/>
  <c r="Z615" i="4"/>
  <c r="Z643" i="4"/>
  <c r="Z617" i="4"/>
  <c r="Z624" i="4"/>
  <c r="Z627" i="4"/>
  <c r="Z621" i="4"/>
  <c r="Z647" i="4"/>
  <c r="Z628" i="4"/>
  <c r="Z626" i="4"/>
  <c r="Z644" i="4"/>
  <c r="Z625" i="4"/>
  <c r="Z620" i="4"/>
  <c r="Z640" i="4"/>
  <c r="Z639" i="4"/>
  <c r="Z636" i="4"/>
  <c r="Z638" i="4"/>
  <c r="Z637" i="4"/>
  <c r="Z629" i="4"/>
  <c r="Z630" i="4" s="1"/>
  <c r="Z631" i="4" s="1"/>
  <c r="Z632" i="4" s="1"/>
  <c r="Z633" i="4" s="1"/>
  <c r="Z634" i="4" s="1"/>
  <c r="Z635" i="4" s="1"/>
  <c r="Z642" i="4"/>
  <c r="Z623" i="4"/>
  <c r="Z646" i="4"/>
  <c r="Z612" i="4"/>
  <c r="Z648" i="4"/>
  <c r="Z649" i="4" s="1"/>
  <c r="Z650" i="4" s="1"/>
  <c r="Z651" i="4" s="1"/>
  <c r="Z652" i="4" s="1"/>
  <c r="Z653" i="4" s="1"/>
  <c r="Z654" i="4" s="1"/>
  <c r="Z655" i="4" s="1"/>
  <c r="Z656" i="4" s="1"/>
  <c r="Z657" i="4" s="1"/>
  <c r="Z658" i="4" s="1"/>
  <c r="Z659" i="4" s="1"/>
  <c r="Z660" i="4" s="1"/>
  <c r="Z661" i="4" s="1"/>
  <c r="Z662" i="4" s="1"/>
  <c r="Z663" i="4" s="1"/>
  <c r="Z664" i="4" s="1"/>
  <c r="Z665" i="4" s="1"/>
  <c r="Z666" i="4" s="1"/>
  <c r="Z667" i="4" s="1"/>
  <c r="Z668" i="4" s="1"/>
  <c r="Z669" i="4" s="1"/>
  <c r="Z614" i="4"/>
  <c r="Z613" i="4"/>
  <c r="Z611" i="4"/>
  <c r="T622" i="4"/>
  <c r="T623" i="4"/>
  <c r="T646" i="4"/>
  <c r="T642" i="4"/>
  <c r="T640" i="4"/>
  <c r="T639" i="4"/>
  <c r="T626" i="4"/>
  <c r="T617" i="4"/>
  <c r="T614" i="4"/>
  <c r="T624" i="4"/>
  <c r="T618" i="4"/>
  <c r="T610" i="4"/>
  <c r="AW776" i="4" s="1"/>
  <c r="T616" i="4"/>
  <c r="T637" i="4"/>
  <c r="T621" i="4"/>
  <c r="T612" i="4"/>
  <c r="T628" i="4"/>
  <c r="T644" i="4"/>
  <c r="T647" i="4"/>
  <c r="T648" i="4" s="1"/>
  <c r="T649" i="4" s="1"/>
  <c r="T650" i="4" s="1"/>
  <c r="T651" i="4" s="1"/>
  <c r="T652" i="4" s="1"/>
  <c r="T653" i="4" s="1"/>
  <c r="T654" i="4" s="1"/>
  <c r="T655" i="4" s="1"/>
  <c r="T656" i="4" s="1"/>
  <c r="T657" i="4" s="1"/>
  <c r="T658" i="4" s="1"/>
  <c r="T659" i="4" s="1"/>
  <c r="T660" i="4" s="1"/>
  <c r="T661" i="4" s="1"/>
  <c r="T662" i="4" s="1"/>
  <c r="T663" i="4" s="1"/>
  <c r="T664" i="4" s="1"/>
  <c r="T665" i="4" s="1"/>
  <c r="T666" i="4" s="1"/>
  <c r="T667" i="4" s="1"/>
  <c r="T668" i="4" s="1"/>
  <c r="T669" i="4" s="1"/>
  <c r="T643" i="4"/>
  <c r="T613" i="4"/>
  <c r="T629" i="4"/>
  <c r="T630" i="4" s="1"/>
  <c r="T631" i="4" s="1"/>
  <c r="T632" i="4" s="1"/>
  <c r="T633" i="4" s="1"/>
  <c r="T634" i="4" s="1"/>
  <c r="T635" i="4" s="1"/>
  <c r="T615" i="4"/>
  <c r="T638" i="4"/>
  <c r="T636" i="4"/>
  <c r="T619" i="4"/>
  <c r="T645" i="4"/>
  <c r="T641" i="4"/>
  <c r="T627" i="4"/>
  <c r="T620" i="4"/>
  <c r="T625" i="4"/>
  <c r="T611" i="4"/>
  <c r="AF621" i="4"/>
  <c r="AF628" i="4"/>
  <c r="AF645" i="4"/>
  <c r="AF614" i="4"/>
  <c r="AF617" i="4"/>
  <c r="AF622" i="4"/>
  <c r="AF637" i="4"/>
  <c r="AF641" i="4"/>
  <c r="AF616" i="4"/>
  <c r="AF644" i="4"/>
  <c r="AF642" i="4"/>
  <c r="AF626" i="4"/>
  <c r="AF618" i="4"/>
  <c r="AF627" i="4"/>
  <c r="AF615" i="4"/>
  <c r="AF643" i="4"/>
  <c r="AF624" i="4"/>
  <c r="AF646" i="4"/>
  <c r="AF629" i="4"/>
  <c r="AF630" i="4" s="1"/>
  <c r="AF631" i="4" s="1"/>
  <c r="AF632" i="4" s="1"/>
  <c r="AF633" i="4" s="1"/>
  <c r="AF634" i="4" s="1"/>
  <c r="AF635" i="4" s="1"/>
  <c r="AF638" i="4"/>
  <c r="AF620" i="4"/>
  <c r="AF623" i="4"/>
  <c r="AF612" i="4"/>
  <c r="AF640" i="4"/>
  <c r="AF647" i="4"/>
  <c r="AF648" i="4" s="1"/>
  <c r="AF649" i="4" s="1"/>
  <c r="AF650" i="4" s="1"/>
  <c r="AF651" i="4" s="1"/>
  <c r="AF652" i="4" s="1"/>
  <c r="AF653" i="4" s="1"/>
  <c r="AF654" i="4" s="1"/>
  <c r="AF655" i="4" s="1"/>
  <c r="AF656" i="4" s="1"/>
  <c r="AF657" i="4" s="1"/>
  <c r="AF658" i="4" s="1"/>
  <c r="AF659" i="4" s="1"/>
  <c r="AF660" i="4" s="1"/>
  <c r="AF661" i="4" s="1"/>
  <c r="AF662" i="4" s="1"/>
  <c r="AF663" i="4" s="1"/>
  <c r="AF664" i="4" s="1"/>
  <c r="AF665" i="4" s="1"/>
  <c r="AF666" i="4" s="1"/>
  <c r="AF667" i="4" s="1"/>
  <c r="AF668" i="4" s="1"/>
  <c r="AF669" i="4" s="1"/>
  <c r="AF611" i="4"/>
  <c r="AF639" i="4"/>
  <c r="AF636" i="4"/>
  <c r="AF625" i="4"/>
  <c r="AF613" i="4"/>
  <c r="AF610" i="4"/>
  <c r="BA776" i="4" s="1"/>
  <c r="AF619" i="4"/>
  <c r="AI639" i="4"/>
  <c r="AI619" i="4"/>
  <c r="AI625" i="4"/>
  <c r="AI623" i="4"/>
  <c r="AI637" i="4"/>
  <c r="AI642" i="4"/>
  <c r="AI626" i="4"/>
  <c r="AI636" i="4"/>
  <c r="AI640" i="4"/>
  <c r="AI644" i="4"/>
  <c r="AI624" i="4"/>
  <c r="AI621" i="4"/>
  <c r="AI641" i="4"/>
  <c r="AI629" i="4"/>
  <c r="AI630" i="4" s="1"/>
  <c r="AI631" i="4" s="1"/>
  <c r="AI632" i="4" s="1"/>
  <c r="AI633" i="4" s="1"/>
  <c r="AI634" i="4" s="1"/>
  <c r="AI635" i="4" s="1"/>
  <c r="AI617" i="4"/>
  <c r="AI614" i="4"/>
  <c r="AI616" i="4"/>
  <c r="AI613" i="4"/>
  <c r="AI620" i="4"/>
  <c r="AI615" i="4"/>
  <c r="AI611" i="4"/>
  <c r="AI628" i="4"/>
  <c r="AI610" i="4"/>
  <c r="BB776" i="4" s="1"/>
  <c r="AI643" i="4"/>
  <c r="AI627" i="4"/>
  <c r="AI647" i="4"/>
  <c r="AI648" i="4" s="1"/>
  <c r="AI649" i="4" s="1"/>
  <c r="AI650" i="4" s="1"/>
  <c r="AI651" i="4" s="1"/>
  <c r="AI652" i="4" s="1"/>
  <c r="AI653" i="4" s="1"/>
  <c r="AI654" i="4" s="1"/>
  <c r="AI655" i="4" s="1"/>
  <c r="AI656" i="4" s="1"/>
  <c r="AI657" i="4" s="1"/>
  <c r="AI658" i="4" s="1"/>
  <c r="AI659" i="4" s="1"/>
  <c r="AI660" i="4" s="1"/>
  <c r="AI661" i="4" s="1"/>
  <c r="AI662" i="4" s="1"/>
  <c r="AI663" i="4" s="1"/>
  <c r="AI664" i="4" s="1"/>
  <c r="AI665" i="4" s="1"/>
  <c r="AI666" i="4" s="1"/>
  <c r="AI667" i="4" s="1"/>
  <c r="AI668" i="4" s="1"/>
  <c r="AI669" i="4" s="1"/>
  <c r="AI645" i="4"/>
  <c r="AI612" i="4"/>
  <c r="AI618" i="4"/>
  <c r="AI646" i="4"/>
  <c r="AI622" i="4"/>
  <c r="AI638" i="4"/>
  <c r="AO618" i="4"/>
  <c r="AO621" i="4"/>
  <c r="AO623" i="4"/>
  <c r="AO636" i="4"/>
  <c r="AO639" i="4"/>
  <c r="AO613" i="4"/>
  <c r="AO612" i="4"/>
  <c r="AO638" i="4"/>
  <c r="AO611" i="4"/>
  <c r="AO624" i="4"/>
  <c r="AO646" i="4"/>
  <c r="AO615" i="4"/>
  <c r="AO637" i="4"/>
  <c r="AO614" i="4"/>
  <c r="AO629" i="4"/>
  <c r="AO630" i="4" s="1"/>
  <c r="AO631" i="4" s="1"/>
  <c r="AO632" i="4" s="1"/>
  <c r="AO633" i="4" s="1"/>
  <c r="AO634" i="4" s="1"/>
  <c r="AO635" i="4" s="1"/>
  <c r="AO619" i="4"/>
  <c r="AO640" i="4"/>
  <c r="AO610" i="4"/>
  <c r="BD776" i="4" s="1"/>
  <c r="AO642" i="4"/>
  <c r="AO647" i="4"/>
  <c r="AO648" i="4" s="1"/>
  <c r="AO649" i="4" s="1"/>
  <c r="AO650" i="4" s="1"/>
  <c r="AO651" i="4" s="1"/>
  <c r="AO652" i="4" s="1"/>
  <c r="AO653" i="4" s="1"/>
  <c r="AO654" i="4" s="1"/>
  <c r="AO655" i="4" s="1"/>
  <c r="AO656" i="4" s="1"/>
  <c r="AO657" i="4" s="1"/>
  <c r="AO658" i="4" s="1"/>
  <c r="AO659" i="4" s="1"/>
  <c r="AO660" i="4" s="1"/>
  <c r="AO661" i="4" s="1"/>
  <c r="AO662" i="4" s="1"/>
  <c r="AO663" i="4" s="1"/>
  <c r="AO664" i="4" s="1"/>
  <c r="AO665" i="4" s="1"/>
  <c r="AO666" i="4" s="1"/>
  <c r="AO667" i="4" s="1"/>
  <c r="AO668" i="4" s="1"/>
  <c r="AO669" i="4" s="1"/>
  <c r="AO641" i="4"/>
  <c r="AO645" i="4"/>
  <c r="AO644" i="4"/>
  <c r="AO616" i="4"/>
  <c r="AO643" i="4"/>
  <c r="AO620" i="4"/>
  <c r="AO617" i="4"/>
  <c r="AO622" i="4"/>
  <c r="AO626" i="4"/>
  <c r="AO625" i="4"/>
  <c r="AO628" i="4"/>
  <c r="AO627" i="4"/>
  <c r="AC614" i="4"/>
  <c r="AC619" i="4"/>
  <c r="AC628" i="4"/>
  <c r="AC621" i="4"/>
  <c r="AC639" i="4"/>
  <c r="AC613" i="4"/>
  <c r="AC620" i="4"/>
  <c r="AC638" i="4"/>
  <c r="AC615" i="4"/>
  <c r="AC612" i="4"/>
  <c r="AC610" i="4"/>
  <c r="AZ776" i="4" s="1"/>
  <c r="AC640" i="4"/>
  <c r="AC623" i="4"/>
  <c r="AC629" i="4"/>
  <c r="AC616" i="4"/>
  <c r="AC625" i="4"/>
  <c r="AC637" i="4"/>
  <c r="AC636" i="4"/>
  <c r="AC645" i="4"/>
  <c r="AC643" i="4"/>
  <c r="AC647" i="4"/>
  <c r="AC648" i="4" s="1"/>
  <c r="AC649" i="4" s="1"/>
  <c r="AC650" i="4" s="1"/>
  <c r="AC651" i="4" s="1"/>
  <c r="AC652" i="4" s="1"/>
  <c r="AC653" i="4" s="1"/>
  <c r="AC654" i="4" s="1"/>
  <c r="AC655" i="4" s="1"/>
  <c r="AC656" i="4" s="1"/>
  <c r="AC657" i="4" s="1"/>
  <c r="AC658" i="4" s="1"/>
  <c r="AC659" i="4" s="1"/>
  <c r="AC660" i="4" s="1"/>
  <c r="AC661" i="4" s="1"/>
  <c r="AC662" i="4" s="1"/>
  <c r="AC663" i="4" s="1"/>
  <c r="AC664" i="4" s="1"/>
  <c r="AC665" i="4" s="1"/>
  <c r="AC666" i="4" s="1"/>
  <c r="AC667" i="4" s="1"/>
  <c r="AC668" i="4" s="1"/>
  <c r="AC669" i="4" s="1"/>
  <c r="AC626" i="4"/>
  <c r="AC641" i="4"/>
  <c r="AC627" i="4"/>
  <c r="AC646" i="4"/>
  <c r="AC644" i="4"/>
  <c r="AC624" i="4"/>
  <c r="AC611" i="4"/>
  <c r="AC622" i="4"/>
  <c r="AC630" i="4"/>
  <c r="AC631" i="4" s="1"/>
  <c r="AC632" i="4" s="1"/>
  <c r="AC633" i="4" s="1"/>
  <c r="AC634" i="4" s="1"/>
  <c r="AC635" i="4" s="1"/>
  <c r="AC617" i="4"/>
  <c r="AC618" i="4"/>
  <c r="AC642" i="4"/>
  <c r="Z519" i="4"/>
  <c r="Z527" i="4"/>
  <c r="Z541" i="4"/>
  <c r="Z549" i="4"/>
  <c r="Z518" i="4"/>
  <c r="Z526" i="4"/>
  <c r="Z540" i="4"/>
  <c r="Z548" i="4"/>
  <c r="Z525" i="4"/>
  <c r="Z543" i="4"/>
  <c r="Z520" i="4"/>
  <c r="Z542" i="4"/>
  <c r="Z529" i="4"/>
  <c r="Z516" i="4"/>
  <c r="Z532" i="4"/>
  <c r="Z523" i="4"/>
  <c r="Z545" i="4"/>
  <c r="Z522" i="4"/>
  <c r="Z544" i="4"/>
  <c r="Z533" i="4"/>
  <c r="Z534" i="4" s="1"/>
  <c r="Z535" i="4" s="1"/>
  <c r="Z536" i="4" s="1"/>
  <c r="Z537" i="4" s="1"/>
  <c r="Z538" i="4" s="1"/>
  <c r="Z539" i="4" s="1"/>
  <c r="Z514" i="4"/>
  <c r="AY781" i="4" s="1"/>
  <c r="AY787" i="4" s="1"/>
  <c r="Z528" i="4"/>
  <c r="Z547" i="4"/>
  <c r="Z546" i="4"/>
  <c r="Z531" i="4"/>
  <c r="Z515" i="4"/>
  <c r="Z530" i="4"/>
  <c r="Z517" i="4"/>
  <c r="Z550" i="4"/>
  <c r="Z551" i="4" s="1"/>
  <c r="Z552" i="4" s="1"/>
  <c r="Z553" i="4" s="1"/>
  <c r="Z554" i="4" s="1"/>
  <c r="Z555" i="4" s="1"/>
  <c r="Z556" i="4" s="1"/>
  <c r="Z557" i="4" s="1"/>
  <c r="Z558" i="4" s="1"/>
  <c r="Z559" i="4" s="1"/>
  <c r="Z560" i="4" s="1"/>
  <c r="Z561" i="4" s="1"/>
  <c r="Z562" i="4" s="1"/>
  <c r="Z563" i="4" s="1"/>
  <c r="Z564" i="4" s="1"/>
  <c r="Z565" i="4" s="1"/>
  <c r="Z566" i="4" s="1"/>
  <c r="Z567" i="4" s="1"/>
  <c r="Z568" i="4" s="1"/>
  <c r="Z569" i="4" s="1"/>
  <c r="Z570" i="4" s="1"/>
  <c r="Z571" i="4" s="1"/>
  <c r="Z572" i="4" s="1"/>
  <c r="Z573" i="4" s="1"/>
  <c r="Z574" i="4" s="1"/>
  <c r="Z575" i="4" s="1"/>
  <c r="Z576" i="4" s="1"/>
  <c r="Z577" i="4" s="1"/>
  <c r="Z578" i="4" s="1"/>
  <c r="Z579" i="4" s="1"/>
  <c r="Z580" i="4" s="1"/>
  <c r="Z581" i="4" s="1"/>
  <c r="Z582" i="4" s="1"/>
  <c r="Z583" i="4" s="1"/>
  <c r="Z584" i="4" s="1"/>
  <c r="Z585" i="4" s="1"/>
  <c r="Z586" i="4" s="1"/>
  <c r="Z587" i="4" s="1"/>
  <c r="Z588" i="4" s="1"/>
  <c r="Z589" i="4" s="1"/>
  <c r="Z590" i="4" s="1"/>
  <c r="Z591" i="4" s="1"/>
  <c r="Z592" i="4" s="1"/>
  <c r="Z593" i="4" s="1"/>
  <c r="Z594" i="4" s="1"/>
  <c r="Z595" i="4" s="1"/>
  <c r="Z596" i="4" s="1"/>
  <c r="Z597" i="4" s="1"/>
  <c r="Z598" i="4" s="1"/>
  <c r="Z599" i="4" s="1"/>
  <c r="Z600" i="4" s="1"/>
  <c r="Z601" i="4" s="1"/>
  <c r="Z602" i="4" s="1"/>
  <c r="Z603" i="4" s="1"/>
  <c r="Z604" i="4" s="1"/>
  <c r="Z605" i="4" s="1"/>
  <c r="Z606" i="4" s="1"/>
  <c r="Z607" i="4" s="1"/>
  <c r="Z608" i="4" s="1"/>
  <c r="Z609" i="4" s="1"/>
  <c r="Z521" i="4"/>
  <c r="Z524" i="4"/>
  <c r="K516" i="4"/>
  <c r="K525" i="4"/>
  <c r="K533" i="4"/>
  <c r="K547" i="4"/>
  <c r="K519" i="4"/>
  <c r="K504" i="4"/>
  <c r="K513" i="4"/>
  <c r="K530" i="4"/>
  <c r="K544" i="4"/>
  <c r="K518" i="4"/>
  <c r="K515" i="4"/>
  <c r="K517" i="4"/>
  <c r="K541" i="4"/>
  <c r="K510" i="4"/>
  <c r="K521" i="4"/>
  <c r="K546" i="4"/>
  <c r="K524" i="4"/>
  <c r="K545" i="4"/>
  <c r="K523" i="4"/>
  <c r="K528" i="4"/>
  <c r="K550" i="4"/>
  <c r="K552" i="4"/>
  <c r="K553" i="4" s="1"/>
  <c r="K554" i="4" s="1"/>
  <c r="K555" i="4" s="1"/>
  <c r="K556" i="4" s="1"/>
  <c r="K557" i="4" s="1"/>
  <c r="K558" i="4" s="1"/>
  <c r="K559" i="4" s="1"/>
  <c r="K560" i="4" s="1"/>
  <c r="K561" i="4" s="1"/>
  <c r="K562" i="4" s="1"/>
  <c r="K563" i="4" s="1"/>
  <c r="K564" i="4" s="1"/>
  <c r="K565" i="4" s="1"/>
  <c r="K566" i="4" s="1"/>
  <c r="K567" i="4" s="1"/>
  <c r="K568" i="4" s="1"/>
  <c r="K569" i="4" s="1"/>
  <c r="K570" i="4" s="1"/>
  <c r="K571" i="4" s="1"/>
  <c r="K572" i="4" s="1"/>
  <c r="K573" i="4" s="1"/>
  <c r="K574" i="4" s="1"/>
  <c r="K575" i="4" s="1"/>
  <c r="K576" i="4" s="1"/>
  <c r="K577" i="4" s="1"/>
  <c r="K578" i="4" s="1"/>
  <c r="K579" i="4" s="1"/>
  <c r="K580" i="4" s="1"/>
  <c r="K581" i="4" s="1"/>
  <c r="K582" i="4" s="1"/>
  <c r="K583" i="4" s="1"/>
  <c r="K584" i="4" s="1"/>
  <c r="K585" i="4" s="1"/>
  <c r="K586" i="4" s="1"/>
  <c r="K587" i="4" s="1"/>
  <c r="K588" i="4" s="1"/>
  <c r="K589" i="4" s="1"/>
  <c r="K590" i="4" s="1"/>
  <c r="K591" i="4" s="1"/>
  <c r="K592" i="4" s="1"/>
  <c r="K593" i="4" s="1"/>
  <c r="K594" i="4" s="1"/>
  <c r="K595" i="4" s="1"/>
  <c r="K596" i="4" s="1"/>
  <c r="K597" i="4" s="1"/>
  <c r="K506" i="4"/>
  <c r="K529" i="4"/>
  <c r="K543" i="4"/>
  <c r="K520" i="4"/>
  <c r="K540" i="4"/>
  <c r="K502" i="4"/>
  <c r="K531" i="4"/>
  <c r="K512" i="4"/>
  <c r="K511" i="4"/>
  <c r="K503" i="4"/>
  <c r="K542" i="4"/>
  <c r="K509" i="4"/>
  <c r="K534" i="4"/>
  <c r="K535" i="4" s="1"/>
  <c r="K536" i="4" s="1"/>
  <c r="K537" i="4" s="1"/>
  <c r="K538" i="4" s="1"/>
  <c r="K539" i="4" s="1"/>
  <c r="K514" i="4"/>
  <c r="AT781" i="4" s="1"/>
  <c r="AT787" i="4" s="1"/>
  <c r="K507" i="4"/>
  <c r="K526" i="4"/>
  <c r="K548" i="4"/>
  <c r="K508" i="4"/>
  <c r="K549" i="4"/>
  <c r="K532" i="4"/>
  <c r="K527" i="4"/>
  <c r="K505" i="4"/>
  <c r="K551" i="4"/>
  <c r="K522" i="4"/>
  <c r="AI516" i="4"/>
  <c r="AI514" i="4"/>
  <c r="BB781" i="4" s="1"/>
  <c r="BB787" i="4" s="1"/>
  <c r="AI515" i="4"/>
  <c r="AI517" i="4"/>
  <c r="AI531" i="4"/>
  <c r="AI532" i="4"/>
  <c r="AI518" i="4"/>
  <c r="AI521" i="4"/>
  <c r="AI520" i="4"/>
  <c r="AI542" i="4"/>
  <c r="AI544" i="4"/>
  <c r="AI548" i="4"/>
  <c r="AI527" i="4"/>
  <c r="AI549" i="4"/>
  <c r="AI543" i="4"/>
  <c r="AI533" i="4"/>
  <c r="AI534" i="4" s="1"/>
  <c r="AI535" i="4" s="1"/>
  <c r="AI536" i="4" s="1"/>
  <c r="AI537" i="4" s="1"/>
  <c r="AI538" i="4" s="1"/>
  <c r="AI539" i="4" s="1"/>
  <c r="AI523" i="4"/>
  <c r="AI530" i="4"/>
  <c r="AI524" i="4"/>
  <c r="AI528" i="4"/>
  <c r="AI550" i="4"/>
  <c r="AI551" i="4" s="1"/>
  <c r="AI552" i="4" s="1"/>
  <c r="AI553" i="4" s="1"/>
  <c r="AI554" i="4" s="1"/>
  <c r="AI555" i="4" s="1"/>
  <c r="AI556" i="4" s="1"/>
  <c r="AI557" i="4" s="1"/>
  <c r="AI558" i="4" s="1"/>
  <c r="AI559" i="4" s="1"/>
  <c r="AI560" i="4" s="1"/>
  <c r="AI561" i="4" s="1"/>
  <c r="AI562" i="4" s="1"/>
  <c r="AI563" i="4" s="1"/>
  <c r="AI564" i="4" s="1"/>
  <c r="AI565" i="4" s="1"/>
  <c r="AI566" i="4" s="1"/>
  <c r="AI567" i="4" s="1"/>
  <c r="AI568" i="4" s="1"/>
  <c r="AI569" i="4" s="1"/>
  <c r="AI570" i="4" s="1"/>
  <c r="AI571" i="4" s="1"/>
  <c r="AI572" i="4" s="1"/>
  <c r="AI573" i="4" s="1"/>
  <c r="AI574" i="4" s="1"/>
  <c r="AI575" i="4" s="1"/>
  <c r="AI576" i="4" s="1"/>
  <c r="AI577" i="4" s="1"/>
  <c r="AI578" i="4" s="1"/>
  <c r="AI579" i="4" s="1"/>
  <c r="AI580" i="4" s="1"/>
  <c r="AI581" i="4" s="1"/>
  <c r="AI582" i="4" s="1"/>
  <c r="AI583" i="4" s="1"/>
  <c r="AI584" i="4" s="1"/>
  <c r="AI585" i="4" s="1"/>
  <c r="AI586" i="4" s="1"/>
  <c r="AI587" i="4" s="1"/>
  <c r="AI588" i="4" s="1"/>
  <c r="AI589" i="4" s="1"/>
  <c r="AI590" i="4" s="1"/>
  <c r="AI591" i="4" s="1"/>
  <c r="AI592" i="4" s="1"/>
  <c r="AI593" i="4" s="1"/>
  <c r="AI594" i="4" s="1"/>
  <c r="AI595" i="4" s="1"/>
  <c r="AI596" i="4" s="1"/>
  <c r="AI597" i="4" s="1"/>
  <c r="AI598" i="4" s="1"/>
  <c r="AI599" i="4" s="1"/>
  <c r="AI600" i="4" s="1"/>
  <c r="AI601" i="4" s="1"/>
  <c r="AI602" i="4" s="1"/>
  <c r="AI603" i="4" s="1"/>
  <c r="AI604" i="4" s="1"/>
  <c r="AI605" i="4" s="1"/>
  <c r="AI606" i="4" s="1"/>
  <c r="AI607" i="4" s="1"/>
  <c r="AI608" i="4" s="1"/>
  <c r="AI609" i="4" s="1"/>
  <c r="AI522" i="4"/>
  <c r="AI526" i="4"/>
  <c r="AI519" i="4"/>
  <c r="AI541" i="4"/>
  <c r="AI525" i="4"/>
  <c r="AI529" i="4"/>
  <c r="AI547" i="4"/>
  <c r="AI545" i="4"/>
  <c r="AI540" i="4"/>
  <c r="AI546" i="4"/>
  <c r="AO532" i="4"/>
  <c r="AO533" i="4"/>
  <c r="AO527" i="4"/>
  <c r="AO531" i="4"/>
  <c r="AO516" i="4"/>
  <c r="AO534" i="4"/>
  <c r="AO535" i="4" s="1"/>
  <c r="AO536" i="4" s="1"/>
  <c r="AO537" i="4" s="1"/>
  <c r="AO538" i="4" s="1"/>
  <c r="AO539" i="4" s="1"/>
  <c r="AO530" i="4"/>
  <c r="AO517" i="4"/>
  <c r="AO526" i="4"/>
  <c r="AO528" i="4"/>
  <c r="AO550" i="4"/>
  <c r="AO552" i="4"/>
  <c r="AO521" i="4"/>
  <c r="AO543" i="4"/>
  <c r="AO540" i="4"/>
  <c r="AO545" i="4"/>
  <c r="AO544" i="4"/>
  <c r="AO541" i="4"/>
  <c r="AO515" i="4"/>
  <c r="AO548" i="4"/>
  <c r="AO525" i="4"/>
  <c r="AO524" i="4"/>
  <c r="AO520" i="4"/>
  <c r="AO542" i="4"/>
  <c r="AO551" i="4"/>
  <c r="AO553" i="4"/>
  <c r="AO554" i="4" s="1"/>
  <c r="AO555" i="4" s="1"/>
  <c r="AO556" i="4" s="1"/>
  <c r="AO557" i="4" s="1"/>
  <c r="AO558" i="4" s="1"/>
  <c r="AO559" i="4" s="1"/>
  <c r="AO560" i="4" s="1"/>
  <c r="AO561" i="4" s="1"/>
  <c r="AO562" i="4" s="1"/>
  <c r="AO563" i="4" s="1"/>
  <c r="AO564" i="4" s="1"/>
  <c r="AO565" i="4" s="1"/>
  <c r="AO566" i="4" s="1"/>
  <c r="AO567" i="4" s="1"/>
  <c r="AO568" i="4" s="1"/>
  <c r="AO569" i="4" s="1"/>
  <c r="AO570" i="4" s="1"/>
  <c r="AO571" i="4" s="1"/>
  <c r="AO572" i="4" s="1"/>
  <c r="AO573" i="4" s="1"/>
  <c r="AO574" i="4" s="1"/>
  <c r="AO575" i="4" s="1"/>
  <c r="AO576" i="4" s="1"/>
  <c r="AO577" i="4" s="1"/>
  <c r="AO578" i="4" s="1"/>
  <c r="AO579" i="4" s="1"/>
  <c r="AO580" i="4" s="1"/>
  <c r="AO581" i="4" s="1"/>
  <c r="AO582" i="4" s="1"/>
  <c r="AO583" i="4" s="1"/>
  <c r="AO584" i="4" s="1"/>
  <c r="AO585" i="4" s="1"/>
  <c r="AO586" i="4" s="1"/>
  <c r="AO587" i="4" s="1"/>
  <c r="AO588" i="4" s="1"/>
  <c r="AO589" i="4" s="1"/>
  <c r="AO590" i="4" s="1"/>
  <c r="AO591" i="4" s="1"/>
  <c r="AO592" i="4" s="1"/>
  <c r="AO593" i="4" s="1"/>
  <c r="AO594" i="4" s="1"/>
  <c r="AO595" i="4" s="1"/>
  <c r="AO596" i="4" s="1"/>
  <c r="AO597" i="4" s="1"/>
  <c r="AO598" i="4" s="1"/>
  <c r="AO599" i="4" s="1"/>
  <c r="AO600" i="4" s="1"/>
  <c r="AO601" i="4" s="1"/>
  <c r="AO602" i="4" s="1"/>
  <c r="AO603" i="4" s="1"/>
  <c r="AO604" i="4" s="1"/>
  <c r="AO605" i="4" s="1"/>
  <c r="AO606" i="4" s="1"/>
  <c r="AO607" i="4" s="1"/>
  <c r="AO608" i="4" s="1"/>
  <c r="AO609" i="4" s="1"/>
  <c r="AO529" i="4"/>
  <c r="AO518" i="4"/>
  <c r="AO519" i="4"/>
  <c r="AO522" i="4"/>
  <c r="AO523" i="4"/>
  <c r="AO549" i="4"/>
  <c r="AO514" i="4"/>
  <c r="BD781" i="4" s="1"/>
  <c r="BD787" i="4" s="1"/>
  <c r="AO547" i="4"/>
  <c r="AO546" i="4"/>
  <c r="N516" i="4"/>
  <c r="N524" i="4"/>
  <c r="N532" i="4"/>
  <c r="N546" i="4"/>
  <c r="N517" i="4"/>
  <c r="N525" i="4"/>
  <c r="N533" i="4"/>
  <c r="N534" i="4" s="1"/>
  <c r="N535" i="4" s="1"/>
  <c r="N536" i="4" s="1"/>
  <c r="N537" i="4" s="1"/>
  <c r="N538" i="4" s="1"/>
  <c r="N539" i="4" s="1"/>
  <c r="N547" i="4"/>
  <c r="N514" i="4"/>
  <c r="AU781" i="4" s="1"/>
  <c r="AU787" i="4" s="1"/>
  <c r="N530" i="4"/>
  <c r="N515" i="4"/>
  <c r="N531" i="4"/>
  <c r="N549" i="4"/>
  <c r="N526" i="4"/>
  <c r="N548" i="4"/>
  <c r="N527" i="4"/>
  <c r="N520" i="4"/>
  <c r="N542" i="4"/>
  <c r="N521" i="4"/>
  <c r="N544" i="4"/>
  <c r="N541" i="4"/>
  <c r="N540" i="4"/>
  <c r="N545" i="4"/>
  <c r="N528" i="4"/>
  <c r="N550" i="4"/>
  <c r="N551" i="4" s="1"/>
  <c r="N552" i="4" s="1"/>
  <c r="N553" i="4" s="1"/>
  <c r="N554" i="4" s="1"/>
  <c r="N555" i="4" s="1"/>
  <c r="N556" i="4" s="1"/>
  <c r="N557" i="4" s="1"/>
  <c r="N558" i="4" s="1"/>
  <c r="N559" i="4" s="1"/>
  <c r="N560" i="4" s="1"/>
  <c r="N561" i="4" s="1"/>
  <c r="N562" i="4" s="1"/>
  <c r="N563" i="4" s="1"/>
  <c r="N564" i="4" s="1"/>
  <c r="N565" i="4" s="1"/>
  <c r="N566" i="4" s="1"/>
  <c r="N567" i="4" s="1"/>
  <c r="N568" i="4" s="1"/>
  <c r="N569" i="4" s="1"/>
  <c r="N570" i="4" s="1"/>
  <c r="N571" i="4" s="1"/>
  <c r="N572" i="4" s="1"/>
  <c r="N573" i="4" s="1"/>
  <c r="N574" i="4" s="1"/>
  <c r="N575" i="4" s="1"/>
  <c r="N576" i="4" s="1"/>
  <c r="N577" i="4" s="1"/>
  <c r="N578" i="4" s="1"/>
  <c r="N579" i="4" s="1"/>
  <c r="N580" i="4" s="1"/>
  <c r="N581" i="4" s="1"/>
  <c r="N582" i="4" s="1"/>
  <c r="N583" i="4" s="1"/>
  <c r="N584" i="4" s="1"/>
  <c r="N585" i="4" s="1"/>
  <c r="N586" i="4" s="1"/>
  <c r="N587" i="4" s="1"/>
  <c r="N588" i="4" s="1"/>
  <c r="N589" i="4" s="1"/>
  <c r="N590" i="4" s="1"/>
  <c r="N591" i="4" s="1"/>
  <c r="N592" i="4" s="1"/>
  <c r="N593" i="4" s="1"/>
  <c r="N594" i="4" s="1"/>
  <c r="N595" i="4" s="1"/>
  <c r="N596" i="4" s="1"/>
  <c r="N597" i="4" s="1"/>
  <c r="N598" i="4" s="1"/>
  <c r="N599" i="4" s="1"/>
  <c r="N600" i="4" s="1"/>
  <c r="N601" i="4" s="1"/>
  <c r="N602" i="4" s="1"/>
  <c r="N603" i="4" s="1"/>
  <c r="N604" i="4" s="1"/>
  <c r="N605" i="4" s="1"/>
  <c r="N606" i="4" s="1"/>
  <c r="N607" i="4" s="1"/>
  <c r="N608" i="4" s="1"/>
  <c r="N609" i="4" s="1"/>
  <c r="N529" i="4"/>
  <c r="N543" i="4"/>
  <c r="N522" i="4"/>
  <c r="N523" i="4"/>
  <c r="N518" i="4"/>
  <c r="N519" i="4"/>
  <c r="AL515" i="4"/>
  <c r="AL523" i="4"/>
  <c r="AL531" i="4"/>
  <c r="AL545" i="4"/>
  <c r="AL518" i="4"/>
  <c r="AL526" i="4"/>
  <c r="AL540" i="4"/>
  <c r="AL548" i="4"/>
  <c r="AL521" i="4"/>
  <c r="AL543" i="4"/>
  <c r="AL524" i="4"/>
  <c r="AL542" i="4"/>
  <c r="AL525" i="4"/>
  <c r="AL547" i="4"/>
  <c r="AL528" i="4"/>
  <c r="AL519" i="4"/>
  <c r="AL541" i="4"/>
  <c r="AL522" i="4"/>
  <c r="AL544" i="4"/>
  <c r="AL516" i="4"/>
  <c r="AL550" i="4"/>
  <c r="AL551" i="4" s="1"/>
  <c r="AL552" i="4" s="1"/>
  <c r="AL553" i="4" s="1"/>
  <c r="AL554" i="4" s="1"/>
  <c r="AL555" i="4" s="1"/>
  <c r="AL556" i="4" s="1"/>
  <c r="AL557" i="4" s="1"/>
  <c r="AL558" i="4" s="1"/>
  <c r="AL559" i="4" s="1"/>
  <c r="AL560" i="4" s="1"/>
  <c r="AL561" i="4" s="1"/>
  <c r="AL562" i="4" s="1"/>
  <c r="AL563" i="4" s="1"/>
  <c r="AL564" i="4" s="1"/>
  <c r="AL565" i="4" s="1"/>
  <c r="AL566" i="4" s="1"/>
  <c r="AL567" i="4" s="1"/>
  <c r="AL568" i="4" s="1"/>
  <c r="AL569" i="4" s="1"/>
  <c r="AL570" i="4" s="1"/>
  <c r="AL571" i="4" s="1"/>
  <c r="AL572" i="4" s="1"/>
  <c r="AL573" i="4" s="1"/>
  <c r="AL574" i="4" s="1"/>
  <c r="AL575" i="4" s="1"/>
  <c r="AL576" i="4" s="1"/>
  <c r="AL577" i="4" s="1"/>
  <c r="AL578" i="4" s="1"/>
  <c r="AL579" i="4" s="1"/>
  <c r="AL580" i="4" s="1"/>
  <c r="AL581" i="4" s="1"/>
  <c r="AL582" i="4" s="1"/>
  <c r="AL583" i="4" s="1"/>
  <c r="AL584" i="4" s="1"/>
  <c r="AL585" i="4" s="1"/>
  <c r="AL586" i="4" s="1"/>
  <c r="AL587" i="4" s="1"/>
  <c r="AL588" i="4" s="1"/>
  <c r="AL589" i="4" s="1"/>
  <c r="AL590" i="4" s="1"/>
  <c r="AL591" i="4" s="1"/>
  <c r="AL592" i="4" s="1"/>
  <c r="AL593" i="4" s="1"/>
  <c r="AL594" i="4" s="1"/>
  <c r="AL595" i="4" s="1"/>
  <c r="AL596" i="4" s="1"/>
  <c r="AL597" i="4" s="1"/>
  <c r="AL598" i="4" s="1"/>
  <c r="AL599" i="4" s="1"/>
  <c r="AL600" i="4" s="1"/>
  <c r="AL601" i="4" s="1"/>
  <c r="AL602" i="4" s="1"/>
  <c r="AL603" i="4" s="1"/>
  <c r="AL604" i="4" s="1"/>
  <c r="AL605" i="4" s="1"/>
  <c r="AL606" i="4" s="1"/>
  <c r="AL607" i="4" s="1"/>
  <c r="AL608" i="4" s="1"/>
  <c r="AL609" i="4" s="1"/>
  <c r="AL517" i="4"/>
  <c r="AL546" i="4"/>
  <c r="AL527" i="4"/>
  <c r="AL549" i="4"/>
  <c r="AL530" i="4"/>
  <c r="AL514" i="4"/>
  <c r="BC781" i="4" s="1"/>
  <c r="BC787" i="4" s="1"/>
  <c r="AL529" i="4"/>
  <c r="AL532" i="4"/>
  <c r="AL533" i="4"/>
  <c r="AL534" i="4" s="1"/>
  <c r="AL535" i="4" s="1"/>
  <c r="AL536" i="4" s="1"/>
  <c r="AL537" i="4" s="1"/>
  <c r="AL538" i="4" s="1"/>
  <c r="AL539" i="4" s="1"/>
  <c r="AL520" i="4"/>
  <c r="AC331" i="4"/>
  <c r="AC325" i="4"/>
  <c r="AC354" i="4"/>
  <c r="AC330" i="4"/>
  <c r="AC341" i="4"/>
  <c r="AC358" i="4"/>
  <c r="AC329" i="4"/>
  <c r="AC348" i="4"/>
  <c r="AC334" i="4"/>
  <c r="AC352" i="4"/>
  <c r="AC324" i="4"/>
  <c r="AC323" i="4"/>
  <c r="AC327" i="4"/>
  <c r="AC328" i="4"/>
  <c r="AC339" i="4"/>
  <c r="AC326" i="4"/>
  <c r="AC355" i="4"/>
  <c r="AC335" i="4"/>
  <c r="AC342" i="4"/>
  <c r="AC343" i="4" s="1"/>
  <c r="AC344" i="4" s="1"/>
  <c r="AC345" i="4" s="1"/>
  <c r="AC346" i="4" s="1"/>
  <c r="AC347" i="4" s="1"/>
  <c r="AC359" i="4"/>
  <c r="AC360" i="4" s="1"/>
  <c r="AC361" i="4" s="1"/>
  <c r="AC362" i="4" s="1"/>
  <c r="AC363" i="4" s="1"/>
  <c r="AC364" i="4" s="1"/>
  <c r="AC365" i="4" s="1"/>
  <c r="AC366" i="4" s="1"/>
  <c r="AC367" i="4" s="1"/>
  <c r="AC368" i="4" s="1"/>
  <c r="AC369" i="4" s="1"/>
  <c r="AC370" i="4" s="1"/>
  <c r="AC371" i="4" s="1"/>
  <c r="AC372" i="4" s="1"/>
  <c r="AC373" i="4" s="1"/>
  <c r="AC374" i="4" s="1"/>
  <c r="AC375" i="4" s="1"/>
  <c r="AC376" i="4" s="1"/>
  <c r="AC377" i="4" s="1"/>
  <c r="AC378" i="4" s="1"/>
  <c r="AC379" i="4" s="1"/>
  <c r="AC380" i="4" s="1"/>
  <c r="AC381" i="4" s="1"/>
  <c r="AC382" i="4" s="1"/>
  <c r="AC383" i="4" s="1"/>
  <c r="AC384" i="4" s="1"/>
  <c r="AC385" i="4" s="1"/>
  <c r="AC386" i="4" s="1"/>
  <c r="AC387" i="4" s="1"/>
  <c r="AC388" i="4" s="1"/>
  <c r="AC389" i="4" s="1"/>
  <c r="AC390" i="4" s="1"/>
  <c r="AC391" i="4" s="1"/>
  <c r="AC392" i="4" s="1"/>
  <c r="AC393" i="4" s="1"/>
  <c r="AC394" i="4" s="1"/>
  <c r="AC395" i="4" s="1"/>
  <c r="AC396" i="4" s="1"/>
  <c r="AC397" i="4" s="1"/>
  <c r="AC398" i="4" s="1"/>
  <c r="AC399" i="4" s="1"/>
  <c r="AC400" i="4" s="1"/>
  <c r="AC401" i="4" s="1"/>
  <c r="AC402" i="4" s="1"/>
  <c r="AC403" i="4" s="1"/>
  <c r="AC404" i="4" s="1"/>
  <c r="AC405" i="4" s="1"/>
  <c r="AC406" i="4" s="1"/>
  <c r="AC407" i="4" s="1"/>
  <c r="AC408" i="4" s="1"/>
  <c r="AC409" i="4" s="1"/>
  <c r="AC410" i="4" s="1"/>
  <c r="AC411" i="4" s="1"/>
  <c r="AC412" i="4" s="1"/>
  <c r="AC413" i="4" s="1"/>
  <c r="AC414" i="4" s="1"/>
  <c r="AC415" i="4" s="1"/>
  <c r="AC416" i="4" s="1"/>
  <c r="AC417" i="4" s="1"/>
  <c r="AC357" i="4"/>
  <c r="AC351" i="4"/>
  <c r="AC340" i="4"/>
  <c r="AC322" i="4"/>
  <c r="AZ783" i="4" s="1"/>
  <c r="AZ789" i="4" s="1"/>
  <c r="AC350" i="4"/>
  <c r="AC356" i="4"/>
  <c r="AC332" i="4"/>
  <c r="AC338" i="4"/>
  <c r="AC336" i="4"/>
  <c r="AC349" i="4"/>
  <c r="AC337" i="4"/>
  <c r="AC353" i="4"/>
  <c r="AC333" i="4"/>
  <c r="N335" i="4"/>
  <c r="N336" i="4"/>
  <c r="N330" i="4"/>
  <c r="N355" i="4"/>
  <c r="N324" i="4"/>
  <c r="N329" i="4"/>
  <c r="N354" i="4"/>
  <c r="N327" i="4"/>
  <c r="N322" i="4"/>
  <c r="AU783" i="4" s="1"/>
  <c r="AU789" i="4" s="1"/>
  <c r="N356" i="4"/>
  <c r="N331" i="4"/>
  <c r="N349" i="4"/>
  <c r="N351" i="4"/>
  <c r="N339" i="4"/>
  <c r="N332" i="4"/>
  <c r="N358" i="4"/>
  <c r="N359" i="4" s="1"/>
  <c r="N360" i="4" s="1"/>
  <c r="N361" i="4" s="1"/>
  <c r="N362" i="4" s="1"/>
  <c r="N363" i="4" s="1"/>
  <c r="N364" i="4" s="1"/>
  <c r="N365" i="4" s="1"/>
  <c r="N366" i="4" s="1"/>
  <c r="N367" i="4" s="1"/>
  <c r="N368" i="4" s="1"/>
  <c r="N369" i="4" s="1"/>
  <c r="N370" i="4" s="1"/>
  <c r="N371" i="4" s="1"/>
  <c r="N372" i="4" s="1"/>
  <c r="N373" i="4" s="1"/>
  <c r="N374" i="4" s="1"/>
  <c r="N375" i="4" s="1"/>
  <c r="N376" i="4" s="1"/>
  <c r="N377" i="4" s="1"/>
  <c r="N378" i="4" s="1"/>
  <c r="N379" i="4" s="1"/>
  <c r="N380" i="4" s="1"/>
  <c r="N381" i="4" s="1"/>
  <c r="N382" i="4" s="1"/>
  <c r="N383" i="4" s="1"/>
  <c r="N384" i="4" s="1"/>
  <c r="N385" i="4" s="1"/>
  <c r="N386" i="4" s="1"/>
  <c r="N387" i="4" s="1"/>
  <c r="N388" i="4" s="1"/>
  <c r="N389" i="4" s="1"/>
  <c r="N390" i="4" s="1"/>
  <c r="N391" i="4" s="1"/>
  <c r="N392" i="4" s="1"/>
  <c r="N393" i="4" s="1"/>
  <c r="N394" i="4" s="1"/>
  <c r="N395" i="4" s="1"/>
  <c r="N396" i="4" s="1"/>
  <c r="N397" i="4" s="1"/>
  <c r="N398" i="4" s="1"/>
  <c r="N399" i="4" s="1"/>
  <c r="N400" i="4" s="1"/>
  <c r="N401" i="4" s="1"/>
  <c r="N402" i="4" s="1"/>
  <c r="N403" i="4" s="1"/>
  <c r="N404" i="4" s="1"/>
  <c r="N405" i="4" s="1"/>
  <c r="N406" i="4" s="1"/>
  <c r="N407" i="4" s="1"/>
  <c r="N408" i="4" s="1"/>
  <c r="N409" i="4" s="1"/>
  <c r="N410" i="4" s="1"/>
  <c r="N411" i="4" s="1"/>
  <c r="N412" i="4" s="1"/>
  <c r="N413" i="4" s="1"/>
  <c r="N414" i="4" s="1"/>
  <c r="N415" i="4" s="1"/>
  <c r="N416" i="4" s="1"/>
  <c r="N417" i="4" s="1"/>
  <c r="N333" i="4"/>
  <c r="N323" i="4"/>
  <c r="N353" i="4"/>
  <c r="N328" i="4"/>
  <c r="N352" i="4"/>
  <c r="N341" i="4"/>
  <c r="N342" i="4" s="1"/>
  <c r="N343" i="4" s="1"/>
  <c r="N344" i="4" s="1"/>
  <c r="N345" i="4" s="1"/>
  <c r="N346" i="4" s="1"/>
  <c r="N347" i="4" s="1"/>
  <c r="N350" i="4"/>
  <c r="N338" i="4"/>
  <c r="N357" i="4"/>
  <c r="N337" i="4"/>
  <c r="N325" i="4"/>
  <c r="N334" i="4"/>
  <c r="N340" i="4"/>
  <c r="N348" i="4"/>
  <c r="N326" i="4"/>
  <c r="AO357" i="4"/>
  <c r="AO338" i="4"/>
  <c r="AO324" i="4"/>
  <c r="AO356" i="4"/>
  <c r="AO340" i="4"/>
  <c r="AO341" i="4"/>
  <c r="AO332" i="4"/>
  <c r="AO333" i="4"/>
  <c r="AO351" i="4"/>
  <c r="AO339" i="4"/>
  <c r="AO337" i="4"/>
  <c r="AO355" i="4"/>
  <c r="AO325" i="4"/>
  <c r="AO334" i="4"/>
  <c r="AO354" i="4"/>
  <c r="AO335" i="4"/>
  <c r="AO336" i="4"/>
  <c r="AO353" i="4"/>
  <c r="AO322" i="4"/>
  <c r="BD783" i="4" s="1"/>
  <c r="BD789" i="4" s="1"/>
  <c r="AO330" i="4"/>
  <c r="AO342" i="4"/>
  <c r="AO343" i="4" s="1"/>
  <c r="AO344" i="4" s="1"/>
  <c r="AO345" i="4" s="1"/>
  <c r="AO346" i="4" s="1"/>
  <c r="AO347" i="4" s="1"/>
  <c r="AO326" i="4"/>
  <c r="AO352" i="4"/>
  <c r="AO348" i="4"/>
  <c r="AO350" i="4"/>
  <c r="AO358" i="4"/>
  <c r="AO359" i="4" s="1"/>
  <c r="AO360" i="4" s="1"/>
  <c r="AO361" i="4" s="1"/>
  <c r="AO362" i="4" s="1"/>
  <c r="AO363" i="4" s="1"/>
  <c r="AO364" i="4" s="1"/>
  <c r="AO365" i="4" s="1"/>
  <c r="AO366" i="4" s="1"/>
  <c r="AO367" i="4" s="1"/>
  <c r="AO368" i="4" s="1"/>
  <c r="AO369" i="4" s="1"/>
  <c r="AO370" i="4" s="1"/>
  <c r="AO371" i="4" s="1"/>
  <c r="AO372" i="4" s="1"/>
  <c r="AO373" i="4" s="1"/>
  <c r="AO374" i="4" s="1"/>
  <c r="AO375" i="4" s="1"/>
  <c r="AO376" i="4" s="1"/>
  <c r="AO377" i="4" s="1"/>
  <c r="AO378" i="4" s="1"/>
  <c r="AO379" i="4" s="1"/>
  <c r="AO380" i="4" s="1"/>
  <c r="AO381" i="4" s="1"/>
  <c r="AO382" i="4" s="1"/>
  <c r="AO383" i="4" s="1"/>
  <c r="AO384" i="4" s="1"/>
  <c r="AO385" i="4" s="1"/>
  <c r="AO386" i="4" s="1"/>
  <c r="AO387" i="4" s="1"/>
  <c r="AO388" i="4" s="1"/>
  <c r="AO389" i="4" s="1"/>
  <c r="AO390" i="4" s="1"/>
  <c r="AO391" i="4" s="1"/>
  <c r="AO392" i="4" s="1"/>
  <c r="AO393" i="4" s="1"/>
  <c r="AO394" i="4" s="1"/>
  <c r="AO395" i="4" s="1"/>
  <c r="AO396" i="4" s="1"/>
  <c r="AO397" i="4" s="1"/>
  <c r="AO398" i="4" s="1"/>
  <c r="AO399" i="4" s="1"/>
  <c r="AO400" i="4" s="1"/>
  <c r="AO401" i="4" s="1"/>
  <c r="AO402" i="4" s="1"/>
  <c r="AO403" i="4" s="1"/>
  <c r="AO404" i="4" s="1"/>
  <c r="AO405" i="4" s="1"/>
  <c r="AO406" i="4" s="1"/>
  <c r="AO407" i="4" s="1"/>
  <c r="AO408" i="4" s="1"/>
  <c r="AO409" i="4" s="1"/>
  <c r="AO410" i="4" s="1"/>
  <c r="AO411" i="4" s="1"/>
  <c r="AO412" i="4" s="1"/>
  <c r="AO413" i="4" s="1"/>
  <c r="AO414" i="4" s="1"/>
  <c r="AO415" i="4" s="1"/>
  <c r="AO416" i="4" s="1"/>
  <c r="AO417" i="4" s="1"/>
  <c r="AO349" i="4"/>
  <c r="AO323" i="4"/>
  <c r="AO327" i="4"/>
  <c r="AO328" i="4"/>
  <c r="AO331" i="4"/>
  <c r="AO329" i="4"/>
  <c r="W358" i="4"/>
  <c r="W359" i="4" s="1"/>
  <c r="W360" i="4" s="1"/>
  <c r="W361" i="4" s="1"/>
  <c r="W362" i="4" s="1"/>
  <c r="W363" i="4" s="1"/>
  <c r="W364" i="4" s="1"/>
  <c r="W365" i="4" s="1"/>
  <c r="W366" i="4" s="1"/>
  <c r="W367" i="4" s="1"/>
  <c r="W368" i="4" s="1"/>
  <c r="W369" i="4" s="1"/>
  <c r="W370" i="4" s="1"/>
  <c r="W371" i="4" s="1"/>
  <c r="W372" i="4" s="1"/>
  <c r="W373" i="4" s="1"/>
  <c r="W374" i="4" s="1"/>
  <c r="W375" i="4" s="1"/>
  <c r="W376" i="4" s="1"/>
  <c r="W377" i="4" s="1"/>
  <c r="W378" i="4" s="1"/>
  <c r="W379" i="4" s="1"/>
  <c r="W380" i="4" s="1"/>
  <c r="W381" i="4" s="1"/>
  <c r="W382" i="4" s="1"/>
  <c r="W383" i="4" s="1"/>
  <c r="W384" i="4" s="1"/>
  <c r="W385" i="4" s="1"/>
  <c r="W386" i="4" s="1"/>
  <c r="W387" i="4" s="1"/>
  <c r="W388" i="4" s="1"/>
  <c r="W389" i="4" s="1"/>
  <c r="W390" i="4" s="1"/>
  <c r="W391" i="4" s="1"/>
  <c r="W392" i="4" s="1"/>
  <c r="W393" i="4" s="1"/>
  <c r="W394" i="4" s="1"/>
  <c r="W395" i="4" s="1"/>
  <c r="W396" i="4" s="1"/>
  <c r="W397" i="4" s="1"/>
  <c r="W398" i="4" s="1"/>
  <c r="W399" i="4" s="1"/>
  <c r="W400" i="4" s="1"/>
  <c r="W401" i="4" s="1"/>
  <c r="W402" i="4" s="1"/>
  <c r="W403" i="4" s="1"/>
  <c r="W404" i="4" s="1"/>
  <c r="W405" i="4" s="1"/>
  <c r="W406" i="4" s="1"/>
  <c r="W407" i="4" s="1"/>
  <c r="W408" i="4" s="1"/>
  <c r="W409" i="4" s="1"/>
  <c r="W410" i="4" s="1"/>
  <c r="W411" i="4" s="1"/>
  <c r="W412" i="4" s="1"/>
  <c r="W413" i="4" s="1"/>
  <c r="W414" i="4" s="1"/>
  <c r="W415" i="4" s="1"/>
  <c r="W416" i="4" s="1"/>
  <c r="W417" i="4" s="1"/>
  <c r="W336" i="4"/>
  <c r="W333" i="4"/>
  <c r="W354" i="4"/>
  <c r="W326" i="4"/>
  <c r="W350" i="4"/>
  <c r="W323" i="4"/>
  <c r="W340" i="4"/>
  <c r="W339" i="4"/>
  <c r="W337" i="4"/>
  <c r="W353" i="4"/>
  <c r="W329" i="4"/>
  <c r="W348" i="4"/>
  <c r="W327" i="4"/>
  <c r="W334" i="4"/>
  <c r="W335" i="4"/>
  <c r="W331" i="4"/>
  <c r="W351" i="4"/>
  <c r="W356" i="4"/>
  <c r="W341" i="4"/>
  <c r="W342" i="4" s="1"/>
  <c r="W343" i="4" s="1"/>
  <c r="W344" i="4" s="1"/>
  <c r="W345" i="4" s="1"/>
  <c r="W346" i="4" s="1"/>
  <c r="W347" i="4" s="1"/>
  <c r="W349" i="4"/>
  <c r="W322" i="4"/>
  <c r="AX783" i="4" s="1"/>
  <c r="AX789" i="4" s="1"/>
  <c r="W355" i="4"/>
  <c r="W325" i="4"/>
  <c r="W330" i="4"/>
  <c r="W324" i="4"/>
  <c r="W357" i="4"/>
  <c r="W328" i="4"/>
  <c r="W352" i="4"/>
  <c r="W332" i="4"/>
  <c r="W338" i="4"/>
  <c r="Q329" i="4"/>
  <c r="Q328" i="4"/>
  <c r="Q331" i="4"/>
  <c r="Q332" i="4"/>
  <c r="Q339" i="4"/>
  <c r="Q341" i="4"/>
  <c r="Q342" i="4" s="1"/>
  <c r="Q343" i="4" s="1"/>
  <c r="Q344" i="4" s="1"/>
  <c r="Q345" i="4" s="1"/>
  <c r="Q346" i="4" s="1"/>
  <c r="Q347" i="4" s="1"/>
  <c r="Q354" i="4"/>
  <c r="Q352" i="4"/>
  <c r="Q322" i="4"/>
  <c r="AV783" i="4" s="1"/>
  <c r="AV789" i="4" s="1"/>
  <c r="Q349" i="4"/>
  <c r="Q334" i="4"/>
  <c r="Q356" i="4"/>
  <c r="Q326" i="4"/>
  <c r="Q351" i="4"/>
  <c r="Q336" i="4"/>
  <c r="Q358" i="4"/>
  <c r="Q359" i="4" s="1"/>
  <c r="Q360" i="4" s="1"/>
  <c r="Q361" i="4" s="1"/>
  <c r="Q362" i="4" s="1"/>
  <c r="Q363" i="4" s="1"/>
  <c r="Q364" i="4" s="1"/>
  <c r="Q365" i="4" s="1"/>
  <c r="Q366" i="4" s="1"/>
  <c r="Q367" i="4" s="1"/>
  <c r="Q368" i="4" s="1"/>
  <c r="Q369" i="4" s="1"/>
  <c r="Q370" i="4" s="1"/>
  <c r="Q371" i="4" s="1"/>
  <c r="Q372" i="4" s="1"/>
  <c r="Q373" i="4" s="1"/>
  <c r="Q374" i="4" s="1"/>
  <c r="Q375" i="4" s="1"/>
  <c r="Q376" i="4" s="1"/>
  <c r="Q377" i="4" s="1"/>
  <c r="Q378" i="4" s="1"/>
  <c r="Q379" i="4" s="1"/>
  <c r="Q380" i="4" s="1"/>
  <c r="Q381" i="4" s="1"/>
  <c r="Q382" i="4" s="1"/>
  <c r="Q383" i="4" s="1"/>
  <c r="Q384" i="4" s="1"/>
  <c r="Q385" i="4" s="1"/>
  <c r="Q386" i="4" s="1"/>
  <c r="Q387" i="4" s="1"/>
  <c r="Q388" i="4" s="1"/>
  <c r="Q389" i="4" s="1"/>
  <c r="Q390" i="4" s="1"/>
  <c r="Q391" i="4" s="1"/>
  <c r="Q392" i="4" s="1"/>
  <c r="Q393" i="4" s="1"/>
  <c r="Q394" i="4" s="1"/>
  <c r="Q395" i="4" s="1"/>
  <c r="Q396" i="4" s="1"/>
  <c r="Q397" i="4" s="1"/>
  <c r="Q398" i="4" s="1"/>
  <c r="Q399" i="4" s="1"/>
  <c r="Q400" i="4" s="1"/>
  <c r="Q401" i="4" s="1"/>
  <c r="Q402" i="4" s="1"/>
  <c r="Q403" i="4" s="1"/>
  <c r="Q404" i="4" s="1"/>
  <c r="Q405" i="4" s="1"/>
  <c r="Q406" i="4" s="1"/>
  <c r="Q407" i="4" s="1"/>
  <c r="Q408" i="4" s="1"/>
  <c r="Q409" i="4" s="1"/>
  <c r="Q410" i="4" s="1"/>
  <c r="Q411" i="4" s="1"/>
  <c r="Q412" i="4" s="1"/>
  <c r="Q413" i="4" s="1"/>
  <c r="Q414" i="4" s="1"/>
  <c r="Q415" i="4" s="1"/>
  <c r="Q416" i="4" s="1"/>
  <c r="Q417" i="4" s="1"/>
  <c r="Q340" i="4"/>
  <c r="Q333" i="4"/>
  <c r="Q338" i="4"/>
  <c r="Q330" i="4"/>
  <c r="Q325" i="4"/>
  <c r="Q335" i="4"/>
  <c r="Q357" i="4"/>
  <c r="Q348" i="4"/>
  <c r="Q327" i="4"/>
  <c r="Q337" i="4"/>
  <c r="Q324" i="4"/>
  <c r="Q350" i="4"/>
  <c r="Q355" i="4"/>
  <c r="Q323" i="4"/>
  <c r="Q353" i="4"/>
  <c r="AI334" i="4"/>
  <c r="AI353" i="4"/>
  <c r="AI352" i="4"/>
  <c r="AI348" i="4"/>
  <c r="AI330" i="4"/>
  <c r="AI358" i="4"/>
  <c r="AI359" i="4" s="1"/>
  <c r="AI360" i="4" s="1"/>
  <c r="AI361" i="4" s="1"/>
  <c r="AI362" i="4" s="1"/>
  <c r="AI363" i="4" s="1"/>
  <c r="AI364" i="4" s="1"/>
  <c r="AI365" i="4" s="1"/>
  <c r="AI366" i="4" s="1"/>
  <c r="AI367" i="4" s="1"/>
  <c r="AI368" i="4" s="1"/>
  <c r="AI369" i="4" s="1"/>
  <c r="AI370" i="4" s="1"/>
  <c r="AI371" i="4" s="1"/>
  <c r="AI372" i="4" s="1"/>
  <c r="AI373" i="4" s="1"/>
  <c r="AI374" i="4" s="1"/>
  <c r="AI375" i="4" s="1"/>
  <c r="AI376" i="4" s="1"/>
  <c r="AI377" i="4" s="1"/>
  <c r="AI378" i="4" s="1"/>
  <c r="AI379" i="4" s="1"/>
  <c r="AI380" i="4" s="1"/>
  <c r="AI381" i="4" s="1"/>
  <c r="AI382" i="4" s="1"/>
  <c r="AI383" i="4" s="1"/>
  <c r="AI384" i="4" s="1"/>
  <c r="AI385" i="4" s="1"/>
  <c r="AI386" i="4" s="1"/>
  <c r="AI387" i="4" s="1"/>
  <c r="AI388" i="4" s="1"/>
  <c r="AI389" i="4" s="1"/>
  <c r="AI390" i="4" s="1"/>
  <c r="AI391" i="4" s="1"/>
  <c r="AI392" i="4" s="1"/>
  <c r="AI393" i="4" s="1"/>
  <c r="AI394" i="4" s="1"/>
  <c r="AI395" i="4" s="1"/>
  <c r="AI396" i="4" s="1"/>
  <c r="AI397" i="4" s="1"/>
  <c r="AI398" i="4" s="1"/>
  <c r="AI399" i="4" s="1"/>
  <c r="AI400" i="4" s="1"/>
  <c r="AI401" i="4" s="1"/>
  <c r="AI402" i="4" s="1"/>
  <c r="AI403" i="4" s="1"/>
  <c r="AI404" i="4" s="1"/>
  <c r="AI405" i="4" s="1"/>
  <c r="AI406" i="4" s="1"/>
  <c r="AI407" i="4" s="1"/>
  <c r="AI408" i="4" s="1"/>
  <c r="AI409" i="4" s="1"/>
  <c r="AI410" i="4" s="1"/>
  <c r="AI411" i="4" s="1"/>
  <c r="AI412" i="4" s="1"/>
  <c r="AI413" i="4" s="1"/>
  <c r="AI414" i="4" s="1"/>
  <c r="AI415" i="4" s="1"/>
  <c r="AI416" i="4" s="1"/>
  <c r="AI417" i="4" s="1"/>
  <c r="AI338" i="4"/>
  <c r="AI328" i="4"/>
  <c r="AI329" i="4"/>
  <c r="AI341" i="4"/>
  <c r="AI342" i="4" s="1"/>
  <c r="AI343" i="4" s="1"/>
  <c r="AI344" i="4" s="1"/>
  <c r="AI345" i="4" s="1"/>
  <c r="AI346" i="4" s="1"/>
  <c r="AI347" i="4" s="1"/>
  <c r="AI325" i="4"/>
  <c r="AI356" i="4"/>
  <c r="AI331" i="4"/>
  <c r="AI322" i="4"/>
  <c r="BB783" i="4" s="1"/>
  <c r="BB789" i="4" s="1"/>
  <c r="AI332" i="4"/>
  <c r="AI336" i="4"/>
  <c r="AI337" i="4"/>
  <c r="AI327" i="4"/>
  <c r="AI335" i="4"/>
  <c r="AI323" i="4"/>
  <c r="AI340" i="4"/>
  <c r="AI351" i="4"/>
  <c r="AI339" i="4"/>
  <c r="AI350" i="4"/>
  <c r="AI326" i="4"/>
  <c r="AI354" i="4"/>
  <c r="AI324" i="4"/>
  <c r="AI355" i="4"/>
  <c r="AI333" i="4"/>
  <c r="AI357" i="4"/>
  <c r="AI349" i="4"/>
  <c r="CZ207" i="13"/>
  <c r="CY77" i="13" l="1"/>
  <c r="CW77" i="13"/>
  <c r="AC670" i="4"/>
  <c r="AC671" i="4" s="1"/>
  <c r="AC672" i="4" s="1"/>
  <c r="AC673" i="4" s="1"/>
  <c r="AC674" i="4" s="1"/>
  <c r="AC675" i="4" s="1"/>
  <c r="AC676" i="4" s="1"/>
  <c r="AC677" i="4" s="1"/>
  <c r="AC678" i="4" s="1"/>
  <c r="AC679" i="4" s="1"/>
  <c r="AC680" i="4" s="1"/>
  <c r="AC681" i="4" s="1"/>
  <c r="AC682" i="4" s="1"/>
  <c r="AC683" i="4" s="1"/>
  <c r="AC684" i="4" s="1"/>
  <c r="AC685" i="4" s="1"/>
  <c r="AC686" i="4" s="1"/>
  <c r="AC687" i="4" s="1"/>
  <c r="AC688" i="4" s="1"/>
  <c r="AC689" i="4" s="1"/>
  <c r="AC690" i="4" s="1"/>
  <c r="AC691" i="4" s="1"/>
  <c r="AC692" i="4" s="1"/>
  <c r="AC693" i="4" s="1"/>
  <c r="AC694" i="4" s="1"/>
  <c r="AC695" i="4" s="1"/>
  <c r="AC696" i="4" s="1"/>
  <c r="AC697" i="4" s="1"/>
  <c r="AC698" i="4" s="1"/>
  <c r="AC699" i="4" s="1"/>
  <c r="AC700" i="4" s="1"/>
  <c r="AC701" i="4" s="1"/>
  <c r="AC702" i="4" s="1"/>
  <c r="AC703" i="4" s="1"/>
  <c r="AC704" i="4" s="1"/>
  <c r="AC705" i="4" s="1"/>
  <c r="AC706" i="4" s="1"/>
  <c r="AC707" i="4" s="1"/>
  <c r="AC708" i="4" s="1"/>
  <c r="AC709" i="4" s="1"/>
  <c r="AC710" i="4" s="1"/>
  <c r="AC711" i="4" s="1"/>
  <c r="AC712" i="4" s="1"/>
  <c r="AC713" i="4" s="1"/>
  <c r="AC714" i="4" s="1"/>
  <c r="AC715" i="4" s="1"/>
  <c r="AC716" i="4" s="1"/>
  <c r="AC717" i="4" s="1"/>
  <c r="AC718" i="4" s="1"/>
  <c r="AC719" i="4" s="1"/>
  <c r="AC720" i="4" s="1"/>
  <c r="AC721" i="4" s="1"/>
  <c r="AC722" i="4" s="1"/>
  <c r="AC723" i="4" s="1"/>
  <c r="AC724" i="4" s="1"/>
  <c r="AC725" i="4" s="1"/>
  <c r="AC726" i="4" s="1"/>
  <c r="AC727" i="4" s="1"/>
  <c r="AC728" i="4" s="1"/>
  <c r="AC729" i="4" s="1"/>
  <c r="AC730" i="4" s="1"/>
  <c r="AC731" i="4" s="1"/>
  <c r="AC732" i="4" s="1"/>
  <c r="AC733" i="4" s="1"/>
  <c r="AC734" i="4" s="1"/>
  <c r="AC735" i="4" s="1"/>
  <c r="AC736" i="4" s="1"/>
  <c r="AC737" i="4" s="1"/>
  <c r="AC738" i="4" s="1"/>
  <c r="AC739" i="4" s="1"/>
  <c r="AC740" i="4" s="1"/>
  <c r="AC741" i="4" s="1"/>
  <c r="AC742" i="4" s="1"/>
  <c r="AC743" i="4" s="1"/>
  <c r="AC744" i="4" s="1"/>
  <c r="AC745" i="4" s="1"/>
  <c r="AC746" i="4" s="1"/>
  <c r="AC747" i="4" s="1"/>
  <c r="AC748" i="4" s="1"/>
  <c r="AC749" i="4" s="1"/>
  <c r="AC750" i="4" s="1"/>
  <c r="AC751" i="4" s="1"/>
  <c r="AC752" i="4" s="1"/>
  <c r="AC753" i="4" s="1"/>
  <c r="AC754" i="4" s="1"/>
  <c r="AC755" i="4" s="1"/>
  <c r="AC756" i="4" s="1"/>
  <c r="AC757" i="4" s="1"/>
  <c r="AC758" i="4" s="1"/>
  <c r="AC759" i="4" s="1"/>
  <c r="AC760" i="4" s="1"/>
  <c r="AC761" i="4" s="1"/>
  <c r="AC762" i="4" s="1"/>
  <c r="AC763" i="4" s="1"/>
  <c r="AC764" i="4" s="1"/>
  <c r="AC765" i="4" s="1"/>
  <c r="AC766" i="4" s="1"/>
  <c r="AC767" i="4" s="1"/>
  <c r="AC768" i="4" s="1"/>
  <c r="AC769" i="4" s="1"/>
  <c r="AC770" i="4" s="1"/>
  <c r="AC771" i="4" s="1"/>
  <c r="AC772" i="4" s="1"/>
  <c r="AC773" i="4" s="1"/>
  <c r="AO670" i="4"/>
  <c r="AO671" i="4" s="1"/>
  <c r="AO672" i="4" s="1"/>
  <c r="AO673" i="4" s="1"/>
  <c r="AO674" i="4" s="1"/>
  <c r="AO675" i="4" s="1"/>
  <c r="AO676" i="4" s="1"/>
  <c r="AO677" i="4" s="1"/>
  <c r="AO678" i="4" s="1"/>
  <c r="AO679" i="4" s="1"/>
  <c r="AO680" i="4" s="1"/>
  <c r="AO681" i="4" s="1"/>
  <c r="AO682" i="4" s="1"/>
  <c r="AO683" i="4" s="1"/>
  <c r="AO684" i="4" s="1"/>
  <c r="AO685" i="4" s="1"/>
  <c r="AO686" i="4" s="1"/>
  <c r="AO687" i="4" s="1"/>
  <c r="AO688" i="4" s="1"/>
  <c r="AO689" i="4" s="1"/>
  <c r="AO690" i="4" s="1"/>
  <c r="AO691" i="4" s="1"/>
  <c r="AO692" i="4" s="1"/>
  <c r="AO693" i="4" s="1"/>
  <c r="AO694" i="4" s="1"/>
  <c r="AO695" i="4" s="1"/>
  <c r="AO696" i="4" s="1"/>
  <c r="AO697" i="4" s="1"/>
  <c r="AO698" i="4" s="1"/>
  <c r="AO699" i="4" s="1"/>
  <c r="AO700" i="4" s="1"/>
  <c r="AO701" i="4" s="1"/>
  <c r="AO702" i="4" s="1"/>
  <c r="AO703" i="4" s="1"/>
  <c r="AO704" i="4" s="1"/>
  <c r="AO705" i="4" s="1"/>
  <c r="AO706" i="4" s="1"/>
  <c r="AO707" i="4" s="1"/>
  <c r="AO708" i="4" s="1"/>
  <c r="AO709" i="4" s="1"/>
  <c r="AO710" i="4" s="1"/>
  <c r="AO711" i="4" s="1"/>
  <c r="AO712" i="4" s="1"/>
  <c r="AO713" i="4" s="1"/>
  <c r="AO714" i="4" s="1"/>
  <c r="AO715" i="4" s="1"/>
  <c r="AO716" i="4" s="1"/>
  <c r="AO717" i="4" s="1"/>
  <c r="AO718" i="4" s="1"/>
  <c r="AO719" i="4" s="1"/>
  <c r="AO720" i="4" s="1"/>
  <c r="AO721" i="4" s="1"/>
  <c r="AO722" i="4" s="1"/>
  <c r="AO723" i="4" s="1"/>
  <c r="AO724" i="4" s="1"/>
  <c r="AO725" i="4" s="1"/>
  <c r="AO726" i="4" s="1"/>
  <c r="AO727" i="4" s="1"/>
  <c r="AO728" i="4" s="1"/>
  <c r="AO729" i="4" s="1"/>
  <c r="AO730" i="4" s="1"/>
  <c r="AO731" i="4" s="1"/>
  <c r="AO732" i="4" s="1"/>
  <c r="AO733" i="4" s="1"/>
  <c r="AO734" i="4" s="1"/>
  <c r="AO735" i="4" s="1"/>
  <c r="AO736" i="4" s="1"/>
  <c r="AO737" i="4" s="1"/>
  <c r="AO738" i="4" s="1"/>
  <c r="AO739" i="4" s="1"/>
  <c r="AO740" i="4" s="1"/>
  <c r="AO741" i="4" s="1"/>
  <c r="AO742" i="4" s="1"/>
  <c r="AO743" i="4" s="1"/>
  <c r="AO744" i="4" s="1"/>
  <c r="AO745" i="4" s="1"/>
  <c r="AO746" i="4" s="1"/>
  <c r="AO747" i="4" s="1"/>
  <c r="AO748" i="4" s="1"/>
  <c r="AO749" i="4" s="1"/>
  <c r="AO750" i="4" s="1"/>
  <c r="AO751" i="4" s="1"/>
  <c r="AO752" i="4" s="1"/>
  <c r="AO753" i="4" s="1"/>
  <c r="AO754" i="4" s="1"/>
  <c r="AO755" i="4" s="1"/>
  <c r="AO756" i="4" s="1"/>
  <c r="AO757" i="4" s="1"/>
  <c r="AO758" i="4" s="1"/>
  <c r="AO759" i="4" s="1"/>
  <c r="AO760" i="4" s="1"/>
  <c r="AO761" i="4" s="1"/>
  <c r="AO762" i="4" s="1"/>
  <c r="AO763" i="4" s="1"/>
  <c r="AO764" i="4" s="1"/>
  <c r="AO765" i="4" s="1"/>
  <c r="AO766" i="4" s="1"/>
  <c r="AO767" i="4" s="1"/>
  <c r="AO768" i="4" s="1"/>
  <c r="AO769" i="4" s="1"/>
  <c r="AO770" i="4" s="1"/>
  <c r="AO771" i="4" s="1"/>
  <c r="AO772" i="4" s="1"/>
  <c r="AO773" i="4" s="1"/>
  <c r="T670" i="4"/>
  <c r="T671" i="4" s="1"/>
  <c r="T672" i="4" s="1"/>
  <c r="T673" i="4" s="1"/>
  <c r="T674" i="4" s="1"/>
  <c r="T675" i="4" s="1"/>
  <c r="T676" i="4" s="1"/>
  <c r="T677" i="4" s="1"/>
  <c r="T678" i="4" s="1"/>
  <c r="T679" i="4" s="1"/>
  <c r="T680" i="4" s="1"/>
  <c r="T681" i="4" s="1"/>
  <c r="T682" i="4" s="1"/>
  <c r="T683" i="4" s="1"/>
  <c r="T684" i="4" s="1"/>
  <c r="T685" i="4" s="1"/>
  <c r="T686" i="4" s="1"/>
  <c r="T687" i="4" s="1"/>
  <c r="T688" i="4" s="1"/>
  <c r="T689" i="4" s="1"/>
  <c r="T690" i="4" s="1"/>
  <c r="T691" i="4" s="1"/>
  <c r="T692" i="4" s="1"/>
  <c r="T693" i="4" s="1"/>
  <c r="T694" i="4" s="1"/>
  <c r="T695" i="4" s="1"/>
  <c r="T696" i="4" s="1"/>
  <c r="T697" i="4" s="1"/>
  <c r="T698" i="4" s="1"/>
  <c r="T699" i="4" s="1"/>
  <c r="T700" i="4" s="1"/>
  <c r="T701" i="4" s="1"/>
  <c r="T702" i="4" s="1"/>
  <c r="T703" i="4" s="1"/>
  <c r="T704" i="4" s="1"/>
  <c r="T705" i="4" s="1"/>
  <c r="T706" i="4" s="1"/>
  <c r="T707" i="4" s="1"/>
  <c r="T708" i="4" s="1"/>
  <c r="T709" i="4" s="1"/>
  <c r="T710" i="4" s="1"/>
  <c r="T711" i="4" s="1"/>
  <c r="T712" i="4" s="1"/>
  <c r="T713" i="4" s="1"/>
  <c r="T714" i="4" s="1"/>
  <c r="T715" i="4" s="1"/>
  <c r="T716" i="4" s="1"/>
  <c r="T717" i="4" s="1"/>
  <c r="T718" i="4" s="1"/>
  <c r="T719" i="4" s="1"/>
  <c r="T720" i="4" s="1"/>
  <c r="T721" i="4" s="1"/>
  <c r="T722" i="4" s="1"/>
  <c r="T723" i="4" s="1"/>
  <c r="T724" i="4" s="1"/>
  <c r="T725" i="4" s="1"/>
  <c r="T726" i="4" s="1"/>
  <c r="T727" i="4" s="1"/>
  <c r="T728" i="4" s="1"/>
  <c r="T729" i="4" s="1"/>
  <c r="T730" i="4" s="1"/>
  <c r="T731" i="4" s="1"/>
  <c r="T732" i="4" s="1"/>
  <c r="T733" i="4" s="1"/>
  <c r="T734" i="4" s="1"/>
  <c r="T735" i="4" s="1"/>
  <c r="T736" i="4" s="1"/>
  <c r="T737" i="4" s="1"/>
  <c r="T738" i="4" s="1"/>
  <c r="T739" i="4" s="1"/>
  <c r="T740" i="4" s="1"/>
  <c r="T741" i="4" s="1"/>
  <c r="T742" i="4" s="1"/>
  <c r="T743" i="4" s="1"/>
  <c r="T744" i="4" s="1"/>
  <c r="T745" i="4" s="1"/>
  <c r="T746" i="4" s="1"/>
  <c r="T747" i="4" s="1"/>
  <c r="T748" i="4" s="1"/>
  <c r="T749" i="4" s="1"/>
  <c r="T750" i="4" s="1"/>
  <c r="T751" i="4" s="1"/>
  <c r="T752" i="4" s="1"/>
  <c r="T753" i="4" s="1"/>
  <c r="T754" i="4" s="1"/>
  <c r="T755" i="4" s="1"/>
  <c r="T756" i="4" s="1"/>
  <c r="T757" i="4" s="1"/>
  <c r="T758" i="4" s="1"/>
  <c r="T759" i="4" s="1"/>
  <c r="T760" i="4" s="1"/>
  <c r="T761" i="4" s="1"/>
  <c r="T762" i="4" s="1"/>
  <c r="T763" i="4" s="1"/>
  <c r="T764" i="4" s="1"/>
  <c r="T765" i="4" s="1"/>
  <c r="T766" i="4" s="1"/>
  <c r="T767" i="4" s="1"/>
  <c r="T768" i="4" s="1"/>
  <c r="T769" i="4" s="1"/>
  <c r="T770" i="4" s="1"/>
  <c r="T771" i="4" s="1"/>
  <c r="T772" i="4" s="1"/>
  <c r="T773" i="4" s="1"/>
  <c r="Z670" i="4"/>
  <c r="Z671" i="4" s="1"/>
  <c r="Z672" i="4" s="1"/>
  <c r="Z673" i="4" s="1"/>
  <c r="Z674" i="4" s="1"/>
  <c r="Z675" i="4" s="1"/>
  <c r="Z676" i="4" s="1"/>
  <c r="Z677" i="4" s="1"/>
  <c r="Z678" i="4" s="1"/>
  <c r="Z679" i="4" s="1"/>
  <c r="Z680" i="4" s="1"/>
  <c r="Z681" i="4" s="1"/>
  <c r="Z682" i="4" s="1"/>
  <c r="Z683" i="4" s="1"/>
  <c r="Z684" i="4" s="1"/>
  <c r="Z685" i="4" s="1"/>
  <c r="Z686" i="4" s="1"/>
  <c r="Z687" i="4" s="1"/>
  <c r="Z688" i="4" s="1"/>
  <c r="Z689" i="4" s="1"/>
  <c r="Z690" i="4" s="1"/>
  <c r="Z691" i="4" s="1"/>
  <c r="Z692" i="4" s="1"/>
  <c r="Z693" i="4" s="1"/>
  <c r="Z694" i="4" s="1"/>
  <c r="Z695" i="4" s="1"/>
  <c r="Z696" i="4" s="1"/>
  <c r="Z697" i="4" s="1"/>
  <c r="Z698" i="4" s="1"/>
  <c r="Z699" i="4" s="1"/>
  <c r="Z700" i="4" s="1"/>
  <c r="Z701" i="4" s="1"/>
  <c r="Z702" i="4" s="1"/>
  <c r="Z703" i="4" s="1"/>
  <c r="Z704" i="4" s="1"/>
  <c r="Z705" i="4" s="1"/>
  <c r="Z706" i="4" s="1"/>
  <c r="Z707" i="4" s="1"/>
  <c r="Z708" i="4" s="1"/>
  <c r="Z709" i="4" s="1"/>
  <c r="Z710" i="4" s="1"/>
  <c r="Z711" i="4" s="1"/>
  <c r="Z712" i="4" s="1"/>
  <c r="Z713" i="4" s="1"/>
  <c r="Z714" i="4" s="1"/>
  <c r="Z715" i="4" s="1"/>
  <c r="Z716" i="4" s="1"/>
  <c r="Z717" i="4" s="1"/>
  <c r="Z718" i="4" s="1"/>
  <c r="Z719" i="4" s="1"/>
  <c r="Z720" i="4" s="1"/>
  <c r="Z721" i="4" s="1"/>
  <c r="Z722" i="4" s="1"/>
  <c r="Z723" i="4" s="1"/>
  <c r="Z724" i="4" s="1"/>
  <c r="Z725" i="4" s="1"/>
  <c r="Z726" i="4" s="1"/>
  <c r="Z727" i="4" s="1"/>
  <c r="Z728" i="4" s="1"/>
  <c r="Z729" i="4" s="1"/>
  <c r="Z730" i="4" s="1"/>
  <c r="Z731" i="4" s="1"/>
  <c r="Z732" i="4" s="1"/>
  <c r="Z733" i="4" s="1"/>
  <c r="Z734" i="4" s="1"/>
  <c r="Z735" i="4" s="1"/>
  <c r="Z736" i="4" s="1"/>
  <c r="Z737" i="4" s="1"/>
  <c r="Z738" i="4" s="1"/>
  <c r="Z739" i="4" s="1"/>
  <c r="Z740" i="4" s="1"/>
  <c r="Z741" i="4" s="1"/>
  <c r="Z742" i="4" s="1"/>
  <c r="Z743" i="4" s="1"/>
  <c r="Z744" i="4" s="1"/>
  <c r="Z745" i="4" s="1"/>
  <c r="Z746" i="4" s="1"/>
  <c r="Z747" i="4" s="1"/>
  <c r="Z748" i="4" s="1"/>
  <c r="Z749" i="4" s="1"/>
  <c r="Z750" i="4" s="1"/>
  <c r="Z751" i="4" s="1"/>
  <c r="Z752" i="4" s="1"/>
  <c r="Z753" i="4" s="1"/>
  <c r="Z754" i="4" s="1"/>
  <c r="Z755" i="4" s="1"/>
  <c r="Z756" i="4" s="1"/>
  <c r="Z757" i="4" s="1"/>
  <c r="Z758" i="4" s="1"/>
  <c r="Z759" i="4" s="1"/>
  <c r="Z760" i="4" s="1"/>
  <c r="Z761" i="4" s="1"/>
  <c r="Z762" i="4" s="1"/>
  <c r="Z763" i="4" s="1"/>
  <c r="Z764" i="4" s="1"/>
  <c r="Z765" i="4" s="1"/>
  <c r="Z766" i="4" s="1"/>
  <c r="Z767" i="4" s="1"/>
  <c r="Z768" i="4" s="1"/>
  <c r="Z769" i="4" s="1"/>
  <c r="Z770" i="4" s="1"/>
  <c r="Z771" i="4" s="1"/>
  <c r="Z772" i="4" s="1"/>
  <c r="Z773" i="4" s="1"/>
  <c r="N131" i="4"/>
  <c r="N132" i="4" s="1"/>
  <c r="N133" i="4" s="1"/>
  <c r="N134" i="4" s="1"/>
  <c r="N135" i="4" s="1"/>
  <c r="N136" i="4" s="1"/>
  <c r="N137" i="4" s="1"/>
  <c r="N138" i="4" s="1"/>
  <c r="N139" i="4" s="1"/>
  <c r="N140" i="4" s="1"/>
  <c r="N141" i="4" s="1"/>
  <c r="N142" i="4" s="1"/>
  <c r="N143" i="4" s="1"/>
  <c r="N144" i="4" s="1"/>
  <c r="N145" i="4" s="1"/>
  <c r="N146" i="4" s="1"/>
  <c r="N147" i="4" s="1"/>
  <c r="N148" i="4" s="1"/>
  <c r="N149" i="4" s="1"/>
  <c r="N150" i="4" s="1"/>
  <c r="N151" i="4" s="1"/>
  <c r="N152" i="4" s="1"/>
  <c r="N153" i="4" s="1"/>
  <c r="N154" i="4" s="1"/>
  <c r="N155" i="4" s="1"/>
  <c r="N156" i="4" s="1"/>
  <c r="N157" i="4" s="1"/>
  <c r="N158" i="4" s="1"/>
  <c r="N159" i="4" s="1"/>
  <c r="N160" i="4" s="1"/>
  <c r="N161" i="4" s="1"/>
  <c r="N162" i="4" s="1"/>
  <c r="N163" i="4" s="1"/>
  <c r="N164" i="4" s="1"/>
  <c r="N165" i="4" s="1"/>
  <c r="N166" i="4" s="1"/>
  <c r="N167" i="4" s="1"/>
  <c r="N168" i="4" s="1"/>
  <c r="N169" i="4" s="1"/>
  <c r="N170" i="4" s="1"/>
  <c r="N171" i="4" s="1"/>
  <c r="N172" i="4" s="1"/>
  <c r="N173" i="4" s="1"/>
  <c r="N174" i="4" s="1"/>
  <c r="N175" i="4" s="1"/>
  <c r="N176" i="4" s="1"/>
  <c r="N177" i="4" s="1"/>
  <c r="N178" i="4" s="1"/>
  <c r="N179" i="4" s="1"/>
  <c r="N180" i="4" s="1"/>
  <c r="N181" i="4" s="1"/>
  <c r="N182" i="4" s="1"/>
  <c r="N183" i="4" s="1"/>
  <c r="N184" i="4" s="1"/>
  <c r="N185" i="4" s="1"/>
  <c r="N186" i="4" s="1"/>
  <c r="N187" i="4" s="1"/>
  <c r="N188" i="4" s="1"/>
  <c r="N189" i="4" s="1"/>
  <c r="N190" i="4" s="1"/>
  <c r="N191" i="4" s="1"/>
  <c r="N192" i="4" s="1"/>
  <c r="N193" i="4" s="1"/>
  <c r="N194" i="4" s="1"/>
  <c r="N195" i="4" s="1"/>
  <c r="N196" i="4" s="1"/>
  <c r="N197" i="4" s="1"/>
  <c r="N198" i="4" s="1"/>
  <c r="N199" i="4" s="1"/>
  <c r="N200" i="4" s="1"/>
  <c r="N201" i="4" s="1"/>
  <c r="N202" i="4" s="1"/>
  <c r="N203" i="4" s="1"/>
  <c r="N204" i="4" s="1"/>
  <c r="N205" i="4" s="1"/>
  <c r="N206" i="4" s="1"/>
  <c r="N207" i="4" s="1"/>
  <c r="N208" i="4" s="1"/>
  <c r="N209" i="4" s="1"/>
  <c r="N210" i="4" s="1"/>
  <c r="N211" i="4" s="1"/>
  <c r="N212" i="4" s="1"/>
  <c r="N213" i="4" s="1"/>
  <c r="N214" i="4" s="1"/>
  <c r="N215" i="4" s="1"/>
  <c r="N216" i="4" s="1"/>
  <c r="N217" i="4" s="1"/>
  <c r="N218" i="4" s="1"/>
  <c r="N219" i="4" s="1"/>
  <c r="N220" i="4" s="1"/>
  <c r="N221" i="4" s="1"/>
  <c r="N222" i="4" s="1"/>
  <c r="N223" i="4" s="1"/>
  <c r="N224" i="4" s="1"/>
  <c r="N225" i="4" s="1"/>
  <c r="AF35" i="4"/>
  <c r="AF36" i="4" s="1"/>
  <c r="AF37" i="4" s="1"/>
  <c r="AF38" i="4" s="1"/>
  <c r="AF39" i="4" s="1"/>
  <c r="AF40" i="4" s="1"/>
  <c r="AF41" i="4" s="1"/>
  <c r="AF42" i="4" s="1"/>
  <c r="AF43" i="4" s="1"/>
  <c r="AF44" i="4" s="1"/>
  <c r="AF45" i="4" s="1"/>
  <c r="AF46" i="4" s="1"/>
  <c r="AF47" i="4" s="1"/>
  <c r="AF48" i="4" s="1"/>
  <c r="AF49" i="4" s="1"/>
  <c r="AF50" i="4" s="1"/>
  <c r="AF51" i="4" s="1"/>
  <c r="AF52" i="4" s="1"/>
  <c r="AF53" i="4" s="1"/>
  <c r="AF54" i="4" s="1"/>
  <c r="AF55" i="4" s="1"/>
  <c r="AF56" i="4" s="1"/>
  <c r="AF57" i="4" s="1"/>
  <c r="AF58" i="4" s="1"/>
  <c r="AF59" i="4" s="1"/>
  <c r="AF60" i="4" s="1"/>
  <c r="AF61" i="4" s="1"/>
  <c r="AF62" i="4" s="1"/>
  <c r="AF63" i="4" s="1"/>
  <c r="AF64" i="4" s="1"/>
  <c r="AF65" i="4" s="1"/>
  <c r="AF66" i="4" s="1"/>
  <c r="AF67" i="4" s="1"/>
  <c r="AF68" i="4" s="1"/>
  <c r="AF69" i="4" s="1"/>
  <c r="AF70" i="4" s="1"/>
  <c r="AF71" i="4" s="1"/>
  <c r="AF72" i="4" s="1"/>
  <c r="AF73" i="4" s="1"/>
  <c r="AF74" i="4" s="1"/>
  <c r="AF75" i="4" s="1"/>
  <c r="AF76" i="4" s="1"/>
  <c r="AF77" i="4" s="1"/>
  <c r="AF78" i="4" s="1"/>
  <c r="AF79" i="4" s="1"/>
  <c r="AF80" i="4" s="1"/>
  <c r="AF81" i="4" s="1"/>
  <c r="AF82" i="4" s="1"/>
  <c r="AF83" i="4" s="1"/>
  <c r="AF84" i="4" s="1"/>
  <c r="AF85" i="4" s="1"/>
  <c r="AF86" i="4" s="1"/>
  <c r="AF87" i="4" s="1"/>
  <c r="AF88" i="4" s="1"/>
  <c r="AF89" i="4" s="1"/>
  <c r="AF90" i="4" s="1"/>
  <c r="AF91" i="4" s="1"/>
  <c r="AF92" i="4" s="1"/>
  <c r="AF93" i="4" s="1"/>
  <c r="AF94" i="4" s="1"/>
  <c r="AF95" i="4" s="1"/>
  <c r="AF96" i="4" s="1"/>
  <c r="AF97" i="4" s="1"/>
  <c r="AF98" i="4" s="1"/>
  <c r="AF99" i="4" s="1"/>
  <c r="AF100" i="4" s="1"/>
  <c r="AF101" i="4" s="1"/>
  <c r="AF102" i="4" s="1"/>
  <c r="AF103" i="4" s="1"/>
  <c r="AF104" i="4" s="1"/>
  <c r="AF105" i="4" s="1"/>
  <c r="AF106" i="4" s="1"/>
  <c r="AF107" i="4" s="1"/>
  <c r="AF108" i="4" s="1"/>
  <c r="AF109" i="4" s="1"/>
  <c r="AF110" i="4" s="1"/>
  <c r="AF111" i="4" s="1"/>
  <c r="AF112" i="4" s="1"/>
  <c r="AF113" i="4" s="1"/>
  <c r="AF114" i="4" s="1"/>
  <c r="AF115" i="4" s="1"/>
  <c r="AF116" i="4" s="1"/>
  <c r="AF117" i="4" s="1"/>
  <c r="AF118" i="4" s="1"/>
  <c r="AF119" i="4" s="1"/>
  <c r="AF120" i="4" s="1"/>
  <c r="AF121" i="4" s="1"/>
  <c r="AF122" i="4" s="1"/>
  <c r="AF123" i="4" s="1"/>
  <c r="AF124" i="4" s="1"/>
  <c r="AF125" i="4" s="1"/>
  <c r="AF126" i="4" s="1"/>
  <c r="AF127" i="4" s="1"/>
  <c r="AF128" i="4" s="1"/>
  <c r="AF129" i="4" s="1"/>
  <c r="AF130" i="4" s="1"/>
  <c r="Q35" i="4"/>
  <c r="Q36" i="4" s="1"/>
  <c r="Q37" i="4" s="1"/>
  <c r="Q38" i="4" s="1"/>
  <c r="Q39" i="4" s="1"/>
  <c r="Q40" i="4" s="1"/>
  <c r="Q41" i="4" s="1"/>
  <c r="Q42" i="4" s="1"/>
  <c r="Q43" i="4" s="1"/>
  <c r="Q44" i="4" s="1"/>
  <c r="Q45" i="4" s="1"/>
  <c r="Q46" i="4" s="1"/>
  <c r="Q47" i="4" s="1"/>
  <c r="Q48" i="4" s="1"/>
  <c r="Q49" i="4" s="1"/>
  <c r="Q50" i="4" s="1"/>
  <c r="Q51" i="4" s="1"/>
  <c r="Q52" i="4" s="1"/>
  <c r="Q53" i="4" s="1"/>
  <c r="Q54" i="4" s="1"/>
  <c r="Q55" i="4" s="1"/>
  <c r="Q56" i="4" s="1"/>
  <c r="Q57" i="4" s="1"/>
  <c r="Q58" i="4" s="1"/>
  <c r="Q59" i="4" s="1"/>
  <c r="Q60" i="4" s="1"/>
  <c r="Q61" i="4" s="1"/>
  <c r="Q62" i="4" s="1"/>
  <c r="Q63" i="4" s="1"/>
  <c r="Q64" i="4" s="1"/>
  <c r="Q65" i="4" s="1"/>
  <c r="Q66" i="4" s="1"/>
  <c r="Q67" i="4" s="1"/>
  <c r="Q68" i="4" s="1"/>
  <c r="Q69" i="4" s="1"/>
  <c r="Q70" i="4" s="1"/>
  <c r="Q71" i="4" s="1"/>
  <c r="Q72" i="4" s="1"/>
  <c r="Q73" i="4" s="1"/>
  <c r="Q74" i="4" s="1"/>
  <c r="Q75" i="4" s="1"/>
  <c r="Q76" i="4" s="1"/>
  <c r="Q77" i="4" s="1"/>
  <c r="Q78" i="4" s="1"/>
  <c r="Q79" i="4" s="1"/>
  <c r="Q80" i="4" s="1"/>
  <c r="Q81" i="4" s="1"/>
  <c r="Q82" i="4" s="1"/>
  <c r="Q83" i="4" s="1"/>
  <c r="Q84" i="4" s="1"/>
  <c r="Q85" i="4" s="1"/>
  <c r="Q86" i="4" s="1"/>
  <c r="Q87" i="4" s="1"/>
  <c r="Q88" i="4" s="1"/>
  <c r="Q89" i="4" s="1"/>
  <c r="Q90" i="4" s="1"/>
  <c r="Q91" i="4" s="1"/>
  <c r="Q92" i="4" s="1"/>
  <c r="Q93" i="4" s="1"/>
  <c r="Q94" i="4" s="1"/>
  <c r="Q95" i="4" s="1"/>
  <c r="Q96" i="4" s="1"/>
  <c r="Q97" i="4" s="1"/>
  <c r="Q98" i="4" s="1"/>
  <c r="Q99" i="4" s="1"/>
  <c r="Q100" i="4" s="1"/>
  <c r="Q101" i="4" s="1"/>
  <c r="Q102" i="4" s="1"/>
  <c r="Q103" i="4" s="1"/>
  <c r="Q104" i="4" s="1"/>
  <c r="Q105" i="4" s="1"/>
  <c r="Q106" i="4" s="1"/>
  <c r="Q107" i="4" s="1"/>
  <c r="Q108" i="4" s="1"/>
  <c r="Q109" i="4" s="1"/>
  <c r="Q110" i="4" s="1"/>
  <c r="Q111" i="4" s="1"/>
  <c r="Q112" i="4" s="1"/>
  <c r="Q113" i="4" s="1"/>
  <c r="Q114" i="4" s="1"/>
  <c r="Q115" i="4" s="1"/>
  <c r="Q116" i="4" s="1"/>
  <c r="Q117" i="4" s="1"/>
  <c r="Q118" i="4" s="1"/>
  <c r="Q119" i="4" s="1"/>
  <c r="Q120" i="4" s="1"/>
  <c r="Q121" i="4" s="1"/>
  <c r="Q122" i="4" s="1"/>
  <c r="Q123" i="4" s="1"/>
  <c r="Q124" i="4" s="1"/>
  <c r="Q125" i="4" s="1"/>
  <c r="Q126" i="4" s="1"/>
  <c r="Q127" i="4" s="1"/>
  <c r="Q128" i="4" s="1"/>
  <c r="Q129" i="4" s="1"/>
  <c r="Q130" i="4" s="1"/>
  <c r="Q611" i="4"/>
  <c r="Q612" i="4" s="1"/>
  <c r="Q613" i="4" s="1"/>
  <c r="Q614" i="4" s="1"/>
  <c r="Q615" i="4" s="1"/>
  <c r="Q616" i="4" s="1"/>
  <c r="Q617" i="4" s="1"/>
  <c r="Q618" i="4" s="1"/>
  <c r="Q619" i="4" s="1"/>
  <c r="Q620" i="4" s="1"/>
  <c r="Q621" i="4" s="1"/>
  <c r="Q622" i="4" s="1"/>
  <c r="Q623" i="4" s="1"/>
  <c r="Q624" i="4" s="1"/>
  <c r="Q625" i="4" s="1"/>
  <c r="Q626" i="4" s="1"/>
  <c r="Q627" i="4" s="1"/>
  <c r="Q628" i="4" s="1"/>
  <c r="Q629" i="4" s="1"/>
  <c r="Q630" i="4" s="1"/>
  <c r="Q631" i="4" s="1"/>
  <c r="Q632" i="4" s="1"/>
  <c r="Q633" i="4" s="1"/>
  <c r="Q634" i="4" s="1"/>
  <c r="Q635" i="4" s="1"/>
  <c r="Q636" i="4" s="1"/>
  <c r="Q637" i="4" s="1"/>
  <c r="Q638" i="4" s="1"/>
  <c r="Q639" i="4" s="1"/>
  <c r="Q640" i="4" s="1"/>
  <c r="Q641" i="4" s="1"/>
  <c r="Q642" i="4" s="1"/>
  <c r="Q643" i="4" s="1"/>
  <c r="Q644" i="4" s="1"/>
  <c r="Q645" i="4" s="1"/>
  <c r="Q646" i="4" s="1"/>
  <c r="Q647" i="4" s="1"/>
  <c r="Q648" i="4" s="1"/>
  <c r="Q649" i="4" s="1"/>
  <c r="Q650" i="4" s="1"/>
  <c r="Q651" i="4" s="1"/>
  <c r="Q652" i="4" s="1"/>
  <c r="Q653" i="4" s="1"/>
  <c r="Q654" i="4" s="1"/>
  <c r="Q655" i="4" s="1"/>
  <c r="Q656" i="4" s="1"/>
  <c r="Q657" i="4" s="1"/>
  <c r="Q658" i="4" s="1"/>
  <c r="Q659" i="4" s="1"/>
  <c r="Q660" i="4" s="1"/>
  <c r="Q661" i="4" s="1"/>
  <c r="Q662" i="4" s="1"/>
  <c r="Q663" i="4" s="1"/>
  <c r="Q664" i="4" s="1"/>
  <c r="Q665" i="4" s="1"/>
  <c r="Q666" i="4" s="1"/>
  <c r="Q667" i="4" s="1"/>
  <c r="Q668" i="4" s="1"/>
  <c r="Q669" i="4" s="1"/>
  <c r="K670" i="4"/>
  <c r="K671" i="4" s="1"/>
  <c r="K672" i="4" s="1"/>
  <c r="K673" i="4" s="1"/>
  <c r="K674" i="4" s="1"/>
  <c r="K675" i="4" s="1"/>
  <c r="K676" i="4" s="1"/>
  <c r="K677" i="4" s="1"/>
  <c r="K678" i="4" s="1"/>
  <c r="K679" i="4" s="1"/>
  <c r="K680" i="4" s="1"/>
  <c r="K681" i="4" s="1"/>
  <c r="K682" i="4" s="1"/>
  <c r="K683" i="4" s="1"/>
  <c r="K684" i="4" s="1"/>
  <c r="K685" i="4" s="1"/>
  <c r="K686" i="4" s="1"/>
  <c r="K687" i="4" s="1"/>
  <c r="K688" i="4" s="1"/>
  <c r="K689" i="4" s="1"/>
  <c r="K690" i="4" s="1"/>
  <c r="K691" i="4" s="1"/>
  <c r="K692" i="4" s="1"/>
  <c r="K693" i="4" s="1"/>
  <c r="H670" i="4"/>
  <c r="H671" i="4" s="1"/>
  <c r="H672" i="4" s="1"/>
  <c r="H673" i="4" s="1"/>
  <c r="H674" i="4" s="1"/>
  <c r="H675" i="4" s="1"/>
  <c r="H676" i="4" s="1"/>
  <c r="H677" i="4" s="1"/>
  <c r="H678" i="4" s="1"/>
  <c r="H679" i="4" s="1"/>
  <c r="H680" i="4" s="1"/>
  <c r="H681" i="4" s="1"/>
  <c r="H682" i="4" s="1"/>
  <c r="H683" i="4" s="1"/>
  <c r="H684" i="4" s="1"/>
  <c r="H685" i="4" s="1"/>
  <c r="H686" i="4" s="1"/>
  <c r="H687" i="4" s="1"/>
  <c r="H688" i="4" s="1"/>
  <c r="H689" i="4" s="1"/>
  <c r="H690" i="4" s="1"/>
  <c r="H691" i="4" s="1"/>
  <c r="H692" i="4" s="1"/>
  <c r="H693" i="4" s="1"/>
  <c r="H694" i="4" s="1"/>
  <c r="H695" i="4" s="1"/>
  <c r="H696" i="4" s="1"/>
  <c r="H697" i="4" s="1"/>
  <c r="H698" i="4" s="1"/>
  <c r="H699" i="4" s="1"/>
  <c r="H700" i="4" s="1"/>
  <c r="H701" i="4" s="1"/>
  <c r="H702" i="4" s="1"/>
  <c r="H703" i="4" s="1"/>
  <c r="H704" i="4" s="1"/>
  <c r="H705" i="4" s="1"/>
  <c r="H706" i="4" s="1"/>
  <c r="H707" i="4" s="1"/>
  <c r="H708" i="4" s="1"/>
  <c r="H709" i="4" s="1"/>
  <c r="H710" i="4" s="1"/>
  <c r="H711" i="4" s="1"/>
  <c r="H712" i="4" s="1"/>
  <c r="H713" i="4" s="1"/>
  <c r="H714" i="4" s="1"/>
  <c r="H715" i="4" s="1"/>
  <c r="H716" i="4" s="1"/>
  <c r="H717" i="4" s="1"/>
  <c r="H718" i="4" s="1"/>
  <c r="H719" i="4" s="1"/>
  <c r="H720" i="4" s="1"/>
  <c r="H721" i="4" s="1"/>
  <c r="H722" i="4" s="1"/>
  <c r="H723" i="4" s="1"/>
  <c r="H724" i="4" s="1"/>
  <c r="H725" i="4" s="1"/>
  <c r="H726" i="4" s="1"/>
  <c r="H727" i="4" s="1"/>
  <c r="H728" i="4" s="1"/>
  <c r="H729" i="4" s="1"/>
  <c r="H730" i="4" s="1"/>
  <c r="H731" i="4" s="1"/>
  <c r="H732" i="4" s="1"/>
  <c r="H733" i="4" s="1"/>
  <c r="H734" i="4" s="1"/>
  <c r="H735" i="4" s="1"/>
  <c r="H736" i="4" s="1"/>
  <c r="H737" i="4" s="1"/>
  <c r="H738" i="4" s="1"/>
  <c r="H739" i="4" s="1"/>
  <c r="H740" i="4" s="1"/>
  <c r="H741" i="4" s="1"/>
  <c r="H742" i="4" s="1"/>
  <c r="H743" i="4" s="1"/>
  <c r="H744" i="4" s="1"/>
  <c r="H745" i="4" s="1"/>
  <c r="H746" i="4" s="1"/>
  <c r="H747" i="4" s="1"/>
  <c r="H748" i="4" s="1"/>
  <c r="H749" i="4" s="1"/>
  <c r="H750" i="4" s="1"/>
  <c r="H751" i="4" s="1"/>
  <c r="H752" i="4" s="1"/>
  <c r="H753" i="4" s="1"/>
  <c r="H754" i="4" s="1"/>
  <c r="H755" i="4" s="1"/>
  <c r="H756" i="4" s="1"/>
  <c r="H757" i="4" s="1"/>
  <c r="H758" i="4" s="1"/>
  <c r="H759" i="4" s="1"/>
  <c r="H760" i="4" s="1"/>
  <c r="H761" i="4" s="1"/>
  <c r="H762" i="4" s="1"/>
  <c r="H763" i="4" s="1"/>
  <c r="H764" i="4" s="1"/>
  <c r="H765" i="4" s="1"/>
  <c r="H766" i="4" s="1"/>
  <c r="H767" i="4" s="1"/>
  <c r="H768" i="4" s="1"/>
  <c r="H769" i="4" s="1"/>
  <c r="H770" i="4" s="1"/>
  <c r="H771" i="4" s="1"/>
  <c r="H772" i="4" s="1"/>
  <c r="H773" i="4" s="1"/>
  <c r="W670" i="4"/>
  <c r="W671" i="4" s="1"/>
  <c r="W672" i="4" s="1"/>
  <c r="W673" i="4" s="1"/>
  <c r="W674" i="4" s="1"/>
  <c r="W675" i="4" s="1"/>
  <c r="W676" i="4" s="1"/>
  <c r="W677" i="4" s="1"/>
  <c r="W678" i="4" s="1"/>
  <c r="W679" i="4" s="1"/>
  <c r="W680" i="4" s="1"/>
  <c r="W681" i="4" s="1"/>
  <c r="W682" i="4" s="1"/>
  <c r="W683" i="4" s="1"/>
  <c r="W684" i="4" s="1"/>
  <c r="W685" i="4" s="1"/>
  <c r="W686" i="4" s="1"/>
  <c r="W687" i="4" s="1"/>
  <c r="W688" i="4" s="1"/>
  <c r="W689" i="4" s="1"/>
  <c r="W690" i="4" s="1"/>
  <c r="W691" i="4" s="1"/>
  <c r="W692" i="4" s="1"/>
  <c r="W693" i="4" s="1"/>
  <c r="W694" i="4" s="1"/>
  <c r="W695" i="4" s="1"/>
  <c r="W696" i="4" s="1"/>
  <c r="W697" i="4" s="1"/>
  <c r="W698" i="4" s="1"/>
  <c r="W699" i="4" s="1"/>
  <c r="W700" i="4" s="1"/>
  <c r="W701" i="4" s="1"/>
  <c r="W702" i="4" s="1"/>
  <c r="W703" i="4" s="1"/>
  <c r="W704" i="4" s="1"/>
  <c r="W705" i="4" s="1"/>
  <c r="W706" i="4" s="1"/>
  <c r="W707" i="4" s="1"/>
  <c r="W708" i="4" s="1"/>
  <c r="W709" i="4" s="1"/>
  <c r="W710" i="4" s="1"/>
  <c r="W711" i="4" s="1"/>
  <c r="W712" i="4" s="1"/>
  <c r="W713" i="4" s="1"/>
  <c r="W714" i="4" s="1"/>
  <c r="W715" i="4" s="1"/>
  <c r="W716" i="4" s="1"/>
  <c r="W717" i="4" s="1"/>
  <c r="W718" i="4" s="1"/>
  <c r="W719" i="4" s="1"/>
  <c r="W720" i="4" s="1"/>
  <c r="W721" i="4" s="1"/>
  <c r="W722" i="4" s="1"/>
  <c r="W723" i="4" s="1"/>
  <c r="W724" i="4" s="1"/>
  <c r="W725" i="4" s="1"/>
  <c r="W726" i="4" s="1"/>
  <c r="W727" i="4" s="1"/>
  <c r="W728" i="4" s="1"/>
  <c r="W729" i="4" s="1"/>
  <c r="W730" i="4" s="1"/>
  <c r="W731" i="4" s="1"/>
  <c r="W732" i="4" s="1"/>
  <c r="W733" i="4" s="1"/>
  <c r="W734" i="4" s="1"/>
  <c r="W735" i="4" s="1"/>
  <c r="W736" i="4" s="1"/>
  <c r="W737" i="4" s="1"/>
  <c r="W738" i="4" s="1"/>
  <c r="W739" i="4" s="1"/>
  <c r="W740" i="4" s="1"/>
  <c r="W741" i="4" s="1"/>
  <c r="W742" i="4" s="1"/>
  <c r="W743" i="4" s="1"/>
  <c r="W744" i="4" s="1"/>
  <c r="W745" i="4" s="1"/>
  <c r="W746" i="4" s="1"/>
  <c r="W747" i="4" s="1"/>
  <c r="W748" i="4" s="1"/>
  <c r="W749" i="4" s="1"/>
  <c r="W750" i="4" s="1"/>
  <c r="W751" i="4" s="1"/>
  <c r="W752" i="4" s="1"/>
  <c r="W753" i="4" s="1"/>
  <c r="W754" i="4" s="1"/>
  <c r="W755" i="4" s="1"/>
  <c r="W756" i="4" s="1"/>
  <c r="W757" i="4" s="1"/>
  <c r="W758" i="4" s="1"/>
  <c r="W759" i="4" s="1"/>
  <c r="W760" i="4" s="1"/>
  <c r="W761" i="4" s="1"/>
  <c r="W762" i="4" s="1"/>
  <c r="W763" i="4" s="1"/>
  <c r="W764" i="4" s="1"/>
  <c r="W765" i="4" s="1"/>
  <c r="W766" i="4" s="1"/>
  <c r="W767" i="4" s="1"/>
  <c r="W768" i="4" s="1"/>
  <c r="W769" i="4" s="1"/>
  <c r="W770" i="4" s="1"/>
  <c r="W771" i="4" s="1"/>
  <c r="W772" i="4" s="1"/>
  <c r="W773" i="4" s="1"/>
  <c r="AL670" i="4"/>
  <c r="AL671" i="4" s="1"/>
  <c r="AL672" i="4" s="1"/>
  <c r="AL673" i="4" s="1"/>
  <c r="AL674" i="4" s="1"/>
  <c r="AL675" i="4" s="1"/>
  <c r="AL676" i="4" s="1"/>
  <c r="AL677" i="4" s="1"/>
  <c r="AL678" i="4" s="1"/>
  <c r="AL679" i="4" s="1"/>
  <c r="AL680" i="4" s="1"/>
  <c r="AL681" i="4" s="1"/>
  <c r="AL682" i="4" s="1"/>
  <c r="AL683" i="4" s="1"/>
  <c r="AL684" i="4" s="1"/>
  <c r="AL685" i="4" s="1"/>
  <c r="AL686" i="4" s="1"/>
  <c r="AL687" i="4" s="1"/>
  <c r="AL688" i="4" s="1"/>
  <c r="AL689" i="4" s="1"/>
  <c r="AL690" i="4" s="1"/>
  <c r="AL691" i="4" s="1"/>
  <c r="AL692" i="4" s="1"/>
  <c r="AL693" i="4" s="1"/>
  <c r="AL694" i="4" s="1"/>
  <c r="AL695" i="4" s="1"/>
  <c r="AL696" i="4" s="1"/>
  <c r="AL697" i="4" s="1"/>
  <c r="AL698" i="4" s="1"/>
  <c r="AL699" i="4" s="1"/>
  <c r="AL700" i="4" s="1"/>
  <c r="AL701" i="4" s="1"/>
  <c r="AL702" i="4" s="1"/>
  <c r="AL703" i="4" s="1"/>
  <c r="AL704" i="4" s="1"/>
  <c r="AL705" i="4" s="1"/>
  <c r="AL706" i="4" s="1"/>
  <c r="AL707" i="4" s="1"/>
  <c r="AL708" i="4" s="1"/>
  <c r="AL709" i="4" s="1"/>
  <c r="AL710" i="4" s="1"/>
  <c r="AL711" i="4" s="1"/>
  <c r="AL712" i="4" s="1"/>
  <c r="AL713" i="4" s="1"/>
  <c r="AL714" i="4" s="1"/>
  <c r="AL715" i="4" s="1"/>
  <c r="AL716" i="4" s="1"/>
  <c r="AL717" i="4" s="1"/>
  <c r="AL718" i="4" s="1"/>
  <c r="AL719" i="4" s="1"/>
  <c r="AL720" i="4" s="1"/>
  <c r="AL721" i="4" s="1"/>
  <c r="AL722" i="4" s="1"/>
  <c r="AL723" i="4" s="1"/>
  <c r="AL724" i="4" s="1"/>
  <c r="AL725" i="4" s="1"/>
  <c r="AL726" i="4" s="1"/>
  <c r="AL727" i="4" s="1"/>
  <c r="AL728" i="4" s="1"/>
  <c r="AL729" i="4" s="1"/>
  <c r="AL730" i="4" s="1"/>
  <c r="AL731" i="4" s="1"/>
  <c r="AL732" i="4" s="1"/>
  <c r="AL733" i="4" s="1"/>
  <c r="AL734" i="4" s="1"/>
  <c r="AL735" i="4" s="1"/>
  <c r="AL736" i="4" s="1"/>
  <c r="AL737" i="4" s="1"/>
  <c r="AL738" i="4" s="1"/>
  <c r="AL739" i="4" s="1"/>
  <c r="AL740" i="4" s="1"/>
  <c r="AL741" i="4" s="1"/>
  <c r="AL742" i="4" s="1"/>
  <c r="AL743" i="4" s="1"/>
  <c r="AL744" i="4" s="1"/>
  <c r="AL745" i="4" s="1"/>
  <c r="AL746" i="4" s="1"/>
  <c r="AL747" i="4" s="1"/>
  <c r="AL748" i="4" s="1"/>
  <c r="AL749" i="4" s="1"/>
  <c r="AL750" i="4" s="1"/>
  <c r="AL751" i="4" s="1"/>
  <c r="AL752" i="4" s="1"/>
  <c r="AL753" i="4" s="1"/>
  <c r="AL754" i="4" s="1"/>
  <c r="AL755" i="4" s="1"/>
  <c r="AL756" i="4" s="1"/>
  <c r="AL757" i="4" s="1"/>
  <c r="AL758" i="4" s="1"/>
  <c r="AL759" i="4" s="1"/>
  <c r="AL760" i="4" s="1"/>
  <c r="AL761" i="4" s="1"/>
  <c r="AL762" i="4" s="1"/>
  <c r="AL763" i="4" s="1"/>
  <c r="AL764" i="4" s="1"/>
  <c r="AL765" i="4" s="1"/>
  <c r="AL766" i="4" s="1"/>
  <c r="AL767" i="4" s="1"/>
  <c r="AL768" i="4" s="1"/>
  <c r="AL769" i="4" s="1"/>
  <c r="AL770" i="4" s="1"/>
  <c r="AL771" i="4" s="1"/>
  <c r="AL772" i="4" s="1"/>
  <c r="AL773" i="4" s="1"/>
  <c r="T35" i="4"/>
  <c r="T36" i="4" s="1"/>
  <c r="T37" i="4" s="1"/>
  <c r="T38" i="4" s="1"/>
  <c r="T39" i="4" s="1"/>
  <c r="T40" i="4" s="1"/>
  <c r="T41" i="4" s="1"/>
  <c r="T42" i="4" s="1"/>
  <c r="T43" i="4" s="1"/>
  <c r="T44" i="4" s="1"/>
  <c r="T45" i="4" s="1"/>
  <c r="T46" i="4" s="1"/>
  <c r="T47" i="4" s="1"/>
  <c r="T48" i="4" s="1"/>
  <c r="T49" i="4" s="1"/>
  <c r="T50" i="4" s="1"/>
  <c r="T51" i="4" s="1"/>
  <c r="T52" i="4" s="1"/>
  <c r="T53" i="4" s="1"/>
  <c r="T54" i="4" s="1"/>
  <c r="T55" i="4" s="1"/>
  <c r="T56" i="4" s="1"/>
  <c r="T57" i="4" s="1"/>
  <c r="T58" i="4" s="1"/>
  <c r="T59" i="4" s="1"/>
  <c r="T60" i="4" s="1"/>
  <c r="T61" i="4" s="1"/>
  <c r="T62" i="4" s="1"/>
  <c r="T63" i="4" s="1"/>
  <c r="T64" i="4" s="1"/>
  <c r="T65" i="4" s="1"/>
  <c r="T66" i="4" s="1"/>
  <c r="T67" i="4" s="1"/>
  <c r="T68" i="4" s="1"/>
  <c r="T69" i="4" s="1"/>
  <c r="T70" i="4" s="1"/>
  <c r="T71" i="4" s="1"/>
  <c r="T72" i="4" s="1"/>
  <c r="T73" i="4" s="1"/>
  <c r="T74" i="4" s="1"/>
  <c r="T75" i="4" s="1"/>
  <c r="T76" i="4" s="1"/>
  <c r="T77" i="4" s="1"/>
  <c r="T78" i="4" s="1"/>
  <c r="T79" i="4" s="1"/>
  <c r="T80" i="4" s="1"/>
  <c r="T81" i="4" s="1"/>
  <c r="T82" i="4" s="1"/>
  <c r="T83" i="4" s="1"/>
  <c r="T84" i="4" s="1"/>
  <c r="T85" i="4" s="1"/>
  <c r="T86" i="4" s="1"/>
  <c r="T87" i="4" s="1"/>
  <c r="T88" i="4" s="1"/>
  <c r="T89" i="4" s="1"/>
  <c r="T90" i="4" s="1"/>
  <c r="T91" i="4" s="1"/>
  <c r="T92" i="4" s="1"/>
  <c r="T93" i="4" s="1"/>
  <c r="T94" i="4" s="1"/>
  <c r="T95" i="4" s="1"/>
  <c r="T96" i="4" s="1"/>
  <c r="T97" i="4" s="1"/>
  <c r="T98" i="4" s="1"/>
  <c r="T99" i="4" s="1"/>
  <c r="T100" i="4" s="1"/>
  <c r="T101" i="4" s="1"/>
  <c r="T102" i="4" s="1"/>
  <c r="T103" i="4" s="1"/>
  <c r="T104" i="4" s="1"/>
  <c r="T105" i="4" s="1"/>
  <c r="T106" i="4" s="1"/>
  <c r="T107" i="4" s="1"/>
  <c r="T108" i="4" s="1"/>
  <c r="T109" i="4" s="1"/>
  <c r="T110" i="4" s="1"/>
  <c r="T111" i="4" s="1"/>
  <c r="T112" i="4" s="1"/>
  <c r="T113" i="4" s="1"/>
  <c r="T114" i="4" s="1"/>
  <c r="T115" i="4" s="1"/>
  <c r="T116" i="4" s="1"/>
  <c r="T117" i="4" s="1"/>
  <c r="T118" i="4" s="1"/>
  <c r="T119" i="4" s="1"/>
  <c r="T120" i="4" s="1"/>
  <c r="T121" i="4" s="1"/>
  <c r="T122" i="4" s="1"/>
  <c r="T123" i="4" s="1"/>
  <c r="T124" i="4" s="1"/>
  <c r="T125" i="4" s="1"/>
  <c r="T126" i="4" s="1"/>
  <c r="T127" i="4" s="1"/>
  <c r="T128" i="4" s="1"/>
  <c r="T129" i="4" s="1"/>
  <c r="T130" i="4" s="1"/>
  <c r="K35" i="4"/>
  <c r="K36" i="4" s="1"/>
  <c r="K37" i="4" s="1"/>
  <c r="K38" i="4" s="1"/>
  <c r="K39" i="4" s="1"/>
  <c r="K40" i="4" s="1"/>
  <c r="K41" i="4" s="1"/>
  <c r="K42" i="4" s="1"/>
  <c r="K43" i="4" s="1"/>
  <c r="K44" i="4" s="1"/>
  <c r="K45" i="4" s="1"/>
  <c r="K46" i="4" s="1"/>
  <c r="K47" i="4" s="1"/>
  <c r="K48" i="4" s="1"/>
  <c r="K49" i="4" s="1"/>
  <c r="K50" i="4" s="1"/>
  <c r="K51" i="4" s="1"/>
  <c r="K52" i="4" s="1"/>
  <c r="K53" i="4" s="1"/>
  <c r="K54" i="4" s="1"/>
  <c r="K55" i="4" s="1"/>
  <c r="K56" i="4" s="1"/>
  <c r="K57" i="4" s="1"/>
  <c r="K58" i="4" s="1"/>
  <c r="K59" i="4" s="1"/>
  <c r="K60" i="4" s="1"/>
  <c r="K61" i="4" s="1"/>
  <c r="K62" i="4" s="1"/>
  <c r="K63" i="4" s="1"/>
  <c r="K64" i="4" s="1"/>
  <c r="K65" i="4" s="1"/>
  <c r="K66" i="4" s="1"/>
  <c r="K67" i="4" s="1"/>
  <c r="K68" i="4" s="1"/>
  <c r="K69" i="4" s="1"/>
  <c r="K70" i="4" s="1"/>
  <c r="K71" i="4" s="1"/>
  <c r="K72" i="4" s="1"/>
  <c r="K73" i="4" s="1"/>
  <c r="K74" i="4" s="1"/>
  <c r="K75" i="4" s="1"/>
  <c r="K76" i="4" s="1"/>
  <c r="K77" i="4" s="1"/>
  <c r="K78" i="4" s="1"/>
  <c r="K79" i="4" s="1"/>
  <c r="K80" i="4" s="1"/>
  <c r="K81" i="4" s="1"/>
  <c r="K82" i="4" s="1"/>
  <c r="K83" i="4" s="1"/>
  <c r="K84" i="4" s="1"/>
  <c r="K85" i="4" s="1"/>
  <c r="K86" i="4" s="1"/>
  <c r="K87" i="4" s="1"/>
  <c r="K88" i="4" s="1"/>
  <c r="K89" i="4" s="1"/>
  <c r="K90" i="4" s="1"/>
  <c r="K91" i="4" s="1"/>
  <c r="K92" i="4" s="1"/>
  <c r="K93" i="4" s="1"/>
  <c r="K94" i="4" s="1"/>
  <c r="K95" i="4" s="1"/>
  <c r="K96" i="4" s="1"/>
  <c r="K97" i="4" s="1"/>
  <c r="K98" i="4" s="1"/>
  <c r="K99" i="4" s="1"/>
  <c r="K100" i="4" s="1"/>
  <c r="K101" i="4" s="1"/>
  <c r="K102" i="4" s="1"/>
  <c r="K103" i="4" s="1"/>
  <c r="K104" i="4" s="1"/>
  <c r="K105" i="4" s="1"/>
  <c r="K106" i="4" s="1"/>
  <c r="K107" i="4" s="1"/>
  <c r="K108" i="4" s="1"/>
  <c r="K109" i="4" s="1"/>
  <c r="K110" i="4" s="1"/>
  <c r="K111" i="4" s="1"/>
  <c r="K112" i="4" s="1"/>
  <c r="K113" i="4" s="1"/>
  <c r="K114" i="4" s="1"/>
  <c r="K115" i="4" s="1"/>
  <c r="K116" i="4" s="1"/>
  <c r="K117" i="4" s="1"/>
  <c r="K118" i="4" s="1"/>
  <c r="K119" i="4" s="1"/>
  <c r="K120" i="4" s="1"/>
  <c r="K121" i="4" s="1"/>
  <c r="K122" i="4" s="1"/>
  <c r="K123" i="4" s="1"/>
  <c r="K124" i="4" s="1"/>
  <c r="K125" i="4" s="1"/>
  <c r="K126" i="4" s="1"/>
  <c r="K127" i="4" s="1"/>
  <c r="K128" i="4" s="1"/>
  <c r="K129" i="4" s="1"/>
  <c r="K130" i="4" s="1"/>
  <c r="AC35" i="4"/>
  <c r="AC36" i="4" s="1"/>
  <c r="AC37" i="4" s="1"/>
  <c r="AC38" i="4" s="1"/>
  <c r="AC39" i="4" s="1"/>
  <c r="AC40" i="4" s="1"/>
  <c r="AC41" i="4" s="1"/>
  <c r="AC42" i="4" s="1"/>
  <c r="AC43" i="4" s="1"/>
  <c r="AC44" i="4" s="1"/>
  <c r="AC45" i="4" s="1"/>
  <c r="AC46" i="4" s="1"/>
  <c r="AC47" i="4" s="1"/>
  <c r="AC48" i="4" s="1"/>
  <c r="AC49" i="4" s="1"/>
  <c r="AC50" i="4" s="1"/>
  <c r="AC51" i="4" s="1"/>
  <c r="AC52" i="4" s="1"/>
  <c r="AC53" i="4" s="1"/>
  <c r="AC54" i="4" s="1"/>
  <c r="AC55" i="4" s="1"/>
  <c r="AC56" i="4" s="1"/>
  <c r="AC57" i="4" s="1"/>
  <c r="AC58" i="4" s="1"/>
  <c r="AC59" i="4" s="1"/>
  <c r="AC60" i="4" s="1"/>
  <c r="AC61" i="4" s="1"/>
  <c r="AC62" i="4" s="1"/>
  <c r="AC63" i="4" s="1"/>
  <c r="AC64" i="4" s="1"/>
  <c r="AC65" i="4" s="1"/>
  <c r="AC66" i="4" s="1"/>
  <c r="AC67" i="4" s="1"/>
  <c r="AC68" i="4" s="1"/>
  <c r="AC69" i="4" s="1"/>
  <c r="AC70" i="4" s="1"/>
  <c r="AC71" i="4" s="1"/>
  <c r="AC72" i="4" s="1"/>
  <c r="AC73" i="4" s="1"/>
  <c r="AC74" i="4" s="1"/>
  <c r="AC75" i="4" s="1"/>
  <c r="AC76" i="4" s="1"/>
  <c r="AC77" i="4" s="1"/>
  <c r="AC78" i="4" s="1"/>
  <c r="AC79" i="4" s="1"/>
  <c r="AC80" i="4" s="1"/>
  <c r="AC81" i="4" s="1"/>
  <c r="AC82" i="4" s="1"/>
  <c r="AC83" i="4" s="1"/>
  <c r="AC84" i="4" s="1"/>
  <c r="AC85" i="4" s="1"/>
  <c r="AC86" i="4" s="1"/>
  <c r="AC87" i="4" s="1"/>
  <c r="AC88" i="4" s="1"/>
  <c r="AC89" i="4" s="1"/>
  <c r="AC90" i="4" s="1"/>
  <c r="AC91" i="4" s="1"/>
  <c r="AC92" i="4" s="1"/>
  <c r="AC93" i="4" s="1"/>
  <c r="AC94" i="4" s="1"/>
  <c r="AC95" i="4" s="1"/>
  <c r="AC96" i="4" s="1"/>
  <c r="AC97" i="4" s="1"/>
  <c r="AC98" i="4" s="1"/>
  <c r="AC99" i="4" s="1"/>
  <c r="AC100" i="4" s="1"/>
  <c r="AC101" i="4" s="1"/>
  <c r="AC102" i="4" s="1"/>
  <c r="AC103" i="4" s="1"/>
  <c r="AC104" i="4" s="1"/>
  <c r="AC105" i="4" s="1"/>
  <c r="AC106" i="4" s="1"/>
  <c r="AC107" i="4" s="1"/>
  <c r="AC108" i="4" s="1"/>
  <c r="AC109" i="4" s="1"/>
  <c r="AC110" i="4" s="1"/>
  <c r="AC111" i="4" s="1"/>
  <c r="AC112" i="4" s="1"/>
  <c r="AC113" i="4" s="1"/>
  <c r="AC114" i="4" s="1"/>
  <c r="AC115" i="4" s="1"/>
  <c r="AC116" i="4" s="1"/>
  <c r="AC117" i="4" s="1"/>
  <c r="AC118" i="4" s="1"/>
  <c r="AC119" i="4" s="1"/>
  <c r="AC120" i="4" s="1"/>
  <c r="AC121" i="4" s="1"/>
  <c r="AC122" i="4" s="1"/>
  <c r="AC123" i="4" s="1"/>
  <c r="AC124" i="4" s="1"/>
  <c r="AC125" i="4" s="1"/>
  <c r="AC126" i="4" s="1"/>
  <c r="AC127" i="4" s="1"/>
  <c r="AC128" i="4" s="1"/>
  <c r="AC129" i="4" s="1"/>
  <c r="AC130" i="4" s="1"/>
  <c r="AI670" i="4"/>
  <c r="AI671" i="4" s="1"/>
  <c r="AI672" i="4" s="1"/>
  <c r="AI673" i="4" s="1"/>
  <c r="AI674" i="4" s="1"/>
  <c r="AI675" i="4" s="1"/>
  <c r="AI676" i="4" s="1"/>
  <c r="AI677" i="4" s="1"/>
  <c r="AI678" i="4" s="1"/>
  <c r="AI679" i="4" s="1"/>
  <c r="AI680" i="4" s="1"/>
  <c r="AI681" i="4" s="1"/>
  <c r="AI682" i="4" s="1"/>
  <c r="AI683" i="4" s="1"/>
  <c r="AI684" i="4" s="1"/>
  <c r="AI685" i="4" s="1"/>
  <c r="AI686" i="4" s="1"/>
  <c r="AI687" i="4" s="1"/>
  <c r="AI688" i="4" s="1"/>
  <c r="AI689" i="4" s="1"/>
  <c r="AI690" i="4" s="1"/>
  <c r="AI691" i="4" s="1"/>
  <c r="AI692" i="4" s="1"/>
  <c r="AI693" i="4" s="1"/>
  <c r="AI694" i="4" s="1"/>
  <c r="AI695" i="4" s="1"/>
  <c r="AI696" i="4" s="1"/>
  <c r="AI697" i="4" s="1"/>
  <c r="AI698" i="4" s="1"/>
  <c r="AI699" i="4" s="1"/>
  <c r="AI700" i="4" s="1"/>
  <c r="AI701" i="4" s="1"/>
  <c r="AI702" i="4" s="1"/>
  <c r="AI703" i="4" s="1"/>
  <c r="AI704" i="4" s="1"/>
  <c r="AI705" i="4" s="1"/>
  <c r="AI706" i="4" s="1"/>
  <c r="AI707" i="4" s="1"/>
  <c r="AI708" i="4" s="1"/>
  <c r="AI709" i="4" s="1"/>
  <c r="AI710" i="4" s="1"/>
  <c r="AI711" i="4" s="1"/>
  <c r="AI712" i="4" s="1"/>
  <c r="AI713" i="4" s="1"/>
  <c r="AI714" i="4" s="1"/>
  <c r="AI715" i="4" s="1"/>
  <c r="AI716" i="4" s="1"/>
  <c r="AI717" i="4" s="1"/>
  <c r="AI718" i="4" s="1"/>
  <c r="AI719" i="4" s="1"/>
  <c r="AI720" i="4" s="1"/>
  <c r="AI721" i="4" s="1"/>
  <c r="AI722" i="4" s="1"/>
  <c r="AI723" i="4" s="1"/>
  <c r="AI724" i="4" s="1"/>
  <c r="AI725" i="4" s="1"/>
  <c r="AI726" i="4" s="1"/>
  <c r="AI727" i="4" s="1"/>
  <c r="AI728" i="4" s="1"/>
  <c r="AI729" i="4" s="1"/>
  <c r="AI730" i="4" s="1"/>
  <c r="AI731" i="4" s="1"/>
  <c r="AI732" i="4" s="1"/>
  <c r="AI733" i="4" s="1"/>
  <c r="AI734" i="4" s="1"/>
  <c r="AI735" i="4" s="1"/>
  <c r="AI736" i="4" s="1"/>
  <c r="AI737" i="4" s="1"/>
  <c r="AI738" i="4" s="1"/>
  <c r="AI739" i="4" s="1"/>
  <c r="AI740" i="4" s="1"/>
  <c r="AI741" i="4" s="1"/>
  <c r="AI742" i="4" s="1"/>
  <c r="AI743" i="4" s="1"/>
  <c r="AI744" i="4" s="1"/>
  <c r="AI745" i="4" s="1"/>
  <c r="AI746" i="4" s="1"/>
  <c r="AI747" i="4" s="1"/>
  <c r="AI748" i="4" s="1"/>
  <c r="AI749" i="4" s="1"/>
  <c r="AI750" i="4" s="1"/>
  <c r="AI751" i="4" s="1"/>
  <c r="AI752" i="4" s="1"/>
  <c r="AI753" i="4" s="1"/>
  <c r="AI754" i="4" s="1"/>
  <c r="AI755" i="4" s="1"/>
  <c r="AI756" i="4" s="1"/>
  <c r="AI757" i="4" s="1"/>
  <c r="AI758" i="4" s="1"/>
  <c r="AI759" i="4" s="1"/>
  <c r="AI760" i="4" s="1"/>
  <c r="AI761" i="4" s="1"/>
  <c r="AI762" i="4" s="1"/>
  <c r="AI763" i="4" s="1"/>
  <c r="AI764" i="4" s="1"/>
  <c r="AI765" i="4" s="1"/>
  <c r="AI766" i="4" s="1"/>
  <c r="AI767" i="4" s="1"/>
  <c r="AI768" i="4" s="1"/>
  <c r="AI769" i="4" s="1"/>
  <c r="AI770" i="4" s="1"/>
  <c r="AI771" i="4" s="1"/>
  <c r="AI772" i="4" s="1"/>
  <c r="AI773" i="4" s="1"/>
  <c r="AF670" i="4"/>
  <c r="AF671" i="4" s="1"/>
  <c r="AF672" i="4" s="1"/>
  <c r="AF673" i="4" s="1"/>
  <c r="AF674" i="4" s="1"/>
  <c r="AF675" i="4" s="1"/>
  <c r="AF676" i="4" s="1"/>
  <c r="AF677" i="4" s="1"/>
  <c r="AF678" i="4" s="1"/>
  <c r="AF679" i="4" s="1"/>
  <c r="AF680" i="4" s="1"/>
  <c r="AF681" i="4" s="1"/>
  <c r="AF682" i="4" s="1"/>
  <c r="AF683" i="4" s="1"/>
  <c r="AF684" i="4" s="1"/>
  <c r="AF685" i="4" s="1"/>
  <c r="AF686" i="4" s="1"/>
  <c r="AF687" i="4" s="1"/>
  <c r="AF688" i="4" s="1"/>
  <c r="AF689" i="4" s="1"/>
  <c r="AF690" i="4" s="1"/>
  <c r="AF691" i="4" s="1"/>
  <c r="AF692" i="4" s="1"/>
  <c r="AF693" i="4" s="1"/>
  <c r="AF694" i="4" s="1"/>
  <c r="AF695" i="4" s="1"/>
  <c r="AF696" i="4" s="1"/>
  <c r="AF697" i="4" s="1"/>
  <c r="AF698" i="4" s="1"/>
  <c r="AF699" i="4" s="1"/>
  <c r="AF700" i="4" s="1"/>
  <c r="AF701" i="4" s="1"/>
  <c r="AF702" i="4" s="1"/>
  <c r="AF703" i="4" s="1"/>
  <c r="AF704" i="4" s="1"/>
  <c r="AF705" i="4" s="1"/>
  <c r="AF706" i="4" s="1"/>
  <c r="AF707" i="4" s="1"/>
  <c r="AF708" i="4" s="1"/>
  <c r="AF709" i="4" s="1"/>
  <c r="AF710" i="4" s="1"/>
  <c r="AF711" i="4" s="1"/>
  <c r="AF712" i="4" s="1"/>
  <c r="AF713" i="4" s="1"/>
  <c r="AF714" i="4" s="1"/>
  <c r="AF715" i="4" s="1"/>
  <c r="AF716" i="4" s="1"/>
  <c r="AF717" i="4" s="1"/>
  <c r="AF718" i="4" s="1"/>
  <c r="AF719" i="4" s="1"/>
  <c r="AF720" i="4" s="1"/>
  <c r="AF721" i="4" s="1"/>
  <c r="AF722" i="4" s="1"/>
  <c r="AF723" i="4" s="1"/>
  <c r="AF724" i="4" s="1"/>
  <c r="AF725" i="4" s="1"/>
  <c r="AF726" i="4" s="1"/>
  <c r="AF727" i="4" s="1"/>
  <c r="AF728" i="4" s="1"/>
  <c r="AF729" i="4" s="1"/>
  <c r="AF730" i="4" s="1"/>
  <c r="AF731" i="4" s="1"/>
  <c r="AF732" i="4" s="1"/>
  <c r="AF733" i="4" s="1"/>
  <c r="AF734" i="4" s="1"/>
  <c r="AF735" i="4" s="1"/>
  <c r="AF736" i="4" s="1"/>
  <c r="AF737" i="4" s="1"/>
  <c r="AF738" i="4" s="1"/>
  <c r="AF739" i="4" s="1"/>
  <c r="AF740" i="4" s="1"/>
  <c r="AF741" i="4" s="1"/>
  <c r="AF742" i="4" s="1"/>
  <c r="AF743" i="4" s="1"/>
  <c r="AF744" i="4" s="1"/>
  <c r="AF745" i="4" s="1"/>
  <c r="AF746" i="4" s="1"/>
  <c r="AF747" i="4" s="1"/>
  <c r="AF748" i="4" s="1"/>
  <c r="AF749" i="4" s="1"/>
  <c r="AF750" i="4" s="1"/>
  <c r="AF751" i="4" s="1"/>
  <c r="AF752" i="4" s="1"/>
  <c r="AF753" i="4" s="1"/>
  <c r="AF754" i="4" s="1"/>
  <c r="AF755" i="4" s="1"/>
  <c r="AF756" i="4" s="1"/>
  <c r="AF757" i="4" s="1"/>
  <c r="AF758" i="4" s="1"/>
  <c r="AF759" i="4" s="1"/>
  <c r="AF760" i="4" s="1"/>
  <c r="AF761" i="4" s="1"/>
  <c r="AF762" i="4" s="1"/>
  <c r="AF763" i="4" s="1"/>
  <c r="AF764" i="4" s="1"/>
  <c r="AF765" i="4" s="1"/>
  <c r="AF766" i="4" s="1"/>
  <c r="AF767" i="4" s="1"/>
  <c r="AF768" i="4" s="1"/>
  <c r="AF769" i="4" s="1"/>
  <c r="AF770" i="4" s="1"/>
  <c r="AF771" i="4" s="1"/>
  <c r="AF772" i="4" s="1"/>
  <c r="AF773" i="4" s="1"/>
  <c r="AO35" i="4"/>
  <c r="AO36" i="4" s="1"/>
  <c r="AO37" i="4" s="1"/>
  <c r="AO38" i="4" s="1"/>
  <c r="AO39" i="4" s="1"/>
  <c r="AO40" i="4" s="1"/>
  <c r="AO41" i="4" s="1"/>
  <c r="AO42" i="4" s="1"/>
  <c r="AO43" i="4" s="1"/>
  <c r="AO44" i="4" s="1"/>
  <c r="AO45" i="4" s="1"/>
  <c r="AO46" i="4" s="1"/>
  <c r="AO47" i="4" s="1"/>
  <c r="AO48" i="4" s="1"/>
  <c r="AO49" i="4" s="1"/>
  <c r="AO50" i="4" s="1"/>
  <c r="AO51" i="4" s="1"/>
  <c r="AO52" i="4" s="1"/>
  <c r="AO53" i="4" s="1"/>
  <c r="AO54" i="4" s="1"/>
  <c r="AO55" i="4" s="1"/>
  <c r="AO56" i="4" s="1"/>
  <c r="AO57" i="4" s="1"/>
  <c r="AO58" i="4" s="1"/>
  <c r="AO59" i="4" s="1"/>
  <c r="AO60" i="4" s="1"/>
  <c r="AO61" i="4" s="1"/>
  <c r="AO62" i="4" s="1"/>
  <c r="AO63" i="4" s="1"/>
  <c r="AO64" i="4" s="1"/>
  <c r="AO65" i="4" s="1"/>
  <c r="AO66" i="4" s="1"/>
  <c r="AO67" i="4" s="1"/>
  <c r="AO68" i="4" s="1"/>
  <c r="AO69" i="4" s="1"/>
  <c r="AO70" i="4" s="1"/>
  <c r="AO71" i="4" s="1"/>
  <c r="AO72" i="4" s="1"/>
  <c r="AO73" i="4" s="1"/>
  <c r="AO74" i="4" s="1"/>
  <c r="AO75" i="4" s="1"/>
  <c r="AO76" i="4" s="1"/>
  <c r="AO77" i="4" s="1"/>
  <c r="AO78" i="4" s="1"/>
  <c r="AO79" i="4" s="1"/>
  <c r="AO80" i="4" s="1"/>
  <c r="AO81" i="4" s="1"/>
  <c r="AO82" i="4" s="1"/>
  <c r="AO83" i="4" s="1"/>
  <c r="AO84" i="4" s="1"/>
  <c r="AO85" i="4" s="1"/>
  <c r="AO86" i="4" s="1"/>
  <c r="AO87" i="4" s="1"/>
  <c r="AO88" i="4" s="1"/>
  <c r="AO89" i="4" s="1"/>
  <c r="AO90" i="4" s="1"/>
  <c r="AO91" i="4" s="1"/>
  <c r="AO92" i="4" s="1"/>
  <c r="AO93" i="4" s="1"/>
  <c r="AO94" i="4" s="1"/>
  <c r="AO95" i="4" s="1"/>
  <c r="AO96" i="4" s="1"/>
  <c r="AO97" i="4" s="1"/>
  <c r="AO98" i="4" s="1"/>
  <c r="AO99" i="4" s="1"/>
  <c r="AO100" i="4" s="1"/>
  <c r="AO101" i="4" s="1"/>
  <c r="AO102" i="4" s="1"/>
  <c r="AO103" i="4" s="1"/>
  <c r="AO104" i="4" s="1"/>
  <c r="AO105" i="4" s="1"/>
  <c r="AO106" i="4" s="1"/>
  <c r="AO107" i="4" s="1"/>
  <c r="AO108" i="4" s="1"/>
  <c r="AO109" i="4" s="1"/>
  <c r="AO110" i="4" s="1"/>
  <c r="AO111" i="4" s="1"/>
  <c r="AO112" i="4" s="1"/>
  <c r="AO113" i="4" s="1"/>
  <c r="AO114" i="4" s="1"/>
  <c r="AO115" i="4" s="1"/>
  <c r="AO116" i="4" s="1"/>
  <c r="AO117" i="4" s="1"/>
  <c r="AO118" i="4" s="1"/>
  <c r="AO119" i="4" s="1"/>
  <c r="AO120" i="4" s="1"/>
  <c r="AO121" i="4" s="1"/>
  <c r="AO122" i="4" s="1"/>
  <c r="AO123" i="4" s="1"/>
  <c r="AO124" i="4" s="1"/>
  <c r="AO125" i="4" s="1"/>
  <c r="AO126" i="4" s="1"/>
  <c r="AO127" i="4" s="1"/>
  <c r="AO128" i="4" s="1"/>
  <c r="AO129" i="4" s="1"/>
  <c r="AO130" i="4" s="1"/>
  <c r="W35" i="4"/>
  <c r="W36" i="4" s="1"/>
  <c r="W37" i="4" s="1"/>
  <c r="W38" i="4" s="1"/>
  <c r="W39" i="4" s="1"/>
  <c r="W40" i="4" s="1"/>
  <c r="W41" i="4" s="1"/>
  <c r="W42" i="4" s="1"/>
  <c r="W43" i="4" s="1"/>
  <c r="W44" i="4" s="1"/>
  <c r="W45" i="4" s="1"/>
  <c r="W46" i="4" s="1"/>
  <c r="W47" i="4" s="1"/>
  <c r="W48" i="4" s="1"/>
  <c r="W49" i="4" s="1"/>
  <c r="W50" i="4" s="1"/>
  <c r="W51" i="4" s="1"/>
  <c r="W52" i="4" s="1"/>
  <c r="W53" i="4" s="1"/>
  <c r="W54" i="4" s="1"/>
  <c r="W55" i="4" s="1"/>
  <c r="W56" i="4" s="1"/>
  <c r="W57" i="4" s="1"/>
  <c r="W58" i="4" s="1"/>
  <c r="W59" i="4" s="1"/>
  <c r="W60" i="4" s="1"/>
  <c r="W61" i="4" s="1"/>
  <c r="W62" i="4" s="1"/>
  <c r="W63" i="4" s="1"/>
  <c r="W64" i="4" s="1"/>
  <c r="W65" i="4" s="1"/>
  <c r="W66" i="4" s="1"/>
  <c r="W67" i="4" s="1"/>
  <c r="W68" i="4" s="1"/>
  <c r="W69" i="4" s="1"/>
  <c r="W70" i="4" s="1"/>
  <c r="W71" i="4" s="1"/>
  <c r="W72" i="4" s="1"/>
  <c r="W73" i="4" s="1"/>
  <c r="W74" i="4" s="1"/>
  <c r="W75" i="4" s="1"/>
  <c r="W76" i="4" s="1"/>
  <c r="W77" i="4" s="1"/>
  <c r="W78" i="4" s="1"/>
  <c r="W79" i="4" s="1"/>
  <c r="W80" i="4" s="1"/>
  <c r="W81" i="4" s="1"/>
  <c r="W82" i="4" s="1"/>
  <c r="W83" i="4" s="1"/>
  <c r="W84" i="4" s="1"/>
  <c r="W85" i="4" s="1"/>
  <c r="W86" i="4" s="1"/>
  <c r="W87" i="4" s="1"/>
  <c r="W88" i="4" s="1"/>
  <c r="W89" i="4" s="1"/>
  <c r="W90" i="4" s="1"/>
  <c r="W91" i="4" s="1"/>
  <c r="W92" i="4" s="1"/>
  <c r="W93" i="4" s="1"/>
  <c r="W94" i="4" s="1"/>
  <c r="W95" i="4" s="1"/>
  <c r="W96" i="4" s="1"/>
  <c r="W97" i="4" s="1"/>
  <c r="W98" i="4" s="1"/>
  <c r="W99" i="4" s="1"/>
  <c r="W100" i="4" s="1"/>
  <c r="W101" i="4" s="1"/>
  <c r="W102" i="4" s="1"/>
  <c r="W103" i="4" s="1"/>
  <c r="W104" i="4" s="1"/>
  <c r="W105" i="4" s="1"/>
  <c r="W106" i="4" s="1"/>
  <c r="W107" i="4" s="1"/>
  <c r="W108" i="4" s="1"/>
  <c r="W109" i="4" s="1"/>
  <c r="W110" i="4" s="1"/>
  <c r="W111" i="4" s="1"/>
  <c r="W112" i="4" s="1"/>
  <c r="W113" i="4" s="1"/>
  <c r="W114" i="4" s="1"/>
  <c r="W115" i="4" s="1"/>
  <c r="W116" i="4" s="1"/>
  <c r="W117" i="4" s="1"/>
  <c r="W118" i="4" s="1"/>
  <c r="W119" i="4" s="1"/>
  <c r="W120" i="4" s="1"/>
  <c r="W121" i="4" s="1"/>
  <c r="W122" i="4" s="1"/>
  <c r="W123" i="4" s="1"/>
  <c r="W124" i="4" s="1"/>
  <c r="W125" i="4" s="1"/>
  <c r="W126" i="4" s="1"/>
  <c r="W127" i="4" s="1"/>
  <c r="W128" i="4" s="1"/>
  <c r="W129" i="4" s="1"/>
  <c r="W130" i="4" s="1"/>
  <c r="N670" i="4"/>
  <c r="N671" i="4" s="1"/>
  <c r="N672" i="4" s="1"/>
  <c r="N673" i="4" s="1"/>
  <c r="N674" i="4" s="1"/>
  <c r="N675" i="4" s="1"/>
  <c r="N676" i="4" s="1"/>
  <c r="N677" i="4" s="1"/>
  <c r="N678" i="4" s="1"/>
  <c r="N679" i="4" s="1"/>
  <c r="N680" i="4" s="1"/>
  <c r="N681" i="4" s="1"/>
  <c r="N682" i="4" s="1"/>
  <c r="N683" i="4" s="1"/>
  <c r="N684" i="4" s="1"/>
  <c r="N685" i="4" s="1"/>
  <c r="N686" i="4" s="1"/>
  <c r="N687" i="4" s="1"/>
  <c r="N688" i="4" s="1"/>
  <c r="N689" i="4" s="1"/>
  <c r="N690" i="4" s="1"/>
  <c r="N691" i="4" s="1"/>
  <c r="N692" i="4" s="1"/>
  <c r="N693" i="4" s="1"/>
  <c r="N694" i="4" s="1"/>
  <c r="N695" i="4" s="1"/>
  <c r="N696" i="4" s="1"/>
  <c r="N697" i="4" s="1"/>
  <c r="N698" i="4" s="1"/>
  <c r="N699" i="4" s="1"/>
  <c r="N700" i="4" s="1"/>
  <c r="N701" i="4" s="1"/>
  <c r="N702" i="4" s="1"/>
  <c r="N703" i="4" s="1"/>
  <c r="N704" i="4" s="1"/>
  <c r="N705" i="4" s="1"/>
  <c r="N706" i="4" s="1"/>
  <c r="N707" i="4" s="1"/>
  <c r="N708" i="4" s="1"/>
  <c r="N709" i="4" s="1"/>
  <c r="N710" i="4" s="1"/>
  <c r="N711" i="4" s="1"/>
  <c r="N712" i="4" s="1"/>
  <c r="N713" i="4" s="1"/>
  <c r="N714" i="4" s="1"/>
  <c r="N715" i="4" s="1"/>
  <c r="N716" i="4" s="1"/>
  <c r="N717" i="4" s="1"/>
  <c r="N718" i="4" s="1"/>
  <c r="N719" i="4" s="1"/>
  <c r="N720" i="4" s="1"/>
  <c r="N721" i="4" s="1"/>
  <c r="N722" i="4" s="1"/>
  <c r="N723" i="4" s="1"/>
  <c r="N724" i="4" s="1"/>
  <c r="N725" i="4" s="1"/>
  <c r="N726" i="4" s="1"/>
  <c r="N727" i="4" s="1"/>
  <c r="N728" i="4" s="1"/>
  <c r="N729" i="4" s="1"/>
  <c r="N730" i="4" s="1"/>
  <c r="N731" i="4" s="1"/>
  <c r="N732" i="4" s="1"/>
  <c r="N733" i="4" s="1"/>
  <c r="N734" i="4" s="1"/>
  <c r="N735" i="4" s="1"/>
  <c r="N736" i="4" s="1"/>
  <c r="N737" i="4" s="1"/>
  <c r="N738" i="4" s="1"/>
  <c r="N739" i="4" s="1"/>
  <c r="N740" i="4" s="1"/>
  <c r="N741" i="4" s="1"/>
  <c r="N742" i="4" s="1"/>
  <c r="N743" i="4" s="1"/>
  <c r="N744" i="4" s="1"/>
  <c r="N745" i="4" s="1"/>
  <c r="N746" i="4" s="1"/>
  <c r="N747" i="4" s="1"/>
  <c r="N748" i="4" s="1"/>
  <c r="N749" i="4" s="1"/>
  <c r="N750" i="4" s="1"/>
  <c r="N751" i="4" s="1"/>
  <c r="N752" i="4" s="1"/>
  <c r="N753" i="4" s="1"/>
  <c r="N754" i="4" s="1"/>
  <c r="N755" i="4" s="1"/>
  <c r="N756" i="4" s="1"/>
  <c r="N757" i="4" s="1"/>
  <c r="N758" i="4" s="1"/>
  <c r="N759" i="4" s="1"/>
  <c r="N760" i="4" s="1"/>
  <c r="N761" i="4" s="1"/>
  <c r="N762" i="4" s="1"/>
  <c r="N763" i="4" s="1"/>
  <c r="N764" i="4" s="1"/>
  <c r="N765" i="4" s="1"/>
  <c r="N766" i="4" s="1"/>
  <c r="N767" i="4" s="1"/>
  <c r="N768" i="4" s="1"/>
  <c r="N769" i="4" s="1"/>
  <c r="N770" i="4" s="1"/>
  <c r="N771" i="4" s="1"/>
  <c r="N772" i="4" s="1"/>
  <c r="N773" i="4" s="1"/>
  <c r="AI35" i="4"/>
  <c r="AI36" i="4" s="1"/>
  <c r="AI37" i="4" s="1"/>
  <c r="AI38" i="4" s="1"/>
  <c r="AI39" i="4" s="1"/>
  <c r="AI40" i="4" s="1"/>
  <c r="AI41" i="4" s="1"/>
  <c r="AI42" i="4" s="1"/>
  <c r="AI43" i="4" s="1"/>
  <c r="AI44" i="4" s="1"/>
  <c r="AI45" i="4" s="1"/>
  <c r="AI46" i="4" s="1"/>
  <c r="AI47" i="4" s="1"/>
  <c r="AI48" i="4" s="1"/>
  <c r="AI49" i="4" s="1"/>
  <c r="AI50" i="4" s="1"/>
  <c r="AI51" i="4" s="1"/>
  <c r="AI52" i="4" s="1"/>
  <c r="AI53" i="4" s="1"/>
  <c r="AI54" i="4" s="1"/>
  <c r="AI55" i="4" s="1"/>
  <c r="AI56" i="4" s="1"/>
  <c r="AI57" i="4" s="1"/>
  <c r="AI58" i="4" s="1"/>
  <c r="AI59" i="4" s="1"/>
  <c r="AI60" i="4" s="1"/>
  <c r="AI61" i="4" s="1"/>
  <c r="AI62" i="4" s="1"/>
  <c r="AI63" i="4" s="1"/>
  <c r="AI64" i="4" s="1"/>
  <c r="AI65" i="4" s="1"/>
  <c r="AI66" i="4" s="1"/>
  <c r="AI67" i="4" s="1"/>
  <c r="AI68" i="4" s="1"/>
  <c r="AI69" i="4" s="1"/>
  <c r="AI70" i="4" s="1"/>
  <c r="AI71" i="4" s="1"/>
  <c r="AI72" i="4" s="1"/>
  <c r="AI73" i="4" s="1"/>
  <c r="AI74" i="4" s="1"/>
  <c r="AI75" i="4" s="1"/>
  <c r="AI76" i="4" s="1"/>
  <c r="AI77" i="4" s="1"/>
  <c r="AI78" i="4" s="1"/>
  <c r="AI79" i="4" s="1"/>
  <c r="AI80" i="4" s="1"/>
  <c r="AI81" i="4" s="1"/>
  <c r="AI82" i="4" s="1"/>
  <c r="AI83" i="4" s="1"/>
  <c r="AI84" i="4" s="1"/>
  <c r="AI85" i="4" s="1"/>
  <c r="AI86" i="4" s="1"/>
  <c r="AI87" i="4" s="1"/>
  <c r="AI88" i="4" s="1"/>
  <c r="AI89" i="4" s="1"/>
  <c r="AI90" i="4" s="1"/>
  <c r="AI91" i="4" s="1"/>
  <c r="AI92" i="4" s="1"/>
  <c r="AI93" i="4" s="1"/>
  <c r="AI94" i="4" s="1"/>
  <c r="AI95" i="4" s="1"/>
  <c r="AI96" i="4" s="1"/>
  <c r="AI97" i="4" s="1"/>
  <c r="AI98" i="4" s="1"/>
  <c r="AI99" i="4" s="1"/>
  <c r="AI100" i="4" s="1"/>
  <c r="AI101" i="4" s="1"/>
  <c r="AI102" i="4" s="1"/>
  <c r="AI103" i="4" s="1"/>
  <c r="AI104" i="4" s="1"/>
  <c r="AI105" i="4" s="1"/>
  <c r="AI106" i="4" s="1"/>
  <c r="AI107" i="4" s="1"/>
  <c r="AI108" i="4" s="1"/>
  <c r="AI109" i="4" s="1"/>
  <c r="AI110" i="4" s="1"/>
  <c r="AI111" i="4" s="1"/>
  <c r="AI112" i="4" s="1"/>
  <c r="AI113" i="4" s="1"/>
  <c r="AI114" i="4" s="1"/>
  <c r="AI115" i="4" s="1"/>
  <c r="AI116" i="4" s="1"/>
  <c r="AI117" i="4" s="1"/>
  <c r="AI118" i="4" s="1"/>
  <c r="AI119" i="4" s="1"/>
  <c r="AI120" i="4" s="1"/>
  <c r="AI121" i="4" s="1"/>
  <c r="AI122" i="4" s="1"/>
  <c r="AI123" i="4" s="1"/>
  <c r="AI124" i="4" s="1"/>
  <c r="AI125" i="4" s="1"/>
  <c r="AI126" i="4" s="1"/>
  <c r="AI127" i="4" s="1"/>
  <c r="AI128" i="4" s="1"/>
  <c r="AI129" i="4" s="1"/>
  <c r="AI130" i="4" s="1"/>
  <c r="AL35" i="4"/>
  <c r="AL36" i="4" s="1"/>
  <c r="AL37" i="4" s="1"/>
  <c r="AL38" i="4" s="1"/>
  <c r="AL39" i="4" s="1"/>
  <c r="AL40" i="4" s="1"/>
  <c r="AL41" i="4" s="1"/>
  <c r="AL42" i="4" s="1"/>
  <c r="AL43" i="4" s="1"/>
  <c r="AL44" i="4" s="1"/>
  <c r="AL45" i="4" s="1"/>
  <c r="AL46" i="4" s="1"/>
  <c r="AL47" i="4" s="1"/>
  <c r="AL48" i="4" s="1"/>
  <c r="AL49" i="4" s="1"/>
  <c r="AL50" i="4" s="1"/>
  <c r="AL51" i="4" s="1"/>
  <c r="AL52" i="4" s="1"/>
  <c r="AL53" i="4" s="1"/>
  <c r="AL54" i="4" s="1"/>
  <c r="AL55" i="4" s="1"/>
  <c r="AL56" i="4" s="1"/>
  <c r="AL57" i="4" s="1"/>
  <c r="AL58" i="4" s="1"/>
  <c r="AL59" i="4" s="1"/>
  <c r="AL60" i="4" s="1"/>
  <c r="AL61" i="4" s="1"/>
  <c r="AL62" i="4" s="1"/>
  <c r="AL63" i="4" s="1"/>
  <c r="AL64" i="4" s="1"/>
  <c r="AL65" i="4" s="1"/>
  <c r="AL66" i="4" s="1"/>
  <c r="AL67" i="4" s="1"/>
  <c r="AL68" i="4" s="1"/>
  <c r="AL69" i="4" s="1"/>
  <c r="AL70" i="4" s="1"/>
  <c r="AL71" i="4" s="1"/>
  <c r="AL72" i="4" s="1"/>
  <c r="AL73" i="4" s="1"/>
  <c r="AL74" i="4" s="1"/>
  <c r="AL75" i="4" s="1"/>
  <c r="AL76" i="4" s="1"/>
  <c r="AL77" i="4" s="1"/>
  <c r="AL78" i="4" s="1"/>
  <c r="AL79" i="4" s="1"/>
  <c r="AL80" i="4" s="1"/>
  <c r="AL81" i="4" s="1"/>
  <c r="AL82" i="4" s="1"/>
  <c r="AL83" i="4" s="1"/>
  <c r="AL84" i="4" s="1"/>
  <c r="AL85" i="4" s="1"/>
  <c r="AL86" i="4" s="1"/>
  <c r="AL87" i="4" s="1"/>
  <c r="AL88" i="4" s="1"/>
  <c r="AL89" i="4" s="1"/>
  <c r="AL90" i="4" s="1"/>
  <c r="AL91" i="4" s="1"/>
  <c r="AL92" i="4" s="1"/>
  <c r="AL93" i="4" s="1"/>
  <c r="AL94" i="4" s="1"/>
  <c r="AL95" i="4" s="1"/>
  <c r="AL96" i="4" s="1"/>
  <c r="AL97" i="4" s="1"/>
  <c r="AL98" i="4" s="1"/>
  <c r="AL99" i="4" s="1"/>
  <c r="AL100" i="4" s="1"/>
  <c r="AL101" i="4" s="1"/>
  <c r="AL102" i="4" s="1"/>
  <c r="AL103" i="4" s="1"/>
  <c r="AL104" i="4" s="1"/>
  <c r="AL105" i="4" s="1"/>
  <c r="AL106" i="4" s="1"/>
  <c r="AL107" i="4" s="1"/>
  <c r="AL108" i="4" s="1"/>
  <c r="AL109" i="4" s="1"/>
  <c r="AL110" i="4" s="1"/>
  <c r="AL111" i="4" s="1"/>
  <c r="AL112" i="4" s="1"/>
  <c r="AL113" i="4" s="1"/>
  <c r="AL114" i="4" s="1"/>
  <c r="AL115" i="4" s="1"/>
  <c r="AL116" i="4" s="1"/>
  <c r="AL117" i="4" s="1"/>
  <c r="AL118" i="4" s="1"/>
  <c r="AL119" i="4" s="1"/>
  <c r="AL120" i="4" s="1"/>
  <c r="AL121" i="4" s="1"/>
  <c r="AL122" i="4" s="1"/>
  <c r="AL123" i="4" s="1"/>
  <c r="AL124" i="4" s="1"/>
  <c r="AL125" i="4" s="1"/>
  <c r="AL126" i="4" s="1"/>
  <c r="AL127" i="4" s="1"/>
  <c r="AL128" i="4" s="1"/>
  <c r="AL129" i="4" s="1"/>
  <c r="AL130" i="4" s="1"/>
  <c r="Z35" i="4"/>
  <c r="Z36" i="4" s="1"/>
  <c r="Z37" i="4" s="1"/>
  <c r="Z38" i="4" s="1"/>
  <c r="Z39" i="4" s="1"/>
  <c r="Z40" i="4" s="1"/>
  <c r="Z41" i="4" s="1"/>
  <c r="Z42" i="4" s="1"/>
  <c r="Z43" i="4" s="1"/>
  <c r="Z44" i="4" s="1"/>
  <c r="Z45" i="4" s="1"/>
  <c r="Z46" i="4" s="1"/>
  <c r="Z47" i="4" s="1"/>
  <c r="Z48" i="4" s="1"/>
  <c r="Z49" i="4" s="1"/>
  <c r="Z50" i="4" s="1"/>
  <c r="Z51" i="4" s="1"/>
  <c r="Z52" i="4" s="1"/>
  <c r="Z53" i="4" s="1"/>
  <c r="Z54" i="4" s="1"/>
  <c r="Z55" i="4" s="1"/>
  <c r="Z56" i="4" s="1"/>
  <c r="Z57" i="4" s="1"/>
  <c r="Z58" i="4" s="1"/>
  <c r="Z59" i="4" s="1"/>
  <c r="Z60" i="4" s="1"/>
  <c r="Z61" i="4" s="1"/>
  <c r="Z62" i="4" s="1"/>
  <c r="Z63" i="4" s="1"/>
  <c r="Z64" i="4" s="1"/>
  <c r="Z65" i="4" s="1"/>
  <c r="Z66" i="4" s="1"/>
  <c r="Z67" i="4" s="1"/>
  <c r="Z68" i="4" s="1"/>
  <c r="Z69" i="4" s="1"/>
  <c r="Z70" i="4" s="1"/>
  <c r="Z71" i="4" s="1"/>
  <c r="Z72" i="4" s="1"/>
  <c r="Z73" i="4" s="1"/>
  <c r="Z74" i="4" s="1"/>
  <c r="Z75" i="4" s="1"/>
  <c r="Z76" i="4" s="1"/>
  <c r="Z77" i="4" s="1"/>
  <c r="Z78" i="4" s="1"/>
  <c r="Z79" i="4" s="1"/>
  <c r="Z80" i="4" s="1"/>
  <c r="Z81" i="4" s="1"/>
  <c r="Z82" i="4" s="1"/>
  <c r="Z83" i="4" s="1"/>
  <c r="Z84" i="4" s="1"/>
  <c r="Z85" i="4" s="1"/>
  <c r="Z86" i="4" s="1"/>
  <c r="Z87" i="4" s="1"/>
  <c r="Z88" i="4" s="1"/>
  <c r="Z89" i="4" s="1"/>
  <c r="Z90" i="4" s="1"/>
  <c r="Z91" i="4" s="1"/>
  <c r="Z92" i="4" s="1"/>
  <c r="Z93" i="4" s="1"/>
  <c r="Z94" i="4" s="1"/>
  <c r="Z95" i="4" s="1"/>
  <c r="Z96" i="4" s="1"/>
  <c r="Z97" i="4" s="1"/>
  <c r="Z98" i="4" s="1"/>
  <c r="Z99" i="4" s="1"/>
  <c r="Z100" i="4" s="1"/>
  <c r="Z101" i="4" s="1"/>
  <c r="Z102" i="4" s="1"/>
  <c r="Z103" i="4" s="1"/>
  <c r="Z104" i="4" s="1"/>
  <c r="Z105" i="4" s="1"/>
  <c r="Z106" i="4" s="1"/>
  <c r="Z107" i="4" s="1"/>
  <c r="Z108" i="4" s="1"/>
  <c r="Z109" i="4" s="1"/>
  <c r="Z110" i="4" s="1"/>
  <c r="Z111" i="4" s="1"/>
  <c r="Z112" i="4" s="1"/>
  <c r="Z113" i="4" s="1"/>
  <c r="Z114" i="4" s="1"/>
  <c r="Z115" i="4" s="1"/>
  <c r="Z116" i="4" s="1"/>
  <c r="Z117" i="4" s="1"/>
  <c r="Z118" i="4" s="1"/>
  <c r="Z119" i="4" s="1"/>
  <c r="Z120" i="4" s="1"/>
  <c r="Z121" i="4" s="1"/>
  <c r="Z122" i="4" s="1"/>
  <c r="Z123" i="4" s="1"/>
  <c r="Z124" i="4" s="1"/>
  <c r="Z125" i="4" s="1"/>
  <c r="Z126" i="4" s="1"/>
  <c r="Z127" i="4" s="1"/>
  <c r="Z128" i="4" s="1"/>
  <c r="Z129" i="4" s="1"/>
  <c r="Z130" i="4" s="1"/>
  <c r="H35" i="4"/>
  <c r="H36" i="4" s="1"/>
  <c r="H37" i="4" s="1"/>
  <c r="H38" i="4" s="1"/>
  <c r="H39" i="4" s="1"/>
  <c r="H40" i="4" s="1"/>
  <c r="H41" i="4" s="1"/>
  <c r="H42" i="4" s="1"/>
  <c r="H43" i="4" s="1"/>
  <c r="H44" i="4" s="1"/>
  <c r="H45" i="4" s="1"/>
  <c r="H46" i="4" s="1"/>
  <c r="H47" i="4" s="1"/>
  <c r="H48" i="4" s="1"/>
  <c r="H49" i="4" s="1"/>
  <c r="H50" i="4" s="1"/>
  <c r="H51" i="4" s="1"/>
  <c r="H52" i="4" s="1"/>
  <c r="H53" i="4" s="1"/>
  <c r="H54" i="4" s="1"/>
  <c r="H55" i="4" s="1"/>
  <c r="H56" i="4" s="1"/>
  <c r="H57" i="4" s="1"/>
  <c r="H58" i="4" s="1"/>
  <c r="H59" i="4" s="1"/>
  <c r="H60" i="4" s="1"/>
  <c r="H61" i="4" s="1"/>
  <c r="H62" i="4" s="1"/>
  <c r="H63" i="4" s="1"/>
  <c r="H64" i="4" s="1"/>
  <c r="H65" i="4" s="1"/>
  <c r="H66" i="4" s="1"/>
  <c r="H67" i="4" s="1"/>
  <c r="H68" i="4" s="1"/>
  <c r="H69" i="4" s="1"/>
  <c r="H70" i="4" s="1"/>
  <c r="H71" i="4" s="1"/>
  <c r="H72" i="4" s="1"/>
  <c r="H73" i="4" s="1"/>
  <c r="H74" i="4" s="1"/>
  <c r="H75" i="4" s="1"/>
  <c r="H76" i="4" s="1"/>
  <c r="H77" i="4" s="1"/>
  <c r="H78" i="4" s="1"/>
  <c r="H79" i="4" s="1"/>
  <c r="H80" i="4" s="1"/>
  <c r="H81" i="4" s="1"/>
  <c r="H82" i="4" s="1"/>
  <c r="H83" i="4" s="1"/>
  <c r="H84" i="4" s="1"/>
  <c r="H85" i="4" s="1"/>
  <c r="H86" i="4" s="1"/>
  <c r="H87" i="4" s="1"/>
  <c r="H88" i="4" s="1"/>
  <c r="H89" i="4" s="1"/>
  <c r="H90" i="4" s="1"/>
  <c r="H91" i="4" s="1"/>
  <c r="H92" i="4" s="1"/>
  <c r="H93" i="4" s="1"/>
  <c r="H94" i="4" s="1"/>
  <c r="H95" i="4" s="1"/>
  <c r="H96" i="4" s="1"/>
  <c r="H97" i="4" s="1"/>
  <c r="H98" i="4" s="1"/>
  <c r="H99" i="4" s="1"/>
  <c r="H100" i="4" s="1"/>
  <c r="H101" i="4" s="1"/>
  <c r="H102" i="4" s="1"/>
  <c r="H103" i="4" s="1"/>
  <c r="H104" i="4" s="1"/>
  <c r="H105" i="4" s="1"/>
  <c r="H106" i="4" s="1"/>
  <c r="H107" i="4" s="1"/>
  <c r="H108" i="4" s="1"/>
  <c r="H109" i="4" s="1"/>
  <c r="H110" i="4" s="1"/>
  <c r="H111" i="4" s="1"/>
  <c r="H112" i="4" s="1"/>
  <c r="H113" i="4" s="1"/>
  <c r="H114" i="4" s="1"/>
  <c r="H115" i="4" s="1"/>
  <c r="H116" i="4" s="1"/>
  <c r="H117" i="4" s="1"/>
  <c r="H118" i="4" s="1"/>
  <c r="H119" i="4" s="1"/>
  <c r="H120" i="4" s="1"/>
  <c r="H121" i="4" s="1"/>
  <c r="H122" i="4" s="1"/>
  <c r="H123" i="4" s="1"/>
  <c r="H124" i="4" s="1"/>
  <c r="H125" i="4" s="1"/>
  <c r="H126" i="4" s="1"/>
  <c r="H127" i="4" s="1"/>
  <c r="H128" i="4" s="1"/>
  <c r="H129" i="4" s="1"/>
  <c r="H130" i="4" s="1"/>
  <c r="BA778" i="4"/>
  <c r="AT742" i="4" s="1"/>
  <c r="AU786" i="4"/>
  <c r="AU792" i="4" s="1"/>
  <c r="AU777" i="4"/>
  <c r="BD790" i="4"/>
  <c r="AX790" i="4"/>
  <c r="BA790" i="4"/>
  <c r="AW790" i="4"/>
  <c r="AT778" i="4"/>
  <c r="AT686" i="4" s="1"/>
  <c r="AS778" i="4"/>
  <c r="AT678" i="4" s="1"/>
  <c r="AU778" i="4"/>
  <c r="AT694" i="4" s="1"/>
  <c r="AX778" i="4"/>
  <c r="AT718" i="4" s="1"/>
  <c r="AT790" i="4"/>
  <c r="AV790" i="4"/>
  <c r="AY790" i="4"/>
  <c r="BC790" i="4"/>
  <c r="AZ778" i="4"/>
  <c r="AT734" i="4" s="1"/>
  <c r="BD778" i="4"/>
  <c r="AT766" i="4" s="1"/>
  <c r="BB778" i="4"/>
  <c r="AT750" i="4" s="1"/>
  <c r="AW778" i="4"/>
  <c r="AT710" i="4" s="1"/>
  <c r="AY778" i="4"/>
  <c r="AT726" i="4" s="1"/>
  <c r="BB790" i="4"/>
  <c r="AS790" i="4"/>
  <c r="BC778" i="4"/>
  <c r="AT758" i="4" s="1"/>
  <c r="AU790" i="4"/>
  <c r="AZ790" i="4"/>
  <c r="CZ77" i="13" l="1"/>
  <c r="CZ87" i="13"/>
  <c r="CZ127" i="13"/>
  <c r="CZ97" i="13"/>
  <c r="CZ137" i="13"/>
  <c r="CZ117" i="13"/>
  <c r="CZ107" i="13"/>
  <c r="AU780" i="4"/>
  <c r="AS694" i="4" s="1"/>
  <c r="AU779" i="4"/>
  <c r="AU694" i="4" s="1"/>
  <c r="BA779" i="4"/>
  <c r="AU742" i="4" s="1"/>
  <c r="BB779" i="4"/>
  <c r="AU750" i="4" s="1"/>
  <c r="Z131" i="4"/>
  <c r="Z132" i="4" s="1"/>
  <c r="Z133" i="4" s="1"/>
  <c r="Z134" i="4" s="1"/>
  <c r="Z135" i="4" s="1"/>
  <c r="Z136" i="4" s="1"/>
  <c r="Z137" i="4" s="1"/>
  <c r="Z138" i="4" s="1"/>
  <c r="Z139" i="4" s="1"/>
  <c r="Z140" i="4" s="1"/>
  <c r="Z141" i="4" s="1"/>
  <c r="Z142" i="4" s="1"/>
  <c r="Z143" i="4" s="1"/>
  <c r="Z144" i="4" s="1"/>
  <c r="Z145" i="4" s="1"/>
  <c r="Z146" i="4" s="1"/>
  <c r="Z147" i="4" s="1"/>
  <c r="Z148" i="4" s="1"/>
  <c r="Z149" i="4" s="1"/>
  <c r="Z150" i="4" s="1"/>
  <c r="Z151" i="4" s="1"/>
  <c r="Z152" i="4" s="1"/>
  <c r="Z153" i="4" s="1"/>
  <c r="Z154" i="4" s="1"/>
  <c r="Z155" i="4" s="1"/>
  <c r="Z156" i="4" s="1"/>
  <c r="Z157" i="4" s="1"/>
  <c r="Z158" i="4" s="1"/>
  <c r="Z159" i="4" s="1"/>
  <c r="Z160" i="4" s="1"/>
  <c r="Z161" i="4" s="1"/>
  <c r="Z162" i="4" s="1"/>
  <c r="Z163" i="4" s="1"/>
  <c r="Z164" i="4" s="1"/>
  <c r="Z165" i="4" s="1"/>
  <c r="Z166" i="4" s="1"/>
  <c r="Z167" i="4" s="1"/>
  <c r="Z168" i="4" s="1"/>
  <c r="Z169" i="4" s="1"/>
  <c r="Z170" i="4" s="1"/>
  <c r="Z171" i="4" s="1"/>
  <c r="Z172" i="4" s="1"/>
  <c r="Z173" i="4" s="1"/>
  <c r="Z174" i="4" s="1"/>
  <c r="Z175" i="4" s="1"/>
  <c r="Z176" i="4" s="1"/>
  <c r="Z177" i="4" s="1"/>
  <c r="Z178" i="4" s="1"/>
  <c r="Z179" i="4" s="1"/>
  <c r="Z180" i="4" s="1"/>
  <c r="Z181" i="4" s="1"/>
  <c r="Z182" i="4" s="1"/>
  <c r="Z183" i="4" s="1"/>
  <c r="Z184" i="4" s="1"/>
  <c r="Z185" i="4" s="1"/>
  <c r="Z186" i="4" s="1"/>
  <c r="Z187" i="4" s="1"/>
  <c r="Z188" i="4" s="1"/>
  <c r="Z189" i="4" s="1"/>
  <c r="Z190" i="4" s="1"/>
  <c r="Z191" i="4" s="1"/>
  <c r="Z192" i="4" s="1"/>
  <c r="Z193" i="4" s="1"/>
  <c r="Z194" i="4" s="1"/>
  <c r="Z195" i="4" s="1"/>
  <c r="Z196" i="4" s="1"/>
  <c r="Z197" i="4" s="1"/>
  <c r="Z198" i="4" s="1"/>
  <c r="Z199" i="4" s="1"/>
  <c r="Z200" i="4" s="1"/>
  <c r="Z201" i="4" s="1"/>
  <c r="Z202" i="4" s="1"/>
  <c r="Z203" i="4" s="1"/>
  <c r="Z204" i="4" s="1"/>
  <c r="Z205" i="4" s="1"/>
  <c r="Z206" i="4" s="1"/>
  <c r="Z207" i="4" s="1"/>
  <c r="Z208" i="4" s="1"/>
  <c r="Z209" i="4" s="1"/>
  <c r="Z210" i="4" s="1"/>
  <c r="Z211" i="4" s="1"/>
  <c r="Z212" i="4" s="1"/>
  <c r="Z213" i="4" s="1"/>
  <c r="Z214" i="4" s="1"/>
  <c r="Z215" i="4" s="1"/>
  <c r="Z216" i="4" s="1"/>
  <c r="Z217" i="4" s="1"/>
  <c r="Z218" i="4" s="1"/>
  <c r="Z219" i="4" s="1"/>
  <c r="Z220" i="4" s="1"/>
  <c r="Z221" i="4" s="1"/>
  <c r="Z222" i="4" s="1"/>
  <c r="Z223" i="4" s="1"/>
  <c r="Z224" i="4" s="1"/>
  <c r="Z225" i="4" s="1"/>
  <c r="AY786" i="4"/>
  <c r="AY792" i="4" s="1"/>
  <c r="AO131" i="4"/>
  <c r="AO132" i="4" s="1"/>
  <c r="AO133" i="4" s="1"/>
  <c r="AO134" i="4" s="1"/>
  <c r="AO135" i="4" s="1"/>
  <c r="AO136" i="4" s="1"/>
  <c r="AO137" i="4" s="1"/>
  <c r="AO138" i="4" s="1"/>
  <c r="AO139" i="4" s="1"/>
  <c r="AO140" i="4" s="1"/>
  <c r="AO141" i="4" s="1"/>
  <c r="AO142" i="4" s="1"/>
  <c r="AO143" i="4" s="1"/>
  <c r="AO144" i="4" s="1"/>
  <c r="AO145" i="4" s="1"/>
  <c r="AO146" i="4" s="1"/>
  <c r="AO147" i="4" s="1"/>
  <c r="AO148" i="4" s="1"/>
  <c r="AO149" i="4" s="1"/>
  <c r="AO150" i="4" s="1"/>
  <c r="AO151" i="4" s="1"/>
  <c r="AO152" i="4" s="1"/>
  <c r="AO153" i="4" s="1"/>
  <c r="AO154" i="4" s="1"/>
  <c r="AO155" i="4" s="1"/>
  <c r="AO156" i="4" s="1"/>
  <c r="AO157" i="4" s="1"/>
  <c r="AO158" i="4" s="1"/>
  <c r="AO159" i="4" s="1"/>
  <c r="AO160" i="4" s="1"/>
  <c r="AO161" i="4" s="1"/>
  <c r="AO162" i="4" s="1"/>
  <c r="AO163" i="4" s="1"/>
  <c r="AO164" i="4" s="1"/>
  <c r="AO165" i="4" s="1"/>
  <c r="AO166" i="4" s="1"/>
  <c r="AO167" i="4" s="1"/>
  <c r="AO168" i="4" s="1"/>
  <c r="AO169" i="4" s="1"/>
  <c r="AO170" i="4" s="1"/>
  <c r="AO171" i="4" s="1"/>
  <c r="AO172" i="4" s="1"/>
  <c r="AO173" i="4" s="1"/>
  <c r="AO174" i="4" s="1"/>
  <c r="AO175" i="4" s="1"/>
  <c r="AO176" i="4" s="1"/>
  <c r="AO177" i="4" s="1"/>
  <c r="AO178" i="4" s="1"/>
  <c r="AO179" i="4" s="1"/>
  <c r="AO180" i="4" s="1"/>
  <c r="AO181" i="4" s="1"/>
  <c r="AO182" i="4" s="1"/>
  <c r="AO183" i="4" s="1"/>
  <c r="AO184" i="4" s="1"/>
  <c r="AO185" i="4" s="1"/>
  <c r="AO186" i="4" s="1"/>
  <c r="AO187" i="4" s="1"/>
  <c r="AO188" i="4" s="1"/>
  <c r="AO189" i="4" s="1"/>
  <c r="AO190" i="4" s="1"/>
  <c r="AO191" i="4" s="1"/>
  <c r="AO192" i="4" s="1"/>
  <c r="AO193" i="4" s="1"/>
  <c r="AO194" i="4" s="1"/>
  <c r="AO195" i="4" s="1"/>
  <c r="AO196" i="4" s="1"/>
  <c r="AO197" i="4" s="1"/>
  <c r="AO198" i="4" s="1"/>
  <c r="AO199" i="4" s="1"/>
  <c r="AO200" i="4" s="1"/>
  <c r="AO201" i="4" s="1"/>
  <c r="AO202" i="4" s="1"/>
  <c r="AO203" i="4" s="1"/>
  <c r="AO204" i="4" s="1"/>
  <c r="AO205" i="4" s="1"/>
  <c r="AO206" i="4" s="1"/>
  <c r="AO207" i="4" s="1"/>
  <c r="AO208" i="4" s="1"/>
  <c r="AO209" i="4" s="1"/>
  <c r="AO210" i="4" s="1"/>
  <c r="AO211" i="4" s="1"/>
  <c r="AO212" i="4" s="1"/>
  <c r="AO213" i="4" s="1"/>
  <c r="AO214" i="4" s="1"/>
  <c r="AO215" i="4" s="1"/>
  <c r="AO216" i="4" s="1"/>
  <c r="AO217" i="4" s="1"/>
  <c r="AO218" i="4" s="1"/>
  <c r="AO219" i="4" s="1"/>
  <c r="AO220" i="4" s="1"/>
  <c r="AO221" i="4" s="1"/>
  <c r="AO222" i="4" s="1"/>
  <c r="AO223" i="4" s="1"/>
  <c r="AO224" i="4" s="1"/>
  <c r="AO225" i="4" s="1"/>
  <c r="BD786" i="4"/>
  <c r="BD792" i="4" s="1"/>
  <c r="Q670" i="4"/>
  <c r="Q671" i="4" s="1"/>
  <c r="Q672" i="4" s="1"/>
  <c r="Q673" i="4" s="1"/>
  <c r="Q674" i="4" s="1"/>
  <c r="Q675" i="4" s="1"/>
  <c r="Q676" i="4" s="1"/>
  <c r="Q677" i="4" s="1"/>
  <c r="Q678" i="4" s="1"/>
  <c r="Q679" i="4" s="1"/>
  <c r="Q680" i="4" s="1"/>
  <c r="Q681" i="4" s="1"/>
  <c r="Q682" i="4" s="1"/>
  <c r="Q683" i="4" s="1"/>
  <c r="Q684" i="4" s="1"/>
  <c r="Q685" i="4" s="1"/>
  <c r="Q686" i="4" s="1"/>
  <c r="Q687" i="4" s="1"/>
  <c r="Q688" i="4" s="1"/>
  <c r="Q689" i="4" s="1"/>
  <c r="Q690" i="4" s="1"/>
  <c r="Q691" i="4" s="1"/>
  <c r="Q692" i="4" s="1"/>
  <c r="Q693" i="4" s="1"/>
  <c r="Q694" i="4" s="1"/>
  <c r="Q695" i="4" s="1"/>
  <c r="Q696" i="4" s="1"/>
  <c r="Q697" i="4" s="1"/>
  <c r="Q698" i="4" s="1"/>
  <c r="Q699" i="4" s="1"/>
  <c r="Q700" i="4" s="1"/>
  <c r="Q701" i="4" s="1"/>
  <c r="Q702" i="4" s="1"/>
  <c r="Q703" i="4" s="1"/>
  <c r="Q704" i="4" s="1"/>
  <c r="Q705" i="4" s="1"/>
  <c r="Q706" i="4" s="1"/>
  <c r="Q707" i="4" s="1"/>
  <c r="Q708" i="4" s="1"/>
  <c r="Q709" i="4" s="1"/>
  <c r="Q710" i="4" s="1"/>
  <c r="Q711" i="4" s="1"/>
  <c r="Q712" i="4" s="1"/>
  <c r="Q713" i="4" s="1"/>
  <c r="Q714" i="4" s="1"/>
  <c r="Q715" i="4" s="1"/>
  <c r="Q716" i="4" s="1"/>
  <c r="Q717" i="4" s="1"/>
  <c r="Q718" i="4" s="1"/>
  <c r="Q719" i="4" s="1"/>
  <c r="Q720" i="4" s="1"/>
  <c r="Q721" i="4" s="1"/>
  <c r="Q722" i="4" s="1"/>
  <c r="Q723" i="4" s="1"/>
  <c r="Q724" i="4" s="1"/>
  <c r="Q725" i="4" s="1"/>
  <c r="Q726" i="4" s="1"/>
  <c r="Q727" i="4" s="1"/>
  <c r="Q728" i="4" s="1"/>
  <c r="Q729" i="4" s="1"/>
  <c r="Q730" i="4" s="1"/>
  <c r="Q731" i="4" s="1"/>
  <c r="Q732" i="4" s="1"/>
  <c r="Q733" i="4" s="1"/>
  <c r="Q734" i="4" s="1"/>
  <c r="Q735" i="4" s="1"/>
  <c r="Q736" i="4" s="1"/>
  <c r="Q737" i="4" s="1"/>
  <c r="Q738" i="4" s="1"/>
  <c r="Q739" i="4" s="1"/>
  <c r="Q740" i="4" s="1"/>
  <c r="Q741" i="4" s="1"/>
  <c r="Q742" i="4" s="1"/>
  <c r="Q743" i="4" s="1"/>
  <c r="Q744" i="4" s="1"/>
  <c r="Q745" i="4" s="1"/>
  <c r="Q746" i="4" s="1"/>
  <c r="Q747" i="4" s="1"/>
  <c r="Q748" i="4" s="1"/>
  <c r="Q749" i="4" s="1"/>
  <c r="Q750" i="4" s="1"/>
  <c r="Q751" i="4" s="1"/>
  <c r="Q752" i="4" s="1"/>
  <c r="Q753" i="4" s="1"/>
  <c r="Q754" i="4" s="1"/>
  <c r="Q755" i="4" s="1"/>
  <c r="Q756" i="4" s="1"/>
  <c r="Q757" i="4" s="1"/>
  <c r="Q758" i="4" s="1"/>
  <c r="Q759" i="4" s="1"/>
  <c r="Q760" i="4" s="1"/>
  <c r="Q761" i="4" s="1"/>
  <c r="Q762" i="4" s="1"/>
  <c r="Q763" i="4" s="1"/>
  <c r="Q764" i="4" s="1"/>
  <c r="Q765" i="4" s="1"/>
  <c r="Q766" i="4" s="1"/>
  <c r="Q767" i="4" s="1"/>
  <c r="Q768" i="4" s="1"/>
  <c r="Q769" i="4" s="1"/>
  <c r="Q770" i="4" s="1"/>
  <c r="Q771" i="4" s="1"/>
  <c r="Q772" i="4" s="1"/>
  <c r="Q773" i="4" s="1"/>
  <c r="Q131" i="4"/>
  <c r="Q132" i="4" s="1"/>
  <c r="Q133" i="4" s="1"/>
  <c r="Q134" i="4" s="1"/>
  <c r="Q135" i="4" s="1"/>
  <c r="Q136" i="4" s="1"/>
  <c r="Q137" i="4" s="1"/>
  <c r="Q138" i="4" s="1"/>
  <c r="Q139" i="4" s="1"/>
  <c r="Q140" i="4" s="1"/>
  <c r="Q141" i="4" s="1"/>
  <c r="Q142" i="4" s="1"/>
  <c r="Q143" i="4" s="1"/>
  <c r="Q144" i="4" s="1"/>
  <c r="Q145" i="4" s="1"/>
  <c r="Q146" i="4" s="1"/>
  <c r="Q147" i="4" s="1"/>
  <c r="Q148" i="4" s="1"/>
  <c r="Q149" i="4" s="1"/>
  <c r="Q150" i="4" s="1"/>
  <c r="Q151" i="4" s="1"/>
  <c r="Q152" i="4" s="1"/>
  <c r="Q153" i="4" s="1"/>
  <c r="Q154" i="4" s="1"/>
  <c r="Q155" i="4" s="1"/>
  <c r="Q156" i="4" s="1"/>
  <c r="Q157" i="4" s="1"/>
  <c r="Q158" i="4" s="1"/>
  <c r="Q159" i="4" s="1"/>
  <c r="Q160" i="4" s="1"/>
  <c r="Q161" i="4" s="1"/>
  <c r="Q162" i="4" s="1"/>
  <c r="Q163" i="4" s="1"/>
  <c r="Q164" i="4" s="1"/>
  <c r="Q165" i="4" s="1"/>
  <c r="Q166" i="4" s="1"/>
  <c r="Q167" i="4" s="1"/>
  <c r="Q168" i="4" s="1"/>
  <c r="Q169" i="4" s="1"/>
  <c r="Q170" i="4" s="1"/>
  <c r="Q171" i="4" s="1"/>
  <c r="Q172" i="4" s="1"/>
  <c r="Q173" i="4" s="1"/>
  <c r="Q174" i="4" s="1"/>
  <c r="Q175" i="4" s="1"/>
  <c r="Q176" i="4" s="1"/>
  <c r="Q177" i="4" s="1"/>
  <c r="Q178" i="4" s="1"/>
  <c r="Q179" i="4" s="1"/>
  <c r="Q180" i="4" s="1"/>
  <c r="Q181" i="4" s="1"/>
  <c r="Q182" i="4" s="1"/>
  <c r="Q183" i="4" s="1"/>
  <c r="Q184" i="4" s="1"/>
  <c r="Q185" i="4" s="1"/>
  <c r="Q186" i="4" s="1"/>
  <c r="Q187" i="4" s="1"/>
  <c r="Q188" i="4" s="1"/>
  <c r="Q189" i="4" s="1"/>
  <c r="Q190" i="4" s="1"/>
  <c r="Q191" i="4" s="1"/>
  <c r="Q192" i="4" s="1"/>
  <c r="Q193" i="4" s="1"/>
  <c r="Q194" i="4" s="1"/>
  <c r="Q195" i="4" s="1"/>
  <c r="Q196" i="4" s="1"/>
  <c r="Q197" i="4" s="1"/>
  <c r="Q198" i="4" s="1"/>
  <c r="Q199" i="4" s="1"/>
  <c r="Q200" i="4" s="1"/>
  <c r="Q201" i="4" s="1"/>
  <c r="Q202" i="4" s="1"/>
  <c r="Q203" i="4" s="1"/>
  <c r="Q204" i="4" s="1"/>
  <c r="Q205" i="4" s="1"/>
  <c r="Q206" i="4" s="1"/>
  <c r="Q207" i="4" s="1"/>
  <c r="Q208" i="4" s="1"/>
  <c r="Q209" i="4" s="1"/>
  <c r="Q210" i="4" s="1"/>
  <c r="Q211" i="4" s="1"/>
  <c r="Q212" i="4" s="1"/>
  <c r="Q213" i="4" s="1"/>
  <c r="Q214" i="4" s="1"/>
  <c r="Q215" i="4" s="1"/>
  <c r="Q216" i="4" s="1"/>
  <c r="Q217" i="4" s="1"/>
  <c r="Q218" i="4" s="1"/>
  <c r="Q219" i="4" s="1"/>
  <c r="Q220" i="4" s="1"/>
  <c r="Q221" i="4" s="1"/>
  <c r="Q222" i="4" s="1"/>
  <c r="Q223" i="4" s="1"/>
  <c r="Q224" i="4" s="1"/>
  <c r="Q225" i="4" s="1"/>
  <c r="AW694" i="4"/>
  <c r="AI131" i="4"/>
  <c r="AI132" i="4" s="1"/>
  <c r="AI133" i="4" s="1"/>
  <c r="AI134" i="4" s="1"/>
  <c r="AI135" i="4" s="1"/>
  <c r="AI136" i="4" s="1"/>
  <c r="AI137" i="4" s="1"/>
  <c r="AI138" i="4" s="1"/>
  <c r="AI139" i="4" s="1"/>
  <c r="AI140" i="4" s="1"/>
  <c r="AI141" i="4" s="1"/>
  <c r="AI142" i="4" s="1"/>
  <c r="AI143" i="4" s="1"/>
  <c r="AI144" i="4" s="1"/>
  <c r="AI145" i="4" s="1"/>
  <c r="AI146" i="4" s="1"/>
  <c r="AI147" i="4" s="1"/>
  <c r="AI148" i="4" s="1"/>
  <c r="AI149" i="4" s="1"/>
  <c r="AI150" i="4" s="1"/>
  <c r="AI151" i="4" s="1"/>
  <c r="AI152" i="4" s="1"/>
  <c r="AI153" i="4" s="1"/>
  <c r="AI154" i="4" s="1"/>
  <c r="AI155" i="4" s="1"/>
  <c r="AI156" i="4" s="1"/>
  <c r="AI157" i="4" s="1"/>
  <c r="AI158" i="4" s="1"/>
  <c r="AI159" i="4" s="1"/>
  <c r="AI160" i="4" s="1"/>
  <c r="AI161" i="4" s="1"/>
  <c r="AI162" i="4" s="1"/>
  <c r="AI163" i="4" s="1"/>
  <c r="AI164" i="4" s="1"/>
  <c r="AI165" i="4" s="1"/>
  <c r="AI166" i="4" s="1"/>
  <c r="AI167" i="4" s="1"/>
  <c r="AI168" i="4" s="1"/>
  <c r="AI169" i="4" s="1"/>
  <c r="AI170" i="4" s="1"/>
  <c r="AI171" i="4" s="1"/>
  <c r="AI172" i="4" s="1"/>
  <c r="AI173" i="4" s="1"/>
  <c r="AI174" i="4" s="1"/>
  <c r="AI175" i="4" s="1"/>
  <c r="AI176" i="4" s="1"/>
  <c r="AI177" i="4" s="1"/>
  <c r="AI178" i="4" s="1"/>
  <c r="AI179" i="4" s="1"/>
  <c r="AI180" i="4" s="1"/>
  <c r="AI181" i="4" s="1"/>
  <c r="AI182" i="4" s="1"/>
  <c r="AI183" i="4" s="1"/>
  <c r="AI184" i="4" s="1"/>
  <c r="AI185" i="4" s="1"/>
  <c r="AI186" i="4" s="1"/>
  <c r="AI187" i="4" s="1"/>
  <c r="AI188" i="4" s="1"/>
  <c r="AI189" i="4" s="1"/>
  <c r="AI190" i="4" s="1"/>
  <c r="AI191" i="4" s="1"/>
  <c r="AI192" i="4" s="1"/>
  <c r="AI193" i="4" s="1"/>
  <c r="AI194" i="4" s="1"/>
  <c r="AI195" i="4" s="1"/>
  <c r="AI196" i="4" s="1"/>
  <c r="AI197" i="4" s="1"/>
  <c r="AI198" i="4" s="1"/>
  <c r="AI199" i="4" s="1"/>
  <c r="AI200" i="4" s="1"/>
  <c r="AI201" i="4" s="1"/>
  <c r="AI202" i="4" s="1"/>
  <c r="AI203" i="4" s="1"/>
  <c r="AI204" i="4" s="1"/>
  <c r="AI205" i="4" s="1"/>
  <c r="AI206" i="4" s="1"/>
  <c r="AI207" i="4" s="1"/>
  <c r="AI208" i="4" s="1"/>
  <c r="AI209" i="4" s="1"/>
  <c r="AI210" i="4" s="1"/>
  <c r="AI211" i="4" s="1"/>
  <c r="AI212" i="4" s="1"/>
  <c r="AI213" i="4" s="1"/>
  <c r="AI214" i="4" s="1"/>
  <c r="AI215" i="4" s="1"/>
  <c r="AI216" i="4" s="1"/>
  <c r="AI217" i="4" s="1"/>
  <c r="AI218" i="4" s="1"/>
  <c r="AI219" i="4" s="1"/>
  <c r="AI220" i="4" s="1"/>
  <c r="AI221" i="4" s="1"/>
  <c r="AI222" i="4" s="1"/>
  <c r="AI223" i="4" s="1"/>
  <c r="AI224" i="4" s="1"/>
  <c r="AI225" i="4" s="1"/>
  <c r="BB786" i="4"/>
  <c r="BB792" i="4" s="1"/>
  <c r="K131" i="4"/>
  <c r="K132" i="4" s="1"/>
  <c r="K133" i="4" s="1"/>
  <c r="K134" i="4" s="1"/>
  <c r="K135" i="4" s="1"/>
  <c r="K136" i="4" s="1"/>
  <c r="K137" i="4" s="1"/>
  <c r="K138" i="4" s="1"/>
  <c r="K139" i="4" s="1"/>
  <c r="K140" i="4" s="1"/>
  <c r="K141" i="4" s="1"/>
  <c r="K142" i="4" s="1"/>
  <c r="K143" i="4" s="1"/>
  <c r="K144" i="4" s="1"/>
  <c r="K145" i="4" s="1"/>
  <c r="K146" i="4" s="1"/>
  <c r="K147" i="4" s="1"/>
  <c r="K148" i="4" s="1"/>
  <c r="K149" i="4" s="1"/>
  <c r="K150" i="4" s="1"/>
  <c r="K151" i="4" s="1"/>
  <c r="K152" i="4" s="1"/>
  <c r="K153" i="4" s="1"/>
  <c r="K154" i="4" s="1"/>
  <c r="K155" i="4" s="1"/>
  <c r="K156" i="4" s="1"/>
  <c r="K157" i="4" s="1"/>
  <c r="K158" i="4" s="1"/>
  <c r="K159" i="4" s="1"/>
  <c r="K160" i="4" s="1"/>
  <c r="K161" i="4" s="1"/>
  <c r="K162" i="4" s="1"/>
  <c r="K163" i="4" s="1"/>
  <c r="K164" i="4" s="1"/>
  <c r="K165" i="4" s="1"/>
  <c r="K166" i="4" s="1"/>
  <c r="K167" i="4" s="1"/>
  <c r="K168" i="4" s="1"/>
  <c r="K169" i="4" s="1"/>
  <c r="K170" i="4" s="1"/>
  <c r="K171" i="4" s="1"/>
  <c r="K172" i="4" s="1"/>
  <c r="K173" i="4" s="1"/>
  <c r="K174" i="4" s="1"/>
  <c r="K175" i="4" s="1"/>
  <c r="K176" i="4" s="1"/>
  <c r="K177" i="4" s="1"/>
  <c r="K178" i="4" s="1"/>
  <c r="K179" i="4" s="1"/>
  <c r="K180" i="4" s="1"/>
  <c r="K181" i="4" s="1"/>
  <c r="K182" i="4" s="1"/>
  <c r="K183" i="4" s="1"/>
  <c r="K184" i="4" s="1"/>
  <c r="K185" i="4" s="1"/>
  <c r="K186" i="4" s="1"/>
  <c r="K187" i="4" s="1"/>
  <c r="K188" i="4" s="1"/>
  <c r="K189" i="4" s="1"/>
  <c r="K190" i="4" s="1"/>
  <c r="K191" i="4" s="1"/>
  <c r="K192" i="4" s="1"/>
  <c r="K193" i="4" s="1"/>
  <c r="K194" i="4" s="1"/>
  <c r="K195" i="4" s="1"/>
  <c r="K196" i="4" s="1"/>
  <c r="K197" i="4" s="1"/>
  <c r="K198" i="4" s="1"/>
  <c r="K199" i="4" s="1"/>
  <c r="K200" i="4" s="1"/>
  <c r="K201" i="4" s="1"/>
  <c r="K202" i="4" s="1"/>
  <c r="K203" i="4" s="1"/>
  <c r="K204" i="4" s="1"/>
  <c r="K205" i="4" s="1"/>
  <c r="K206" i="4" s="1"/>
  <c r="K207" i="4" s="1"/>
  <c r="K208" i="4" s="1"/>
  <c r="K209" i="4" s="1"/>
  <c r="K210" i="4" s="1"/>
  <c r="K211" i="4" s="1"/>
  <c r="K212" i="4" s="1"/>
  <c r="K213" i="4" s="1"/>
  <c r="K214" i="4" s="1"/>
  <c r="K215" i="4" s="1"/>
  <c r="K216" i="4" s="1"/>
  <c r="K217" i="4" s="1"/>
  <c r="K218" i="4" s="1"/>
  <c r="K219" i="4" s="1"/>
  <c r="K220" i="4" s="1"/>
  <c r="K221" i="4" s="1"/>
  <c r="K222" i="4" s="1"/>
  <c r="K223" i="4" s="1"/>
  <c r="K224" i="4" s="1"/>
  <c r="K225" i="4" s="1"/>
  <c r="AT786" i="4"/>
  <c r="AT792" i="4" s="1"/>
  <c r="H131" i="4"/>
  <c r="AS786" i="4"/>
  <c r="AS792" i="4" s="1"/>
  <c r="AY777" i="4"/>
  <c r="AY780" i="4" s="1"/>
  <c r="AS726" i="4" s="1"/>
  <c r="AW726" i="4" s="1"/>
  <c r="AL131" i="4"/>
  <c r="BC786" i="4"/>
  <c r="BC792" i="4" s="1"/>
  <c r="BB777" i="4"/>
  <c r="BB780" i="4" s="1"/>
  <c r="AS750" i="4" s="1"/>
  <c r="AW750" i="4" s="1"/>
  <c r="W131" i="4"/>
  <c r="AX786" i="4"/>
  <c r="AX792" i="4" s="1"/>
  <c r="BD777" i="4"/>
  <c r="BD780" i="4" s="1"/>
  <c r="AS766" i="4" s="1"/>
  <c r="AW766" i="4" s="1"/>
  <c r="AC131" i="4"/>
  <c r="AZ786" i="4"/>
  <c r="AZ792" i="4" s="1"/>
  <c r="T131" i="4"/>
  <c r="AW786" i="4"/>
  <c r="AW792" i="4" s="1"/>
  <c r="BC779" i="4"/>
  <c r="AU758" i="4" s="1"/>
  <c r="AX779" i="4"/>
  <c r="AU718" i="4" s="1"/>
  <c r="AS779" i="4"/>
  <c r="AU678" i="4" s="1"/>
  <c r="AT779" i="4"/>
  <c r="AU686" i="4" s="1"/>
  <c r="AV776" i="4"/>
  <c r="AV778" i="4" s="1"/>
  <c r="AT702" i="4" s="1"/>
  <c r="AV786" i="4"/>
  <c r="AV792" i="4" s="1"/>
  <c r="AF131" i="4"/>
  <c r="BA786" i="4"/>
  <c r="BA792" i="4" s="1"/>
  <c r="AU785" i="4"/>
  <c r="AU791" i="4" s="1"/>
  <c r="AU793" i="4" s="1"/>
  <c r="AV694" i="4" s="1"/>
  <c r="AY779" i="4"/>
  <c r="AU726" i="4" s="1"/>
  <c r="AW779" i="4"/>
  <c r="AU710" i="4" s="1"/>
  <c r="BD779" i="4"/>
  <c r="AU766" i="4" s="1"/>
  <c r="AZ779" i="4"/>
  <c r="AU734" i="4" s="1"/>
  <c r="AT777" i="4" l="1"/>
  <c r="AT780" i="4" s="1"/>
  <c r="AS686" i="4" s="1"/>
  <c r="AW686" i="4" s="1"/>
  <c r="AT785" i="4"/>
  <c r="AT791" i="4" s="1"/>
  <c r="AT793" i="4" s="1"/>
  <c r="AV686" i="4" s="1"/>
  <c r="AC132" i="4"/>
  <c r="AC133" i="4" s="1"/>
  <c r="AC134" i="4" s="1"/>
  <c r="AC135" i="4" s="1"/>
  <c r="AC136" i="4" s="1"/>
  <c r="AC137" i="4" s="1"/>
  <c r="AC138" i="4" s="1"/>
  <c r="AC139" i="4" s="1"/>
  <c r="AC140" i="4" s="1"/>
  <c r="AC141" i="4" s="1"/>
  <c r="AC142" i="4" s="1"/>
  <c r="AC143" i="4" s="1"/>
  <c r="AC144" i="4" s="1"/>
  <c r="AC145" i="4" s="1"/>
  <c r="AC146" i="4" s="1"/>
  <c r="AC147" i="4" s="1"/>
  <c r="AC148" i="4" s="1"/>
  <c r="AC149" i="4" s="1"/>
  <c r="AC150" i="4" s="1"/>
  <c r="AC151" i="4" s="1"/>
  <c r="AC152" i="4" s="1"/>
  <c r="AC153" i="4" s="1"/>
  <c r="AC154" i="4" s="1"/>
  <c r="AC155" i="4" s="1"/>
  <c r="AC156" i="4" s="1"/>
  <c r="AC157" i="4" s="1"/>
  <c r="AC158" i="4" s="1"/>
  <c r="AC159" i="4" s="1"/>
  <c r="AC160" i="4" s="1"/>
  <c r="AC161" i="4" s="1"/>
  <c r="AC162" i="4" s="1"/>
  <c r="AC163" i="4" s="1"/>
  <c r="AC164" i="4" s="1"/>
  <c r="AC165" i="4" s="1"/>
  <c r="AC166" i="4" s="1"/>
  <c r="AC167" i="4" s="1"/>
  <c r="AC168" i="4" s="1"/>
  <c r="AC169" i="4" s="1"/>
  <c r="AC170" i="4" s="1"/>
  <c r="AC171" i="4" s="1"/>
  <c r="AC172" i="4" s="1"/>
  <c r="AC173" i="4" s="1"/>
  <c r="AC174" i="4" s="1"/>
  <c r="AC175" i="4" s="1"/>
  <c r="AC176" i="4" s="1"/>
  <c r="AC177" i="4" s="1"/>
  <c r="AC178" i="4" s="1"/>
  <c r="AC179" i="4" s="1"/>
  <c r="AC180" i="4" s="1"/>
  <c r="AC181" i="4" s="1"/>
  <c r="AC182" i="4" s="1"/>
  <c r="AC183" i="4" s="1"/>
  <c r="AC184" i="4" s="1"/>
  <c r="AC185" i="4" s="1"/>
  <c r="AC186" i="4" s="1"/>
  <c r="AC187" i="4" s="1"/>
  <c r="AC188" i="4" s="1"/>
  <c r="AC189" i="4" s="1"/>
  <c r="AC190" i="4" s="1"/>
  <c r="AC191" i="4" s="1"/>
  <c r="AC192" i="4" s="1"/>
  <c r="AC193" i="4" s="1"/>
  <c r="AC194" i="4" s="1"/>
  <c r="AC195" i="4" s="1"/>
  <c r="AC196" i="4" s="1"/>
  <c r="AC197" i="4" s="1"/>
  <c r="AC198" i="4" s="1"/>
  <c r="AC199" i="4" s="1"/>
  <c r="AC200" i="4" s="1"/>
  <c r="AC201" i="4" s="1"/>
  <c r="AC202" i="4" s="1"/>
  <c r="AC203" i="4" s="1"/>
  <c r="AC204" i="4" s="1"/>
  <c r="AC205" i="4" s="1"/>
  <c r="AC206" i="4" s="1"/>
  <c r="AC207" i="4" s="1"/>
  <c r="AC208" i="4" s="1"/>
  <c r="AC209" i="4" s="1"/>
  <c r="AC210" i="4" s="1"/>
  <c r="AC211" i="4" s="1"/>
  <c r="AC212" i="4" s="1"/>
  <c r="AC213" i="4" s="1"/>
  <c r="AC214" i="4" s="1"/>
  <c r="AC215" i="4" s="1"/>
  <c r="AC216" i="4" s="1"/>
  <c r="AC217" i="4" s="1"/>
  <c r="AC218" i="4" s="1"/>
  <c r="AC219" i="4" s="1"/>
  <c r="AC220" i="4" s="1"/>
  <c r="AC221" i="4" s="1"/>
  <c r="AC222" i="4" s="1"/>
  <c r="AC223" i="4" s="1"/>
  <c r="AC224" i="4" s="1"/>
  <c r="AC225" i="4" s="1"/>
  <c r="AL132" i="4"/>
  <c r="AL133" i="4" s="1"/>
  <c r="AL134" i="4" s="1"/>
  <c r="AL135" i="4" s="1"/>
  <c r="AL136" i="4" s="1"/>
  <c r="AL137" i="4" s="1"/>
  <c r="AL138" i="4" s="1"/>
  <c r="AL139" i="4" s="1"/>
  <c r="AL140" i="4" s="1"/>
  <c r="AL141" i="4" s="1"/>
  <c r="AL142" i="4" s="1"/>
  <c r="AL143" i="4" s="1"/>
  <c r="AL144" i="4" s="1"/>
  <c r="AL145" i="4" s="1"/>
  <c r="AL146" i="4" s="1"/>
  <c r="AL147" i="4" s="1"/>
  <c r="AL148" i="4" s="1"/>
  <c r="AL149" i="4" s="1"/>
  <c r="AL150" i="4" s="1"/>
  <c r="AL151" i="4" s="1"/>
  <c r="AL152" i="4" s="1"/>
  <c r="AL153" i="4" s="1"/>
  <c r="AL154" i="4" s="1"/>
  <c r="AL155" i="4" s="1"/>
  <c r="AL156" i="4" s="1"/>
  <c r="AL157" i="4" s="1"/>
  <c r="AL158" i="4" s="1"/>
  <c r="AL159" i="4" s="1"/>
  <c r="AL160" i="4" s="1"/>
  <c r="AL161" i="4" s="1"/>
  <c r="AL162" i="4" s="1"/>
  <c r="AL163" i="4" s="1"/>
  <c r="AL164" i="4" s="1"/>
  <c r="AL165" i="4" s="1"/>
  <c r="AL166" i="4" s="1"/>
  <c r="AL167" i="4" s="1"/>
  <c r="AL168" i="4" s="1"/>
  <c r="AL169" i="4" s="1"/>
  <c r="AL170" i="4" s="1"/>
  <c r="AL171" i="4" s="1"/>
  <c r="AL172" i="4" s="1"/>
  <c r="AL173" i="4" s="1"/>
  <c r="AL174" i="4" s="1"/>
  <c r="AL175" i="4" s="1"/>
  <c r="AL176" i="4" s="1"/>
  <c r="AL177" i="4" s="1"/>
  <c r="AL178" i="4" s="1"/>
  <c r="AL179" i="4" s="1"/>
  <c r="AL180" i="4" s="1"/>
  <c r="AL181" i="4" s="1"/>
  <c r="AL182" i="4" s="1"/>
  <c r="AL183" i="4" s="1"/>
  <c r="AL184" i="4" s="1"/>
  <c r="AL185" i="4" s="1"/>
  <c r="AL186" i="4" s="1"/>
  <c r="AL187" i="4" s="1"/>
  <c r="AL188" i="4" s="1"/>
  <c r="AL189" i="4" s="1"/>
  <c r="AL190" i="4" s="1"/>
  <c r="AL191" i="4" s="1"/>
  <c r="AL192" i="4" s="1"/>
  <c r="AL193" i="4" s="1"/>
  <c r="AL194" i="4" s="1"/>
  <c r="AL195" i="4" s="1"/>
  <c r="AL196" i="4" s="1"/>
  <c r="AL197" i="4" s="1"/>
  <c r="AL198" i="4" s="1"/>
  <c r="AL199" i="4" s="1"/>
  <c r="AL200" i="4" s="1"/>
  <c r="AL201" i="4" s="1"/>
  <c r="AL202" i="4" s="1"/>
  <c r="AL203" i="4" s="1"/>
  <c r="AL204" i="4" s="1"/>
  <c r="AL205" i="4" s="1"/>
  <c r="AL206" i="4" s="1"/>
  <c r="AL207" i="4" s="1"/>
  <c r="AL208" i="4" s="1"/>
  <c r="AL209" i="4" s="1"/>
  <c r="AL210" i="4" s="1"/>
  <c r="AL211" i="4" s="1"/>
  <c r="AL212" i="4" s="1"/>
  <c r="AL213" i="4" s="1"/>
  <c r="AL214" i="4" s="1"/>
  <c r="AL215" i="4" s="1"/>
  <c r="AL216" i="4" s="1"/>
  <c r="AL217" i="4" s="1"/>
  <c r="AL218" i="4" s="1"/>
  <c r="AL219" i="4" s="1"/>
  <c r="AL220" i="4" s="1"/>
  <c r="AL221" i="4" s="1"/>
  <c r="AL222" i="4" s="1"/>
  <c r="AL223" i="4" s="1"/>
  <c r="AL224" i="4" s="1"/>
  <c r="AL225" i="4" s="1"/>
  <c r="AF132" i="4"/>
  <c r="BB785" i="4"/>
  <c r="BB791" i="4" s="1"/>
  <c r="BB793" i="4" s="1"/>
  <c r="AV750" i="4" s="1"/>
  <c r="AV777" i="4"/>
  <c r="AV780" i="4" s="1"/>
  <c r="AS702" i="4" s="1"/>
  <c r="AW702" i="4" s="1"/>
  <c r="AV785" i="4"/>
  <c r="AV791" i="4" s="1"/>
  <c r="AV793" i="4" s="1"/>
  <c r="AV702" i="4" s="1"/>
  <c r="AV779" i="4"/>
  <c r="AU702" i="4" s="1"/>
  <c r="AY785" i="4"/>
  <c r="AY791" i="4" s="1"/>
  <c r="AY793" i="4" s="1"/>
  <c r="AV726" i="4" s="1"/>
  <c r="T132" i="4"/>
  <c r="T133" i="4" s="1"/>
  <c r="T134" i="4" s="1"/>
  <c r="T135" i="4" s="1"/>
  <c r="T136" i="4" s="1"/>
  <c r="T137" i="4" s="1"/>
  <c r="T138" i="4" s="1"/>
  <c r="T139" i="4" s="1"/>
  <c r="T140" i="4" s="1"/>
  <c r="T141" i="4" s="1"/>
  <c r="T142" i="4" s="1"/>
  <c r="T143" i="4" s="1"/>
  <c r="T144" i="4" s="1"/>
  <c r="T145" i="4" s="1"/>
  <c r="T146" i="4" s="1"/>
  <c r="T147" i="4" s="1"/>
  <c r="T148" i="4" s="1"/>
  <c r="T149" i="4" s="1"/>
  <c r="T150" i="4" s="1"/>
  <c r="T151" i="4" s="1"/>
  <c r="T152" i="4" s="1"/>
  <c r="T153" i="4" s="1"/>
  <c r="T154" i="4" s="1"/>
  <c r="T155" i="4" s="1"/>
  <c r="T156" i="4" s="1"/>
  <c r="T157" i="4" s="1"/>
  <c r="T158" i="4" s="1"/>
  <c r="T159" i="4" s="1"/>
  <c r="T160" i="4" s="1"/>
  <c r="T161" i="4" s="1"/>
  <c r="T162" i="4" s="1"/>
  <c r="T163" i="4" s="1"/>
  <c r="T164" i="4" s="1"/>
  <c r="T165" i="4" s="1"/>
  <c r="T166" i="4" s="1"/>
  <c r="T167" i="4" s="1"/>
  <c r="T168" i="4" s="1"/>
  <c r="T169" i="4" s="1"/>
  <c r="T170" i="4" s="1"/>
  <c r="T171" i="4" s="1"/>
  <c r="T172" i="4" s="1"/>
  <c r="T173" i="4" s="1"/>
  <c r="T174" i="4" s="1"/>
  <c r="T175" i="4" s="1"/>
  <c r="T176" i="4" s="1"/>
  <c r="T177" i="4" s="1"/>
  <c r="T178" i="4" s="1"/>
  <c r="T179" i="4" s="1"/>
  <c r="T180" i="4" s="1"/>
  <c r="T181" i="4" s="1"/>
  <c r="T182" i="4" s="1"/>
  <c r="T183" i="4" s="1"/>
  <c r="T184" i="4" s="1"/>
  <c r="T185" i="4" s="1"/>
  <c r="T186" i="4" s="1"/>
  <c r="T187" i="4" s="1"/>
  <c r="T188" i="4" s="1"/>
  <c r="T189" i="4" s="1"/>
  <c r="T190" i="4" s="1"/>
  <c r="T191" i="4" s="1"/>
  <c r="T192" i="4" s="1"/>
  <c r="T193" i="4" s="1"/>
  <c r="T194" i="4" s="1"/>
  <c r="T195" i="4" s="1"/>
  <c r="T196" i="4" s="1"/>
  <c r="T197" i="4" s="1"/>
  <c r="T198" i="4" s="1"/>
  <c r="T199" i="4" s="1"/>
  <c r="T200" i="4" s="1"/>
  <c r="T201" i="4" s="1"/>
  <c r="T202" i="4" s="1"/>
  <c r="T203" i="4" s="1"/>
  <c r="T204" i="4" s="1"/>
  <c r="T205" i="4" s="1"/>
  <c r="T206" i="4" s="1"/>
  <c r="T207" i="4" s="1"/>
  <c r="T208" i="4" s="1"/>
  <c r="T209" i="4" s="1"/>
  <c r="T210" i="4" s="1"/>
  <c r="T211" i="4" s="1"/>
  <c r="T212" i="4" s="1"/>
  <c r="T213" i="4" s="1"/>
  <c r="T214" i="4" s="1"/>
  <c r="T215" i="4" s="1"/>
  <c r="T216" i="4" s="1"/>
  <c r="T217" i="4" s="1"/>
  <c r="T218" i="4" s="1"/>
  <c r="T219" i="4" s="1"/>
  <c r="T220" i="4" s="1"/>
  <c r="T221" i="4" s="1"/>
  <c r="T222" i="4" s="1"/>
  <c r="T223" i="4" s="1"/>
  <c r="T224" i="4" s="1"/>
  <c r="T225" i="4" s="1"/>
  <c r="W132" i="4"/>
  <c r="W133" i="4" s="1"/>
  <c r="W134" i="4" s="1"/>
  <c r="W135" i="4" s="1"/>
  <c r="W136" i="4" s="1"/>
  <c r="W137" i="4" s="1"/>
  <c r="W138" i="4" s="1"/>
  <c r="W139" i="4" s="1"/>
  <c r="W140" i="4" s="1"/>
  <c r="W141" i="4" s="1"/>
  <c r="W142" i="4" s="1"/>
  <c r="W143" i="4" s="1"/>
  <c r="W144" i="4" s="1"/>
  <c r="W145" i="4" s="1"/>
  <c r="W146" i="4" s="1"/>
  <c r="W147" i="4" s="1"/>
  <c r="W148" i="4" s="1"/>
  <c r="W149" i="4" s="1"/>
  <c r="W150" i="4" s="1"/>
  <c r="W151" i="4" s="1"/>
  <c r="W152" i="4" s="1"/>
  <c r="W153" i="4" s="1"/>
  <c r="W154" i="4" s="1"/>
  <c r="W155" i="4" s="1"/>
  <c r="W156" i="4" s="1"/>
  <c r="W157" i="4" s="1"/>
  <c r="W158" i="4" s="1"/>
  <c r="W159" i="4" s="1"/>
  <c r="W160" i="4" s="1"/>
  <c r="W161" i="4" s="1"/>
  <c r="W162" i="4" s="1"/>
  <c r="W163" i="4" s="1"/>
  <c r="W164" i="4" s="1"/>
  <c r="W165" i="4" s="1"/>
  <c r="W166" i="4" s="1"/>
  <c r="W167" i="4" s="1"/>
  <c r="W168" i="4" s="1"/>
  <c r="W169" i="4" s="1"/>
  <c r="W170" i="4" s="1"/>
  <c r="W171" i="4" s="1"/>
  <c r="W172" i="4" s="1"/>
  <c r="W173" i="4" s="1"/>
  <c r="W174" i="4" s="1"/>
  <c r="W175" i="4" s="1"/>
  <c r="W176" i="4" s="1"/>
  <c r="W177" i="4" s="1"/>
  <c r="W178" i="4" s="1"/>
  <c r="W179" i="4" s="1"/>
  <c r="W180" i="4" s="1"/>
  <c r="W181" i="4" s="1"/>
  <c r="W182" i="4" s="1"/>
  <c r="W183" i="4" s="1"/>
  <c r="W184" i="4" s="1"/>
  <c r="W185" i="4" s="1"/>
  <c r="W186" i="4" s="1"/>
  <c r="W187" i="4" s="1"/>
  <c r="W188" i="4" s="1"/>
  <c r="W189" i="4" s="1"/>
  <c r="W190" i="4" s="1"/>
  <c r="W191" i="4" s="1"/>
  <c r="W192" i="4" s="1"/>
  <c r="W193" i="4" s="1"/>
  <c r="W194" i="4" s="1"/>
  <c r="W195" i="4" s="1"/>
  <c r="W196" i="4" s="1"/>
  <c r="W197" i="4" s="1"/>
  <c r="W198" i="4" s="1"/>
  <c r="W199" i="4" s="1"/>
  <c r="W200" i="4" s="1"/>
  <c r="W201" i="4" s="1"/>
  <c r="W202" i="4" s="1"/>
  <c r="W203" i="4" s="1"/>
  <c r="W204" i="4" s="1"/>
  <c r="W205" i="4" s="1"/>
  <c r="W206" i="4" s="1"/>
  <c r="W207" i="4" s="1"/>
  <c r="W208" i="4" s="1"/>
  <c r="W209" i="4" s="1"/>
  <c r="W210" i="4" s="1"/>
  <c r="W211" i="4" s="1"/>
  <c r="W212" i="4" s="1"/>
  <c r="W213" i="4" s="1"/>
  <c r="W214" i="4" s="1"/>
  <c r="W215" i="4" s="1"/>
  <c r="W216" i="4" s="1"/>
  <c r="W217" i="4" s="1"/>
  <c r="W218" i="4" s="1"/>
  <c r="W219" i="4" s="1"/>
  <c r="W220" i="4" s="1"/>
  <c r="W221" i="4" s="1"/>
  <c r="W222" i="4" s="1"/>
  <c r="W223" i="4" s="1"/>
  <c r="W224" i="4" s="1"/>
  <c r="W225" i="4" s="1"/>
  <c r="H132" i="4"/>
  <c r="H133" i="4" s="1"/>
  <c r="H134" i="4" s="1"/>
  <c r="H135" i="4" s="1"/>
  <c r="H136" i="4" s="1"/>
  <c r="H137" i="4" s="1"/>
  <c r="H138" i="4" s="1"/>
  <c r="H139" i="4" s="1"/>
  <c r="H140" i="4" s="1"/>
  <c r="H141" i="4" s="1"/>
  <c r="H142" i="4" s="1"/>
  <c r="H143" i="4" s="1"/>
  <c r="H144" i="4" s="1"/>
  <c r="H145" i="4" s="1"/>
  <c r="H146" i="4" s="1"/>
  <c r="H147" i="4" s="1"/>
  <c r="H148" i="4" s="1"/>
  <c r="H149" i="4" s="1"/>
  <c r="H150" i="4" s="1"/>
  <c r="H151" i="4" s="1"/>
  <c r="H152" i="4" s="1"/>
  <c r="H153" i="4" s="1"/>
  <c r="H154" i="4" s="1"/>
  <c r="H155" i="4" s="1"/>
  <c r="H156" i="4" s="1"/>
  <c r="H157" i="4" s="1"/>
  <c r="H158" i="4" s="1"/>
  <c r="H159" i="4" s="1"/>
  <c r="H160" i="4" s="1"/>
  <c r="H161" i="4" s="1"/>
  <c r="H162" i="4" s="1"/>
  <c r="H163" i="4" s="1"/>
  <c r="H164" i="4" s="1"/>
  <c r="H165" i="4" s="1"/>
  <c r="H166" i="4" s="1"/>
  <c r="H167" i="4" s="1"/>
  <c r="H168" i="4" s="1"/>
  <c r="H169" i="4" s="1"/>
  <c r="H170" i="4" s="1"/>
  <c r="H171" i="4" s="1"/>
  <c r="H172" i="4" s="1"/>
  <c r="H173" i="4" s="1"/>
  <c r="H174" i="4" s="1"/>
  <c r="H175" i="4" s="1"/>
  <c r="H176" i="4" s="1"/>
  <c r="H177" i="4" s="1"/>
  <c r="H178" i="4" s="1"/>
  <c r="H179" i="4" s="1"/>
  <c r="H180" i="4" s="1"/>
  <c r="H181" i="4" s="1"/>
  <c r="H182" i="4" s="1"/>
  <c r="H183" i="4" s="1"/>
  <c r="H184" i="4" s="1"/>
  <c r="H185" i="4" s="1"/>
  <c r="H186" i="4" s="1"/>
  <c r="H187" i="4" s="1"/>
  <c r="H188" i="4" s="1"/>
  <c r="H189" i="4" s="1"/>
  <c r="H190" i="4" s="1"/>
  <c r="H191" i="4" s="1"/>
  <c r="H192" i="4" s="1"/>
  <c r="H193" i="4" s="1"/>
  <c r="H194" i="4" s="1"/>
  <c r="H195" i="4" s="1"/>
  <c r="H196" i="4" s="1"/>
  <c r="H197" i="4" s="1"/>
  <c r="H198" i="4" s="1"/>
  <c r="H199" i="4" s="1"/>
  <c r="H200" i="4" s="1"/>
  <c r="H201" i="4" s="1"/>
  <c r="H202" i="4" s="1"/>
  <c r="H203" i="4" s="1"/>
  <c r="H204" i="4" s="1"/>
  <c r="H205" i="4" s="1"/>
  <c r="H206" i="4" s="1"/>
  <c r="H207" i="4" s="1"/>
  <c r="H208" i="4" s="1"/>
  <c r="H209" i="4" s="1"/>
  <c r="H210" i="4" s="1"/>
  <c r="H211" i="4" s="1"/>
  <c r="H212" i="4" s="1"/>
  <c r="H213" i="4" s="1"/>
  <c r="H214" i="4" s="1"/>
  <c r="H215" i="4" s="1"/>
  <c r="H216" i="4" s="1"/>
  <c r="H217" i="4" s="1"/>
  <c r="H218" i="4" s="1"/>
  <c r="H219" i="4" s="1"/>
  <c r="H220" i="4" s="1"/>
  <c r="H221" i="4" s="1"/>
  <c r="H222" i="4" s="1"/>
  <c r="H223" i="4" s="1"/>
  <c r="H224" i="4" s="1"/>
  <c r="H225" i="4" s="1"/>
  <c r="BD785" i="4"/>
  <c r="BD791" i="4" s="1"/>
  <c r="BD793" i="4" s="1"/>
  <c r="AV766" i="4" s="1"/>
  <c r="AZ785" i="4" l="1"/>
  <c r="AZ791" i="4" s="1"/>
  <c r="AZ793" i="4" s="1"/>
  <c r="AV734" i="4" s="1"/>
  <c r="AX777" i="4"/>
  <c r="AX780" i="4" s="1"/>
  <c r="AS718" i="4" s="1"/>
  <c r="AW718" i="4" s="1"/>
  <c r="AW777" i="4"/>
  <c r="AW780" i="4" s="1"/>
  <c r="AS710" i="4" s="1"/>
  <c r="AW710" i="4" s="1"/>
  <c r="AS777" i="4"/>
  <c r="AS780" i="4" s="1"/>
  <c r="AS678" i="4" s="1"/>
  <c r="AW678" i="4" s="1"/>
  <c r="AF133" i="4"/>
  <c r="AF134" i="4" s="1"/>
  <c r="AF135" i="4" s="1"/>
  <c r="AF136" i="4" s="1"/>
  <c r="AF137" i="4" s="1"/>
  <c r="AF138" i="4" s="1"/>
  <c r="AF139" i="4" s="1"/>
  <c r="AF140" i="4" s="1"/>
  <c r="AF141" i="4" s="1"/>
  <c r="AF142" i="4" s="1"/>
  <c r="AF143" i="4" s="1"/>
  <c r="AF144" i="4" s="1"/>
  <c r="AF145" i="4" s="1"/>
  <c r="AF146" i="4" s="1"/>
  <c r="AF147" i="4" s="1"/>
  <c r="AF148" i="4" s="1"/>
  <c r="AF149" i="4" s="1"/>
  <c r="AF150" i="4" s="1"/>
  <c r="AF151" i="4" s="1"/>
  <c r="AF152" i="4" s="1"/>
  <c r="AF153" i="4" s="1"/>
  <c r="AF154" i="4" s="1"/>
  <c r="AF155" i="4" s="1"/>
  <c r="AF156" i="4" s="1"/>
  <c r="AF157" i="4" s="1"/>
  <c r="AF158" i="4" s="1"/>
  <c r="AF159" i="4" s="1"/>
  <c r="AF160" i="4" s="1"/>
  <c r="AF161" i="4" s="1"/>
  <c r="AF162" i="4" s="1"/>
  <c r="AF163" i="4" s="1"/>
  <c r="AF164" i="4" s="1"/>
  <c r="AF165" i="4" s="1"/>
  <c r="AF166" i="4" s="1"/>
  <c r="AF167" i="4" s="1"/>
  <c r="AF168" i="4" s="1"/>
  <c r="AF169" i="4" s="1"/>
  <c r="AF170" i="4" s="1"/>
  <c r="AF171" i="4" s="1"/>
  <c r="AF172" i="4" s="1"/>
  <c r="AF173" i="4" s="1"/>
  <c r="AF174" i="4" s="1"/>
  <c r="AF175" i="4" s="1"/>
  <c r="AF176" i="4" s="1"/>
  <c r="AF177" i="4" s="1"/>
  <c r="AF178" i="4" s="1"/>
  <c r="AF179" i="4" s="1"/>
  <c r="AF180" i="4" s="1"/>
  <c r="AF181" i="4" s="1"/>
  <c r="AF182" i="4" s="1"/>
  <c r="AF183" i="4" s="1"/>
  <c r="AF184" i="4" s="1"/>
  <c r="AF185" i="4" s="1"/>
  <c r="AF186" i="4" s="1"/>
  <c r="AF187" i="4" s="1"/>
  <c r="AF188" i="4" s="1"/>
  <c r="AF189" i="4" s="1"/>
  <c r="AF190" i="4" s="1"/>
  <c r="AF191" i="4" s="1"/>
  <c r="AF192" i="4" s="1"/>
  <c r="AF193" i="4" s="1"/>
  <c r="AF194" i="4" s="1"/>
  <c r="AF195" i="4" s="1"/>
  <c r="AF196" i="4" s="1"/>
  <c r="AF197" i="4" s="1"/>
  <c r="AF198" i="4" s="1"/>
  <c r="AF199" i="4" s="1"/>
  <c r="AF200" i="4" s="1"/>
  <c r="AF201" i="4" s="1"/>
  <c r="AF202" i="4" s="1"/>
  <c r="AF203" i="4" s="1"/>
  <c r="AF204" i="4" s="1"/>
  <c r="AF205" i="4" s="1"/>
  <c r="AF206" i="4" s="1"/>
  <c r="AF207" i="4" s="1"/>
  <c r="AF208" i="4" s="1"/>
  <c r="AF209" i="4" s="1"/>
  <c r="AF210" i="4" s="1"/>
  <c r="AF211" i="4" s="1"/>
  <c r="AF212" i="4" s="1"/>
  <c r="AF213" i="4" s="1"/>
  <c r="AF214" i="4" s="1"/>
  <c r="AF215" i="4" s="1"/>
  <c r="AF216" i="4" s="1"/>
  <c r="AF217" i="4" s="1"/>
  <c r="AF218" i="4" s="1"/>
  <c r="AF219" i="4" s="1"/>
  <c r="AF220" i="4" s="1"/>
  <c r="AF221" i="4" s="1"/>
  <c r="AF222" i="4" s="1"/>
  <c r="AF223" i="4" s="1"/>
  <c r="AF224" i="4" s="1"/>
  <c r="AF225" i="4" s="1"/>
  <c r="AX785" i="4"/>
  <c r="AX791" i="4" s="1"/>
  <c r="AX793" i="4" s="1"/>
  <c r="AV718" i="4" s="1"/>
  <c r="BC785" i="4"/>
  <c r="BC791" i="4" s="1"/>
  <c r="BC793" i="4" s="1"/>
  <c r="AV758" i="4" s="1"/>
  <c r="BC777" i="4"/>
  <c r="BC780" i="4" s="1"/>
  <c r="AS758" i="4" s="1"/>
  <c r="AW758" i="4" s="1"/>
  <c r="AZ777" i="4"/>
  <c r="AZ780" i="4" s="1"/>
  <c r="AS734" i="4" s="1"/>
  <c r="AW734" i="4" s="1"/>
  <c r="AS785" i="4"/>
  <c r="AS791" i="4" s="1"/>
  <c r="AS793" i="4" s="1"/>
  <c r="AV678" i="4" s="1"/>
  <c r="AW785" i="4"/>
  <c r="AW791" i="4" s="1"/>
  <c r="AW793" i="4" s="1"/>
  <c r="AV710" i="4" s="1"/>
  <c r="BA777" i="4" l="1"/>
  <c r="BA780" i="4" s="1"/>
  <c r="AS742" i="4" s="1"/>
  <c r="AW742" i="4" s="1"/>
  <c r="BA785" i="4"/>
  <c r="BA791" i="4" s="1"/>
  <c r="BA793" i="4" s="1"/>
  <c r="AV742" i="4" s="1"/>
</calcChain>
</file>

<file path=xl/sharedStrings.xml><?xml version="1.0" encoding="utf-8"?>
<sst xmlns="http://schemas.openxmlformats.org/spreadsheetml/2006/main" count="2620" uniqueCount="280">
  <si>
    <t>0h</t>
  </si>
  <si>
    <t>1h</t>
  </si>
  <si>
    <t>2h</t>
  </si>
  <si>
    <t>3h</t>
  </si>
  <si>
    <t>4h</t>
  </si>
  <si>
    <t>5h</t>
  </si>
  <si>
    <t>6h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</si>
  <si>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</si>
  <si>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</si>
  <si>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</si>
  <si>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</si>
  <si>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</si>
  <si>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</si>
  <si>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</si>
  <si>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</si>
  <si>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</si>
  <si>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</si>
  <si>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</si>
  <si>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</si>
  <si>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</si>
  <si>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</si>
  <si>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</si>
  <si>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</si>
  <si>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</si>
  <si>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r</t>
  </si>
  <si>
    <t>t</t>
  </si>
  <si>
    <t>Horaires normaux</t>
  </si>
  <si>
    <t>a</t>
  </si>
  <si>
    <t>b</t>
  </si>
  <si>
    <t>Heures supp</t>
  </si>
  <si>
    <t>c</t>
  </si>
  <si>
    <t>Repos compensateur</t>
  </si>
  <si>
    <t>d</t>
  </si>
  <si>
    <t>astr.</t>
  </si>
  <si>
    <t>abs.</t>
  </si>
  <si>
    <t>sam</t>
  </si>
  <si>
    <t>m</t>
  </si>
  <si>
    <t>am</t>
  </si>
  <si>
    <t>dim</t>
  </si>
  <si>
    <t>lun</t>
  </si>
  <si>
    <t>mar</t>
  </si>
  <si>
    <t>CA</t>
  </si>
  <si>
    <t>mer</t>
  </si>
  <si>
    <t>jeu</t>
  </si>
  <si>
    <t>ven</t>
  </si>
  <si>
    <t>sem 44</t>
  </si>
  <si>
    <t>sem 45</t>
  </si>
  <si>
    <t>Type absences</t>
  </si>
  <si>
    <t>Type astreintes</t>
  </si>
  <si>
    <t>Congès annuel</t>
  </si>
  <si>
    <t>ARTT</t>
  </si>
  <si>
    <t>Récupération</t>
  </si>
  <si>
    <t>Congès except. ou maladie</t>
  </si>
  <si>
    <t>CE</t>
  </si>
  <si>
    <t>RTT</t>
  </si>
  <si>
    <t>REC</t>
  </si>
  <si>
    <t>Equipe d'astreinte</t>
  </si>
  <si>
    <t>Equipe de renfort</t>
  </si>
  <si>
    <t>CA = Congès annuel</t>
  </si>
  <si>
    <t>RTT = ARTT</t>
  </si>
  <si>
    <t>REC = Récupération</t>
  </si>
  <si>
    <t>CE = Congès except. ou maladie</t>
  </si>
  <si>
    <t>Date</t>
  </si>
  <si>
    <t>Journée saisie</t>
  </si>
  <si>
    <t>repos</t>
  </si>
  <si>
    <t>Heure référence précédente</t>
  </si>
  <si>
    <t>Position du 0 dans plage RQC</t>
  </si>
  <si>
    <t>Position du 0 dans plage RHC</t>
  </si>
  <si>
    <t>Heures non travaillées</t>
  </si>
  <si>
    <t>Formule si date changée</t>
  </si>
  <si>
    <t>RHC</t>
  </si>
  <si>
    <t>RQC</t>
  </si>
  <si>
    <t>Commentaires</t>
  </si>
  <si>
    <t>Nb de RQC dans la semaine compris entre 7h et 9h</t>
  </si>
  <si>
    <t>aaaaaaaaaaaaaaaaaaaaaaaaaaaaaaaaaaaaaaaaaaaaaaaaaaaaaaaaaaaaaaaaaaaaaaaaaaaaaaaaaaaaaaaaaaaaaaaa</t>
  </si>
  <si>
    <t>Calcul du RQC</t>
  </si>
  <si>
    <t xml:space="preserve"> </t>
  </si>
  <si>
    <t>Clacul du RHC</t>
  </si>
  <si>
    <t>Heure référence</t>
  </si>
  <si>
    <t>Calcul du RQC jour n-1</t>
  </si>
  <si>
    <t>Calcul du RQC jour n-2</t>
  </si>
  <si>
    <t>Calcul du RQC jour n-3</t>
  </si>
  <si>
    <t>Calcul du RQC jour n-4</t>
  </si>
  <si>
    <t>Calcul du RQC jour n-5</t>
  </si>
  <si>
    <t>Calcul du RQC jour n-6</t>
  </si>
  <si>
    <t>Position du 0 dans plage RQC jour n-1</t>
  </si>
  <si>
    <t>Position du 0 dans plage RQC jour n-2</t>
  </si>
  <si>
    <t>Position du 0 dans plage RQC jour n-3</t>
  </si>
  <si>
    <t>Position du 0 dans plage RQC jour n-4</t>
  </si>
  <si>
    <t>Position du 0 dans plage RQC jour n-5</t>
  </si>
  <si>
    <t>Position du 0 dans plage RQC jour n-6</t>
  </si>
  <si>
    <t>Vérifiication repos</t>
  </si>
  <si>
    <t>Reprise normale du service</t>
  </si>
  <si>
    <t>Mise en repos récupérateur de 11h à la reprise du travail</t>
  </si>
  <si>
    <t>Mise en repos récupérateur de 35h à la reprise du travail</t>
  </si>
  <si>
    <t>Ordre</t>
  </si>
  <si>
    <t>Nom  - Prénom</t>
  </si>
  <si>
    <t>Heure</t>
  </si>
  <si>
    <t>Lundi</t>
  </si>
  <si>
    <t>Mardi</t>
  </si>
  <si>
    <t>Mercredi</t>
  </si>
  <si>
    <t>Jeudi</t>
  </si>
  <si>
    <t>Vendredi</t>
  </si>
  <si>
    <t>Samedi</t>
  </si>
  <si>
    <t>Dimanche</t>
  </si>
  <si>
    <t>Liste semaine</t>
  </si>
  <si>
    <t>Jour début</t>
  </si>
  <si>
    <t>Jour fin</t>
  </si>
  <si>
    <t>Semaine choix</t>
  </si>
  <si>
    <t>num bdd</t>
  </si>
  <si>
    <t>type de jour</t>
  </si>
  <si>
    <t>we</t>
  </si>
  <si>
    <t>f</t>
  </si>
  <si>
    <t>A = Astreinte</t>
  </si>
  <si>
    <t>R = Renfort</t>
  </si>
  <si>
    <t>RA = Renfort Activé</t>
  </si>
  <si>
    <t>A</t>
  </si>
  <si>
    <t>R</t>
  </si>
  <si>
    <t>Renfort activé</t>
  </si>
  <si>
    <t>sem</t>
  </si>
  <si>
    <t>jour</t>
  </si>
  <si>
    <t>date</t>
  </si>
  <si>
    <t>filtrer</t>
  </si>
  <si>
    <t>table des correspondance pour classement dans PLANNING</t>
  </si>
  <si>
    <t>n° dans PLANNING</t>
  </si>
  <si>
    <t>Ordre voulu</t>
  </si>
  <si>
    <t>sem 46</t>
  </si>
  <si>
    <t>sem 47</t>
  </si>
  <si>
    <t>sem 48</t>
  </si>
  <si>
    <t>sem 49</t>
  </si>
  <si>
    <t>sem 50</t>
  </si>
  <si>
    <t>sem 51</t>
  </si>
  <si>
    <t>sem 52</t>
  </si>
  <si>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</si>
  <si>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</si>
  <si>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</si>
  <si>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</si>
  <si>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</si>
  <si>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</si>
  <si>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</si>
  <si>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</si>
  <si>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</si>
  <si>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</si>
  <si>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</si>
  <si>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</si>
  <si>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</si>
  <si>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sélection</t>
  </si>
  <si>
    <t>ccccccccccccccccccccccccccccaaaaaaaaaaaaaaaaaaaaccccccaaaaaaaaaaaccccccccccccccccccccccccccccccc</t>
  </si>
  <si>
    <t>ccccccccccccccccccccccccccccaaaaaaaaaaaaaaaaaaaaccccccaaaaaaaaaaaacccccccccccccccccccccccccccccc</t>
  </si>
  <si>
    <t>cccccccccccccccccccccccccccccccccccccccccccccccccccccccccccccccccccccccccccccccccccccccccccccccc</t>
  </si>
  <si>
    <t>Initialisation des journées</t>
  </si>
  <si>
    <t>lundi, mardi, mercredi, jeudi</t>
  </si>
  <si>
    <t>vendredi</t>
  </si>
  <si>
    <t>samedi, dimanche</t>
  </si>
  <si>
    <t>férié</t>
  </si>
  <si>
    <t>Heure nuit</t>
  </si>
  <si>
    <t>Nb RQC sur 7j</t>
  </si>
  <si>
    <t>Agent choix</t>
  </si>
  <si>
    <t>ccccccccccccccccccccccccccccaaaaaaaaaaaaaaaaaaaarrrrrraaaaaaaaaaaacccccccccccccccccccccccrrrrrrr</t>
  </si>
  <si>
    <t>matin travail</t>
  </si>
  <si>
    <t>matin congès</t>
  </si>
  <si>
    <t>aaaaaaaaaaaaaaaaaaaa</t>
  </si>
  <si>
    <t>aaaaaaaaaaa</t>
  </si>
  <si>
    <t>après-midi l,m,m,j travail</t>
  </si>
  <si>
    <t>après-midi vendredi travail</t>
  </si>
  <si>
    <t>aaaaaaaaaaaa</t>
  </si>
  <si>
    <t>après-midi l,m,m,j congès</t>
  </si>
  <si>
    <t>après-midi vendredi congès</t>
  </si>
  <si>
    <t>cccccccccccccccccccc</t>
  </si>
  <si>
    <t>ccccccccccc</t>
  </si>
  <si>
    <t>cccccccccccc</t>
  </si>
  <si>
    <t>Durée des interventions entre 22h et 7h</t>
  </si>
  <si>
    <t>Durée des interventions entre 22h et 7h sur les 24 dernières heures</t>
  </si>
  <si>
    <t>Minute</t>
  </si>
  <si>
    <t>Date en texte</t>
  </si>
  <si>
    <t>00</t>
  </si>
  <si>
    <t>Liste date pour saisie par formulaire</t>
  </si>
  <si>
    <t>CM</t>
  </si>
  <si>
    <t>Durée</t>
  </si>
  <si>
    <t>Division</t>
  </si>
  <si>
    <t>SANCY</t>
  </si>
  <si>
    <t>PLANNING ET SUIVI DU TEMPS DE TRAVAIL</t>
  </si>
  <si>
    <t>District</t>
  </si>
  <si>
    <t>Centre</t>
  </si>
  <si>
    <t>SUIVI PAR AGENT SUR 21 JOURS DU TEMPS DE TRAVAIL</t>
  </si>
  <si>
    <t>Activé</t>
  </si>
  <si>
    <t>Désactivé</t>
  </si>
  <si>
    <t>Calcul glissant</t>
  </si>
  <si>
    <t>Nom fichier</t>
  </si>
  <si>
    <t>Saisie</t>
  </si>
  <si>
    <t>Consultation</t>
  </si>
  <si>
    <t>Chemin</t>
  </si>
  <si>
    <t>Date d'enregistrement dernière sauvegarde</t>
  </si>
  <si>
    <t>Chemin réseau</t>
  </si>
  <si>
    <t>n° jour</t>
  </si>
  <si>
    <t>AR</t>
  </si>
  <si>
    <t>AN</t>
  </si>
  <si>
    <t>Astreinte Equipe Normale</t>
  </si>
  <si>
    <t>RP</t>
  </si>
  <si>
    <t>Type fichier</t>
  </si>
  <si>
    <t>Consul</t>
  </si>
  <si>
    <t>Date de mise à jour</t>
  </si>
  <si>
    <t>HERMENT</t>
  </si>
  <si>
    <t>BOURG-LASTIC</t>
  </si>
  <si>
    <t>LA TOUR</t>
  </si>
  <si>
    <t>PICHERANDE</t>
  </si>
  <si>
    <t>TAUVES</t>
  </si>
  <si>
    <t>ROCHEFORT</t>
  </si>
  <si>
    <t>LA BOURBOULE</t>
  </si>
  <si>
    <t>AYDAT</t>
  </si>
  <si>
    <t>ccccccccccccccccbbbbbbbbbbbbaaaaaaaaaaaaaaaaaaaaccccccaaaaaaaaaaaccccccccccccccccccccccccccccccc</t>
  </si>
  <si>
    <t>ccccccccccccccccbbbbbbbbbbbbaaaaaaaaaaaaaaaaaaaaccccccaaaaaaaaaaaacccccccccccccccccccccccccccccc</t>
  </si>
  <si>
    <t>ccccccccccccccccccccccccccccaaaaaaaaaaaaaaaaaaaacccccccccccccccccccccccccccccccccccccccccccccccc</t>
  </si>
  <si>
    <t>ccccccccccccccbbbbbbbbbbbbbbaaaaaaaaaaaaaaaaaaaaccccccaaaaaaaaaaaccccccccccccccccccccccccccccccc</t>
  </si>
  <si>
    <t>ccccccccccccccccccccccccccccddddddddddddddddddddddddddddddddddddddcccccccccccccccccccccccccccccc</t>
  </si>
  <si>
    <t>ddddddddddddddddddddddddddddddddddddddddddddddddddddddddddddddddddddddddcccccccccccccccccccccccc</t>
  </si>
  <si>
    <t>ccccccccccccccccbbbbbbbbbbbbdddddddddddddddddddddddddddddddddddddddddddddddddddddddddddddddddddd</t>
  </si>
  <si>
    <t>ccccccccccccccccccccccccccccccccccccccccccccccccccccccaaaaaaaaaaaacccccccccccccccccccccccccccccc</t>
  </si>
  <si>
    <t>ccccccccccccccccccccccccccccccccccccccccccccccccccccccaaaaaaaaaaaccccccccccccccccccccccccccccccc</t>
  </si>
  <si>
    <t>ccccccccccccccccbbbbbbbbbbbbbbbbbbbbbbbbbbbbbbbbcccccccccccccccccccccccccccccccccccccccccccccccc</t>
  </si>
  <si>
    <t>ccccccccccccccccbbbbbbbbbbbbbbbbbbbbbbbbcccccccccccccccccccccccccccccccccccccccccccccccccccccccc</t>
  </si>
  <si>
    <t>ccccccccccccccccbbbbbbbbbbbbbbbbbbbbcccccccccccccccccccccccccccccccccccccccccccccccccccccccccccc</t>
  </si>
  <si>
    <t>ccccccccccccccccbbbbbbbbbbbbbbbbcccccccccccccccccccccccccccccccccccccccccccccccccccccccccccccccc</t>
  </si>
  <si>
    <t>ccccccccccccccccccccccccccccaaaaaaaaaaaaaaaaaaaaccccccaaaaaaaaaaacccccccccccccccbbbbbbbbcccccccc</t>
  </si>
  <si>
    <t>ccccccccccccccccccccccccccccaaaaaaaaaaaaaaaaaaaaccccccaaaaaaaaaaabbbbccccccccccccccccccccccccccc</t>
  </si>
  <si>
    <t>ccccccccccccccccccccccccccccdddddddddddddddddddddddddddddddddddddddddddddddddddddddddddddddddddd</t>
  </si>
  <si>
    <t>ccccccccccccccbbbbbbbbbbbbbbbbbbbbbbbbbbbbbbbbbbcccccccccccccccccccccccccccccccccccccccccccccccc</t>
  </si>
  <si>
    <t>ccccccccccccccccbbbbbbbbbbbbbbbbbbbbbbcccccccccccccccccccccccccccccccccccccccccccccccccccccccccc</t>
  </si>
  <si>
    <t>ccccccccccccccccccccccccccccaaaaaaaaaaaaaaaaaaaaccccccaaaaaaaaaaacccccccccccccccccccbbbbbbbbcccc</t>
  </si>
  <si>
    <t>ccccccccccccccccccccccccccccaaaaaaaaaaaaaaaaaaaaccccccaaaaaaaaaaabbbbbbbbbbbbbbbbbbbbccccccccccc</t>
  </si>
  <si>
    <t>ccccccccccccccccccccccccccccaaaaaaaaaaaaaaaaaaaaccccccaaaaaaaaaaabbbbbbbbbbbbbbbbbbbbbbbcccccccc</t>
  </si>
  <si>
    <t>ccccccccccccccccbbbbbbbbbbbbbbbbbbbbbbbbbbbbbbbbbbbbcccccccccccccccccccccccccccccccccccccccccccc</t>
  </si>
  <si>
    <t>ccccccccccccccccbbbbbbbbbbbbbbbbbbbbbbbbbbbbbbbbbbbbccccbbbbbbbbbbbbcccccccccccccccccccccccccccc</t>
  </si>
  <si>
    <t>ccccccccccccccccbbbbbbbbbbbbcccccccccccccccccccccccccccccccccccccccccccccccccccccccccccccccccccc</t>
  </si>
  <si>
    <t>ccccccccccccccccccccccccccccaaaaaaaaaaaaaaaaaaaaccccccaaaaaaaaaaaaccbbbbbbbbbbbbbbcccccccccccccc</t>
  </si>
  <si>
    <t>ccccccccccccccccccccccccccccccccccccccccccccccccccccccbbbbbbbbbbbbcccccccccccccccccccccccccccccc</t>
  </si>
  <si>
    <t>ccccccccccccccccccccccccccccccccccccccccccccccccccccccbbbbbbbbbbbbbbbbbbdddddddddddddddddddddddd</t>
  </si>
  <si>
    <t>ACHARD</t>
  </si>
  <si>
    <t>ARTIGE</t>
  </si>
  <si>
    <t>ATHAINE</t>
  </si>
  <si>
    <t>BERAUD</t>
  </si>
  <si>
    <t>BLANCHET</t>
  </si>
  <si>
    <t>BLIN</t>
  </si>
  <si>
    <t>BOYER M</t>
  </si>
  <si>
    <t>BRANDELY</t>
  </si>
  <si>
    <t>DEFALVARD</t>
  </si>
  <si>
    <t>DUBRAYS</t>
  </si>
  <si>
    <t>GOUBAYON</t>
  </si>
  <si>
    <t>MARTEAU</t>
  </si>
  <si>
    <t>MAZAL</t>
  </si>
  <si>
    <t>MESTAS</t>
  </si>
  <si>
    <t>MONTEL</t>
  </si>
  <si>
    <t>PASSELAIGUE</t>
  </si>
  <si>
    <t>PERRIER</t>
  </si>
  <si>
    <t>QUINCHON</t>
  </si>
  <si>
    <t>SOUCHAL</t>
  </si>
  <si>
    <t>USSEL</t>
  </si>
  <si>
    <t>BESSE</t>
  </si>
  <si>
    <t>2016-46</t>
  </si>
  <si>
    <t>2016-47</t>
  </si>
  <si>
    <t>2016-48</t>
  </si>
  <si>
    <t>2016-49</t>
  </si>
  <si>
    <t>2016-50</t>
  </si>
  <si>
    <t>2016-51</t>
  </si>
  <si>
    <t>2016-52</t>
  </si>
  <si>
    <t>2017-01</t>
  </si>
  <si>
    <t>2017-02</t>
  </si>
  <si>
    <t>2017-03</t>
  </si>
  <si>
    <t>2017-04</t>
  </si>
  <si>
    <t>2017-05</t>
  </si>
  <si>
    <t>2017-06</t>
  </si>
  <si>
    <t>2017-07</t>
  </si>
  <si>
    <t>2017-08</t>
  </si>
  <si>
    <t>2017-09</t>
  </si>
  <si>
    <t>2017-10</t>
  </si>
  <si>
    <t>2017-11</t>
  </si>
  <si>
    <t>2017-12</t>
  </si>
  <si>
    <t>2017-13</t>
  </si>
  <si>
    <t>CHAMBON</t>
  </si>
  <si>
    <t>EGLISENEUVE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</si>
</sst>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5" formatCode="d\ mmmm\ yyyy"/>
    <numFmt numFmtId="176" formatCode="[h]:mm"/>
    <numFmt numFmtId="186" formatCode="d\-mmm\-yy"/>
    <numFmt numFmtId="193" formatCode="[$-F800]dddd\,\ mmmm\ dd\,\ yyyy"/>
    <numFmt numFmtId="194" formatCode="[$-40C]d\ mmmm\ yyyy;@"/>
    <numFmt numFmtId="195" formatCode="dd/mm/yy;@"/>
  </numFmts>
  <fonts count="52" x14ac:knownFonts="1">
    <font>
      <sz val="10"/>
      <name val="Arial"/>
    </font>
    <font>
      <sz val="10"/>
      <name val="Arial"/>
    </font>
    <font>
      <sz val="8"/>
      <name val="Arial"/>
    </font>
    <font>
      <sz val="7"/>
      <name val="Arial"/>
    </font>
    <font>
      <sz val="9"/>
      <name val="Arial"/>
    </font>
    <font>
      <sz val="11"/>
      <name val="Arial"/>
      <family val="2"/>
    </font>
    <font>
      <sz val="10"/>
      <name val="Trebuchet MS"/>
      <family val="2"/>
    </font>
    <font>
      <sz val="8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0"/>
      <color indexed="9"/>
      <name val="Arial"/>
    </font>
    <font>
      <b/>
      <sz val="14"/>
      <color indexed="16"/>
      <name val="Arial"/>
      <family val="2"/>
    </font>
    <font>
      <sz val="4"/>
      <name val="Arial"/>
    </font>
    <font>
      <b/>
      <sz val="16"/>
      <color indexed="16"/>
      <name val="Arial"/>
      <family val="2"/>
    </font>
    <font>
      <b/>
      <sz val="12"/>
      <color indexed="16"/>
      <name val="Arial"/>
      <family val="2"/>
    </font>
    <font>
      <b/>
      <sz val="9"/>
      <color indexed="16"/>
      <name val="Arial"/>
      <family val="2"/>
    </font>
    <font>
      <sz val="8"/>
      <color indexed="16"/>
      <name val="Arial"/>
    </font>
    <font>
      <sz val="9"/>
      <color indexed="16"/>
      <name val="Arial"/>
      <family val="2"/>
    </font>
    <font>
      <sz val="8"/>
      <color indexed="16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sz val="10"/>
      <color indexed="18"/>
      <name val="Lucida Sans Unicode"/>
      <family val="2"/>
    </font>
    <font>
      <sz val="7"/>
      <color indexed="55"/>
      <name val="Arial"/>
      <family val="2"/>
    </font>
    <font>
      <b/>
      <sz val="10"/>
      <color indexed="16"/>
      <name val="Arial"/>
      <family val="2"/>
    </font>
    <font>
      <sz val="9"/>
      <color indexed="9"/>
      <name val="Arial"/>
    </font>
    <font>
      <sz val="10"/>
      <color indexed="47"/>
      <name val="Arial"/>
    </font>
    <font>
      <sz val="8"/>
      <color indexed="60"/>
      <name val="Arial"/>
      <family val="2"/>
    </font>
    <font>
      <sz val="10"/>
      <name val="Arial"/>
    </font>
    <font>
      <sz val="10"/>
      <color indexed="16"/>
      <name val="Arial"/>
    </font>
    <font>
      <b/>
      <sz val="10"/>
      <color indexed="16"/>
      <name val="Arial"/>
    </font>
    <font>
      <sz val="10"/>
      <color indexed="16"/>
      <name val="Trebuchet MS"/>
      <family val="2"/>
    </font>
    <font>
      <sz val="10"/>
      <color indexed="16"/>
      <name val="Arial"/>
      <family val="2"/>
    </font>
    <font>
      <b/>
      <sz val="10"/>
      <color indexed="16"/>
      <name val="Trebuchet MS"/>
      <family val="2"/>
    </font>
    <font>
      <b/>
      <sz val="6"/>
      <color indexed="8"/>
      <name val="Arial"/>
      <family val="2"/>
    </font>
    <font>
      <sz val="6"/>
      <color indexed="8"/>
      <name val="Arial"/>
      <family val="2"/>
    </font>
    <font>
      <sz val="8"/>
      <color indexed="8"/>
      <name val="Arial"/>
      <family val="2"/>
    </font>
    <font>
      <sz val="10"/>
      <color indexed="8"/>
      <name val="Trebuchet MS"/>
      <family val="2"/>
    </font>
    <font>
      <sz val="10"/>
      <color indexed="8"/>
      <name val="Arial"/>
      <family val="2"/>
    </font>
    <font>
      <sz val="8"/>
      <color indexed="8"/>
      <name val="Arial"/>
    </font>
    <font>
      <sz val="5"/>
      <color indexed="8"/>
      <name val="Arial"/>
      <family val="2"/>
    </font>
    <font>
      <sz val="6"/>
      <color indexed="16"/>
      <name val="Arial"/>
      <family val="2"/>
    </font>
    <font>
      <sz val="6"/>
      <name val="Arial"/>
    </font>
    <font>
      <sz val="7"/>
      <color indexed="16"/>
      <name val="Arial"/>
    </font>
    <font>
      <sz val="11"/>
      <name val="Arial"/>
    </font>
    <font>
      <b/>
      <sz val="12"/>
      <name val="Arial"/>
      <family val="2"/>
    </font>
    <font>
      <sz val="12"/>
      <name val="Arial"/>
      <family val="2"/>
    </font>
    <font>
      <sz val="20"/>
      <name val="Arial"/>
    </font>
    <font>
      <sz val="12"/>
      <name val="Trebuchet MS"/>
      <family val="2"/>
    </font>
    <font>
      <sz val="16"/>
      <name val="Arial"/>
    </font>
    <font>
      <u/>
      <sz val="10"/>
      <name val="Arial"/>
    </font>
    <font>
      <sz val="8"/>
      <color theme="5" tint="-0.249977111117893"/>
      <name val="Arial"/>
      <family val="2"/>
    </font>
    <font>
      <sz val="10"/>
      <color theme="5" tint="-0.24997711111789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2"/>
        <bgColor indexed="64"/>
      </patternFill>
    </fill>
  </fills>
  <borders count="2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medium">
        <color indexed="23"/>
      </top>
      <bottom/>
      <diagonal/>
    </border>
    <border>
      <left/>
      <right style="medium">
        <color indexed="23"/>
      </right>
      <top style="medium">
        <color indexed="23"/>
      </top>
      <bottom style="medium">
        <color indexed="23"/>
      </bottom>
      <diagonal/>
    </border>
    <border>
      <left/>
      <right style="medium">
        <color indexed="23"/>
      </right>
      <top/>
      <bottom/>
      <diagonal/>
    </border>
    <border>
      <left/>
      <right style="medium">
        <color indexed="23"/>
      </right>
      <top style="medium">
        <color indexed="23"/>
      </top>
      <bottom/>
      <diagonal/>
    </border>
    <border>
      <left style="medium">
        <color indexed="23"/>
      </left>
      <right/>
      <top/>
      <bottom/>
      <diagonal/>
    </border>
    <border>
      <left/>
      <right/>
      <top style="medium">
        <color indexed="23"/>
      </top>
      <bottom/>
      <diagonal/>
    </border>
    <border>
      <left style="medium">
        <color indexed="23"/>
      </left>
      <right style="medium">
        <color indexed="23"/>
      </right>
      <top style="medium">
        <color indexed="23"/>
      </top>
      <bottom style="thin">
        <color indexed="23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 style="medium">
        <color indexed="23"/>
      </bottom>
      <diagonal/>
    </border>
    <border>
      <left style="thin">
        <color indexed="23"/>
      </left>
      <right style="thin">
        <color indexed="23"/>
      </right>
      <top style="medium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medium">
        <color indexed="23"/>
      </bottom>
      <diagonal/>
    </border>
    <border>
      <left/>
      <right/>
      <top/>
      <bottom style="thin">
        <color indexed="64"/>
      </bottom>
      <diagonal/>
    </border>
    <border>
      <left style="medium">
        <color indexed="23"/>
      </left>
      <right style="medium">
        <color indexed="23"/>
      </right>
      <top style="medium">
        <color indexed="23"/>
      </top>
      <bottom style="medium">
        <color indexed="23"/>
      </bottom>
      <diagonal/>
    </border>
    <border>
      <left/>
      <right/>
      <top style="thin">
        <color indexed="55"/>
      </top>
      <bottom style="medium">
        <color indexed="23"/>
      </bottom>
      <diagonal/>
    </border>
    <border>
      <left/>
      <right style="medium">
        <color indexed="23"/>
      </right>
      <top style="thin">
        <color indexed="55"/>
      </top>
      <bottom style="medium">
        <color indexed="23"/>
      </bottom>
      <diagonal/>
    </border>
    <border>
      <left style="medium">
        <color indexed="23"/>
      </left>
      <right/>
      <top style="thin">
        <color indexed="23"/>
      </top>
      <bottom style="medium">
        <color indexed="23"/>
      </bottom>
      <diagonal/>
    </border>
    <border>
      <left/>
      <right/>
      <top style="thin">
        <color indexed="23"/>
      </top>
      <bottom style="medium">
        <color indexed="23"/>
      </bottom>
      <diagonal/>
    </border>
    <border>
      <left/>
      <right style="thin">
        <color indexed="64"/>
      </right>
      <top style="thin">
        <color indexed="23"/>
      </top>
      <bottom style="medium">
        <color indexed="23"/>
      </bottom>
      <diagonal/>
    </border>
    <border>
      <left style="medium">
        <color indexed="23"/>
      </left>
      <right style="thin">
        <color indexed="55"/>
      </right>
      <top style="medium">
        <color indexed="23"/>
      </top>
      <bottom style="medium">
        <color indexed="23"/>
      </bottom>
      <diagonal/>
    </border>
    <border>
      <left style="medium">
        <color indexed="23"/>
      </left>
      <right style="thin">
        <color indexed="55"/>
      </right>
      <top/>
      <bottom/>
      <diagonal/>
    </border>
    <border>
      <left/>
      <right style="thin">
        <color indexed="23"/>
      </right>
      <top style="medium">
        <color indexed="23"/>
      </top>
      <bottom style="medium">
        <color indexed="23"/>
      </bottom>
      <diagonal/>
    </border>
    <border>
      <left style="thin">
        <color indexed="23"/>
      </left>
      <right style="thin">
        <color indexed="23"/>
      </right>
      <top style="medium">
        <color indexed="23"/>
      </top>
      <bottom style="medium">
        <color indexed="23"/>
      </bottom>
      <diagonal/>
    </border>
    <border>
      <left style="thin">
        <color indexed="23"/>
      </left>
      <right/>
      <top style="medium">
        <color indexed="23"/>
      </top>
      <bottom style="medium">
        <color indexed="23"/>
      </bottom>
      <diagonal/>
    </border>
    <border>
      <left style="medium">
        <color indexed="23"/>
      </left>
      <right style="thin">
        <color indexed="55"/>
      </right>
      <top style="medium">
        <color indexed="23"/>
      </top>
      <bottom/>
      <diagonal/>
    </border>
    <border>
      <left style="thin">
        <color indexed="64"/>
      </left>
      <right style="medium">
        <color indexed="23"/>
      </right>
      <top style="medium">
        <color indexed="23"/>
      </top>
      <bottom style="hair">
        <color indexed="55"/>
      </bottom>
      <diagonal/>
    </border>
    <border>
      <left style="thin">
        <color indexed="64"/>
      </left>
      <right style="medium">
        <color indexed="23"/>
      </right>
      <top style="hair">
        <color indexed="55"/>
      </top>
      <bottom style="hair">
        <color indexed="55"/>
      </bottom>
      <diagonal/>
    </border>
    <border>
      <left style="thin">
        <color indexed="64"/>
      </left>
      <right style="medium">
        <color indexed="23"/>
      </right>
      <top style="hair">
        <color indexed="55"/>
      </top>
      <bottom style="thin">
        <color indexed="55"/>
      </bottom>
      <diagonal/>
    </border>
    <border>
      <left style="thin">
        <color indexed="64"/>
      </left>
      <right style="medium">
        <color indexed="23"/>
      </right>
      <top style="thin">
        <color indexed="55"/>
      </top>
      <bottom style="hair">
        <color indexed="55"/>
      </bottom>
      <diagonal/>
    </border>
    <border>
      <left/>
      <right/>
      <top/>
      <bottom style="medium">
        <color indexed="23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medium">
        <color indexed="23"/>
      </top>
      <bottom style="medium">
        <color indexed="55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23"/>
      </right>
      <top style="medium">
        <color indexed="23"/>
      </top>
      <bottom/>
      <diagonal/>
    </border>
    <border>
      <left/>
      <right style="thin">
        <color indexed="23"/>
      </right>
      <top/>
      <bottom/>
      <diagonal/>
    </border>
    <border>
      <left/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/>
      <right style="thin">
        <color indexed="64"/>
      </right>
      <top style="medium">
        <color indexed="23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23"/>
      </right>
      <top/>
      <bottom style="medium">
        <color indexed="23"/>
      </bottom>
      <diagonal/>
    </border>
    <border>
      <left/>
      <right style="thin">
        <color indexed="64"/>
      </right>
      <top/>
      <bottom style="medium">
        <color indexed="23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55"/>
      </left>
      <right style="hair">
        <color indexed="55"/>
      </right>
      <top style="thin">
        <color indexed="55"/>
      </top>
      <bottom style="thin">
        <color indexed="55"/>
      </bottom>
      <diagonal/>
    </border>
    <border>
      <left style="hair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/>
      <bottom/>
      <diagonal/>
    </border>
    <border>
      <left style="thin">
        <color indexed="55"/>
      </left>
      <right style="medium">
        <color indexed="23"/>
      </right>
      <top/>
      <bottom/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/>
      <diagonal/>
    </border>
    <border>
      <left style="thin">
        <color indexed="55"/>
      </left>
      <right style="medium">
        <color indexed="23"/>
      </right>
      <top/>
      <bottom style="thin">
        <color indexed="16"/>
      </bottom>
      <diagonal/>
    </border>
    <border>
      <left style="hair">
        <color indexed="55"/>
      </left>
      <right style="thin">
        <color indexed="55"/>
      </right>
      <top style="thin">
        <color indexed="16"/>
      </top>
      <bottom style="dashed">
        <color indexed="55"/>
      </bottom>
      <diagonal/>
    </border>
    <border>
      <left style="thin">
        <color indexed="55"/>
      </left>
      <right style="medium">
        <color indexed="23"/>
      </right>
      <top style="thin">
        <color indexed="16"/>
      </top>
      <bottom/>
      <diagonal/>
    </border>
    <border>
      <left/>
      <right style="thin">
        <color indexed="55"/>
      </right>
      <top style="medium">
        <color indexed="23"/>
      </top>
      <bottom/>
      <diagonal/>
    </border>
    <border>
      <left style="hair">
        <color indexed="55"/>
      </left>
      <right style="thin">
        <color indexed="55"/>
      </right>
      <top style="medium">
        <color indexed="23"/>
      </top>
      <bottom style="dashed">
        <color indexed="55"/>
      </bottom>
      <diagonal/>
    </border>
    <border>
      <left style="thin">
        <color indexed="55"/>
      </left>
      <right style="medium">
        <color indexed="23"/>
      </right>
      <top style="medium">
        <color indexed="23"/>
      </top>
      <bottom/>
      <diagonal/>
    </border>
    <border>
      <left/>
      <right/>
      <top/>
      <bottom style="thin">
        <color indexed="16"/>
      </bottom>
      <diagonal/>
    </border>
    <border>
      <left/>
      <right/>
      <top style="thin">
        <color indexed="16"/>
      </top>
      <bottom/>
      <diagonal/>
    </border>
    <border>
      <left style="thin">
        <color indexed="55"/>
      </left>
      <right style="hair">
        <color indexed="55"/>
      </right>
      <top style="thin">
        <color indexed="55"/>
      </top>
      <bottom/>
      <diagonal/>
    </border>
    <border>
      <left style="hair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23"/>
      </left>
      <right/>
      <top style="medium">
        <color indexed="23"/>
      </top>
      <bottom style="dashed">
        <color indexed="23"/>
      </bottom>
      <diagonal/>
    </border>
    <border>
      <left style="thin">
        <color indexed="23"/>
      </left>
      <right/>
      <top style="dashed">
        <color indexed="23"/>
      </top>
      <bottom style="dashed">
        <color indexed="23"/>
      </bottom>
      <diagonal/>
    </border>
    <border>
      <left/>
      <right/>
      <top style="medium">
        <color indexed="23"/>
      </top>
      <bottom style="dashed">
        <color indexed="55"/>
      </bottom>
      <diagonal/>
    </border>
    <border>
      <left/>
      <right/>
      <top style="dashed">
        <color indexed="55"/>
      </top>
      <bottom style="dashed">
        <color indexed="55"/>
      </bottom>
      <diagonal/>
    </border>
    <border>
      <left style="hair">
        <color indexed="55"/>
      </left>
      <right style="thin">
        <color indexed="55"/>
      </right>
      <top style="dashed">
        <color indexed="55"/>
      </top>
      <bottom style="dashed">
        <color indexed="55"/>
      </bottom>
      <diagonal/>
    </border>
    <border>
      <left/>
      <right/>
      <top style="dashed">
        <color indexed="55"/>
      </top>
      <bottom/>
      <diagonal/>
    </border>
    <border>
      <left style="thin">
        <color indexed="23"/>
      </left>
      <right/>
      <top style="dashed">
        <color indexed="23"/>
      </top>
      <bottom style="thin">
        <color indexed="16"/>
      </bottom>
      <diagonal/>
    </border>
    <border>
      <left/>
      <right/>
      <top style="dashed">
        <color indexed="55"/>
      </top>
      <bottom style="thin">
        <color indexed="16"/>
      </bottom>
      <diagonal/>
    </border>
    <border>
      <left/>
      <right style="medium">
        <color indexed="23"/>
      </right>
      <top style="medium">
        <color indexed="23"/>
      </top>
      <bottom style="dashed">
        <color indexed="23"/>
      </bottom>
      <diagonal/>
    </border>
    <border>
      <left/>
      <right style="medium">
        <color indexed="23"/>
      </right>
      <top style="dashed">
        <color indexed="23"/>
      </top>
      <bottom style="dashed">
        <color indexed="23"/>
      </bottom>
      <diagonal/>
    </border>
    <border>
      <left/>
      <right style="medium">
        <color indexed="23"/>
      </right>
      <top style="dashed">
        <color indexed="23"/>
      </top>
      <bottom style="thin">
        <color indexed="16"/>
      </bottom>
      <diagonal/>
    </border>
    <border>
      <left style="medium">
        <color indexed="23"/>
      </left>
      <right/>
      <top style="medium">
        <color indexed="23"/>
      </top>
      <bottom style="medium">
        <color indexed="23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 style="thin">
        <color indexed="23"/>
      </left>
      <right/>
      <top style="dashed">
        <color indexed="23"/>
      </top>
      <bottom/>
      <diagonal/>
    </border>
    <border>
      <left/>
      <right style="medium">
        <color indexed="23"/>
      </right>
      <top style="dashed">
        <color indexed="23"/>
      </top>
      <bottom/>
      <diagonal/>
    </border>
    <border>
      <left style="thin">
        <color indexed="23"/>
      </left>
      <right/>
      <top style="thin">
        <color indexed="16"/>
      </top>
      <bottom style="dashed">
        <color indexed="23"/>
      </bottom>
      <diagonal/>
    </border>
    <border>
      <left/>
      <right style="medium">
        <color indexed="23"/>
      </right>
      <top style="thin">
        <color indexed="16"/>
      </top>
      <bottom style="dashed">
        <color indexed="23"/>
      </bottom>
      <diagonal/>
    </border>
    <border>
      <left/>
      <right/>
      <top style="thin">
        <color indexed="16"/>
      </top>
      <bottom style="dashed">
        <color indexed="55"/>
      </bottom>
      <diagonal/>
    </border>
    <border>
      <left style="thin">
        <color indexed="55"/>
      </left>
      <right style="hair">
        <color indexed="55"/>
      </right>
      <top style="medium">
        <color indexed="23"/>
      </top>
      <bottom style="dashed">
        <color indexed="55"/>
      </bottom>
      <diagonal/>
    </border>
    <border>
      <left style="thin">
        <color indexed="55"/>
      </left>
      <right style="hair">
        <color indexed="55"/>
      </right>
      <top style="dashed">
        <color indexed="55"/>
      </top>
      <bottom style="dashed">
        <color indexed="55"/>
      </bottom>
      <diagonal/>
    </border>
    <border>
      <left style="thin">
        <color indexed="55"/>
      </left>
      <right style="hair">
        <color indexed="55"/>
      </right>
      <top style="thin">
        <color indexed="16"/>
      </top>
      <bottom style="dashed">
        <color indexed="55"/>
      </bottom>
      <diagonal/>
    </border>
    <border>
      <left style="thin">
        <color indexed="23"/>
      </left>
      <right/>
      <top style="dashed">
        <color indexed="23"/>
      </top>
      <bottom style="medium">
        <color indexed="23"/>
      </bottom>
      <diagonal/>
    </border>
    <border>
      <left/>
      <right style="medium">
        <color indexed="23"/>
      </right>
      <top style="dashed">
        <color indexed="23"/>
      </top>
      <bottom style="medium">
        <color indexed="23"/>
      </bottom>
      <diagonal/>
    </border>
    <border>
      <left style="medium">
        <color indexed="23"/>
      </left>
      <right style="hair">
        <color indexed="55"/>
      </right>
      <top/>
      <bottom style="medium">
        <color indexed="23"/>
      </bottom>
      <diagonal/>
    </border>
    <border>
      <left style="hair">
        <color indexed="55"/>
      </left>
      <right style="hair">
        <color indexed="55"/>
      </right>
      <top/>
      <bottom style="medium">
        <color indexed="23"/>
      </bottom>
      <diagonal/>
    </border>
    <border>
      <left style="hair">
        <color indexed="55"/>
      </left>
      <right style="thin">
        <color indexed="55"/>
      </right>
      <top/>
      <bottom style="medium">
        <color indexed="23"/>
      </bottom>
      <diagonal/>
    </border>
    <border>
      <left style="thin">
        <color indexed="55"/>
      </left>
      <right style="hair">
        <color indexed="55"/>
      </right>
      <top/>
      <bottom style="medium">
        <color indexed="23"/>
      </bottom>
      <diagonal/>
    </border>
    <border>
      <left style="hair">
        <color indexed="55"/>
      </left>
      <right/>
      <top/>
      <bottom style="medium">
        <color indexed="23"/>
      </bottom>
      <diagonal/>
    </border>
    <border>
      <left style="medium">
        <color indexed="16"/>
      </left>
      <right style="hair">
        <color indexed="55"/>
      </right>
      <top/>
      <bottom style="medium">
        <color indexed="23"/>
      </bottom>
      <diagonal/>
    </border>
    <border>
      <left style="hair">
        <color indexed="55"/>
      </left>
      <right style="medium">
        <color indexed="23"/>
      </right>
      <top/>
      <bottom style="medium">
        <color indexed="23"/>
      </bottom>
      <diagonal/>
    </border>
    <border>
      <left/>
      <right style="hair">
        <color indexed="55"/>
      </right>
      <top style="thin">
        <color indexed="55"/>
      </top>
      <bottom/>
      <diagonal/>
    </border>
    <border>
      <left style="hair">
        <color indexed="55"/>
      </left>
      <right style="hair">
        <color indexed="55"/>
      </right>
      <top style="thin">
        <color indexed="55"/>
      </top>
      <bottom/>
      <diagonal/>
    </border>
    <border>
      <left style="hair">
        <color indexed="55"/>
      </left>
      <right/>
      <top style="thin">
        <color indexed="55"/>
      </top>
      <bottom/>
      <diagonal/>
    </border>
    <border>
      <left style="medium">
        <color indexed="16"/>
      </left>
      <right style="hair">
        <color indexed="55"/>
      </right>
      <top style="thin">
        <color indexed="55"/>
      </top>
      <bottom/>
      <diagonal/>
    </border>
    <border>
      <left style="medium">
        <color indexed="23"/>
      </left>
      <right/>
      <top/>
      <bottom style="medium">
        <color indexed="23"/>
      </bottom>
      <diagonal/>
    </border>
    <border>
      <left/>
      <right style="medium">
        <color indexed="23"/>
      </right>
      <top/>
      <bottom style="medium">
        <color indexed="23"/>
      </bottom>
      <diagonal/>
    </border>
    <border>
      <left style="thin">
        <color indexed="55"/>
      </left>
      <right/>
      <top style="medium">
        <color indexed="23"/>
      </top>
      <bottom style="medium">
        <color indexed="55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medium">
        <color indexed="23"/>
      </left>
      <right style="thin">
        <color indexed="23"/>
      </right>
      <top style="medium">
        <color indexed="23"/>
      </top>
      <bottom style="thin">
        <color indexed="23"/>
      </bottom>
      <diagonal/>
    </border>
    <border>
      <left style="medium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23"/>
      </left>
      <right style="thin">
        <color indexed="23"/>
      </right>
      <top style="thin">
        <color indexed="23"/>
      </top>
      <bottom style="medium">
        <color indexed="23"/>
      </bottom>
      <diagonal/>
    </border>
    <border>
      <left style="thin">
        <color indexed="23"/>
      </left>
      <right style="medium">
        <color indexed="23"/>
      </right>
      <top style="medium">
        <color indexed="23"/>
      </top>
      <bottom style="thin">
        <color indexed="23"/>
      </bottom>
      <diagonal/>
    </border>
    <border>
      <left style="thin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medium">
        <color indexed="23"/>
      </right>
      <top style="thin">
        <color indexed="23"/>
      </top>
      <bottom style="medium">
        <color indexed="23"/>
      </bottom>
      <diagonal/>
    </border>
    <border>
      <left style="thin">
        <color indexed="55"/>
      </left>
      <right style="thin">
        <color indexed="55"/>
      </right>
      <top style="medium">
        <color indexed="23"/>
      </top>
      <bottom style="medium">
        <color indexed="23"/>
      </bottom>
      <diagonal/>
    </border>
    <border>
      <left style="medium">
        <color indexed="23"/>
      </left>
      <right style="thin">
        <color indexed="55"/>
      </right>
      <top style="thin">
        <color indexed="16"/>
      </top>
      <bottom/>
      <diagonal/>
    </border>
    <border>
      <left style="medium">
        <color indexed="23"/>
      </left>
      <right style="thin">
        <color indexed="55"/>
      </right>
      <top/>
      <bottom style="thin">
        <color indexed="16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medium">
        <color indexed="23"/>
      </right>
      <top style="thin">
        <color indexed="55"/>
      </top>
      <bottom style="thin">
        <color indexed="55"/>
      </bottom>
      <diagonal/>
    </border>
    <border>
      <left style="medium">
        <color indexed="16"/>
      </left>
      <right/>
      <top style="thin">
        <color indexed="55"/>
      </top>
      <bottom style="thin">
        <color indexed="55"/>
      </bottom>
      <diagonal/>
    </border>
    <border>
      <left style="medium">
        <color indexed="23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55"/>
      </right>
      <top style="thin">
        <color indexed="55"/>
      </top>
      <bottom style="thin">
        <color indexed="55"/>
      </bottom>
      <diagonal/>
    </border>
    <border>
      <left/>
      <right style="hair">
        <color indexed="55"/>
      </right>
      <top style="medium">
        <color indexed="23"/>
      </top>
      <bottom/>
      <diagonal/>
    </border>
    <border>
      <left style="hair">
        <color indexed="55"/>
      </left>
      <right style="hair">
        <color indexed="55"/>
      </right>
      <top style="medium">
        <color indexed="23"/>
      </top>
      <bottom/>
      <diagonal/>
    </border>
    <border>
      <left style="hair">
        <color indexed="55"/>
      </left>
      <right style="thin">
        <color indexed="55"/>
      </right>
      <top style="medium">
        <color indexed="23"/>
      </top>
      <bottom/>
      <diagonal/>
    </border>
    <border>
      <left style="thin">
        <color indexed="55"/>
      </left>
      <right style="hair">
        <color indexed="55"/>
      </right>
      <top style="medium">
        <color indexed="23"/>
      </top>
      <bottom/>
      <diagonal/>
    </border>
    <border>
      <left style="hair">
        <color indexed="55"/>
      </left>
      <right/>
      <top style="medium">
        <color indexed="23"/>
      </top>
      <bottom/>
      <diagonal/>
    </border>
    <border>
      <left style="medium">
        <color indexed="16"/>
      </left>
      <right style="hair">
        <color indexed="55"/>
      </right>
      <top style="medium">
        <color indexed="23"/>
      </top>
      <bottom/>
      <diagonal/>
    </border>
    <border>
      <left style="medium">
        <color indexed="23"/>
      </left>
      <right/>
      <top/>
      <bottom style="thin">
        <color indexed="23"/>
      </bottom>
      <diagonal/>
    </border>
    <border>
      <left style="thin">
        <color indexed="55"/>
      </left>
      <right/>
      <top style="thin">
        <color indexed="55"/>
      </top>
      <bottom/>
      <diagonal/>
    </border>
    <border>
      <left/>
      <right style="medium">
        <color indexed="23"/>
      </right>
      <top style="thin">
        <color indexed="55"/>
      </top>
      <bottom/>
      <diagonal/>
    </border>
    <border>
      <left style="medium">
        <color indexed="16"/>
      </left>
      <right/>
      <top style="thin">
        <color indexed="55"/>
      </top>
      <bottom/>
      <diagonal/>
    </border>
    <border>
      <left style="medium">
        <color indexed="23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medium">
        <color indexed="55"/>
      </right>
      <top style="thin">
        <color indexed="55"/>
      </top>
      <bottom/>
      <diagonal/>
    </border>
    <border>
      <left style="thin">
        <color indexed="55"/>
      </left>
      <right/>
      <top style="thin">
        <color indexed="55"/>
      </top>
      <bottom style="medium">
        <color indexed="23"/>
      </bottom>
      <diagonal/>
    </border>
    <border>
      <left style="medium">
        <color indexed="16"/>
      </left>
      <right/>
      <top style="thin">
        <color indexed="55"/>
      </top>
      <bottom style="medium">
        <color indexed="23"/>
      </bottom>
      <diagonal/>
    </border>
    <border>
      <left style="medium">
        <color indexed="23"/>
      </left>
      <right style="thin">
        <color indexed="55"/>
      </right>
      <top style="thin">
        <color indexed="55"/>
      </top>
      <bottom style="medium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medium">
        <color indexed="23"/>
      </bottom>
      <diagonal/>
    </border>
    <border>
      <left style="thin">
        <color indexed="55"/>
      </left>
      <right style="medium">
        <color indexed="55"/>
      </right>
      <top style="thin">
        <color indexed="55"/>
      </top>
      <bottom style="medium">
        <color indexed="23"/>
      </bottom>
      <diagonal/>
    </border>
    <border>
      <left style="medium">
        <color indexed="23"/>
      </left>
      <right/>
      <top/>
      <bottom style="thin">
        <color indexed="55"/>
      </bottom>
      <diagonal/>
    </border>
    <border>
      <left/>
      <right/>
      <top/>
      <bottom style="thin">
        <color indexed="55"/>
      </bottom>
      <diagonal/>
    </border>
    <border>
      <left/>
      <right style="medium">
        <color indexed="23"/>
      </right>
      <top/>
      <bottom style="thin">
        <color indexed="55"/>
      </bottom>
      <diagonal/>
    </border>
    <border>
      <left/>
      <right style="medium">
        <color indexed="23"/>
      </right>
      <top/>
      <bottom style="thin">
        <color indexed="23"/>
      </bottom>
      <diagonal/>
    </border>
    <border>
      <left style="thin">
        <color indexed="55"/>
      </left>
      <right style="hair">
        <color indexed="55"/>
      </right>
      <top style="thin">
        <color indexed="16"/>
      </top>
      <bottom/>
      <diagonal/>
    </border>
    <border>
      <left style="thin">
        <color indexed="55"/>
      </left>
      <right style="hair">
        <color indexed="55"/>
      </right>
      <top/>
      <bottom/>
      <diagonal/>
    </border>
    <border>
      <left style="thin">
        <color indexed="55"/>
      </left>
      <right style="hair">
        <color indexed="55"/>
      </right>
      <top/>
      <bottom style="thin">
        <color indexed="16"/>
      </bottom>
      <diagonal/>
    </border>
    <border>
      <left style="thin">
        <color indexed="55"/>
      </left>
      <right/>
      <top/>
      <bottom style="thin">
        <color indexed="55"/>
      </bottom>
      <diagonal/>
    </border>
    <border>
      <left style="hair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hair">
        <color indexed="55"/>
      </right>
      <top style="dashed">
        <color indexed="55"/>
      </top>
      <bottom/>
      <diagonal/>
    </border>
    <border>
      <left style="hair">
        <color indexed="55"/>
      </left>
      <right style="thin">
        <color indexed="55"/>
      </right>
      <top style="dashed">
        <color indexed="55"/>
      </top>
      <bottom/>
      <diagonal/>
    </border>
    <border>
      <left/>
      <right style="thin">
        <color indexed="55"/>
      </right>
      <top style="thin">
        <color indexed="16"/>
      </top>
      <bottom/>
      <diagonal/>
    </border>
    <border>
      <left style="thin">
        <color indexed="55"/>
      </left>
      <right style="hair">
        <color indexed="55"/>
      </right>
      <top style="dashed">
        <color indexed="55"/>
      </top>
      <bottom style="thin">
        <color indexed="16"/>
      </bottom>
      <diagonal/>
    </border>
    <border>
      <left style="hair">
        <color indexed="55"/>
      </left>
      <right style="thin">
        <color indexed="55"/>
      </right>
      <top style="dashed">
        <color indexed="55"/>
      </top>
      <bottom style="thin">
        <color indexed="16"/>
      </bottom>
      <diagonal/>
    </border>
    <border>
      <left/>
      <right style="thin">
        <color indexed="55"/>
      </right>
      <top/>
      <bottom style="thin">
        <color indexed="16"/>
      </bottom>
      <diagonal/>
    </border>
    <border>
      <left style="thin">
        <color indexed="23"/>
      </left>
      <right/>
      <top style="medium">
        <color indexed="23"/>
      </top>
      <bottom style="hair">
        <color indexed="23"/>
      </bottom>
      <diagonal/>
    </border>
    <border>
      <left style="thin">
        <color indexed="23"/>
      </left>
      <right/>
      <top style="hair">
        <color indexed="23"/>
      </top>
      <bottom style="hair">
        <color indexed="23"/>
      </bottom>
      <diagonal/>
    </border>
    <border>
      <left style="thin">
        <color indexed="23"/>
      </left>
      <right/>
      <top style="hair">
        <color indexed="23"/>
      </top>
      <bottom/>
      <diagonal/>
    </border>
    <border>
      <left style="thin">
        <color indexed="23"/>
      </left>
      <right/>
      <top style="thin">
        <color indexed="55"/>
      </top>
      <bottom style="hair">
        <color indexed="55"/>
      </bottom>
      <diagonal/>
    </border>
    <border>
      <left style="thin">
        <color indexed="23"/>
      </left>
      <right/>
      <top style="hair">
        <color indexed="55"/>
      </top>
      <bottom style="hair">
        <color indexed="55"/>
      </bottom>
      <diagonal/>
    </border>
    <border>
      <left style="thin">
        <color indexed="23"/>
      </left>
      <right/>
      <top style="hair">
        <color indexed="55"/>
      </top>
      <bottom style="thin">
        <color indexed="55"/>
      </bottom>
      <diagonal/>
    </border>
    <border>
      <left style="thin">
        <color indexed="23"/>
      </left>
      <right/>
      <top style="thin">
        <color indexed="23"/>
      </top>
      <bottom style="hair">
        <color indexed="23"/>
      </bottom>
      <diagonal/>
    </border>
    <border>
      <left style="thin">
        <color indexed="23"/>
      </left>
      <right/>
      <top style="hair">
        <color indexed="23"/>
      </top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hair">
        <color indexed="55"/>
      </right>
      <top style="medium">
        <color indexed="23"/>
      </top>
      <bottom style="thin">
        <color indexed="55"/>
      </bottom>
      <diagonal/>
    </border>
    <border>
      <left/>
      <right/>
      <top style="medium">
        <color indexed="23"/>
      </top>
      <bottom style="thin">
        <color indexed="55"/>
      </bottom>
      <diagonal/>
    </border>
    <border>
      <left style="hair">
        <color indexed="55"/>
      </left>
      <right style="thin">
        <color indexed="55"/>
      </right>
      <top style="medium">
        <color indexed="23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hair">
        <color indexed="55"/>
      </right>
      <top/>
      <bottom style="thin">
        <color indexed="55"/>
      </bottom>
      <diagonal/>
    </border>
    <border>
      <left style="thin">
        <color indexed="23"/>
      </left>
      <right style="thin">
        <color indexed="23"/>
      </right>
      <top style="thin">
        <color indexed="16"/>
      </top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16"/>
      </bottom>
      <diagonal/>
    </border>
    <border>
      <left style="thin">
        <color indexed="23"/>
      </left>
      <right style="thin">
        <color indexed="23"/>
      </right>
      <top style="medium">
        <color indexed="23"/>
      </top>
      <bottom/>
      <diagonal/>
    </border>
    <border>
      <left style="medium">
        <color indexed="23"/>
      </left>
      <right style="thin">
        <color indexed="55"/>
      </right>
      <top/>
      <bottom style="medium">
        <color indexed="23"/>
      </bottom>
      <diagonal/>
    </border>
    <border>
      <left style="thin">
        <color indexed="23"/>
      </left>
      <right style="thin">
        <color indexed="23"/>
      </right>
      <top/>
      <bottom style="medium">
        <color indexed="23"/>
      </bottom>
      <diagonal/>
    </border>
    <border>
      <left style="thin">
        <color indexed="55"/>
      </left>
      <right/>
      <top/>
      <bottom/>
      <diagonal/>
    </border>
    <border>
      <left style="thin">
        <color indexed="55"/>
      </left>
      <right style="medium">
        <color indexed="55"/>
      </right>
      <top/>
      <bottom/>
      <diagonal/>
    </border>
    <border>
      <left style="thin">
        <color indexed="55"/>
      </left>
      <right/>
      <top style="medium">
        <color indexed="23"/>
      </top>
      <bottom/>
      <diagonal/>
    </border>
    <border>
      <left style="thin">
        <color indexed="55"/>
      </left>
      <right style="medium">
        <color indexed="55"/>
      </right>
      <top style="medium">
        <color indexed="23"/>
      </top>
      <bottom/>
      <diagonal/>
    </border>
    <border>
      <left style="medium">
        <color indexed="23"/>
      </left>
      <right style="hair">
        <color indexed="55"/>
      </right>
      <top style="medium">
        <color indexed="23"/>
      </top>
      <bottom style="thin">
        <color indexed="55"/>
      </bottom>
      <diagonal/>
    </border>
    <border>
      <left style="hair">
        <color indexed="55"/>
      </left>
      <right style="hair">
        <color indexed="55"/>
      </right>
      <top style="medium">
        <color indexed="23"/>
      </top>
      <bottom style="thin">
        <color indexed="55"/>
      </bottom>
      <diagonal/>
    </border>
    <border>
      <left style="hair">
        <color indexed="55"/>
      </left>
      <right/>
      <top style="medium">
        <color indexed="23"/>
      </top>
      <bottom style="thin">
        <color indexed="55"/>
      </bottom>
      <diagonal/>
    </border>
    <border>
      <left style="medium">
        <color indexed="16"/>
      </left>
      <right style="hair">
        <color indexed="55"/>
      </right>
      <top style="medium">
        <color indexed="23"/>
      </top>
      <bottom style="thin">
        <color indexed="55"/>
      </bottom>
      <diagonal/>
    </border>
    <border>
      <left style="hair">
        <color indexed="55"/>
      </left>
      <right style="medium">
        <color indexed="23"/>
      </right>
      <top style="medium">
        <color indexed="23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medium">
        <color indexed="23"/>
      </bottom>
      <diagonal/>
    </border>
    <border>
      <left style="thin">
        <color indexed="55"/>
      </left>
      <right style="medium">
        <color indexed="55"/>
      </right>
      <top/>
      <bottom style="medium">
        <color indexed="23"/>
      </bottom>
      <diagonal/>
    </border>
    <border>
      <left style="medium">
        <color indexed="55"/>
      </left>
      <right style="medium">
        <color indexed="23"/>
      </right>
      <top style="medium">
        <color indexed="23"/>
      </top>
      <bottom/>
      <diagonal/>
    </border>
    <border>
      <left style="medium">
        <color indexed="55"/>
      </left>
      <right style="medium">
        <color indexed="23"/>
      </right>
      <top/>
      <bottom/>
      <diagonal/>
    </border>
    <border>
      <left style="medium">
        <color indexed="55"/>
      </left>
      <right style="medium">
        <color indexed="23"/>
      </right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/>
      <top style="medium">
        <color indexed="23"/>
      </top>
      <bottom/>
      <diagonal/>
    </border>
    <border>
      <left style="thin">
        <color indexed="23"/>
      </left>
      <right/>
      <top/>
      <bottom/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23"/>
      </left>
      <right/>
      <top/>
      <bottom style="medium">
        <color indexed="23"/>
      </bottom>
      <diagonal/>
    </border>
    <border>
      <left style="thin">
        <color indexed="23"/>
      </left>
      <right style="thin">
        <color indexed="64"/>
      </right>
      <top style="medium">
        <color indexed="23"/>
      </top>
      <bottom style="thin">
        <color indexed="55"/>
      </bottom>
      <diagonal/>
    </border>
    <border>
      <left style="thin">
        <color indexed="23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23"/>
      </left>
      <right style="thin">
        <color indexed="64"/>
      </right>
      <top style="thin">
        <color indexed="55"/>
      </top>
      <bottom/>
      <diagonal/>
    </border>
    <border>
      <left style="thin">
        <color indexed="23"/>
      </left>
      <right style="thin">
        <color indexed="64"/>
      </right>
      <top/>
      <bottom/>
      <diagonal/>
    </border>
    <border>
      <left style="thin">
        <color indexed="23"/>
      </left>
      <right style="thin">
        <color indexed="64"/>
      </right>
      <top/>
      <bottom style="thin">
        <color indexed="23"/>
      </bottom>
      <diagonal/>
    </border>
    <border>
      <left style="medium">
        <color indexed="23"/>
      </left>
      <right/>
      <top style="medium">
        <color indexed="23"/>
      </top>
      <bottom/>
      <diagonal/>
    </border>
    <border>
      <left/>
      <right style="medium">
        <color indexed="23"/>
      </right>
      <top style="thin">
        <color indexed="23"/>
      </top>
      <bottom style="medium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medium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medium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medium">
        <color indexed="23"/>
      </top>
      <bottom style="thin">
        <color indexed="23"/>
      </bottom>
      <diagonal/>
    </border>
    <border>
      <left style="medium">
        <color indexed="23"/>
      </left>
      <right/>
      <top style="medium">
        <color indexed="23"/>
      </top>
      <bottom style="thin">
        <color indexed="23"/>
      </bottom>
      <diagonal/>
    </border>
    <border>
      <left/>
      <right/>
      <top style="medium">
        <color indexed="23"/>
      </top>
      <bottom style="thin">
        <color indexed="23"/>
      </bottom>
      <diagonal/>
    </border>
    <border>
      <left/>
      <right style="medium">
        <color indexed="23"/>
      </right>
      <top style="medium">
        <color indexed="23"/>
      </top>
      <bottom style="thin">
        <color indexed="23"/>
      </bottom>
      <diagonal/>
    </border>
    <border>
      <left style="thin">
        <color indexed="55"/>
      </left>
      <right/>
      <top style="medium">
        <color indexed="23"/>
      </top>
      <bottom style="medium">
        <color indexed="23"/>
      </bottom>
      <diagonal/>
    </border>
    <border>
      <left/>
      <right style="thin">
        <color indexed="55"/>
      </right>
      <top style="medium">
        <color indexed="23"/>
      </top>
      <bottom style="medium">
        <color indexed="23"/>
      </bottom>
      <diagonal/>
    </border>
  </borders>
  <cellStyleXfs count="1">
    <xf numFmtId="0" fontId="0" fillId="0" borderId="0"/>
  </cellStyleXfs>
  <cellXfs count="542">
    <xf numFmtId="0" fontId="0" fillId="0" borderId="0" xfId="0"/>
    <xf numFmtId="0" fontId="0" fillId="0" borderId="0" xfId="0" applyFill="1" applyBorder="1"/>
    <xf numFmtId="0" fontId="0" fillId="2" borderId="0" xfId="0" applyFill="1"/>
    <xf numFmtId="0" fontId="4" fillId="0" borderId="0" xfId="0" applyFont="1" applyAlignment="1">
      <alignment horizontal="center" vertical="center" textRotation="90"/>
    </xf>
    <xf numFmtId="14" fontId="0" fillId="0" borderId="0" xfId="0" applyNumberFormat="1"/>
    <xf numFmtId="193" fontId="9" fillId="0" borderId="0" xfId="0" applyNumberFormat="1" applyFont="1"/>
    <xf numFmtId="194" fontId="0" fillId="0" borderId="0" xfId="0" applyNumberFormat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0" xfId="0" applyFill="1"/>
    <xf numFmtId="0" fontId="4" fillId="3" borderId="4" xfId="0" applyFont="1" applyFill="1" applyBorder="1" applyAlignment="1">
      <alignment horizontal="center" vertical="center" textRotation="90"/>
    </xf>
    <xf numFmtId="0" fontId="2" fillId="3" borderId="5" xfId="0" applyFont="1" applyFill="1" applyBorder="1" applyAlignment="1">
      <alignment horizontal="left" vertical="top"/>
    </xf>
    <xf numFmtId="0" fontId="2" fillId="3" borderId="6" xfId="0" applyFont="1" applyFill="1" applyBorder="1" applyAlignment="1">
      <alignment horizontal="left" vertical="top"/>
    </xf>
    <xf numFmtId="0" fontId="10" fillId="0" borderId="0" xfId="0" applyFont="1" applyBorder="1"/>
    <xf numFmtId="193" fontId="9" fillId="3" borderId="7" xfId="0" applyNumberFormat="1" applyFont="1" applyFill="1" applyBorder="1"/>
    <xf numFmtId="193" fontId="7" fillId="3" borderId="0" xfId="0" applyNumberFormat="1" applyFont="1" applyFill="1" applyBorder="1" applyAlignment="1">
      <alignment textRotation="90" wrapText="1"/>
    </xf>
    <xf numFmtId="0" fontId="4" fillId="3" borderId="0" xfId="0" applyFont="1" applyFill="1" applyBorder="1" applyAlignment="1">
      <alignment horizontal="center" vertical="center" textRotation="90"/>
    </xf>
    <xf numFmtId="0" fontId="4" fillId="0" borderId="0" xfId="0" applyFont="1" applyBorder="1" applyAlignment="1">
      <alignment horizontal="center" vertical="center" textRotation="90"/>
    </xf>
    <xf numFmtId="0" fontId="4" fillId="3" borderId="5" xfId="0" applyFont="1" applyFill="1" applyBorder="1" applyAlignment="1">
      <alignment horizontal="center" vertical="center" textRotation="90"/>
    </xf>
    <xf numFmtId="193" fontId="9" fillId="0" borderId="0" xfId="0" applyNumberFormat="1" applyFont="1" applyBorder="1"/>
    <xf numFmtId="193" fontId="9" fillId="0" borderId="0" xfId="0" applyNumberFormat="1" applyFont="1" applyFill="1" applyBorder="1"/>
    <xf numFmtId="0" fontId="4" fillId="0" borderId="8" xfId="0" applyFont="1" applyFill="1" applyBorder="1" applyAlignment="1">
      <alignment horizontal="center" vertical="center" textRotation="90"/>
    </xf>
    <xf numFmtId="0" fontId="10" fillId="0" borderId="0" xfId="0" applyFont="1" applyFill="1" applyBorder="1"/>
    <xf numFmtId="193" fontId="9" fillId="0" borderId="0" xfId="0" applyNumberFormat="1" applyFont="1" applyProtection="1">
      <protection locked="0"/>
    </xf>
    <xf numFmtId="0" fontId="0" fillId="0" borderId="0" xfId="0" applyProtection="1">
      <protection locked="0"/>
    </xf>
    <xf numFmtId="0" fontId="0" fillId="0" borderId="0" xfId="0" applyAlignment="1"/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/>
    </xf>
    <xf numFmtId="176" fontId="13" fillId="3" borderId="15" xfId="0" applyNumberFormat="1" applyFont="1" applyFill="1" applyBorder="1" applyAlignment="1">
      <alignment horizontal="center" vertical="center" wrapText="1"/>
    </xf>
    <xf numFmtId="0" fontId="0" fillId="2" borderId="16" xfId="0" applyFill="1" applyBorder="1"/>
    <xf numFmtId="0" fontId="2" fillId="2" borderId="16" xfId="0" applyFont="1" applyFill="1" applyBorder="1" applyAlignment="1">
      <alignment horizontal="left" vertical="top"/>
    </xf>
    <xf numFmtId="0" fontId="2" fillId="2" borderId="17" xfId="0" applyFont="1" applyFill="1" applyBorder="1" applyAlignment="1">
      <alignment horizontal="left" vertical="top"/>
    </xf>
    <xf numFmtId="193" fontId="11" fillId="2" borderId="18" xfId="0" applyNumberFormat="1" applyFont="1" applyFill="1" applyBorder="1" applyAlignment="1">
      <alignment horizontal="center" vertical="center" textRotation="90"/>
    </xf>
    <xf numFmtId="0" fontId="9" fillId="2" borderId="19" xfId="0" applyNumberFormat="1" applyFont="1" applyFill="1" applyBorder="1" applyAlignment="1">
      <alignment horizontal="center" vertical="center" textRotation="90"/>
    </xf>
    <xf numFmtId="0" fontId="2" fillId="2" borderId="20" xfId="0" applyFont="1" applyFill="1" applyBorder="1" applyAlignment="1">
      <alignment horizontal="left" vertical="top"/>
    </xf>
    <xf numFmtId="0" fontId="4" fillId="3" borderId="21" xfId="0" applyFont="1" applyFill="1" applyBorder="1" applyAlignment="1">
      <alignment horizontal="center" vertical="center" textRotation="90"/>
    </xf>
    <xf numFmtId="0" fontId="4" fillId="3" borderId="22" xfId="0" applyFont="1" applyFill="1" applyBorder="1" applyAlignment="1">
      <alignment horizontal="center" vertical="center" textRotation="90"/>
    </xf>
    <xf numFmtId="0" fontId="2" fillId="2" borderId="18" xfId="0" applyFont="1" applyFill="1" applyBorder="1" applyAlignment="1" applyProtection="1">
      <alignment horizontal="left" vertical="top"/>
      <protection locked="0"/>
    </xf>
    <xf numFmtId="0" fontId="4" fillId="3" borderId="23" xfId="0" applyFont="1" applyFill="1" applyBorder="1" applyAlignment="1">
      <alignment horizontal="center" vertical="center" textRotation="90"/>
    </xf>
    <xf numFmtId="0" fontId="4" fillId="3" borderId="24" xfId="0" applyFont="1" applyFill="1" applyBorder="1" applyAlignment="1">
      <alignment horizontal="center" vertical="center" textRotation="90"/>
    </xf>
    <xf numFmtId="0" fontId="4" fillId="3" borderId="24" xfId="0" applyFont="1" applyFill="1" applyBorder="1" applyAlignment="1">
      <alignment horizontal="center" vertical="center" textRotation="90" wrapText="1"/>
    </xf>
    <xf numFmtId="0" fontId="4" fillId="3" borderId="25" xfId="0" applyFont="1" applyFill="1" applyBorder="1" applyAlignment="1">
      <alignment horizontal="center" vertical="center" textRotation="90" wrapText="1"/>
    </xf>
    <xf numFmtId="0" fontId="20" fillId="0" borderId="0" xfId="0" applyFont="1" applyBorder="1" applyAlignment="1">
      <alignment horizontal="center" wrapText="1"/>
    </xf>
    <xf numFmtId="0" fontId="10" fillId="2" borderId="16" xfId="0" applyFont="1" applyFill="1" applyBorder="1" applyProtection="1">
      <protection locked="0"/>
    </xf>
    <xf numFmtId="0" fontId="2" fillId="3" borderId="26" xfId="0" applyFont="1" applyFill="1" applyBorder="1" applyAlignment="1" applyProtection="1">
      <alignment horizontal="left" vertical="top"/>
    </xf>
    <xf numFmtId="0" fontId="2" fillId="3" borderId="22" xfId="0" applyFont="1" applyFill="1" applyBorder="1" applyAlignment="1" applyProtection="1">
      <alignment horizontal="left" vertical="top"/>
    </xf>
    <xf numFmtId="0" fontId="0" fillId="4" borderId="0" xfId="0" applyFill="1"/>
    <xf numFmtId="0" fontId="0" fillId="0" borderId="0" xfId="0" applyAlignment="1">
      <alignment horizontal="center" wrapText="1"/>
    </xf>
    <xf numFmtId="0" fontId="0" fillId="4" borderId="0" xfId="0" applyFill="1" applyAlignment="1">
      <alignment horizontal="center" wrapText="1"/>
    </xf>
    <xf numFmtId="0" fontId="2" fillId="0" borderId="0" xfId="0" applyFont="1" applyFill="1" applyBorder="1"/>
    <xf numFmtId="0" fontId="17" fillId="0" borderId="8" xfId="0" applyFont="1" applyFill="1" applyBorder="1" applyAlignment="1">
      <alignment horizontal="center" vertical="center" textRotation="90"/>
    </xf>
    <xf numFmtId="0" fontId="18" fillId="0" borderId="0" xfId="0" applyFont="1" applyFill="1" applyBorder="1" applyAlignment="1">
      <alignment horizontal="left" vertical="top"/>
    </xf>
    <xf numFmtId="0" fontId="2" fillId="5" borderId="27" xfId="0" applyFont="1" applyFill="1" applyBorder="1" applyAlignment="1" applyProtection="1">
      <alignment horizontal="left" vertical="top"/>
      <protection locked="0"/>
    </xf>
    <xf numFmtId="0" fontId="2" fillId="5" borderId="28" xfId="0" applyFont="1" applyFill="1" applyBorder="1" applyAlignment="1" applyProtection="1">
      <alignment horizontal="left" vertical="top"/>
      <protection locked="0"/>
    </xf>
    <xf numFmtId="0" fontId="2" fillId="5" borderId="29" xfId="0" applyFont="1" applyFill="1" applyBorder="1" applyAlignment="1" applyProtection="1">
      <alignment horizontal="left" vertical="top"/>
      <protection locked="0"/>
    </xf>
    <xf numFmtId="0" fontId="2" fillId="5" borderId="30" xfId="0" applyFont="1" applyFill="1" applyBorder="1" applyAlignment="1" applyProtection="1">
      <alignment horizontal="left" vertical="top"/>
      <protection locked="0"/>
    </xf>
    <xf numFmtId="0" fontId="2" fillId="5" borderId="31" xfId="0" applyFont="1" applyFill="1" applyBorder="1" applyAlignment="1" applyProtection="1">
      <alignment horizontal="left" vertical="top"/>
      <protection locked="0"/>
    </xf>
    <xf numFmtId="0" fontId="2" fillId="6" borderId="30" xfId="0" applyFont="1" applyFill="1" applyBorder="1" applyAlignment="1" applyProtection="1">
      <alignment horizontal="left" vertical="top"/>
      <protection locked="0"/>
    </xf>
    <xf numFmtId="0" fontId="0" fillId="0" borderId="32" xfId="0" applyBorder="1"/>
    <xf numFmtId="0" fontId="4" fillId="0" borderId="33" xfId="0" applyFont="1" applyBorder="1" applyAlignment="1">
      <alignment horizontal="center" vertical="center" textRotation="90"/>
    </xf>
    <xf numFmtId="0" fontId="4" fillId="3" borderId="3" xfId="0" applyFont="1" applyFill="1" applyBorder="1" applyAlignment="1">
      <alignment horizontal="center" vertical="center" textRotation="90"/>
    </xf>
    <xf numFmtId="0" fontId="2" fillId="3" borderId="3" xfId="0" applyFont="1" applyFill="1" applyBorder="1" applyAlignment="1">
      <alignment horizontal="left" vertical="top"/>
    </xf>
    <xf numFmtId="0" fontId="2" fillId="3" borderId="2" xfId="0" applyFont="1" applyFill="1" applyBorder="1" applyAlignment="1">
      <alignment horizontal="left" vertical="top"/>
    </xf>
    <xf numFmtId="0" fontId="2" fillId="3" borderId="32" xfId="0" applyFont="1" applyFill="1" applyBorder="1" applyAlignment="1">
      <alignment horizontal="left" vertical="top"/>
    </xf>
    <xf numFmtId="0" fontId="10" fillId="0" borderId="0" xfId="0" applyFont="1"/>
    <xf numFmtId="0" fontId="24" fillId="4" borderId="0" xfId="0" applyFont="1" applyFill="1" applyBorder="1" applyAlignment="1">
      <alignment horizontal="center" vertical="center" textRotation="90"/>
    </xf>
    <xf numFmtId="0" fontId="24" fillId="0" borderId="0" xfId="0" applyFont="1" applyBorder="1" applyAlignment="1">
      <alignment horizontal="center" vertical="center" textRotation="90"/>
    </xf>
    <xf numFmtId="0" fontId="10" fillId="0" borderId="0" xfId="0" applyFont="1" applyFill="1"/>
    <xf numFmtId="0" fontId="0" fillId="0" borderId="34" xfId="0" applyFill="1" applyBorder="1" applyAlignment="1">
      <alignment horizontal="left"/>
    </xf>
    <xf numFmtId="0" fontId="0" fillId="0" borderId="0" xfId="0" applyNumberFormat="1"/>
    <xf numFmtId="194" fontId="7" fillId="0" borderId="8" xfId="0" applyNumberFormat="1" applyFont="1" applyFill="1" applyBorder="1" applyAlignment="1">
      <alignment horizontal="center" vertical="center" textRotation="90" wrapText="1"/>
    </xf>
    <xf numFmtId="0" fontId="2" fillId="0" borderId="8" xfId="0" applyFont="1" applyFill="1" applyBorder="1" applyAlignment="1">
      <alignment horizontal="left" vertical="top"/>
    </xf>
    <xf numFmtId="0" fontId="25" fillId="0" borderId="0" xfId="0" applyFont="1" applyFill="1" applyBorder="1"/>
    <xf numFmtId="194" fontId="7" fillId="0" borderId="0" xfId="0" applyNumberFormat="1" applyFont="1" applyFill="1" applyBorder="1" applyAlignment="1">
      <alignment horizontal="center" vertical="center" textRotation="90" wrapText="1"/>
    </xf>
    <xf numFmtId="0" fontId="2" fillId="0" borderId="0" xfId="0" applyFont="1" applyFill="1" applyBorder="1" applyAlignment="1">
      <alignment horizontal="left" vertical="top"/>
    </xf>
    <xf numFmtId="194" fontId="7" fillId="0" borderId="31" xfId="0" applyNumberFormat="1" applyFont="1" applyFill="1" applyBorder="1" applyAlignment="1">
      <alignment horizontal="center" vertical="center" textRotation="90" wrapText="1"/>
    </xf>
    <xf numFmtId="0" fontId="2" fillId="0" borderId="31" xfId="0" applyFont="1" applyFill="1" applyBorder="1" applyAlignment="1">
      <alignment horizontal="left" vertical="top"/>
    </xf>
    <xf numFmtId="0" fontId="25" fillId="0" borderId="31" xfId="0" applyFont="1" applyFill="1" applyBorder="1"/>
    <xf numFmtId="0" fontId="0" fillId="0" borderId="31" xfId="0" applyFill="1" applyBorder="1"/>
    <xf numFmtId="194" fontId="7" fillId="0" borderId="35" xfId="0" applyNumberFormat="1" applyFont="1" applyFill="1" applyBorder="1" applyAlignment="1">
      <alignment horizontal="center" vertical="center" textRotation="90" wrapText="1"/>
    </xf>
    <xf numFmtId="194" fontId="7" fillId="0" borderId="36" xfId="0" applyNumberFormat="1" applyFont="1" applyFill="1" applyBorder="1" applyAlignment="1">
      <alignment horizontal="center" vertical="center" textRotation="90" wrapText="1"/>
    </xf>
    <xf numFmtId="194" fontId="7" fillId="0" borderId="37" xfId="0" applyNumberFormat="1" applyFont="1" applyFill="1" applyBorder="1" applyAlignment="1">
      <alignment horizontal="center" vertical="center" textRotation="90" wrapText="1"/>
    </xf>
    <xf numFmtId="194" fontId="7" fillId="0" borderId="38" xfId="0" applyNumberFormat="1" applyFont="1" applyFill="1" applyBorder="1" applyAlignment="1">
      <alignment horizontal="center" vertical="center" textRotation="90" wrapText="1"/>
    </xf>
    <xf numFmtId="194" fontId="7" fillId="0" borderId="39" xfId="0" applyNumberFormat="1" applyFont="1" applyFill="1" applyBorder="1" applyAlignment="1">
      <alignment horizontal="center" vertical="center" textRotation="90" wrapText="1"/>
    </xf>
    <xf numFmtId="194" fontId="7" fillId="0" borderId="40" xfId="0" applyNumberFormat="1" applyFont="1" applyFill="1" applyBorder="1" applyAlignment="1">
      <alignment horizontal="center" vertical="center" textRotation="90" wrapText="1"/>
    </xf>
    <xf numFmtId="0" fontId="27" fillId="0" borderId="0" xfId="0" applyFont="1" applyFill="1" applyBorder="1"/>
    <xf numFmtId="0" fontId="2" fillId="0" borderId="41" xfId="0" applyFont="1" applyFill="1" applyBorder="1" applyAlignment="1">
      <alignment horizontal="left" vertical="top"/>
    </xf>
    <xf numFmtId="0" fontId="2" fillId="0" borderId="42" xfId="0" applyFont="1" applyFill="1" applyBorder="1" applyAlignment="1">
      <alignment horizontal="left" vertical="top"/>
    </xf>
    <xf numFmtId="194" fontId="7" fillId="0" borderId="43" xfId="0" applyNumberFormat="1" applyFont="1" applyFill="1" applyBorder="1" applyAlignment="1">
      <alignment horizontal="center" vertical="center" textRotation="90" wrapText="1"/>
    </xf>
    <xf numFmtId="0" fontId="2" fillId="0" borderId="44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0" borderId="42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 applyAlignment="1">
      <alignment horizontal="right"/>
    </xf>
    <xf numFmtId="15" fontId="0" fillId="0" borderId="0" xfId="0" applyNumberFormat="1"/>
    <xf numFmtId="0" fontId="5" fillId="0" borderId="0" xfId="0" applyFont="1" applyFill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6" fillId="3" borderId="8" xfId="0" applyFont="1" applyFill="1" applyBorder="1" applyAlignment="1" applyProtection="1">
      <alignment horizontal="left" vertical="center" wrapText="1"/>
    </xf>
    <xf numFmtId="0" fontId="7" fillId="0" borderId="0" xfId="0" applyFont="1" applyFill="1" applyAlignment="1" applyProtection="1">
      <alignment horizontal="center" wrapText="1"/>
    </xf>
    <xf numFmtId="0" fontId="7" fillId="0" borderId="0" xfId="0" applyFont="1" applyFill="1" applyAlignment="1" applyProtection="1">
      <alignment horizontal="center"/>
    </xf>
    <xf numFmtId="0" fontId="8" fillId="3" borderId="0" xfId="0" applyFont="1" applyFill="1" applyBorder="1" applyAlignment="1" applyProtection="1">
      <alignment horizontal="left" vertical="center"/>
    </xf>
    <xf numFmtId="0" fontId="6" fillId="3" borderId="0" xfId="0" applyFont="1" applyFill="1" applyBorder="1" applyAlignment="1" applyProtection="1">
      <alignment horizontal="left" vertical="center"/>
    </xf>
    <xf numFmtId="0" fontId="18" fillId="0" borderId="49" xfId="0" applyFont="1" applyFill="1" applyBorder="1" applyAlignment="1" applyProtection="1">
      <alignment horizontal="center" vertical="center" textRotation="90"/>
    </xf>
    <xf numFmtId="0" fontId="18" fillId="0" borderId="50" xfId="0" applyNumberFormat="1" applyFont="1" applyFill="1" applyBorder="1" applyAlignment="1" applyProtection="1">
      <alignment horizontal="center" vertical="center" textRotation="90"/>
    </xf>
    <xf numFmtId="0" fontId="7" fillId="0" borderId="0" xfId="0" applyFont="1" applyFill="1" applyBorder="1" applyAlignment="1" applyProtection="1">
      <alignment horizontal="center"/>
    </xf>
    <xf numFmtId="0" fontId="7" fillId="3" borderId="51" xfId="0" applyNumberFormat="1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NumberFormat="1" applyFill="1" applyAlignment="1" applyProtection="1">
      <alignment horizontal="center"/>
    </xf>
    <xf numFmtId="0" fontId="7" fillId="0" borderId="0" xfId="0" applyNumberFormat="1" applyFont="1" applyFill="1" applyAlignment="1" applyProtection="1">
      <alignment horizontal="center"/>
    </xf>
    <xf numFmtId="0" fontId="30" fillId="3" borderId="6" xfId="0" applyFont="1" applyFill="1" applyBorder="1" applyAlignment="1" applyProtection="1">
      <alignment horizontal="left" vertical="center" wrapText="1"/>
    </xf>
    <xf numFmtId="0" fontId="31" fillId="3" borderId="5" xfId="0" applyFont="1" applyFill="1" applyBorder="1" applyAlignment="1" applyProtection="1">
      <alignment horizontal="left" vertical="center"/>
    </xf>
    <xf numFmtId="0" fontId="30" fillId="3" borderId="5" xfId="0" applyFont="1" applyFill="1" applyBorder="1" applyAlignment="1" applyProtection="1">
      <alignment horizontal="left" vertical="center"/>
    </xf>
    <xf numFmtId="0" fontId="7" fillId="3" borderId="52" xfId="0" applyNumberFormat="1" applyFont="1" applyFill="1" applyBorder="1" applyAlignment="1" applyProtection="1">
      <alignment horizontal="center"/>
    </xf>
    <xf numFmtId="0" fontId="18" fillId="0" borderId="53" xfId="0" applyFont="1" applyFill="1" applyBorder="1" applyAlignment="1" applyProtection="1">
      <alignment horizontal="center" vertical="center" textRotation="90"/>
    </xf>
    <xf numFmtId="0" fontId="18" fillId="0" borderId="54" xfId="0" applyFont="1" applyFill="1" applyBorder="1" applyAlignment="1" applyProtection="1">
      <alignment horizontal="center" vertical="center" textRotation="90"/>
    </xf>
    <xf numFmtId="0" fontId="7" fillId="3" borderId="55" xfId="0" applyNumberFormat="1" applyFont="1" applyFill="1" applyBorder="1" applyAlignment="1" applyProtection="1">
      <alignment horizontal="center"/>
    </xf>
    <xf numFmtId="0" fontId="7" fillId="3" borderId="57" xfId="0" applyNumberFormat="1" applyFont="1" applyFill="1" applyBorder="1" applyAlignment="1" applyProtection="1">
      <alignment horizontal="center"/>
    </xf>
    <xf numFmtId="0" fontId="7" fillId="3" borderId="58" xfId="0" applyNumberFormat="1" applyFont="1" applyFill="1" applyBorder="1" applyAlignment="1" applyProtection="1">
      <alignment horizontal="center"/>
    </xf>
    <xf numFmtId="0" fontId="7" fillId="3" borderId="60" xfId="0" applyNumberFormat="1" applyFont="1" applyFill="1" applyBorder="1" applyAlignment="1" applyProtection="1">
      <alignment horizontal="center"/>
    </xf>
    <xf numFmtId="0" fontId="32" fillId="0" borderId="7" xfId="0" applyFont="1" applyFill="1" applyBorder="1" applyAlignment="1" applyProtection="1">
      <alignment horizontal="left" vertical="center" wrapText="1"/>
    </xf>
    <xf numFmtId="0" fontId="32" fillId="0" borderId="0" xfId="0" applyFont="1" applyFill="1" applyBorder="1" applyAlignment="1" applyProtection="1">
      <alignment horizontal="left" vertical="center" wrapText="1"/>
    </xf>
    <xf numFmtId="0" fontId="32" fillId="0" borderId="5" xfId="0" applyFont="1" applyFill="1" applyBorder="1" applyAlignment="1" applyProtection="1">
      <alignment horizontal="left" vertical="center" wrapText="1"/>
    </xf>
    <xf numFmtId="0" fontId="35" fillId="3" borderId="0" xfId="0" applyNumberFormat="1" applyFont="1" applyFill="1" applyBorder="1" applyAlignment="1" applyProtection="1">
      <alignment horizontal="center" vertical="center"/>
    </xf>
    <xf numFmtId="0" fontId="35" fillId="3" borderId="61" xfId="0" applyNumberFormat="1" applyFont="1" applyFill="1" applyBorder="1" applyAlignment="1" applyProtection="1">
      <alignment horizontal="center" vertical="center"/>
    </xf>
    <xf numFmtId="0" fontId="35" fillId="3" borderId="62" xfId="0" applyNumberFormat="1" applyFont="1" applyFill="1" applyBorder="1" applyAlignment="1" applyProtection="1">
      <alignment horizontal="center" vertical="center"/>
    </xf>
    <xf numFmtId="0" fontId="38" fillId="0" borderId="0" xfId="0" applyNumberFormat="1" applyFont="1" applyFill="1" applyAlignment="1" applyProtection="1">
      <alignment horizontal="center"/>
    </xf>
    <xf numFmtId="0" fontId="35" fillId="3" borderId="8" xfId="0" applyNumberFormat="1" applyFont="1" applyFill="1" applyBorder="1" applyAlignment="1" applyProtection="1">
      <alignment horizontal="center" vertical="center"/>
    </xf>
    <xf numFmtId="0" fontId="18" fillId="0" borderId="63" xfId="0" applyFont="1" applyFill="1" applyBorder="1" applyAlignment="1" applyProtection="1">
      <alignment horizontal="center" vertical="center" textRotation="90"/>
    </xf>
    <xf numFmtId="0" fontId="18" fillId="0" borderId="64" xfId="0" applyNumberFormat="1" applyFont="1" applyFill="1" applyBorder="1" applyAlignment="1" applyProtection="1">
      <alignment horizontal="center" vertical="center" textRotation="90"/>
    </xf>
    <xf numFmtId="0" fontId="0" fillId="0" borderId="0" xfId="0" applyAlignment="1">
      <alignment horizontal="right"/>
    </xf>
    <xf numFmtId="0" fontId="35" fillId="0" borderId="0" xfId="0" applyFont="1" applyFill="1" applyBorder="1" applyAlignment="1" applyProtection="1">
      <alignment horizontal="center"/>
    </xf>
    <xf numFmtId="0" fontId="18" fillId="0" borderId="50" xfId="0" applyFont="1" applyFill="1" applyBorder="1" applyAlignment="1" applyProtection="1">
      <alignment horizontal="center" vertical="center" textRotation="90" wrapText="1"/>
    </xf>
    <xf numFmtId="0" fontId="18" fillId="0" borderId="49" xfId="0" applyFont="1" applyFill="1" applyBorder="1" applyAlignment="1" applyProtection="1">
      <alignment horizontal="center" vertical="center" textRotation="90" wrapText="1"/>
    </xf>
    <xf numFmtId="0" fontId="18" fillId="0" borderId="53" xfId="0" applyFont="1" applyFill="1" applyBorder="1" applyAlignment="1" applyProtection="1">
      <alignment horizontal="center" vertical="center" textRotation="90" wrapText="1"/>
    </xf>
    <xf numFmtId="0" fontId="36" fillId="0" borderId="0" xfId="0" applyFont="1" applyFill="1" applyBorder="1" applyAlignment="1" applyProtection="1">
      <alignment horizontal="left" vertical="center" wrapText="1"/>
    </xf>
    <xf numFmtId="186" fontId="35" fillId="3" borderId="65" xfId="0" applyNumberFormat="1" applyFont="1" applyFill="1" applyBorder="1" applyAlignment="1" applyProtection="1">
      <alignment horizontal="center" vertical="center"/>
    </xf>
    <xf numFmtId="186" fontId="35" fillId="3" borderId="66" xfId="0" applyNumberFormat="1" applyFont="1" applyFill="1" applyBorder="1" applyAlignment="1" applyProtection="1">
      <alignment horizontal="center" vertical="center"/>
    </xf>
    <xf numFmtId="165" fontId="33" fillId="0" borderId="67" xfId="0" applyNumberFormat="1" applyFont="1" applyFill="1" applyBorder="1" applyAlignment="1" applyProtection="1">
      <alignment horizontal="center" vertical="center"/>
    </xf>
    <xf numFmtId="165" fontId="33" fillId="0" borderId="68" xfId="0" applyNumberFormat="1" applyFont="1" applyFill="1" applyBorder="1" applyAlignment="1" applyProtection="1">
      <alignment horizontal="center" vertical="center"/>
    </xf>
    <xf numFmtId="165" fontId="33" fillId="0" borderId="70" xfId="0" applyNumberFormat="1" applyFont="1" applyFill="1" applyBorder="1" applyAlignment="1" applyProtection="1">
      <alignment horizontal="center" vertical="center"/>
    </xf>
    <xf numFmtId="186" fontId="35" fillId="3" borderId="71" xfId="0" applyNumberFormat="1" applyFont="1" applyFill="1" applyBorder="1" applyAlignment="1" applyProtection="1">
      <alignment horizontal="center" vertical="center"/>
    </xf>
    <xf numFmtId="165" fontId="33" fillId="0" borderId="72" xfId="0" applyNumberFormat="1" applyFont="1" applyFill="1" applyBorder="1" applyAlignment="1" applyProtection="1">
      <alignment horizontal="center" vertical="center"/>
    </xf>
    <xf numFmtId="186" fontId="35" fillId="3" borderId="73" xfId="0" applyNumberFormat="1" applyFont="1" applyFill="1" applyBorder="1" applyAlignment="1" applyProtection="1">
      <alignment horizontal="center" vertical="center"/>
    </xf>
    <xf numFmtId="186" fontId="35" fillId="3" borderId="74" xfId="0" applyNumberFormat="1" applyFont="1" applyFill="1" applyBorder="1" applyAlignment="1" applyProtection="1">
      <alignment horizontal="center" vertical="center"/>
    </xf>
    <xf numFmtId="186" fontId="35" fillId="3" borderId="75" xfId="0" applyNumberFormat="1" applyFont="1" applyFill="1" applyBorder="1" applyAlignment="1" applyProtection="1">
      <alignment horizontal="center" vertical="center"/>
    </xf>
    <xf numFmtId="0" fontId="7" fillId="0" borderId="76" xfId="0" applyNumberFormat="1" applyFont="1" applyFill="1" applyBorder="1" applyAlignment="1" applyProtection="1">
      <alignment horizontal="center" vertical="center" shrinkToFit="1"/>
    </xf>
    <xf numFmtId="0" fontId="35" fillId="0" borderId="77" xfId="0" applyNumberFormat="1" applyFont="1" applyFill="1" applyBorder="1" applyAlignment="1" applyProtection="1">
      <alignment horizontal="center" vertical="center" shrinkToFit="1"/>
    </xf>
    <xf numFmtId="0" fontId="7" fillId="0" borderId="77" xfId="0" applyFont="1" applyFill="1" applyBorder="1" applyAlignment="1" applyProtection="1">
      <alignment horizontal="center" vertical="center" shrinkToFit="1"/>
    </xf>
    <xf numFmtId="0" fontId="7" fillId="0" borderId="4" xfId="0" applyFont="1" applyFill="1" applyBorder="1" applyAlignment="1" applyProtection="1">
      <alignment horizontal="center" vertical="center" shrinkToFit="1"/>
    </xf>
    <xf numFmtId="0" fontId="39" fillId="3" borderId="77" xfId="0" applyNumberFormat="1" applyFont="1" applyFill="1" applyBorder="1" applyAlignment="1" applyProtection="1">
      <alignment horizontal="center" vertical="center" shrinkToFit="1"/>
    </xf>
    <xf numFmtId="0" fontId="39" fillId="0" borderId="77" xfId="0" applyFont="1" applyFill="1" applyBorder="1" applyAlignment="1" applyProtection="1">
      <alignment horizontal="center" vertical="center"/>
    </xf>
    <xf numFmtId="0" fontId="39" fillId="3" borderId="4" xfId="0" applyNumberFormat="1" applyFont="1" applyFill="1" applyBorder="1" applyAlignment="1" applyProtection="1">
      <alignment horizontal="center" vertical="center" shrinkToFit="1"/>
    </xf>
    <xf numFmtId="186" fontId="35" fillId="3" borderId="78" xfId="0" applyNumberFormat="1" applyFont="1" applyFill="1" applyBorder="1" applyAlignment="1" applyProtection="1">
      <alignment horizontal="center" vertical="center"/>
    </xf>
    <xf numFmtId="186" fontId="35" fillId="3" borderId="79" xfId="0" applyNumberFormat="1" applyFont="1" applyFill="1" applyBorder="1" applyAlignment="1" applyProtection="1">
      <alignment horizontal="center" vertical="center"/>
    </xf>
    <xf numFmtId="186" fontId="35" fillId="3" borderId="80" xfId="0" applyNumberFormat="1" applyFont="1" applyFill="1" applyBorder="1" applyAlignment="1" applyProtection="1">
      <alignment horizontal="center" vertical="center"/>
    </xf>
    <xf numFmtId="186" fontId="35" fillId="3" borderId="81" xfId="0" applyNumberFormat="1" applyFont="1" applyFill="1" applyBorder="1" applyAlignment="1" applyProtection="1">
      <alignment horizontal="center" vertical="center"/>
    </xf>
    <xf numFmtId="165" fontId="33" fillId="0" borderId="82" xfId="0" applyNumberFormat="1" applyFont="1" applyFill="1" applyBorder="1" applyAlignment="1" applyProtection="1">
      <alignment horizontal="center" vertical="center"/>
    </xf>
    <xf numFmtId="0" fontId="18" fillId="5" borderId="53" xfId="0" applyFont="1" applyFill="1" applyBorder="1" applyAlignment="1" applyProtection="1">
      <alignment horizontal="center" vertical="center" wrapText="1"/>
    </xf>
    <xf numFmtId="0" fontId="18" fillId="5" borderId="53" xfId="0" applyFont="1" applyFill="1" applyBorder="1" applyAlignment="1" applyProtection="1">
      <alignment horizontal="center" vertical="center" textRotation="90" wrapText="1"/>
    </xf>
    <xf numFmtId="0" fontId="35" fillId="3" borderId="31" xfId="0" applyNumberFormat="1" applyFont="1" applyFill="1" applyBorder="1" applyAlignment="1" applyProtection="1">
      <alignment horizontal="center" vertical="center"/>
    </xf>
    <xf numFmtId="186" fontId="35" fillId="3" borderId="86" xfId="0" applyNumberFormat="1" applyFont="1" applyFill="1" applyBorder="1" applyAlignment="1" applyProtection="1">
      <alignment horizontal="center" vertical="center"/>
    </xf>
    <xf numFmtId="186" fontId="35" fillId="3" borderId="87" xfId="0" applyNumberFormat="1" applyFont="1" applyFill="1" applyBorder="1" applyAlignment="1" applyProtection="1">
      <alignment horizontal="center" vertical="center"/>
    </xf>
    <xf numFmtId="0" fontId="0" fillId="0" borderId="8" xfId="0" applyNumberFormat="1" applyFill="1" applyBorder="1" applyAlignment="1" applyProtection="1">
      <alignment horizontal="center"/>
    </xf>
    <xf numFmtId="0" fontId="38" fillId="0" borderId="8" xfId="0" applyNumberFormat="1" applyFont="1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0" fontId="7" fillId="0" borderId="8" xfId="0" applyFont="1" applyFill="1" applyBorder="1" applyAlignment="1" applyProtection="1">
      <alignment horizontal="center"/>
    </xf>
    <xf numFmtId="0" fontId="7" fillId="0" borderId="8" xfId="0" applyNumberFormat="1" applyFont="1" applyFill="1" applyBorder="1" applyAlignment="1" applyProtection="1">
      <alignment horizontal="center"/>
    </xf>
    <xf numFmtId="0" fontId="8" fillId="3" borderId="0" xfId="0" applyFont="1" applyFill="1" applyBorder="1" applyAlignment="1" applyProtection="1">
      <alignment horizontal="left" vertical="center" wrapText="1"/>
    </xf>
    <xf numFmtId="0" fontId="6" fillId="3" borderId="0" xfId="0" applyFont="1" applyFill="1" applyBorder="1" applyAlignment="1" applyProtection="1">
      <alignment horizontal="left" vertical="center" wrapText="1"/>
    </xf>
    <xf numFmtId="0" fontId="18" fillId="0" borderId="49" xfId="0" applyNumberFormat="1" applyFont="1" applyFill="1" applyBorder="1" applyAlignment="1" applyProtection="1">
      <alignment horizontal="center" vertical="center" textRotation="90"/>
    </xf>
    <xf numFmtId="0" fontId="18" fillId="0" borderId="50" xfId="0" applyFont="1" applyFill="1" applyBorder="1" applyAlignment="1" applyProtection="1">
      <alignment horizontal="center" vertical="center" textRotation="90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41" fillId="0" borderId="0" xfId="0" applyFont="1" applyAlignment="1" applyProtection="1">
      <alignment horizontal="center" shrinkToFit="1"/>
    </xf>
    <xf numFmtId="0" fontId="2" fillId="5" borderId="88" xfId="0" applyFont="1" applyFill="1" applyBorder="1" applyAlignment="1" applyProtection="1">
      <alignment horizontal="left"/>
    </xf>
    <xf numFmtId="0" fontId="2" fillId="5" borderId="89" xfId="0" applyFont="1" applyFill="1" applyBorder="1" applyAlignment="1" applyProtection="1">
      <alignment horizontal="left"/>
    </xf>
    <xf numFmtId="0" fontId="2" fillId="5" borderId="90" xfId="0" applyFont="1" applyFill="1" applyBorder="1" applyAlignment="1" applyProtection="1">
      <alignment horizontal="left"/>
    </xf>
    <xf numFmtId="0" fontId="2" fillId="5" borderId="91" xfId="0" applyFont="1" applyFill="1" applyBorder="1" applyAlignment="1" applyProtection="1">
      <alignment horizontal="left"/>
    </xf>
    <xf numFmtId="0" fontId="2" fillId="5" borderId="92" xfId="0" applyFont="1" applyFill="1" applyBorder="1" applyAlignment="1" applyProtection="1">
      <alignment horizontal="left"/>
    </xf>
    <xf numFmtId="0" fontId="2" fillId="5" borderId="93" xfId="0" applyFont="1" applyFill="1" applyBorder="1" applyAlignment="1" applyProtection="1">
      <alignment horizontal="left"/>
    </xf>
    <xf numFmtId="0" fontId="2" fillId="5" borderId="94" xfId="0" applyFont="1" applyFill="1" applyBorder="1" applyAlignment="1" applyProtection="1">
      <alignment horizontal="left"/>
    </xf>
    <xf numFmtId="0" fontId="28" fillId="0" borderId="0" xfId="0" applyFont="1" applyProtection="1"/>
    <xf numFmtId="0" fontId="0" fillId="0" borderId="95" xfId="0" applyBorder="1" applyProtection="1"/>
    <xf numFmtId="0" fontId="0" fillId="0" borderId="96" xfId="0" applyBorder="1" applyProtection="1"/>
    <xf numFmtId="0" fontId="0" fillId="0" borderId="64" xfId="0" applyBorder="1" applyProtection="1"/>
    <xf numFmtId="0" fontId="0" fillId="0" borderId="63" xfId="0" applyBorder="1" applyProtection="1"/>
    <xf numFmtId="0" fontId="0" fillId="0" borderId="97" xfId="0" applyBorder="1" applyProtection="1"/>
    <xf numFmtId="0" fontId="0" fillId="0" borderId="98" xfId="0" applyBorder="1" applyProtection="1"/>
    <xf numFmtId="0" fontId="2" fillId="0" borderId="0" xfId="0" applyFont="1" applyAlignment="1" applyProtection="1">
      <alignment shrinkToFit="1"/>
    </xf>
    <xf numFmtId="0" fontId="2" fillId="0" borderId="0" xfId="0" applyFont="1" applyProtection="1"/>
    <xf numFmtId="195" fontId="2" fillId="0" borderId="0" xfId="0" applyNumberFormat="1" applyFont="1" applyAlignment="1" applyProtection="1">
      <alignment shrinkToFit="1"/>
    </xf>
    <xf numFmtId="0" fontId="0" fillId="0" borderId="0" xfId="0" applyAlignment="1" applyProtection="1">
      <alignment shrinkToFit="1"/>
    </xf>
    <xf numFmtId="0" fontId="0" fillId="3" borderId="99" xfId="0" applyFill="1" applyBorder="1" applyAlignment="1" applyProtection="1">
      <alignment horizontal="center"/>
    </xf>
    <xf numFmtId="0" fontId="0" fillId="3" borderId="31" xfId="0" applyFill="1" applyBorder="1" applyAlignment="1" applyProtection="1">
      <alignment horizontal="center"/>
    </xf>
    <xf numFmtId="0" fontId="0" fillId="3" borderId="100" xfId="0" applyFill="1" applyBorder="1" applyAlignment="1" applyProtection="1">
      <alignment horizontal="center"/>
    </xf>
    <xf numFmtId="0" fontId="22" fillId="4" borderId="0" xfId="0" applyFont="1" applyFill="1"/>
    <xf numFmtId="0" fontId="0" fillId="0" borderId="31" xfId="0" applyFill="1" applyBorder="1" applyProtection="1"/>
    <xf numFmtId="0" fontId="2" fillId="0" borderId="0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19" fillId="0" borderId="0" xfId="0" applyFont="1" applyAlignment="1">
      <alignment horizontal="center"/>
    </xf>
    <xf numFmtId="0" fontId="4" fillId="0" borderId="101" xfId="0" applyFont="1" applyBorder="1" applyAlignment="1">
      <alignment horizontal="center" vertical="center" textRotation="90"/>
    </xf>
    <xf numFmtId="193" fontId="0" fillId="0" borderId="0" xfId="0" applyNumberFormat="1"/>
    <xf numFmtId="0" fontId="0" fillId="0" borderId="34" xfId="0" applyFill="1" applyBorder="1" applyAlignment="1">
      <alignment horizontal="center" wrapText="1"/>
    </xf>
    <xf numFmtId="0" fontId="2" fillId="0" borderId="102" xfId="0" applyFont="1" applyFill="1" applyBorder="1" applyAlignment="1">
      <alignment horizontal="left" vertical="top"/>
    </xf>
    <xf numFmtId="0" fontId="25" fillId="0" borderId="39" xfId="0" applyFont="1" applyFill="1" applyBorder="1"/>
    <xf numFmtId="0" fontId="0" fillId="0" borderId="39" xfId="0" applyFill="1" applyBorder="1"/>
    <xf numFmtId="0" fontId="2" fillId="0" borderId="39" xfId="0" applyFont="1" applyFill="1" applyBorder="1" applyAlignment="1">
      <alignment horizontal="left" vertical="top"/>
    </xf>
    <xf numFmtId="195" fontId="8" fillId="0" borderId="8" xfId="0" applyNumberFormat="1" applyFont="1" applyBorder="1" applyAlignment="1">
      <alignment horizontal="center" vertical="center"/>
    </xf>
    <xf numFmtId="0" fontId="12" fillId="0" borderId="8" xfId="0" applyFont="1" applyFill="1" applyBorder="1" applyAlignment="1">
      <alignment horizontal="center" wrapText="1"/>
    </xf>
    <xf numFmtId="0" fontId="12" fillId="0" borderId="6" xfId="0" applyFont="1" applyFill="1" applyBorder="1" applyAlignment="1">
      <alignment horizontal="center" wrapText="1"/>
    </xf>
    <xf numFmtId="195" fontId="8" fillId="0" borderId="0" xfId="0" applyNumberFormat="1" applyFont="1" applyBorder="1" applyAlignment="1">
      <alignment horizontal="center" vertical="center"/>
    </xf>
    <xf numFmtId="0" fontId="12" fillId="0" borderId="0" xfId="0" applyFont="1" applyFill="1" applyBorder="1" applyAlignment="1">
      <alignment horizontal="center" wrapText="1"/>
    </xf>
    <xf numFmtId="0" fontId="12" fillId="0" borderId="5" xfId="0" applyFont="1" applyFill="1" applyBorder="1" applyAlignment="1">
      <alignment horizontal="center" wrapText="1"/>
    </xf>
    <xf numFmtId="195" fontId="8" fillId="0" borderId="0" xfId="0" applyNumberFormat="1" applyFont="1" applyFill="1" applyBorder="1" applyAlignment="1">
      <alignment horizontal="center" vertical="center"/>
    </xf>
    <xf numFmtId="195" fontId="8" fillId="0" borderId="31" xfId="0" applyNumberFormat="1" applyFont="1" applyBorder="1" applyAlignment="1">
      <alignment horizontal="center" vertical="center"/>
    </xf>
    <xf numFmtId="0" fontId="12" fillId="0" borderId="31" xfId="0" applyFont="1" applyFill="1" applyBorder="1" applyAlignment="1">
      <alignment horizontal="center" wrapText="1"/>
    </xf>
    <xf numFmtId="0" fontId="12" fillId="0" borderId="100" xfId="0" applyFont="1" applyFill="1" applyBorder="1" applyAlignment="1">
      <alignment horizontal="center" wrapText="1"/>
    </xf>
    <xf numFmtId="0" fontId="0" fillId="0" borderId="103" xfId="0" applyFill="1" applyBorder="1" applyAlignment="1">
      <alignment horizontal="center" vertical="center"/>
    </xf>
    <xf numFmtId="0" fontId="0" fillId="0" borderId="104" xfId="0" applyFill="1" applyBorder="1" applyAlignment="1">
      <alignment horizontal="center" vertical="center"/>
    </xf>
    <xf numFmtId="0" fontId="0" fillId="0" borderId="104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05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08" xfId="0" applyBorder="1" applyAlignment="1">
      <alignment horizontal="center" vertical="center"/>
    </xf>
    <xf numFmtId="0" fontId="15" fillId="3" borderId="109" xfId="0" applyFont="1" applyFill="1" applyBorder="1" applyAlignment="1">
      <alignment horizontal="center" vertical="center" textRotation="90" wrapText="1"/>
    </xf>
    <xf numFmtId="0" fontId="0" fillId="0" borderId="48" xfId="0" applyBorder="1"/>
    <xf numFmtId="0" fontId="0" fillId="0" borderId="0" xfId="0" applyNumberFormat="1" applyAlignment="1">
      <alignment shrinkToFit="1"/>
    </xf>
    <xf numFmtId="49" fontId="0" fillId="0" borderId="48" xfId="0" applyNumberFormat="1" applyBorder="1"/>
    <xf numFmtId="49" fontId="0" fillId="0" borderId="46" xfId="0" applyNumberFormat="1" applyBorder="1"/>
    <xf numFmtId="49" fontId="0" fillId="0" borderId="47" xfId="0" applyNumberFormat="1" applyBorder="1"/>
    <xf numFmtId="0" fontId="44" fillId="0" borderId="0" xfId="0" applyFont="1" applyAlignment="1">
      <alignment wrapText="1"/>
    </xf>
    <xf numFmtId="0" fontId="2" fillId="2" borderId="18" xfId="0" applyFont="1" applyFill="1" applyBorder="1" applyAlignment="1">
      <alignment horizontal="center" vertical="top"/>
    </xf>
    <xf numFmtId="0" fontId="1" fillId="2" borderId="19" xfId="0" applyFont="1" applyFill="1" applyBorder="1" applyAlignment="1"/>
    <xf numFmtId="0" fontId="49" fillId="0" borderId="0" xfId="0" applyFont="1" applyAlignment="1">
      <alignment horizontal="right"/>
    </xf>
    <xf numFmtId="0" fontId="7" fillId="3" borderId="110" xfId="0" applyNumberFormat="1" applyFont="1" applyFill="1" applyBorder="1" applyAlignment="1" applyProtection="1">
      <alignment horizontal="center"/>
    </xf>
    <xf numFmtId="0" fontId="7" fillId="3" borderId="22" xfId="0" applyNumberFormat="1" applyFont="1" applyFill="1" applyBorder="1" applyAlignment="1" applyProtection="1">
      <alignment horizontal="center"/>
    </xf>
    <xf numFmtId="0" fontId="7" fillId="3" borderId="111" xfId="0" applyNumberFormat="1" applyFont="1" applyFill="1" applyBorder="1" applyAlignment="1" applyProtection="1">
      <alignment horizontal="center"/>
    </xf>
    <xf numFmtId="0" fontId="16" fillId="3" borderId="112" xfId="0" applyFont="1" applyFill="1" applyBorder="1" applyAlignment="1" applyProtection="1">
      <alignment horizontal="right" vertical="center"/>
    </xf>
    <xf numFmtId="0" fontId="16" fillId="3" borderId="113" xfId="0" applyFont="1" applyFill="1" applyBorder="1" applyAlignment="1" applyProtection="1">
      <alignment horizontal="left" vertical="center"/>
    </xf>
    <xf numFmtId="0" fontId="0" fillId="3" borderId="53" xfId="0" applyFill="1" applyBorder="1" applyProtection="1"/>
    <xf numFmtId="0" fontId="0" fillId="3" borderId="114" xfId="0" applyFill="1" applyBorder="1" applyProtection="1"/>
    <xf numFmtId="0" fontId="3" fillId="3" borderId="115" xfId="0" applyFont="1" applyFill="1" applyBorder="1" applyAlignment="1" applyProtection="1">
      <alignment horizontal="center" vertical="center"/>
    </xf>
    <xf numFmtId="0" fontId="3" fillId="3" borderId="116" xfId="0" applyFont="1" applyFill="1" applyBorder="1" applyAlignment="1" applyProtection="1">
      <alignment horizontal="center" vertical="center"/>
    </xf>
    <xf numFmtId="0" fontId="3" fillId="3" borderId="112" xfId="0" applyFont="1" applyFill="1" applyBorder="1" applyAlignment="1" applyProtection="1">
      <alignment horizontal="center" vertical="center"/>
    </xf>
    <xf numFmtId="0" fontId="3" fillId="3" borderId="117" xfId="0" applyFont="1" applyFill="1" applyBorder="1" applyAlignment="1" applyProtection="1">
      <alignment horizontal="center" vertical="center"/>
    </xf>
    <xf numFmtId="0" fontId="3" fillId="3" borderId="113" xfId="0" applyFont="1" applyFill="1" applyBorder="1" applyAlignment="1" applyProtection="1">
      <alignment horizontal="left" vertical="center" wrapText="1"/>
    </xf>
    <xf numFmtId="0" fontId="0" fillId="0" borderId="118" xfId="0" applyBorder="1" applyProtection="1"/>
    <xf numFmtId="0" fontId="0" fillId="0" borderId="119" xfId="0" applyBorder="1" applyProtection="1"/>
    <xf numFmtId="0" fontId="0" fillId="0" borderId="120" xfId="0" applyBorder="1" applyProtection="1"/>
    <xf numFmtId="0" fontId="0" fillId="0" borderId="121" xfId="0" applyBorder="1" applyProtection="1"/>
    <xf numFmtId="0" fontId="0" fillId="0" borderId="122" xfId="0" applyBorder="1" applyProtection="1"/>
    <xf numFmtId="0" fontId="0" fillId="0" borderId="123" xfId="0" applyBorder="1" applyProtection="1"/>
    <xf numFmtId="0" fontId="0" fillId="0" borderId="124" xfId="0" applyBorder="1" applyProtection="1"/>
    <xf numFmtId="0" fontId="0" fillId="0" borderId="37" xfId="0" applyBorder="1" applyProtection="1"/>
    <xf numFmtId="0" fontId="0" fillId="0" borderId="7" xfId="0" applyBorder="1" applyProtection="1"/>
    <xf numFmtId="0" fontId="0" fillId="0" borderId="0" xfId="0" applyBorder="1" applyProtection="1"/>
    <xf numFmtId="0" fontId="16" fillId="3" borderId="125" xfId="0" applyFont="1" applyFill="1" applyBorder="1" applyAlignment="1" applyProtection="1">
      <alignment horizontal="right" vertical="center"/>
    </xf>
    <xf numFmtId="0" fontId="16" fillId="3" borderId="126" xfId="0" applyFont="1" applyFill="1" applyBorder="1" applyAlignment="1" applyProtection="1">
      <alignment horizontal="left" vertical="center"/>
    </xf>
    <xf numFmtId="0" fontId="0" fillId="3" borderId="54" xfId="0" applyFill="1" applyBorder="1" applyProtection="1"/>
    <xf numFmtId="0" fontId="0" fillId="3" borderId="127" xfId="0" applyFill="1" applyBorder="1" applyProtection="1"/>
    <xf numFmtId="0" fontId="3" fillId="3" borderId="128" xfId="0" applyFont="1" applyFill="1" applyBorder="1" applyAlignment="1" applyProtection="1">
      <alignment horizontal="center" vertical="center"/>
    </xf>
    <xf numFmtId="0" fontId="3" fillId="3" borderId="129" xfId="0" applyFont="1" applyFill="1" applyBorder="1" applyAlignment="1" applyProtection="1">
      <alignment horizontal="center" vertical="center"/>
    </xf>
    <xf numFmtId="0" fontId="3" fillId="3" borderId="125" xfId="0" applyFont="1" applyFill="1" applyBorder="1" applyAlignment="1" applyProtection="1">
      <alignment horizontal="center" vertical="center"/>
    </xf>
    <xf numFmtId="0" fontId="3" fillId="3" borderId="130" xfId="0" applyFont="1" applyFill="1" applyBorder="1" applyAlignment="1" applyProtection="1">
      <alignment horizontal="center" vertical="center"/>
    </xf>
    <xf numFmtId="0" fontId="0" fillId="3" borderId="131" xfId="0" applyFill="1" applyBorder="1" applyProtection="1"/>
    <xf numFmtId="0" fontId="0" fillId="3" borderId="17" xfId="0" applyFill="1" applyBorder="1" applyProtection="1"/>
    <xf numFmtId="0" fontId="0" fillId="3" borderId="16" xfId="0" applyFill="1" applyBorder="1" applyProtection="1"/>
    <xf numFmtId="0" fontId="0" fillId="3" borderId="132" xfId="0" applyFill="1" applyBorder="1" applyProtection="1"/>
    <xf numFmtId="0" fontId="0" fillId="3" borderId="133" xfId="0" applyFill="1" applyBorder="1" applyAlignment="1" applyProtection="1">
      <alignment horizontal="center" vertical="center"/>
    </xf>
    <xf numFmtId="0" fontId="0" fillId="3" borderId="134" xfId="0" applyFill="1" applyBorder="1" applyAlignment="1" applyProtection="1">
      <alignment horizontal="center" vertical="center"/>
    </xf>
    <xf numFmtId="0" fontId="0" fillId="3" borderId="131" xfId="0" applyFill="1" applyBorder="1" applyAlignment="1" applyProtection="1">
      <alignment horizontal="center" vertical="center"/>
    </xf>
    <xf numFmtId="0" fontId="0" fillId="3" borderId="135" xfId="0" applyFill="1" applyBorder="1" applyAlignment="1" applyProtection="1">
      <alignment horizontal="center" vertical="center"/>
    </xf>
    <xf numFmtId="0" fontId="28" fillId="0" borderId="0" xfId="0" applyFont="1" applyBorder="1" applyProtection="1"/>
    <xf numFmtId="0" fontId="0" fillId="0" borderId="8" xfId="0" applyFill="1" applyBorder="1" applyProtection="1"/>
    <xf numFmtId="0" fontId="16" fillId="0" borderId="0" xfId="0" applyFont="1" applyFill="1" applyBorder="1" applyAlignment="1" applyProtection="1">
      <alignment horizontal="right" vertical="center"/>
    </xf>
    <xf numFmtId="0" fontId="0" fillId="0" borderId="0" xfId="0" applyFill="1" applyBorder="1" applyProtection="1"/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16" fillId="0" borderId="0" xfId="0" applyFont="1" applyFill="1" applyBorder="1" applyAlignment="1" applyProtection="1">
      <alignment horizontal="left" vertical="center"/>
    </xf>
    <xf numFmtId="0" fontId="16" fillId="0" borderId="31" xfId="0" applyFont="1" applyFill="1" applyBorder="1" applyAlignment="1" applyProtection="1">
      <alignment horizontal="right" vertical="center"/>
    </xf>
    <xf numFmtId="0" fontId="16" fillId="0" borderId="31" xfId="0" applyFont="1" applyFill="1" applyBorder="1" applyAlignment="1" applyProtection="1">
      <alignment horizontal="left" vertical="center"/>
    </xf>
    <xf numFmtId="0" fontId="3" fillId="0" borderId="31" xfId="0" applyFont="1" applyFill="1" applyBorder="1" applyAlignment="1" applyProtection="1">
      <alignment horizontal="center" vertical="center"/>
    </xf>
    <xf numFmtId="0" fontId="3" fillId="0" borderId="31" xfId="0" applyFont="1" applyFill="1" applyBorder="1" applyAlignment="1" applyProtection="1">
      <alignment horizontal="left" vertical="center" wrapText="1"/>
    </xf>
    <xf numFmtId="0" fontId="0" fillId="0" borderId="5" xfId="0" applyBorder="1" applyProtection="1"/>
    <xf numFmtId="0" fontId="0" fillId="0" borderId="136" xfId="0" applyBorder="1" applyProtection="1"/>
    <xf numFmtId="0" fontId="0" fillId="0" borderId="137" xfId="0" applyBorder="1" applyProtection="1"/>
    <xf numFmtId="0" fontId="0" fillId="0" borderId="138" xfId="0" applyBorder="1" applyProtection="1"/>
    <xf numFmtId="0" fontId="0" fillId="0" borderId="139" xfId="0" applyBorder="1" applyProtection="1"/>
    <xf numFmtId="0" fontId="40" fillId="3" borderId="143" xfId="0" applyFont="1" applyFill="1" applyBorder="1" applyAlignment="1" applyProtection="1">
      <alignment horizontal="center" vertical="center" wrapText="1"/>
    </xf>
    <xf numFmtId="0" fontId="40" fillId="3" borderId="144" xfId="0" applyFont="1" applyFill="1" applyBorder="1" applyAlignment="1" applyProtection="1">
      <alignment horizontal="center" vertical="center" wrapText="1"/>
    </xf>
    <xf numFmtId="0" fontId="18" fillId="3" borderId="53" xfId="0" applyFont="1" applyFill="1" applyBorder="1" applyAlignment="1" applyProtection="1">
      <alignment horizontal="center" vertical="center" wrapText="1"/>
    </xf>
    <xf numFmtId="0" fontId="18" fillId="3" borderId="53" xfId="0" applyFont="1" applyFill="1" applyBorder="1" applyAlignment="1" applyProtection="1">
      <alignment horizontal="center" vertical="center" textRotation="90" wrapText="1"/>
    </xf>
    <xf numFmtId="0" fontId="0" fillId="2" borderId="0" xfId="0" applyFill="1" applyProtection="1">
      <protection locked="0"/>
    </xf>
    <xf numFmtId="0" fontId="3" fillId="3" borderId="113" xfId="0" applyFont="1" applyFill="1" applyBorder="1" applyAlignment="1" applyProtection="1">
      <alignment horizontal="left" vertical="center" shrinkToFit="1"/>
    </xf>
    <xf numFmtId="0" fontId="3" fillId="3" borderId="126" xfId="0" applyFont="1" applyFill="1" applyBorder="1" applyAlignment="1" applyProtection="1">
      <alignment horizontal="left" vertical="center" shrinkToFit="1"/>
    </xf>
    <xf numFmtId="0" fontId="0" fillId="3" borderId="17" xfId="0" applyFill="1" applyBorder="1" applyAlignment="1" applyProtection="1">
      <alignment vertical="center" shrinkToFit="1"/>
    </xf>
    <xf numFmtId="22" fontId="0" fillId="0" borderId="0" xfId="0" applyNumberFormat="1"/>
    <xf numFmtId="0" fontId="0" fillId="0" borderId="0" xfId="0" applyAlignment="1">
      <alignment horizontal="left"/>
    </xf>
    <xf numFmtId="0" fontId="10" fillId="0" borderId="151" xfId="0" applyFont="1" applyBorder="1" applyProtection="1"/>
    <xf numFmtId="0" fontId="10" fillId="0" borderId="152" xfId="0" applyFont="1" applyBorder="1" applyProtection="1"/>
    <xf numFmtId="0" fontId="10" fillId="0" borderId="153" xfId="0" applyFont="1" applyBorder="1" applyProtection="1"/>
    <xf numFmtId="0" fontId="10" fillId="0" borderId="154" xfId="0" applyFont="1" applyBorder="1" applyProtection="1"/>
    <xf numFmtId="0" fontId="10" fillId="0" borderId="155" xfId="0" applyFont="1" applyBorder="1" applyProtection="1"/>
    <xf numFmtId="0" fontId="10" fillId="0" borderId="156" xfId="0" applyFont="1" applyBorder="1" applyProtection="1"/>
    <xf numFmtId="0" fontId="10" fillId="0" borderId="157" xfId="0" applyFont="1" applyBorder="1" applyProtection="1"/>
    <xf numFmtId="0" fontId="10" fillId="0" borderId="158" xfId="0" applyFont="1" applyBorder="1" applyProtection="1"/>
    <xf numFmtId="165" fontId="34" fillId="0" borderId="121" xfId="0" applyNumberFormat="1" applyFont="1" applyFill="1" applyBorder="1" applyAlignment="1" applyProtection="1">
      <alignment horizontal="center" vertical="center"/>
    </xf>
    <xf numFmtId="165" fontId="34" fillId="0" borderId="141" xfId="0" applyNumberFormat="1" applyFont="1" applyFill="1" applyBorder="1" applyAlignment="1" applyProtection="1">
      <alignment horizontal="center" vertical="center"/>
    </xf>
    <xf numFmtId="165" fontId="34" fillId="0" borderId="142" xfId="0" applyNumberFormat="1" applyFont="1" applyFill="1" applyBorder="1" applyAlignment="1" applyProtection="1">
      <alignment horizontal="center" vertical="center"/>
    </xf>
    <xf numFmtId="165" fontId="34" fillId="0" borderId="140" xfId="0" applyNumberFormat="1" applyFont="1" applyFill="1" applyBorder="1" applyAlignment="1" applyProtection="1">
      <alignment horizontal="center" vertical="center"/>
    </xf>
    <xf numFmtId="165" fontId="33" fillId="0" borderId="83" xfId="0" applyNumberFormat="1" applyFont="1" applyFill="1" applyBorder="1" applyAlignment="1" applyProtection="1">
      <alignment horizontal="center" vertical="center"/>
    </xf>
    <xf numFmtId="0" fontId="34" fillId="0" borderId="59" xfId="0" applyNumberFormat="1" applyFont="1" applyFill="1" applyBorder="1" applyAlignment="1" applyProtection="1">
      <alignment horizontal="center" vertical="center"/>
    </xf>
    <xf numFmtId="165" fontId="33" fillId="0" borderId="84" xfId="0" applyNumberFormat="1" applyFont="1" applyFill="1" applyBorder="1" applyAlignment="1" applyProtection="1">
      <alignment horizontal="center" vertical="center"/>
    </xf>
    <xf numFmtId="0" fontId="34" fillId="0" borderId="69" xfId="0" applyNumberFormat="1" applyFont="1" applyFill="1" applyBorder="1" applyAlignment="1" applyProtection="1">
      <alignment horizontal="center" vertical="center"/>
    </xf>
    <xf numFmtId="165" fontId="33" fillId="3" borderId="84" xfId="0" applyNumberFormat="1" applyFont="1" applyFill="1" applyBorder="1" applyAlignment="1" applyProtection="1">
      <alignment horizontal="center" vertical="center"/>
    </xf>
    <xf numFmtId="0" fontId="34" fillId="3" borderId="69" xfId="0" applyNumberFormat="1" applyFont="1" applyFill="1" applyBorder="1" applyAlignment="1" applyProtection="1">
      <alignment horizontal="center" vertical="center"/>
    </xf>
    <xf numFmtId="165" fontId="33" fillId="3" borderId="145" xfId="0" applyNumberFormat="1" applyFont="1" applyFill="1" applyBorder="1" applyAlignment="1" applyProtection="1">
      <alignment horizontal="center" vertical="center"/>
    </xf>
    <xf numFmtId="0" fontId="34" fillId="3" borderId="146" xfId="0" applyNumberFormat="1" applyFont="1" applyFill="1" applyBorder="1" applyAlignment="1" applyProtection="1">
      <alignment horizontal="center" vertical="center"/>
    </xf>
    <xf numFmtId="165" fontId="33" fillId="0" borderId="85" xfId="0" applyNumberFormat="1" applyFont="1" applyFill="1" applyBorder="1" applyAlignment="1" applyProtection="1">
      <alignment horizontal="center" vertical="center"/>
    </xf>
    <xf numFmtId="0" fontId="34" fillId="0" borderId="56" xfId="0" applyNumberFormat="1" applyFont="1" applyFill="1" applyBorder="1" applyAlignment="1" applyProtection="1">
      <alignment horizontal="center" vertical="center"/>
    </xf>
    <xf numFmtId="0" fontId="7" fillId="3" borderId="147" xfId="0" applyNumberFormat="1" applyFont="1" applyFill="1" applyBorder="1" applyAlignment="1" applyProtection="1">
      <alignment horizontal="center"/>
    </xf>
    <xf numFmtId="165" fontId="33" fillId="3" borderId="148" xfId="0" applyNumberFormat="1" applyFont="1" applyFill="1" applyBorder="1" applyAlignment="1" applyProtection="1">
      <alignment horizontal="center" vertical="center"/>
    </xf>
    <xf numFmtId="0" fontId="34" fillId="3" borderId="149" xfId="0" applyNumberFormat="1" applyFont="1" applyFill="1" applyBorder="1" applyAlignment="1" applyProtection="1">
      <alignment horizontal="center" vertical="center"/>
    </xf>
    <xf numFmtId="0" fontId="7" fillId="3" borderId="150" xfId="0" applyNumberFormat="1" applyFont="1" applyFill="1" applyBorder="1" applyAlignment="1" applyProtection="1">
      <alignment horizontal="center"/>
    </xf>
    <xf numFmtId="165" fontId="33" fillId="3" borderId="85" xfId="0" applyNumberFormat="1" applyFont="1" applyFill="1" applyBorder="1" applyAlignment="1" applyProtection="1">
      <alignment horizontal="center" vertical="center"/>
    </xf>
    <xf numFmtId="0" fontId="34" fillId="3" borderId="56" xfId="0" applyNumberFormat="1" applyFont="1" applyFill="1" applyBorder="1" applyAlignment="1" applyProtection="1">
      <alignment horizontal="center" vertical="center"/>
    </xf>
    <xf numFmtId="193" fontId="0" fillId="0" borderId="0" xfId="0" applyNumberFormat="1" applyAlignment="1">
      <alignment horizontal="left"/>
    </xf>
    <xf numFmtId="0" fontId="8" fillId="0" borderId="0" xfId="0" applyFont="1"/>
    <xf numFmtId="0" fontId="50" fillId="0" borderId="0" xfId="0" applyFont="1" applyFill="1" applyBorder="1" applyAlignment="1" applyProtection="1">
      <alignment horizontal="center" vertical="center" textRotation="90"/>
    </xf>
    <xf numFmtId="0" fontId="50" fillId="0" borderId="0" xfId="0" applyFont="1" applyFill="1" applyAlignment="1" applyProtection="1">
      <alignment horizontal="center" vertical="center" textRotation="90"/>
    </xf>
    <xf numFmtId="0" fontId="21" fillId="0" borderId="0" xfId="0" applyFont="1" applyAlignment="1">
      <alignment horizontal="center" vertical="top" wrapText="1"/>
    </xf>
    <xf numFmtId="0" fontId="43" fillId="4" borderId="159" xfId="0" applyFont="1" applyFill="1" applyBorder="1" applyAlignment="1">
      <alignment horizontal="center" vertical="center"/>
    </xf>
    <xf numFmtId="0" fontId="43" fillId="4" borderId="34" xfId="0" applyFont="1" applyFill="1" applyBorder="1" applyAlignment="1">
      <alignment horizontal="center" vertical="center"/>
    </xf>
    <xf numFmtId="0" fontId="43" fillId="4" borderId="160" xfId="0" applyFont="1" applyFill="1" applyBorder="1" applyAlignment="1">
      <alignment horizontal="center" vertical="center"/>
    </xf>
    <xf numFmtId="0" fontId="46" fillId="4" borderId="161" xfId="0" applyFont="1" applyFill="1" applyBorder="1" applyAlignment="1">
      <alignment horizontal="center" vertical="center"/>
    </xf>
    <xf numFmtId="0" fontId="46" fillId="4" borderId="0" xfId="0" applyFont="1" applyFill="1" applyBorder="1" applyAlignment="1">
      <alignment horizontal="center" vertical="center"/>
    </xf>
    <xf numFmtId="0" fontId="46" fillId="4" borderId="42" xfId="0" applyFont="1" applyFill="1" applyBorder="1" applyAlignment="1">
      <alignment horizontal="center" vertical="center"/>
    </xf>
    <xf numFmtId="0" fontId="44" fillId="4" borderId="162" xfId="0" applyFont="1" applyFill="1" applyBorder="1" applyAlignment="1">
      <alignment horizontal="center" vertical="center"/>
    </xf>
    <xf numFmtId="0" fontId="44" fillId="4" borderId="14" xfId="0" applyFont="1" applyFill="1" applyBorder="1" applyAlignment="1">
      <alignment horizontal="center" vertical="center"/>
    </xf>
    <xf numFmtId="0" fontId="44" fillId="4" borderId="4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63" xfId="0" applyBorder="1" applyAlignment="1">
      <alignment horizontal="center"/>
    </xf>
    <xf numFmtId="0" fontId="0" fillId="0" borderId="164" xfId="0" applyBorder="1" applyAlignment="1">
      <alignment horizontal="center"/>
    </xf>
    <xf numFmtId="0" fontId="50" fillId="0" borderId="7" xfId="0" applyFont="1" applyFill="1" applyBorder="1" applyAlignment="1" applyProtection="1">
      <alignment horizontal="center" vertical="center" textRotation="90" wrapText="1"/>
    </xf>
    <xf numFmtId="0" fontId="51" fillId="0" borderId="0" xfId="0" applyFont="1" applyAlignment="1">
      <alignment horizontal="center" vertical="center" textRotation="90"/>
    </xf>
    <xf numFmtId="0" fontId="51" fillId="0" borderId="7" xfId="0" applyFont="1" applyBorder="1" applyAlignment="1">
      <alignment horizontal="center" vertical="center" textRotation="90"/>
    </xf>
    <xf numFmtId="0" fontId="18" fillId="7" borderId="63" xfId="0" applyFont="1" applyFill="1" applyBorder="1" applyAlignment="1" applyProtection="1">
      <alignment horizontal="center" vertical="center" textRotation="90" wrapText="1"/>
    </xf>
    <xf numFmtId="0" fontId="18" fillId="7" borderId="169" xfId="0" applyFont="1" applyFill="1" applyBorder="1" applyAlignment="1" applyProtection="1">
      <alignment horizontal="center" vertical="center" textRotation="90" wrapText="1"/>
    </xf>
    <xf numFmtId="0" fontId="18" fillId="3" borderId="125" xfId="0" applyFont="1" applyFill="1" applyBorder="1" applyAlignment="1" applyProtection="1">
      <alignment horizontal="center" vertical="center" wrapText="1"/>
    </xf>
    <xf numFmtId="0" fontId="18" fillId="3" borderId="168" xfId="0" applyFont="1" applyFill="1" applyBorder="1" applyAlignment="1" applyProtection="1">
      <alignment horizontal="center" vertical="center" wrapText="1"/>
    </xf>
    <xf numFmtId="0" fontId="47" fillId="0" borderId="0" xfId="0" applyFont="1" applyFill="1" applyBorder="1" applyAlignment="1" applyProtection="1">
      <alignment horizontal="center" vertical="center" wrapText="1"/>
    </xf>
    <xf numFmtId="0" fontId="47" fillId="0" borderId="31" xfId="0" applyFont="1" applyFill="1" applyBorder="1" applyAlignment="1" applyProtection="1">
      <alignment horizontal="center" vertical="center" wrapText="1"/>
    </xf>
    <xf numFmtId="0" fontId="23" fillId="3" borderId="110" xfId="0" applyNumberFormat="1" applyFont="1" applyFill="1" applyBorder="1" applyAlignment="1" applyProtection="1">
      <alignment horizontal="center" vertical="center" textRotation="90"/>
    </xf>
    <xf numFmtId="0" fontId="23" fillId="3" borderId="22" xfId="0" applyNumberFormat="1" applyFont="1" applyFill="1" applyBorder="1" applyAlignment="1" applyProtection="1">
      <alignment horizontal="center" vertical="center" textRotation="90"/>
    </xf>
    <xf numFmtId="0" fontId="23" fillId="3" borderId="111" xfId="0" applyNumberFormat="1" applyFont="1" applyFill="1" applyBorder="1" applyAlignment="1" applyProtection="1">
      <alignment horizontal="center" vertical="center" textRotation="90"/>
    </xf>
    <xf numFmtId="0" fontId="35" fillId="2" borderId="170" xfId="0" applyNumberFormat="1" applyFont="1" applyFill="1" applyBorder="1" applyAlignment="1" applyProtection="1">
      <alignment horizontal="center" vertical="center"/>
      <protection locked="0"/>
    </xf>
    <xf numFmtId="0" fontId="35" fillId="2" borderId="171" xfId="0" applyNumberFormat="1" applyFont="1" applyFill="1" applyBorder="1" applyAlignment="1" applyProtection="1">
      <alignment horizontal="center" vertical="center"/>
      <protection locked="0"/>
    </xf>
    <xf numFmtId="0" fontId="35" fillId="2" borderId="172" xfId="0" applyNumberFormat="1" applyFont="1" applyFill="1" applyBorder="1" applyAlignment="1" applyProtection="1">
      <alignment horizontal="center" vertical="center"/>
      <protection locked="0"/>
    </xf>
    <xf numFmtId="0" fontId="23" fillId="3" borderId="174" xfId="0" applyNumberFormat="1" applyFont="1" applyFill="1" applyBorder="1" applyAlignment="1" applyProtection="1">
      <alignment horizontal="center" vertical="center" textRotation="90"/>
    </xf>
    <xf numFmtId="0" fontId="35" fillId="2" borderId="175" xfId="0" applyNumberFormat="1" applyFont="1" applyFill="1" applyBorder="1" applyAlignment="1" applyProtection="1">
      <alignment horizontal="center" vertical="center"/>
      <protection locked="0"/>
    </xf>
    <xf numFmtId="0" fontId="23" fillId="3" borderId="26" xfId="0" applyNumberFormat="1" applyFont="1" applyFill="1" applyBorder="1" applyAlignment="1" applyProtection="1">
      <alignment horizontal="center" vertical="center" textRotation="90"/>
    </xf>
    <xf numFmtId="0" fontId="35" fillId="2" borderId="173" xfId="0" applyNumberFormat="1" applyFont="1" applyFill="1" applyBorder="1" applyAlignment="1" applyProtection="1">
      <alignment horizontal="center" vertical="center"/>
      <protection locked="0"/>
    </xf>
    <xf numFmtId="0" fontId="18" fillId="0" borderId="165" xfId="0" applyFont="1" applyFill="1" applyBorder="1" applyAlignment="1" applyProtection="1">
      <alignment horizontal="center" vertical="center" textRotation="90" wrapText="1"/>
    </xf>
    <xf numFmtId="0" fontId="18" fillId="0" borderId="166" xfId="0" applyFont="1" applyFill="1" applyBorder="1" applyAlignment="1" applyProtection="1">
      <alignment horizontal="center" vertical="center" textRotation="90" wrapText="1"/>
    </xf>
    <xf numFmtId="0" fontId="18" fillId="0" borderId="167" xfId="0" applyFont="1" applyFill="1" applyBorder="1" applyAlignment="1" applyProtection="1">
      <alignment horizontal="center" vertical="center" textRotation="90" wrapText="1"/>
    </xf>
    <xf numFmtId="0" fontId="18" fillId="0" borderId="49" xfId="0" applyFont="1" applyFill="1" applyBorder="1" applyAlignment="1" applyProtection="1">
      <alignment horizontal="center" vertical="center" textRotation="90" wrapText="1"/>
    </xf>
    <xf numFmtId="0" fontId="18" fillId="0" borderId="53" xfId="0" applyFont="1" applyFill="1" applyBorder="1" applyAlignment="1" applyProtection="1">
      <alignment horizontal="center" vertical="center" textRotation="90" wrapText="1"/>
    </xf>
    <xf numFmtId="0" fontId="18" fillId="0" borderId="50" xfId="0" applyFont="1" applyFill="1" applyBorder="1" applyAlignment="1" applyProtection="1">
      <alignment horizontal="center" vertical="center" textRotation="90" wrapText="1"/>
    </xf>
    <xf numFmtId="0" fontId="23" fillId="0" borderId="0" xfId="0" applyFont="1" applyFill="1" applyBorder="1" applyAlignment="1" applyProtection="1">
      <alignment horizontal="left" vertical="center" wrapText="1"/>
    </xf>
    <xf numFmtId="0" fontId="37" fillId="0" borderId="0" xfId="0" applyFont="1" applyFill="1" applyBorder="1" applyAlignment="1" applyProtection="1">
      <alignment horizontal="left" vertical="center" wrapText="1"/>
    </xf>
    <xf numFmtId="0" fontId="23" fillId="0" borderId="5" xfId="0" applyFont="1" applyFill="1" applyBorder="1" applyAlignment="1" applyProtection="1">
      <alignment horizontal="left" vertical="center" wrapText="1"/>
    </xf>
    <xf numFmtId="0" fontId="32" fillId="0" borderId="0" xfId="0" applyFont="1" applyFill="1" applyBorder="1" applyAlignment="1" applyProtection="1">
      <alignment horizontal="left" vertical="center" wrapText="1"/>
    </xf>
    <xf numFmtId="0" fontId="36" fillId="0" borderId="0" xfId="0" applyFont="1" applyFill="1" applyBorder="1" applyAlignment="1" applyProtection="1">
      <alignment horizontal="left" vertical="center" wrapText="1"/>
    </xf>
    <xf numFmtId="0" fontId="32" fillId="0" borderId="5" xfId="0" applyFont="1" applyFill="1" applyBorder="1" applyAlignment="1" applyProtection="1">
      <alignment horizontal="left" vertical="center" wrapText="1"/>
    </xf>
    <xf numFmtId="0" fontId="32" fillId="0" borderId="7" xfId="0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8" xfId="0" applyFont="1" applyFill="1" applyBorder="1" applyAlignment="1" applyProtection="1">
      <alignment horizontal="center" vertical="center"/>
    </xf>
    <xf numFmtId="0" fontId="3" fillId="0" borderId="129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130" xfId="0" applyFont="1" applyBorder="1" applyAlignment="1" applyProtection="1">
      <alignment horizontal="center" vertical="center"/>
    </xf>
    <xf numFmtId="0" fontId="3" fillId="0" borderId="177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3" fillId="0" borderId="179" xfId="0" applyFont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187" xfId="0" applyFont="1" applyBorder="1" applyAlignment="1" applyProtection="1">
      <alignment horizontal="left" vertical="center" shrinkToFit="1"/>
    </xf>
    <xf numFmtId="0" fontId="3" fillId="0" borderId="188" xfId="0" applyFont="1" applyBorder="1" applyAlignment="1" applyProtection="1">
      <alignment horizontal="left" vertical="center" shrinkToFit="1"/>
    </xf>
    <xf numFmtId="0" fontId="3" fillId="0" borderId="189" xfId="0" applyFont="1" applyBorder="1" applyAlignment="1" applyProtection="1">
      <alignment horizontal="left" vertical="center" shrinkToFit="1"/>
    </xf>
    <xf numFmtId="0" fontId="23" fillId="0" borderId="31" xfId="0" applyFont="1" applyFill="1" applyBorder="1" applyAlignment="1" applyProtection="1">
      <alignment horizontal="center" vertical="top"/>
    </xf>
    <xf numFmtId="0" fontId="18" fillId="3" borderId="3" xfId="0" applyFont="1" applyFill="1" applyBorder="1" applyAlignment="1" applyProtection="1">
      <alignment horizontal="center" vertical="center" wrapText="1"/>
    </xf>
    <xf numFmtId="0" fontId="18" fillId="3" borderId="185" xfId="0" applyFont="1" applyFill="1" applyBorder="1" applyAlignment="1" applyProtection="1">
      <alignment horizontal="center" vertical="center" wrapText="1"/>
    </xf>
    <xf numFmtId="0" fontId="18" fillId="3" borderId="179" xfId="0" applyFont="1" applyFill="1" applyBorder="1" applyAlignment="1" applyProtection="1">
      <alignment horizontal="center" vertical="center" wrapText="1"/>
    </xf>
    <xf numFmtId="0" fontId="18" fillId="3" borderId="186" xfId="0" applyFont="1" applyFill="1" applyBorder="1" applyAlignment="1" applyProtection="1">
      <alignment horizontal="center" vertical="center" wrapText="1"/>
    </xf>
    <xf numFmtId="0" fontId="3" fillId="0" borderId="8" xfId="0" applyFont="1" applyFill="1" applyBorder="1" applyAlignment="1" applyProtection="1">
      <alignment horizontal="left" vertical="center" wrapText="1"/>
    </xf>
    <xf numFmtId="0" fontId="17" fillId="3" borderId="6" xfId="0" applyFont="1" applyFill="1" applyBorder="1" applyAlignment="1" applyProtection="1">
      <alignment horizontal="center" vertical="center"/>
    </xf>
    <xf numFmtId="0" fontId="17" fillId="3" borderId="100" xfId="0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right" vertical="center"/>
    </xf>
    <xf numFmtId="14" fontId="16" fillId="0" borderId="0" xfId="0" applyNumberFormat="1" applyFont="1" applyFill="1" applyBorder="1" applyAlignment="1" applyProtection="1">
      <alignment horizontal="left" vertical="center"/>
    </xf>
    <xf numFmtId="0" fontId="29" fillId="0" borderId="8" xfId="0" applyFont="1" applyFill="1" applyBorder="1" applyAlignment="1" applyProtection="1">
      <alignment horizontal="center" vertical="center" textRotation="90"/>
    </xf>
    <xf numFmtId="0" fontId="29" fillId="0" borderId="0" xfId="0" applyFont="1" applyFill="1" applyBorder="1" applyAlignment="1" applyProtection="1">
      <alignment horizontal="center" vertical="center" textRotation="90"/>
    </xf>
    <xf numFmtId="0" fontId="29" fillId="0" borderId="31" xfId="0" applyFont="1" applyFill="1" applyBorder="1" applyAlignment="1" applyProtection="1">
      <alignment horizontal="center" vertical="center" textRotation="90"/>
    </xf>
    <xf numFmtId="0" fontId="16" fillId="0" borderId="8" xfId="0" applyFont="1" applyFill="1" applyBorder="1" applyAlignment="1" applyProtection="1">
      <alignment horizontal="right" vertical="center"/>
    </xf>
    <xf numFmtId="14" fontId="16" fillId="0" borderId="8" xfId="0" applyNumberFormat="1" applyFont="1" applyFill="1" applyBorder="1" applyAlignment="1" applyProtection="1">
      <alignment horizontal="left" vertical="center"/>
    </xf>
    <xf numFmtId="0" fontId="3" fillId="0" borderId="26" xfId="0" applyFont="1" applyBorder="1" applyAlignment="1" applyProtection="1">
      <alignment horizontal="center" vertical="center"/>
    </xf>
    <xf numFmtId="0" fontId="3" fillId="0" borderId="22" xfId="0" applyFont="1" applyBorder="1" applyAlignment="1" applyProtection="1">
      <alignment horizontal="center" vertical="center"/>
    </xf>
    <xf numFmtId="0" fontId="42" fillId="3" borderId="165" xfId="0" applyFont="1" applyFill="1" applyBorder="1" applyAlignment="1" applyProtection="1">
      <alignment horizontal="left"/>
    </xf>
    <xf numFmtId="0" fontId="42" fillId="3" borderId="181" xfId="0" applyFont="1" applyFill="1" applyBorder="1" applyAlignment="1" applyProtection="1">
      <alignment horizontal="left"/>
    </xf>
    <xf numFmtId="0" fontId="42" fillId="3" borderId="167" xfId="0" applyFont="1" applyFill="1" applyBorder="1" applyAlignment="1" applyProtection="1">
      <alignment horizontal="left"/>
    </xf>
    <xf numFmtId="0" fontId="42" fillId="3" borderId="184" xfId="0" applyFont="1" applyFill="1" applyBorder="1" applyAlignment="1" applyProtection="1">
      <alignment horizontal="left"/>
    </xf>
    <xf numFmtId="0" fontId="18" fillId="3" borderId="26" xfId="0" applyFont="1" applyFill="1" applyBorder="1" applyAlignment="1" applyProtection="1">
      <alignment horizontal="center" vertical="center"/>
    </xf>
    <xf numFmtId="0" fontId="18" fillId="3" borderId="174" xfId="0" applyFont="1" applyFill="1" applyBorder="1" applyAlignment="1" applyProtection="1">
      <alignment horizontal="center" vertical="center"/>
    </xf>
    <xf numFmtId="0" fontId="18" fillId="3" borderId="3" xfId="0" applyFont="1" applyFill="1" applyBorder="1" applyAlignment="1" applyProtection="1">
      <alignment horizontal="center" vertical="center"/>
    </xf>
    <xf numFmtId="0" fontId="18" fillId="3" borderId="185" xfId="0" applyFont="1" applyFill="1" applyBorder="1" applyAlignment="1" applyProtection="1">
      <alignment horizontal="center" vertical="center"/>
    </xf>
    <xf numFmtId="14" fontId="16" fillId="0" borderId="6" xfId="0" applyNumberFormat="1" applyFont="1" applyBorder="1" applyAlignment="1" applyProtection="1">
      <alignment horizontal="left" vertical="center"/>
    </xf>
    <xf numFmtId="14" fontId="16" fillId="0" borderId="5" xfId="0" applyNumberFormat="1" applyFont="1" applyBorder="1" applyAlignment="1" applyProtection="1">
      <alignment horizontal="left" vertical="center"/>
    </xf>
    <xf numFmtId="0" fontId="42" fillId="3" borderId="182" xfId="0" applyFont="1" applyFill="1" applyBorder="1" applyAlignment="1" applyProtection="1">
      <alignment horizontal="left"/>
    </xf>
    <xf numFmtId="0" fontId="42" fillId="3" borderId="183" xfId="0" applyFont="1" applyFill="1" applyBorder="1" applyAlignment="1" applyProtection="1">
      <alignment horizontal="left"/>
    </xf>
    <xf numFmtId="0" fontId="16" fillId="0" borderId="125" xfId="0" applyFont="1" applyBorder="1" applyAlignment="1" applyProtection="1">
      <alignment horizontal="right" vertical="center"/>
    </xf>
    <xf numFmtId="0" fontId="16" fillId="0" borderId="176" xfId="0" applyFont="1" applyBorder="1" applyAlignment="1" applyProtection="1">
      <alignment horizontal="right" vertical="center"/>
    </xf>
    <xf numFmtId="14" fontId="16" fillId="0" borderId="126" xfId="0" applyNumberFormat="1" applyFont="1" applyBorder="1" applyAlignment="1" applyProtection="1">
      <alignment horizontal="left" vertical="center"/>
    </xf>
    <xf numFmtId="0" fontId="16" fillId="0" borderId="178" xfId="0" applyFont="1" applyBorder="1" applyAlignment="1" applyProtection="1">
      <alignment horizontal="right" vertical="center"/>
    </xf>
    <xf numFmtId="0" fontId="3" fillId="0" borderId="128" xfId="0" applyFont="1" applyBorder="1" applyAlignment="1" applyProtection="1">
      <alignment horizontal="center" vertical="center"/>
    </xf>
    <xf numFmtId="0" fontId="0" fillId="3" borderId="7" xfId="0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/>
    </xf>
    <xf numFmtId="0" fontId="42" fillId="3" borderId="180" xfId="0" applyFont="1" applyFill="1" applyBorder="1" applyAlignment="1" applyProtection="1">
      <alignment horizontal="left"/>
    </xf>
    <xf numFmtId="0" fontId="29" fillId="3" borderId="26" xfId="0" applyFont="1" applyFill="1" applyBorder="1" applyAlignment="1" applyProtection="1">
      <alignment horizontal="center" vertical="center" textRotation="90"/>
    </xf>
    <xf numFmtId="0" fontId="29" fillId="3" borderId="22" xfId="0" applyFont="1" applyFill="1" applyBorder="1" applyAlignment="1" applyProtection="1">
      <alignment horizontal="center" vertical="center" textRotation="90"/>
    </xf>
    <xf numFmtId="0" fontId="29" fillId="3" borderId="174" xfId="0" applyFont="1" applyFill="1" applyBorder="1" applyAlignment="1" applyProtection="1">
      <alignment horizontal="center" vertical="center" textRotation="90"/>
    </xf>
    <xf numFmtId="0" fontId="3" fillId="0" borderId="126" xfId="0" applyFont="1" applyBorder="1" applyAlignment="1" applyProtection="1">
      <alignment horizontal="left" vertical="center" shrinkToFit="1"/>
    </xf>
    <xf numFmtId="0" fontId="3" fillId="0" borderId="5" xfId="0" applyFont="1" applyBorder="1" applyAlignment="1" applyProtection="1">
      <alignment horizontal="left" vertical="center" shrinkToFit="1"/>
    </xf>
    <xf numFmtId="0" fontId="3" fillId="0" borderId="6" xfId="0" applyFont="1" applyBorder="1" applyAlignment="1" applyProtection="1">
      <alignment horizontal="left" vertical="center" shrinkToFit="1"/>
    </xf>
    <xf numFmtId="0" fontId="48" fillId="0" borderId="0" xfId="0" applyFont="1" applyAlignment="1" applyProtection="1">
      <alignment horizontal="center"/>
    </xf>
    <xf numFmtId="0" fontId="45" fillId="0" borderId="0" xfId="0" applyFont="1" applyAlignment="1" applyProtection="1">
      <alignment horizontal="center"/>
    </xf>
    <xf numFmtId="0" fontId="3" fillId="0" borderId="32" xfId="0" applyFont="1" applyBorder="1" applyAlignment="1" applyProtection="1">
      <alignment horizontal="center" vertical="center"/>
    </xf>
    <xf numFmtId="0" fontId="14" fillId="3" borderId="76" xfId="0" applyFont="1" applyFill="1" applyBorder="1" applyAlignment="1">
      <alignment horizontal="center" vertical="center"/>
    </xf>
    <xf numFmtId="0" fontId="14" fillId="3" borderId="77" xfId="0" applyFont="1" applyFill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/>
    </xf>
    <xf numFmtId="0" fontId="15" fillId="4" borderId="210" xfId="0" applyFont="1" applyFill="1" applyBorder="1" applyAlignment="1">
      <alignment horizontal="center" vertical="center" textRotation="90" wrapText="1"/>
    </xf>
    <xf numFmtId="0" fontId="15" fillId="4" borderId="211" xfId="0" applyFont="1" applyFill="1" applyBorder="1" applyAlignment="1">
      <alignment horizontal="center" vertical="center" textRotation="90" wrapText="1"/>
    </xf>
    <xf numFmtId="193" fontId="9" fillId="3" borderId="76" xfId="0" applyNumberFormat="1" applyFont="1" applyFill="1" applyBorder="1" applyAlignment="1">
      <alignment horizontal="center"/>
    </xf>
    <xf numFmtId="193" fontId="9" fillId="3" borderId="77" xfId="0" applyNumberFormat="1" applyFont="1" applyFill="1" applyBorder="1" applyAlignment="1">
      <alignment horizontal="center"/>
    </xf>
    <xf numFmtId="193" fontId="9" fillId="3" borderId="4" xfId="0" applyNumberFormat="1" applyFont="1" applyFill="1" applyBorder="1" applyAlignment="1">
      <alignment horizontal="center"/>
    </xf>
    <xf numFmtId="0" fontId="4" fillId="0" borderId="206" xfId="0" applyFont="1" applyFill="1" applyBorder="1" applyAlignment="1">
      <alignment horizontal="center" vertical="center"/>
    </xf>
    <xf numFmtId="0" fontId="4" fillId="0" borderId="20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07" xfId="0" applyFont="1" applyFill="1" applyBorder="1" applyAlignment="1">
      <alignment horizontal="center" vertical="center" shrinkToFit="1"/>
    </xf>
    <xf numFmtId="0" fontId="4" fillId="0" borderId="208" xfId="0" applyFont="1" applyBorder="1" applyAlignment="1">
      <alignment shrinkToFit="1"/>
    </xf>
    <xf numFmtId="0" fontId="4" fillId="0" borderId="209" xfId="0" applyFont="1" applyBorder="1" applyAlignment="1">
      <alignment shrinkToFit="1"/>
    </xf>
    <xf numFmtId="0" fontId="4" fillId="0" borderId="203" xfId="0" applyFont="1" applyBorder="1" applyAlignment="1">
      <alignment shrinkToFit="1"/>
    </xf>
    <xf numFmtId="0" fontId="4" fillId="0" borderId="204" xfId="0" applyFont="1" applyBorder="1" applyAlignment="1">
      <alignment shrinkToFit="1"/>
    </xf>
    <xf numFmtId="0" fontId="4" fillId="0" borderId="205" xfId="0" applyFont="1" applyBorder="1" applyAlignment="1">
      <alignment shrinkToFit="1"/>
    </xf>
    <xf numFmtId="0" fontId="44" fillId="0" borderId="0" xfId="0" applyFont="1" applyAlignment="1">
      <alignment horizontal="center" wrapText="1"/>
    </xf>
    <xf numFmtId="0" fontId="4" fillId="0" borderId="203" xfId="0" applyFont="1" applyFill="1" applyBorder="1" applyAlignment="1">
      <alignment horizontal="center" vertical="center" shrinkToFit="1"/>
    </xf>
    <xf numFmtId="0" fontId="4" fillId="0" borderId="204" xfId="0" applyFont="1" applyFill="1" applyBorder="1" applyAlignment="1">
      <alignment horizontal="center" vertical="center" shrinkToFit="1"/>
    </xf>
    <xf numFmtId="0" fontId="4" fillId="0" borderId="205" xfId="0" applyFont="1" applyFill="1" applyBorder="1" applyAlignment="1">
      <alignment horizontal="center" vertical="center" shrinkToFit="1"/>
    </xf>
    <xf numFmtId="0" fontId="4" fillId="0" borderId="10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wrapText="1"/>
    </xf>
    <xf numFmtId="0" fontId="2" fillId="0" borderId="14" xfId="0" applyFont="1" applyFill="1" applyBorder="1" applyAlignment="1">
      <alignment horizontal="center" wrapText="1"/>
    </xf>
    <xf numFmtId="0" fontId="15" fillId="3" borderId="10" xfId="0" applyFont="1" applyFill="1" applyBorder="1" applyAlignment="1">
      <alignment horizontal="center" vertical="center" wrapText="1"/>
    </xf>
    <xf numFmtId="0" fontId="8" fillId="0" borderId="159" xfId="0" applyNumberFormat="1" applyFont="1" applyBorder="1" applyAlignment="1" applyProtection="1">
      <alignment horizontal="center"/>
      <protection locked="0"/>
    </xf>
    <xf numFmtId="0" fontId="8" fillId="0" borderId="34" xfId="0" applyNumberFormat="1" applyFont="1" applyBorder="1" applyAlignment="1" applyProtection="1">
      <alignment horizontal="center"/>
      <protection locked="0"/>
    </xf>
    <xf numFmtId="0" fontId="8" fillId="0" borderId="160" xfId="0" applyNumberFormat="1" applyFont="1" applyBorder="1" applyAlignment="1" applyProtection="1">
      <alignment horizontal="center"/>
      <protection locked="0"/>
    </xf>
    <xf numFmtId="0" fontId="8" fillId="0" borderId="162" xfId="0" applyNumberFormat="1" applyFont="1" applyBorder="1" applyAlignment="1" applyProtection="1">
      <alignment horizontal="center"/>
      <protection locked="0"/>
    </xf>
    <xf numFmtId="0" fontId="8" fillId="0" borderId="14" xfId="0" applyNumberFormat="1" applyFont="1" applyBorder="1" applyAlignment="1" applyProtection="1">
      <alignment horizontal="center"/>
      <protection locked="0"/>
    </xf>
    <xf numFmtId="0" fontId="8" fillId="0" borderId="45" xfId="0" applyNumberFormat="1" applyFont="1" applyBorder="1" applyAlignment="1" applyProtection="1">
      <alignment horizontal="center"/>
      <protection locked="0"/>
    </xf>
    <xf numFmtId="176" fontId="8" fillId="0" borderId="159" xfId="0" applyNumberFormat="1" applyFont="1" applyBorder="1" applyAlignment="1" applyProtection="1">
      <alignment horizontal="center"/>
      <protection locked="0"/>
    </xf>
    <xf numFmtId="176" fontId="8" fillId="0" borderId="34" xfId="0" applyNumberFormat="1" applyFont="1" applyBorder="1" applyAlignment="1" applyProtection="1">
      <alignment horizontal="center"/>
      <protection locked="0"/>
    </xf>
    <xf numFmtId="176" fontId="8" fillId="0" borderId="160" xfId="0" applyNumberFormat="1" applyFont="1" applyBorder="1" applyAlignment="1" applyProtection="1">
      <alignment horizontal="center"/>
      <protection locked="0"/>
    </xf>
    <xf numFmtId="176" fontId="8" fillId="0" borderId="162" xfId="0" applyNumberFormat="1" applyFont="1" applyBorder="1" applyAlignment="1" applyProtection="1">
      <alignment horizontal="center"/>
      <protection locked="0"/>
    </xf>
    <xf numFmtId="176" fontId="8" fillId="0" borderId="14" xfId="0" applyNumberFormat="1" applyFont="1" applyBorder="1" applyAlignment="1" applyProtection="1">
      <alignment horizontal="center"/>
      <protection locked="0"/>
    </xf>
    <xf numFmtId="176" fontId="8" fillId="0" borderId="45" xfId="0" applyNumberFormat="1" applyFont="1" applyBorder="1" applyAlignment="1" applyProtection="1">
      <alignment horizontal="center"/>
      <protection locked="0"/>
    </xf>
    <xf numFmtId="0" fontId="16" fillId="3" borderId="196" xfId="0" applyFont="1" applyFill="1" applyBorder="1" applyAlignment="1">
      <alignment horizontal="left" vertical="top"/>
    </xf>
    <xf numFmtId="0" fontId="7" fillId="0" borderId="159" xfId="0" applyNumberFormat="1" applyFont="1" applyBorder="1" applyAlignment="1" applyProtection="1">
      <alignment horizontal="center" vertical="center" wrapText="1"/>
      <protection locked="0"/>
    </xf>
    <xf numFmtId="0" fontId="7" fillId="0" borderId="34" xfId="0" applyNumberFormat="1" applyFont="1" applyBorder="1" applyAlignment="1" applyProtection="1">
      <alignment horizontal="center" vertical="center" wrapText="1"/>
      <protection locked="0"/>
    </xf>
    <xf numFmtId="0" fontId="7" fillId="0" borderId="160" xfId="0" applyNumberFormat="1" applyFont="1" applyBorder="1" applyAlignment="1" applyProtection="1">
      <alignment horizontal="center" vertical="center" wrapText="1"/>
      <protection locked="0"/>
    </xf>
    <xf numFmtId="0" fontId="7" fillId="0" borderId="161" xfId="0" applyNumberFormat="1" applyFont="1" applyBorder="1" applyAlignment="1" applyProtection="1">
      <alignment horizontal="center" vertical="center" wrapText="1"/>
      <protection locked="0"/>
    </xf>
    <xf numFmtId="0" fontId="7" fillId="0" borderId="0" xfId="0" applyNumberFormat="1" applyFont="1" applyBorder="1" applyAlignment="1" applyProtection="1">
      <alignment horizontal="center" vertical="center" wrapText="1"/>
      <protection locked="0"/>
    </xf>
    <xf numFmtId="0" fontId="7" fillId="0" borderId="42" xfId="0" applyNumberFormat="1" applyFont="1" applyBorder="1" applyAlignment="1" applyProtection="1">
      <alignment horizontal="center" vertical="center" wrapText="1"/>
      <protection locked="0"/>
    </xf>
    <xf numFmtId="195" fontId="8" fillId="0" borderId="7" xfId="0" applyNumberFormat="1" applyFont="1" applyBorder="1" applyAlignment="1">
      <alignment horizontal="center" vertical="center"/>
    </xf>
    <xf numFmtId="195" fontId="8" fillId="0" borderId="0" xfId="0" applyNumberFormat="1" applyFont="1" applyBorder="1" applyAlignment="1">
      <alignment horizontal="center" vertical="center"/>
    </xf>
    <xf numFmtId="193" fontId="7" fillId="0" borderId="159" xfId="0" applyNumberFormat="1" applyFont="1" applyBorder="1" applyAlignment="1" applyProtection="1">
      <alignment horizontal="center" vertical="center" wrapText="1"/>
      <protection locked="0"/>
    </xf>
    <xf numFmtId="193" fontId="7" fillId="0" borderId="34" xfId="0" applyNumberFormat="1" applyFont="1" applyBorder="1" applyAlignment="1" applyProtection="1">
      <alignment horizontal="center" vertical="center" wrapText="1"/>
      <protection locked="0"/>
    </xf>
    <xf numFmtId="193" fontId="7" fillId="0" borderId="160" xfId="0" applyNumberFormat="1" applyFont="1" applyBorder="1" applyAlignment="1" applyProtection="1">
      <alignment horizontal="center" vertical="center" wrapText="1"/>
      <protection locked="0"/>
    </xf>
    <xf numFmtId="193" fontId="7" fillId="0" borderId="161" xfId="0" applyNumberFormat="1" applyFont="1" applyBorder="1" applyAlignment="1" applyProtection="1">
      <alignment horizontal="center" vertical="center" wrapText="1"/>
      <protection locked="0"/>
    </xf>
    <xf numFmtId="193" fontId="7" fillId="0" borderId="0" xfId="0" applyNumberFormat="1" applyFont="1" applyBorder="1" applyAlignment="1" applyProtection="1">
      <alignment horizontal="center" vertical="center" wrapText="1"/>
      <protection locked="0"/>
    </xf>
    <xf numFmtId="193" fontId="7" fillId="0" borderId="42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Fill="1" applyAlignment="1">
      <alignment horizontal="center"/>
    </xf>
    <xf numFmtId="195" fontId="8" fillId="0" borderId="7" xfId="0" applyNumberFormat="1" applyFont="1" applyFill="1" applyBorder="1" applyAlignment="1">
      <alignment horizontal="center" vertical="center"/>
    </xf>
    <xf numFmtId="195" fontId="8" fillId="0" borderId="0" xfId="0" applyNumberFormat="1" applyFont="1" applyFill="1" applyBorder="1" applyAlignment="1">
      <alignment horizontal="center" vertical="center"/>
    </xf>
    <xf numFmtId="195" fontId="8" fillId="0" borderId="200" xfId="0" applyNumberFormat="1" applyFont="1" applyBorder="1" applyAlignment="1">
      <alignment horizontal="center" vertical="center"/>
    </xf>
    <xf numFmtId="195" fontId="8" fillId="0" borderId="8" xfId="0" applyNumberFormat="1" applyFont="1" applyBorder="1" applyAlignment="1">
      <alignment horizontal="center" vertical="center"/>
    </xf>
    <xf numFmtId="0" fontId="1" fillId="2" borderId="19" xfId="0" applyFont="1" applyFill="1" applyBorder="1" applyAlignment="1">
      <alignment horizontal="center"/>
    </xf>
    <xf numFmtId="0" fontId="1" fillId="2" borderId="201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 vertical="center"/>
    </xf>
    <xf numFmtId="176" fontId="13" fillId="0" borderId="0" xfId="0" applyNumberFormat="1" applyFont="1" applyFill="1" applyBorder="1" applyAlignment="1">
      <alignment horizontal="center" vertical="center" wrapText="1"/>
    </xf>
    <xf numFmtId="176" fontId="13" fillId="0" borderId="31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textRotation="90" wrapText="1"/>
    </xf>
    <xf numFmtId="0" fontId="4" fillId="0" borderId="31" xfId="0" applyFont="1" applyFill="1" applyBorder="1" applyAlignment="1">
      <alignment horizontal="center" vertical="center" textRotation="90" wrapText="1"/>
    </xf>
    <xf numFmtId="0" fontId="14" fillId="0" borderId="0" xfId="0" applyFont="1" applyFill="1" applyBorder="1" applyAlignment="1">
      <alignment horizontal="center" vertical="center"/>
    </xf>
    <xf numFmtId="0" fontId="14" fillId="0" borderId="3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textRotation="90"/>
    </xf>
    <xf numFmtId="0" fontId="4" fillId="0" borderId="31" xfId="0" applyFont="1" applyFill="1" applyBorder="1" applyAlignment="1">
      <alignment horizontal="center" vertical="center" textRotation="90"/>
    </xf>
    <xf numFmtId="195" fontId="8" fillId="0" borderId="99" xfId="0" applyNumberFormat="1" applyFont="1" applyBorder="1" applyAlignment="1">
      <alignment horizontal="center" vertical="center"/>
    </xf>
    <xf numFmtId="195" fontId="8" fillId="0" borderId="31" xfId="0" applyNumberFormat="1" applyFont="1" applyBorder="1" applyAlignment="1">
      <alignment horizontal="center" vertical="center"/>
    </xf>
    <xf numFmtId="0" fontId="16" fillId="3" borderId="197" xfId="0" applyFont="1" applyFill="1" applyBorder="1" applyAlignment="1">
      <alignment horizontal="center" vertical="top"/>
    </xf>
    <xf numFmtId="0" fontId="16" fillId="3" borderId="198" xfId="0" applyFont="1" applyFill="1" applyBorder="1" applyAlignment="1">
      <alignment horizontal="center" vertical="top"/>
    </xf>
    <xf numFmtId="0" fontId="16" fillId="3" borderId="199" xfId="0" applyFont="1" applyFill="1" applyBorder="1" applyAlignment="1">
      <alignment horizontal="center" vertical="top"/>
    </xf>
    <xf numFmtId="193" fontId="11" fillId="3" borderId="200" xfId="0" applyNumberFormat="1" applyFont="1" applyFill="1" applyBorder="1" applyAlignment="1">
      <alignment horizontal="center" vertical="center" textRotation="90"/>
    </xf>
    <xf numFmtId="193" fontId="11" fillId="3" borderId="35" xfId="0" applyNumberFormat="1" applyFont="1" applyFill="1" applyBorder="1" applyAlignment="1">
      <alignment horizontal="center" vertical="center" textRotation="90"/>
    </xf>
    <xf numFmtId="193" fontId="11" fillId="3" borderId="7" xfId="0" applyNumberFormat="1" applyFont="1" applyFill="1" applyBorder="1" applyAlignment="1">
      <alignment horizontal="center" vertical="center" textRotation="90"/>
    </xf>
    <xf numFmtId="193" fontId="11" fillId="3" borderId="36" xfId="0" applyNumberFormat="1" applyFont="1" applyFill="1" applyBorder="1" applyAlignment="1">
      <alignment horizontal="center" vertical="center" textRotation="90"/>
    </xf>
    <xf numFmtId="193" fontId="11" fillId="3" borderId="124" xfId="0" applyNumberFormat="1" applyFont="1" applyFill="1" applyBorder="1" applyAlignment="1">
      <alignment horizontal="center" vertical="center" textRotation="90"/>
    </xf>
    <xf numFmtId="193" fontId="11" fillId="3" borderId="38" xfId="0" applyNumberFormat="1" applyFont="1" applyFill="1" applyBorder="1" applyAlignment="1">
      <alignment horizontal="center" vertical="center" textRotation="90"/>
    </xf>
    <xf numFmtId="194" fontId="26" fillId="0" borderId="102" xfId="0" applyNumberFormat="1" applyFont="1" applyFill="1" applyBorder="1" applyAlignment="1">
      <alignment horizontal="center" vertical="center" textRotation="90" wrapText="1"/>
    </xf>
    <xf numFmtId="194" fontId="26" fillId="0" borderId="39" xfId="0" applyNumberFormat="1" applyFont="1" applyFill="1" applyBorder="1" applyAlignment="1">
      <alignment horizontal="center" vertical="center" textRotation="90" wrapText="1"/>
    </xf>
    <xf numFmtId="194" fontId="26" fillId="0" borderId="192" xfId="0" applyNumberFormat="1" applyFont="1" applyFill="1" applyBorder="1" applyAlignment="1">
      <alignment horizontal="center" vertical="center" textRotation="90" wrapText="1"/>
    </xf>
    <xf numFmtId="194" fontId="26" fillId="0" borderId="0" xfId="0" applyNumberFormat="1" applyFont="1" applyFill="1" applyBorder="1" applyAlignment="1">
      <alignment horizontal="center" vertical="center" textRotation="90" wrapText="1"/>
    </xf>
    <xf numFmtId="194" fontId="26" fillId="0" borderId="194" xfId="0" applyNumberFormat="1" applyFont="1" applyFill="1" applyBorder="1" applyAlignment="1">
      <alignment horizontal="center" vertical="center" textRotation="90" wrapText="1"/>
    </xf>
    <xf numFmtId="194" fontId="26" fillId="0" borderId="31" xfId="0" applyNumberFormat="1" applyFont="1" applyFill="1" applyBorder="1" applyAlignment="1">
      <alignment horizontal="center" vertical="center" textRotation="90" wrapText="1"/>
    </xf>
    <xf numFmtId="0" fontId="16" fillId="3" borderId="195" xfId="0" applyFont="1" applyFill="1" applyBorder="1" applyAlignment="1">
      <alignment horizontal="left" vertical="top"/>
    </xf>
    <xf numFmtId="0" fontId="15" fillId="3" borderId="9" xfId="0" applyFont="1" applyFill="1" applyBorder="1" applyAlignment="1">
      <alignment horizontal="center" vertical="center" wrapText="1"/>
    </xf>
    <xf numFmtId="0" fontId="4" fillId="0" borderId="103" xfId="0" applyFont="1" applyFill="1" applyBorder="1" applyAlignment="1">
      <alignment horizontal="center" vertical="center"/>
    </xf>
    <xf numFmtId="0" fontId="0" fillId="0" borderId="190" xfId="0" applyFill="1" applyBorder="1" applyAlignment="1">
      <alignment horizontal="center" wrapText="1"/>
    </xf>
    <xf numFmtId="194" fontId="26" fillId="0" borderId="191" xfId="0" applyNumberFormat="1" applyFont="1" applyFill="1" applyBorder="1" applyAlignment="1">
      <alignment horizontal="center" vertical="center" textRotation="90" wrapText="1"/>
    </xf>
    <xf numFmtId="194" fontId="26" fillId="0" borderId="8" xfId="0" applyNumberFormat="1" applyFont="1" applyFill="1" applyBorder="1" applyAlignment="1">
      <alignment horizontal="center" vertical="center" textRotation="90" wrapText="1"/>
    </xf>
    <xf numFmtId="194" fontId="26" fillId="0" borderId="193" xfId="0" applyNumberFormat="1" applyFont="1" applyFill="1" applyBorder="1" applyAlignment="1">
      <alignment horizontal="center" vertical="center" textRotation="90" wrapText="1"/>
    </xf>
    <xf numFmtId="194" fontId="26" fillId="0" borderId="37" xfId="0" applyNumberFormat="1" applyFont="1" applyFill="1" applyBorder="1" applyAlignment="1">
      <alignment horizontal="center" vertical="center" textRotation="90" wrapText="1"/>
    </xf>
    <xf numFmtId="165" fontId="33" fillId="3" borderId="68" xfId="0" applyNumberFormat="1" applyFont="1" applyFill="1" applyBorder="1" applyAlignment="1" applyProtection="1">
      <alignment horizontal="center" vertical="center"/>
    </xf>
    <xf numFmtId="165" fontId="33" fillId="3" borderId="82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41"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53"/>
      </font>
      <fill>
        <patternFill>
          <bgColor indexed="53"/>
        </patternFill>
      </fill>
    </dxf>
    <dxf>
      <font>
        <b/>
        <i/>
        <condense val="0"/>
        <extend val="0"/>
        <color indexed="48"/>
      </font>
      <fill>
        <patternFill patternType="solid">
          <bgColor indexed="48"/>
        </patternFill>
      </fill>
    </dxf>
    <dxf>
      <font>
        <condense val="0"/>
        <extend val="0"/>
        <color indexed="44"/>
      </font>
      <fill>
        <patternFill>
          <bgColor indexed="44"/>
        </patternFill>
      </fill>
    </dxf>
    <dxf>
      <font>
        <condense val="0"/>
        <extend val="0"/>
        <color indexed="52"/>
      </font>
      <fill>
        <patternFill>
          <bgColor indexed="52"/>
        </patternFill>
      </fill>
    </dxf>
    <dxf>
      <font>
        <condense val="0"/>
        <extend val="0"/>
        <color indexed="26"/>
      </font>
      <fill>
        <patternFill>
          <bgColor indexed="26"/>
        </patternFill>
      </fill>
    </dxf>
    <dxf>
      <font>
        <condense val="0"/>
        <extend val="0"/>
        <color indexed="53"/>
      </font>
      <fill>
        <patternFill>
          <bgColor indexed="53"/>
        </patternFill>
      </fill>
    </dxf>
    <dxf>
      <font>
        <b/>
        <i/>
        <condense val="0"/>
        <extend val="0"/>
        <color indexed="48"/>
      </font>
      <fill>
        <patternFill patternType="solid">
          <bgColor indexed="48"/>
        </patternFill>
      </fill>
    </dxf>
    <dxf>
      <font>
        <condense val="0"/>
        <extend val="0"/>
        <color indexed="44"/>
      </font>
      <fill>
        <patternFill>
          <bgColor indexed="44"/>
        </patternFill>
      </fill>
    </dxf>
    <dxf>
      <fill>
        <patternFill>
          <bgColor indexed="53"/>
        </patternFill>
      </fill>
    </dxf>
    <dxf>
      <fill>
        <patternFill>
          <bgColor indexed="48"/>
        </patternFill>
      </fill>
    </dxf>
    <dxf>
      <fill>
        <patternFill>
          <bgColor indexed="44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63"/>
      </font>
      <fill>
        <patternFill>
          <bgColor indexed="55"/>
        </patternFill>
      </fill>
    </dxf>
    <dxf>
      <font>
        <condense val="0"/>
        <extend val="0"/>
        <color indexed="63"/>
      </font>
      <fill>
        <patternFill patternType="darkUp">
          <fgColor indexed="9"/>
          <bgColor indexed="55"/>
        </patternFill>
      </fill>
    </dxf>
    <dxf>
      <font>
        <condense val="0"/>
        <extend val="0"/>
        <color indexed="18"/>
      </font>
      <fill>
        <patternFill>
          <bgColor indexed="48"/>
        </patternFill>
      </fill>
    </dxf>
    <dxf>
      <font>
        <condense val="0"/>
        <extend val="0"/>
        <color indexed="63"/>
      </font>
      <fill>
        <patternFill>
          <bgColor indexed="55"/>
        </patternFill>
      </fill>
    </dxf>
    <dxf>
      <font>
        <condense val="0"/>
        <extend val="0"/>
        <color indexed="63"/>
      </font>
      <fill>
        <patternFill patternType="darkUp">
          <fgColor indexed="9"/>
          <bgColor indexed="55"/>
        </patternFill>
      </fill>
    </dxf>
    <dxf>
      <font>
        <condense val="0"/>
        <extend val="0"/>
        <color indexed="18"/>
      </font>
      <fill>
        <patternFill>
          <bgColor indexed="48"/>
        </patternFill>
      </fill>
    </dxf>
    <dxf>
      <font>
        <condense val="0"/>
        <extend val="0"/>
        <color indexed="63"/>
      </font>
      <fill>
        <patternFill>
          <bgColor indexed="55"/>
        </patternFill>
      </fill>
    </dxf>
    <dxf>
      <font>
        <condense val="0"/>
        <extend val="0"/>
        <color indexed="63"/>
      </font>
      <fill>
        <patternFill patternType="darkUp">
          <fgColor indexed="9"/>
          <bgColor indexed="55"/>
        </patternFill>
      </fill>
    </dxf>
    <dxf>
      <font>
        <condense val="0"/>
        <extend val="0"/>
        <color indexed="18"/>
      </font>
      <fill>
        <patternFill>
          <bgColor indexed="48"/>
        </patternFill>
      </fill>
    </dxf>
    <dxf>
      <font>
        <b val="0"/>
        <i val="0"/>
        <condense val="0"/>
        <extend val="0"/>
        <color indexed="8"/>
      </font>
      <fill>
        <patternFill>
          <bgColor indexed="50"/>
        </patternFill>
      </fill>
    </dxf>
    <dxf>
      <font>
        <b val="0"/>
        <i val="0"/>
        <condense val="0"/>
        <extend val="0"/>
        <color indexed="8"/>
      </font>
      <fill>
        <patternFill patternType="lightHorizontal">
          <fgColor indexed="55"/>
          <bgColor indexed="9"/>
        </patternFill>
      </fill>
    </dxf>
    <dxf>
      <font>
        <b val="0"/>
        <i val="0"/>
        <condense val="0"/>
        <extend val="0"/>
        <color indexed="9"/>
      </font>
      <fill>
        <patternFill>
          <bgColor indexed="17"/>
        </patternFill>
      </fill>
    </dxf>
    <dxf>
      <font>
        <b val="0"/>
        <i val="0"/>
        <condense val="0"/>
        <extend val="0"/>
        <color indexed="9"/>
      </font>
      <fill>
        <patternFill>
          <bgColor indexed="16"/>
        </patternFill>
      </fill>
    </dxf>
    <dxf>
      <font>
        <b/>
        <i val="0"/>
        <condense val="0"/>
        <extend val="0"/>
        <color indexed="8"/>
      </font>
      <fill>
        <patternFill>
          <bgColor indexed="22"/>
        </patternFill>
      </fill>
    </dxf>
    <dxf>
      <font>
        <b/>
        <i val="0"/>
        <condense val="0"/>
        <extend val="0"/>
        <color indexed="8"/>
      </font>
      <fill>
        <patternFill patternType="lightDown">
          <fgColor indexed="55"/>
          <bgColor indexed="9"/>
        </patternFill>
      </fill>
    </dxf>
    <dxf>
      <font>
        <b/>
        <i val="0"/>
        <condense val="0"/>
        <extend val="0"/>
        <color indexed="9"/>
      </font>
      <fill>
        <patternFill>
          <bgColor indexed="12"/>
        </patternFill>
      </fill>
    </dxf>
    <dxf>
      <font>
        <condense val="0"/>
        <extend val="0"/>
        <color indexed="63"/>
      </font>
      <fill>
        <patternFill>
          <bgColor indexed="55"/>
        </patternFill>
      </fill>
    </dxf>
    <dxf>
      <font>
        <condense val="0"/>
        <extend val="0"/>
        <color indexed="63"/>
      </font>
      <fill>
        <patternFill patternType="darkUp">
          <fgColor indexed="9"/>
          <bgColor indexed="55"/>
        </patternFill>
      </fill>
    </dxf>
    <dxf>
      <font>
        <condense val="0"/>
        <extend val="0"/>
        <color indexed="18"/>
      </font>
      <fill>
        <patternFill>
          <bgColor indexed="48"/>
        </patternFill>
      </fill>
    </dxf>
    <dxf>
      <font>
        <condense val="0"/>
        <extend val="0"/>
        <color indexed="52"/>
      </font>
      <fill>
        <patternFill>
          <bgColor indexed="52"/>
        </patternFill>
      </fill>
    </dxf>
    <dxf>
      <font>
        <condense val="0"/>
        <extend val="0"/>
        <color indexed="26"/>
      </font>
      <fill>
        <patternFill>
          <bgColor indexed="2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16" fmlaLink="PARAM!$A$30" fmlaRange="liste_date" noThreeD="1" sel="76" val="75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file:///\\DBINW010\TRAVAIL\DATA\XCHANGES\COMMUN\Suivi%20TRAVAIL\Documents%20and%20Settings\dsi\Bureau\Cas_RHC_RQC.JPG" TargetMode="Externa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466725</xdr:colOff>
      <xdr:row>4</xdr:row>
      <xdr:rowOff>133350</xdr:rowOff>
    </xdr:from>
    <xdr:to>
      <xdr:col>7</xdr:col>
      <xdr:colOff>809625</xdr:colOff>
      <xdr:row>17</xdr:row>
      <xdr:rowOff>28575</xdr:rowOff>
    </xdr:to>
    <xdr:sp macro="" textlink="">
      <xdr:nvSpPr>
        <xdr:cNvPr id="6477" name="Rectangle 1"/>
        <xdr:cNvSpPr>
          <a:spLocks noChangeArrowheads="1"/>
        </xdr:cNvSpPr>
      </xdr:nvSpPr>
      <xdr:spPr bwMode="auto">
        <a:xfrm>
          <a:off x="3343275" y="1133475"/>
          <a:ext cx="2943225" cy="2066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CC" mc:Ignorable="a14" a14:legacySpreadsheetColorIndex="26"/>
        </a:solidFill>
        <a:ln w="19050">
          <a:solidFill>
            <a:srgbClr xmlns:mc="http://schemas.openxmlformats.org/markup-compatibility/2006" xmlns:a14="http://schemas.microsoft.com/office/drawing/2010/main" val="800000" mc:Ignorable="a14" a14:legacySpreadsheetColorIndex="16"/>
          </a:solidFill>
          <a:miter lim="800000"/>
          <a:headEnd/>
          <a:tailEnd/>
        </a:ln>
      </xdr:spPr>
    </xdr:sp>
    <xdr:clientData/>
  </xdr:twoCellAnchor>
  <xdr:twoCellAnchor editAs="absolute">
    <xdr:from>
      <xdr:col>1</xdr:col>
      <xdr:colOff>0</xdr:colOff>
      <xdr:row>4</xdr:row>
      <xdr:rowOff>133350</xdr:rowOff>
    </xdr:from>
    <xdr:to>
      <xdr:col>4</xdr:col>
      <xdr:colOff>342900</xdr:colOff>
      <xdr:row>22</xdr:row>
      <xdr:rowOff>9525</xdr:rowOff>
    </xdr:to>
    <xdr:sp macro="" textlink="">
      <xdr:nvSpPr>
        <xdr:cNvPr id="6478" name="Rectangle 2"/>
        <xdr:cNvSpPr>
          <a:spLocks noChangeArrowheads="1"/>
        </xdr:cNvSpPr>
      </xdr:nvSpPr>
      <xdr:spPr bwMode="auto">
        <a:xfrm>
          <a:off x="276225" y="1133475"/>
          <a:ext cx="2943225" cy="2857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19050">
          <a:solidFill>
            <a:srgbClr xmlns:mc="http://schemas.openxmlformats.org/markup-compatibility/2006" xmlns:a14="http://schemas.microsoft.com/office/drawing/2010/main" val="800000" mc:Ignorable="a14" a14:legacySpreadsheetColorIndex="16"/>
          </a:solidFill>
          <a:miter lim="800000"/>
          <a:headEnd/>
          <a:tailEnd/>
        </a:ln>
      </xdr:spPr>
    </xdr:sp>
    <xdr:clientData/>
  </xdr:twoCellAnchor>
  <xdr:twoCellAnchor editAs="absolute">
    <xdr:from>
      <xdr:col>1</xdr:col>
      <xdr:colOff>447675</xdr:colOff>
      <xdr:row>8</xdr:row>
      <xdr:rowOff>104775</xdr:rowOff>
    </xdr:from>
    <xdr:to>
      <xdr:col>4</xdr:col>
      <xdr:colOff>180975</xdr:colOff>
      <xdr:row>9</xdr:row>
      <xdr:rowOff>133350</xdr:rowOff>
    </xdr:to>
    <xdr:sp macro="" textlink="">
      <xdr:nvSpPr>
        <xdr:cNvPr id="6167" name="Text Box 23"/>
        <xdr:cNvSpPr txBox="1">
          <a:spLocks noChangeArrowheads="1"/>
        </xdr:cNvSpPr>
      </xdr:nvSpPr>
      <xdr:spPr bwMode="auto">
        <a:xfrm>
          <a:off x="723900" y="1819275"/>
          <a:ext cx="233362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800000"/>
              </a:solidFill>
              <a:latin typeface="Arial"/>
              <a:cs typeface="Arial"/>
            </a:rPr>
            <a:t>Mettre à jour le planning de travail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absolute">
    <xdr:from>
      <xdr:col>5</xdr:col>
      <xdr:colOff>104775</xdr:colOff>
      <xdr:row>8</xdr:row>
      <xdr:rowOff>85725</xdr:rowOff>
    </xdr:from>
    <xdr:to>
      <xdr:col>7</xdr:col>
      <xdr:colOff>714375</xdr:colOff>
      <xdr:row>9</xdr:row>
      <xdr:rowOff>104775</xdr:rowOff>
    </xdr:to>
    <xdr:sp macro="" textlink="">
      <xdr:nvSpPr>
        <xdr:cNvPr id="6168" name="Text Box 24"/>
        <xdr:cNvSpPr txBox="1">
          <a:spLocks noChangeArrowheads="1"/>
        </xdr:cNvSpPr>
      </xdr:nvSpPr>
      <xdr:spPr bwMode="auto">
        <a:xfrm>
          <a:off x="3848100" y="1800225"/>
          <a:ext cx="23431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800000"/>
              </a:solidFill>
              <a:latin typeface="Arial"/>
              <a:cs typeface="Arial"/>
            </a:rPr>
            <a:t>Suivre l'activité par agent sur 21 jours</a:t>
          </a:r>
        </a:p>
      </xdr:txBody>
    </xdr:sp>
    <xdr:clientData/>
  </xdr:twoCellAnchor>
  <xdr:twoCellAnchor editAs="absolute">
    <xdr:from>
      <xdr:col>5</xdr:col>
      <xdr:colOff>95250</xdr:colOff>
      <xdr:row>13</xdr:row>
      <xdr:rowOff>19050</xdr:rowOff>
    </xdr:from>
    <xdr:to>
      <xdr:col>7</xdr:col>
      <xdr:colOff>800100</xdr:colOff>
      <xdr:row>14</xdr:row>
      <xdr:rowOff>95250</xdr:rowOff>
    </xdr:to>
    <xdr:sp macro="" textlink="">
      <xdr:nvSpPr>
        <xdr:cNvPr id="6170" name="Text Box 26"/>
        <xdr:cNvSpPr txBox="1">
          <a:spLocks noChangeArrowheads="1"/>
        </xdr:cNvSpPr>
      </xdr:nvSpPr>
      <xdr:spPr bwMode="auto">
        <a:xfrm>
          <a:off x="3838575" y="2543175"/>
          <a:ext cx="24384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800000"/>
              </a:solidFill>
              <a:latin typeface="Arial"/>
              <a:cs typeface="Arial"/>
            </a:rPr>
            <a:t>Suivre l'activité par équipe sur 1 jour</a:t>
          </a:r>
        </a:p>
        <a:p>
          <a:pPr algn="l" rtl="0">
            <a:defRPr sz="1000"/>
          </a:pPr>
          <a:endParaRPr lang="fr-FR" sz="1000" b="1" i="0" u="none" strike="noStrike" baseline="0">
            <a:solidFill>
              <a:srgbClr val="800000"/>
            </a:solidFill>
            <a:latin typeface="Arial"/>
            <a:cs typeface="Arial"/>
          </a:endParaRPr>
        </a:p>
      </xdr:txBody>
    </xdr:sp>
    <xdr:clientData/>
  </xdr:twoCellAnchor>
  <xdr:twoCellAnchor editAs="absolute">
    <xdr:from>
      <xdr:col>1</xdr:col>
      <xdr:colOff>523875</xdr:colOff>
      <xdr:row>5</xdr:row>
      <xdr:rowOff>0</xdr:rowOff>
    </xdr:from>
    <xdr:to>
      <xdr:col>3</xdr:col>
      <xdr:colOff>638175</xdr:colOff>
      <xdr:row>6</xdr:row>
      <xdr:rowOff>38100</xdr:rowOff>
    </xdr:to>
    <xdr:sp macro="" textlink="">
      <xdr:nvSpPr>
        <xdr:cNvPr id="6174" name="WordArt 30"/>
        <xdr:cNvSpPr>
          <a:spLocks noChangeArrowheads="1" noChangeShapeType="1" noTextEdit="1"/>
        </xdr:cNvSpPr>
      </xdr:nvSpPr>
      <xdr:spPr bwMode="auto">
        <a:xfrm>
          <a:off x="800100" y="1228725"/>
          <a:ext cx="1847850" cy="2000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20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Programmation</a:t>
          </a:r>
        </a:p>
      </xdr:txBody>
    </xdr:sp>
    <xdr:clientData/>
  </xdr:twoCellAnchor>
  <xdr:twoCellAnchor editAs="absolute">
    <xdr:from>
      <xdr:col>5</xdr:col>
      <xdr:colOff>190500</xdr:colOff>
      <xdr:row>5</xdr:row>
      <xdr:rowOff>9525</xdr:rowOff>
    </xdr:from>
    <xdr:to>
      <xdr:col>7</xdr:col>
      <xdr:colOff>304800</xdr:colOff>
      <xdr:row>6</xdr:row>
      <xdr:rowOff>47625</xdr:rowOff>
    </xdr:to>
    <xdr:sp macro="" textlink="">
      <xdr:nvSpPr>
        <xdr:cNvPr id="6175" name="WordArt 31"/>
        <xdr:cNvSpPr>
          <a:spLocks noChangeArrowheads="1" noChangeShapeType="1" noTextEdit="1"/>
        </xdr:cNvSpPr>
      </xdr:nvSpPr>
      <xdr:spPr bwMode="auto">
        <a:xfrm>
          <a:off x="3933825" y="1238250"/>
          <a:ext cx="1847850" cy="2000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20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Temps de travail</a:t>
          </a:r>
        </a:p>
      </xdr:txBody>
    </xdr:sp>
    <xdr:clientData/>
  </xdr:twoCellAnchor>
  <xdr:twoCellAnchor editAs="absolute">
    <xdr:from>
      <xdr:col>1</xdr:col>
      <xdr:colOff>447675</xdr:colOff>
      <xdr:row>12</xdr:row>
      <xdr:rowOff>152400</xdr:rowOff>
    </xdr:from>
    <xdr:to>
      <xdr:col>3</xdr:col>
      <xdr:colOff>771525</xdr:colOff>
      <xdr:row>14</xdr:row>
      <xdr:rowOff>66675</xdr:rowOff>
    </xdr:to>
    <xdr:sp macro="" textlink="">
      <xdr:nvSpPr>
        <xdr:cNvPr id="6178" name="Text Box 34"/>
        <xdr:cNvSpPr txBox="1">
          <a:spLocks noChangeArrowheads="1"/>
        </xdr:cNvSpPr>
      </xdr:nvSpPr>
      <xdr:spPr bwMode="auto">
        <a:xfrm>
          <a:off x="723900" y="2514600"/>
          <a:ext cx="20574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969696"/>
              </a:solidFill>
              <a:latin typeface="Arial"/>
              <a:cs typeface="Arial"/>
            </a:rPr>
            <a:t>Mettre à jour la liste des agents</a:t>
          </a:r>
          <a:endParaRPr lang="fr-FR" sz="1000" b="1" i="0" u="none" strike="noStrike" baseline="0">
            <a:solidFill>
              <a:srgbClr val="8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1" i="0" u="none" strike="noStrike" baseline="0">
            <a:solidFill>
              <a:srgbClr val="800000"/>
            </a:solidFill>
            <a:latin typeface="Arial"/>
            <a:cs typeface="Arial"/>
          </a:endParaRPr>
        </a:p>
      </xdr:txBody>
    </xdr:sp>
    <xdr:clientData/>
  </xdr:twoCellAnchor>
  <xdr:twoCellAnchor editAs="absolute">
    <xdr:from>
      <xdr:col>1</xdr:col>
      <xdr:colOff>123825</xdr:colOff>
      <xdr:row>8</xdr:row>
      <xdr:rowOff>47625</xdr:rowOff>
    </xdr:from>
    <xdr:to>
      <xdr:col>1</xdr:col>
      <xdr:colOff>409575</xdr:colOff>
      <xdr:row>10</xdr:row>
      <xdr:rowOff>9525</xdr:rowOff>
    </xdr:to>
    <xdr:sp macro="[0]!ouverture_planning" textlink="">
      <xdr:nvSpPr>
        <xdr:cNvPr id="6485" name="Oval 44"/>
        <xdr:cNvSpPr>
          <a:spLocks noChangeArrowheads="1"/>
        </xdr:cNvSpPr>
      </xdr:nvSpPr>
      <xdr:spPr bwMode="auto">
        <a:xfrm>
          <a:off x="400050" y="1762125"/>
          <a:ext cx="285750" cy="285750"/>
        </a:xfrm>
        <a:prstGeom prst="ellipse">
          <a:avLst/>
        </a:prstGeom>
        <a:gradFill rotWithShape="1">
          <a:gsLst>
            <a:gs pos="0">
              <a:srgbClr xmlns:mc="http://schemas.openxmlformats.org/markup-compatibility/2006" xmlns:a14="http://schemas.microsoft.com/office/drawing/2010/main" val="FFFFCC" mc:Ignorable="a14" a14:legacySpreadsheetColorIndex="26"/>
            </a:gs>
            <a:gs pos="100000">
              <a:srgbClr xmlns:mc="http://schemas.openxmlformats.org/markup-compatibility/2006" xmlns:a14="http://schemas.microsoft.com/office/drawing/2010/main" val="339966" mc:Ignorable="a14" a14:legacySpreadsheetColorIndex="57"/>
            </a:gs>
          </a:gsLst>
          <a:path path="shape">
            <a:fillToRect l="50000" t="50000" r="50000" b="50000"/>
          </a:path>
        </a:gradFill>
        <a:ln w="25400">
          <a:solidFill>
            <a:srgbClr xmlns:mc="http://schemas.openxmlformats.org/markup-compatibility/2006" xmlns:a14="http://schemas.microsoft.com/office/drawing/2010/main" val="800000" mc:Ignorable="a14" a14:legacySpreadsheetColorIndex="16"/>
          </a:solidFill>
          <a:round/>
          <a:headEnd/>
          <a:tailEnd/>
        </a:ln>
      </xdr:spPr>
    </xdr:sp>
    <xdr:clientData/>
  </xdr:twoCellAnchor>
  <xdr:twoCellAnchor editAs="absolute">
    <xdr:from>
      <xdr:col>1</xdr:col>
      <xdr:colOff>123825</xdr:colOff>
      <xdr:row>12</xdr:row>
      <xdr:rowOff>76200</xdr:rowOff>
    </xdr:from>
    <xdr:to>
      <xdr:col>1</xdr:col>
      <xdr:colOff>409575</xdr:colOff>
      <xdr:row>14</xdr:row>
      <xdr:rowOff>38100</xdr:rowOff>
    </xdr:to>
    <xdr:sp macro="" textlink="">
      <xdr:nvSpPr>
        <xdr:cNvPr id="6486" name="Oval 45"/>
        <xdr:cNvSpPr>
          <a:spLocks noChangeArrowheads="1"/>
        </xdr:cNvSpPr>
      </xdr:nvSpPr>
      <xdr:spPr bwMode="auto">
        <a:xfrm>
          <a:off x="400050" y="2438400"/>
          <a:ext cx="285750" cy="285750"/>
        </a:xfrm>
        <a:prstGeom prst="ellipse">
          <a:avLst/>
        </a:prstGeom>
        <a:gradFill rotWithShape="1">
          <a:gsLst>
            <a:gs pos="0">
              <a:srgbClr xmlns:mc="http://schemas.openxmlformats.org/markup-compatibility/2006" xmlns:a14="http://schemas.microsoft.com/office/drawing/2010/main" val="FFFFCC" mc:Ignorable="a14" a14:legacySpreadsheetColorIndex="26"/>
            </a:gs>
            <a:gs pos="100000">
              <a:srgbClr xmlns:mc="http://schemas.openxmlformats.org/markup-compatibility/2006" xmlns:a14="http://schemas.microsoft.com/office/drawing/2010/main" val="339966" mc:Ignorable="a14" a14:legacySpreadsheetColorIndex="57"/>
            </a:gs>
          </a:gsLst>
          <a:path path="shape">
            <a:fillToRect l="50000" t="50000" r="50000" b="50000"/>
          </a:path>
        </a:gradFill>
        <a:ln w="25400">
          <a:solidFill>
            <a:srgbClr xmlns:mc="http://schemas.openxmlformats.org/markup-compatibility/2006" xmlns:a14="http://schemas.microsoft.com/office/drawing/2010/main" val="800000" mc:Ignorable="a14" a14:legacySpreadsheetColorIndex="16"/>
          </a:solidFill>
          <a:round/>
          <a:headEnd/>
          <a:tailEnd/>
        </a:ln>
      </xdr:spPr>
    </xdr:sp>
    <xdr:clientData/>
  </xdr:twoCellAnchor>
  <xdr:twoCellAnchor editAs="absolute">
    <xdr:from>
      <xdr:col>4</xdr:col>
      <xdr:colOff>638175</xdr:colOff>
      <xdr:row>12</xdr:row>
      <xdr:rowOff>114300</xdr:rowOff>
    </xdr:from>
    <xdr:to>
      <xdr:col>5</xdr:col>
      <xdr:colOff>57150</xdr:colOff>
      <xdr:row>14</xdr:row>
      <xdr:rowOff>76200</xdr:rowOff>
    </xdr:to>
    <xdr:sp macro="[0]!ouverture_journee" textlink="">
      <xdr:nvSpPr>
        <xdr:cNvPr id="6487" name="Oval 46"/>
        <xdr:cNvSpPr>
          <a:spLocks noChangeArrowheads="1"/>
        </xdr:cNvSpPr>
      </xdr:nvSpPr>
      <xdr:spPr bwMode="auto">
        <a:xfrm>
          <a:off x="3514725" y="2476500"/>
          <a:ext cx="285750" cy="285750"/>
        </a:xfrm>
        <a:prstGeom prst="ellipse">
          <a:avLst/>
        </a:prstGeom>
        <a:gradFill rotWithShape="1">
          <a:gsLst>
            <a:gs pos="0">
              <a:srgbClr xmlns:mc="http://schemas.openxmlformats.org/markup-compatibility/2006" xmlns:a14="http://schemas.microsoft.com/office/drawing/2010/main" val="FFFFCC" mc:Ignorable="a14" a14:legacySpreadsheetColorIndex="26"/>
            </a:gs>
            <a:gs pos="100000">
              <a:srgbClr xmlns:mc="http://schemas.openxmlformats.org/markup-compatibility/2006" xmlns:a14="http://schemas.microsoft.com/office/drawing/2010/main" val="FF6600" mc:Ignorable="a14" a14:legacySpreadsheetColorIndex="53"/>
            </a:gs>
          </a:gsLst>
          <a:path path="shape">
            <a:fillToRect l="50000" t="50000" r="50000" b="50000"/>
          </a:path>
        </a:gradFill>
        <a:ln w="25400">
          <a:solidFill>
            <a:srgbClr xmlns:mc="http://schemas.openxmlformats.org/markup-compatibility/2006" xmlns:a14="http://schemas.microsoft.com/office/drawing/2010/main" val="800000" mc:Ignorable="a14" a14:legacySpreadsheetColorIndex="16"/>
          </a:solidFill>
          <a:round/>
          <a:headEnd/>
          <a:tailEnd/>
        </a:ln>
      </xdr:spPr>
    </xdr:sp>
    <xdr:clientData/>
  </xdr:twoCellAnchor>
  <xdr:twoCellAnchor editAs="absolute">
    <xdr:from>
      <xdr:col>4</xdr:col>
      <xdr:colOff>638175</xdr:colOff>
      <xdr:row>8</xdr:row>
      <xdr:rowOff>19050</xdr:rowOff>
    </xdr:from>
    <xdr:to>
      <xdr:col>5</xdr:col>
      <xdr:colOff>57150</xdr:colOff>
      <xdr:row>9</xdr:row>
      <xdr:rowOff>142875</xdr:rowOff>
    </xdr:to>
    <xdr:sp macro="[0]!ouverture_suivi_individuel" textlink="">
      <xdr:nvSpPr>
        <xdr:cNvPr id="6488" name="Oval 47"/>
        <xdr:cNvSpPr>
          <a:spLocks noChangeArrowheads="1"/>
        </xdr:cNvSpPr>
      </xdr:nvSpPr>
      <xdr:spPr bwMode="auto">
        <a:xfrm>
          <a:off x="3514725" y="1733550"/>
          <a:ext cx="285750" cy="285750"/>
        </a:xfrm>
        <a:prstGeom prst="ellipse">
          <a:avLst/>
        </a:prstGeom>
        <a:gradFill rotWithShape="1">
          <a:gsLst>
            <a:gs pos="0">
              <a:srgbClr xmlns:mc="http://schemas.openxmlformats.org/markup-compatibility/2006" xmlns:a14="http://schemas.microsoft.com/office/drawing/2010/main" val="FFFFCC" mc:Ignorable="a14" a14:legacySpreadsheetColorIndex="26"/>
            </a:gs>
            <a:gs pos="100000">
              <a:srgbClr xmlns:mc="http://schemas.openxmlformats.org/markup-compatibility/2006" xmlns:a14="http://schemas.microsoft.com/office/drawing/2010/main" val="FF6600" mc:Ignorable="a14" a14:legacySpreadsheetColorIndex="53"/>
            </a:gs>
          </a:gsLst>
          <a:path path="shape">
            <a:fillToRect l="50000" t="50000" r="50000" b="50000"/>
          </a:path>
        </a:gradFill>
        <a:ln w="25400">
          <a:solidFill>
            <a:srgbClr xmlns:mc="http://schemas.openxmlformats.org/markup-compatibility/2006" xmlns:a14="http://schemas.microsoft.com/office/drawing/2010/main" val="800000" mc:Ignorable="a14" a14:legacySpreadsheetColorIndex="16"/>
          </a:solidFill>
          <a:round/>
          <a:headEnd/>
          <a:tailEnd/>
        </a:ln>
      </xdr:spPr>
    </xdr:sp>
    <xdr:clientData/>
  </xdr:twoCellAnchor>
  <xdr:twoCellAnchor editAs="absolute">
    <xdr:from>
      <xdr:col>1</xdr:col>
      <xdr:colOff>123825</xdr:colOff>
      <xdr:row>12</xdr:row>
      <xdr:rowOff>76200</xdr:rowOff>
    </xdr:from>
    <xdr:to>
      <xdr:col>1</xdr:col>
      <xdr:colOff>409575</xdr:colOff>
      <xdr:row>14</xdr:row>
      <xdr:rowOff>38100</xdr:rowOff>
    </xdr:to>
    <xdr:sp macro="" textlink="">
      <xdr:nvSpPr>
        <xdr:cNvPr id="6489" name="Oval 50"/>
        <xdr:cNvSpPr>
          <a:spLocks noChangeArrowheads="1"/>
        </xdr:cNvSpPr>
      </xdr:nvSpPr>
      <xdr:spPr bwMode="auto">
        <a:xfrm>
          <a:off x="400050" y="2438400"/>
          <a:ext cx="285750" cy="285750"/>
        </a:xfrm>
        <a:prstGeom prst="ellipse">
          <a:avLst/>
        </a:prstGeom>
        <a:gradFill rotWithShape="1">
          <a:gsLst>
            <a:gs pos="0">
              <a:srgbClr xmlns:mc="http://schemas.openxmlformats.org/markup-compatibility/2006" xmlns:a14="http://schemas.microsoft.com/office/drawing/2010/main" val="FFFFCC" mc:Ignorable="a14" a14:legacySpreadsheetColorIndex="26"/>
            </a:gs>
            <a:gs pos="100000">
              <a:srgbClr xmlns:mc="http://schemas.openxmlformats.org/markup-compatibility/2006" xmlns:a14="http://schemas.microsoft.com/office/drawing/2010/main" val="808080" mc:Ignorable="a14" a14:legacySpreadsheetColorIndex="23"/>
            </a:gs>
          </a:gsLst>
          <a:path path="shape">
            <a:fillToRect l="50000" t="50000" r="50000" b="50000"/>
          </a:path>
        </a:gradFill>
        <a:ln w="25400">
          <a:solidFill>
            <a:srgbClr xmlns:mc="http://schemas.openxmlformats.org/markup-compatibility/2006" xmlns:a14="http://schemas.microsoft.com/office/drawing/2010/main" val="800000" mc:Ignorable="a14" a14:legacySpreadsheetColorIndex="16"/>
          </a:solidFill>
          <a:round/>
          <a:headEnd/>
          <a:tailEnd/>
        </a:ln>
      </xdr:spPr>
    </xdr:sp>
    <xdr:clientData/>
  </xdr:twoCellAnchor>
  <xdr:twoCellAnchor>
    <xdr:from>
      <xdr:col>4</xdr:col>
      <xdr:colOff>457200</xdr:colOff>
      <xdr:row>17</xdr:row>
      <xdr:rowOff>66675</xdr:rowOff>
    </xdr:from>
    <xdr:to>
      <xdr:col>5</xdr:col>
      <xdr:colOff>247650</xdr:colOff>
      <xdr:row>19</xdr:row>
      <xdr:rowOff>28575</xdr:rowOff>
    </xdr:to>
    <xdr:sp macro="[0]!Sauvegarde_serveur" textlink="">
      <xdr:nvSpPr>
        <xdr:cNvPr id="6205" name="Rectangle 61" hidden="1"/>
        <xdr:cNvSpPr>
          <a:spLocks noChangeArrowheads="1"/>
        </xdr:cNvSpPr>
      </xdr:nvSpPr>
      <xdr:spPr bwMode="auto">
        <a:xfrm>
          <a:off x="3333750" y="3238500"/>
          <a:ext cx="657225" cy="285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800000" mc:Ignorable="a14" a14:legacySpreadsheetColorIndex="16"/>
        </a:solidFill>
        <a:ln w="9525">
          <a:solidFill>
            <a:srgbClr xmlns:mc="http://schemas.openxmlformats.org/markup-compatibility/2006" xmlns:a14="http://schemas.microsoft.com/office/drawing/2010/main" val="FFCC00" mc:Ignorable="a14" a14:legacySpreadsheetColorIndex="51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SAUV.</a:t>
          </a:r>
        </a:p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SERVEUR</a:t>
          </a:r>
        </a:p>
      </xdr:txBody>
    </xdr:sp>
    <xdr:clientData/>
  </xdr:twoCellAnchor>
  <xdr:twoCellAnchor>
    <xdr:from>
      <xdr:col>4</xdr:col>
      <xdr:colOff>457200</xdr:colOff>
      <xdr:row>19</xdr:row>
      <xdr:rowOff>66675</xdr:rowOff>
    </xdr:from>
    <xdr:to>
      <xdr:col>5</xdr:col>
      <xdr:colOff>247650</xdr:colOff>
      <xdr:row>21</xdr:row>
      <xdr:rowOff>28575</xdr:rowOff>
    </xdr:to>
    <xdr:sp macro="[0]!Sauvegarde_micro" textlink="">
      <xdr:nvSpPr>
        <xdr:cNvPr id="6206" name="Rectangle 62" hidden="1"/>
        <xdr:cNvSpPr>
          <a:spLocks noChangeArrowheads="1"/>
        </xdr:cNvSpPr>
      </xdr:nvSpPr>
      <xdr:spPr bwMode="auto">
        <a:xfrm>
          <a:off x="3333750" y="3562350"/>
          <a:ext cx="657225" cy="285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800000" mc:Ignorable="a14" a14:legacySpreadsheetColorIndex="16"/>
        </a:solidFill>
        <a:ln w="9525">
          <a:solidFill>
            <a:srgbClr xmlns:mc="http://schemas.openxmlformats.org/markup-compatibility/2006" xmlns:a14="http://schemas.microsoft.com/office/drawing/2010/main" val="FFCC00" mc:Ignorable="a14" a14:legacySpreadsheetColorIndex="51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SAUV.</a:t>
          </a:r>
        </a:p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MICRO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304800</xdr:colOff>
      <xdr:row>0</xdr:row>
      <xdr:rowOff>314325</xdr:rowOff>
    </xdr:to>
    <xdr:sp macro="[0]!ouverture_menu" textlink="">
      <xdr:nvSpPr>
        <xdr:cNvPr id="2055" name="Oval 7"/>
        <xdr:cNvSpPr>
          <a:spLocks noChangeArrowheads="1"/>
        </xdr:cNvSpPr>
      </xdr:nvSpPr>
      <xdr:spPr bwMode="auto">
        <a:xfrm>
          <a:off x="0" y="0"/>
          <a:ext cx="581025" cy="31432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800000" mc:Ignorable="a14" a14:legacySpreadsheetColorIndex="16"/>
        </a:solidFill>
        <a:ln w="19050">
          <a:solidFill>
            <a:srgbClr xmlns:mc="http://schemas.openxmlformats.org/markup-compatibility/2006" xmlns:a14="http://schemas.microsoft.com/office/drawing/2010/main" val="800000" mc:Ignorable="a14" a14:legacySpreadsheetColorIndex="16"/>
          </a:solidFill>
          <a:round/>
          <a:headEnd/>
          <a:tailEnd/>
        </a:ln>
      </xdr:spPr>
      <xdr:txBody>
        <a:bodyPr vertOverflow="clip" wrap="square" lIns="0" tIns="0" rIns="0" bIns="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FF"/>
              </a:solidFill>
              <a:latin typeface="Arial"/>
              <a:cs typeface="Arial"/>
            </a:rPr>
            <a:t>MENU</a:t>
          </a:r>
        </a:p>
      </xdr:txBody>
    </xdr:sp>
    <xdr:clientData fPrintsWithSheet="0"/>
  </xdr:twoCellAnchor>
  <xdr:twoCellAnchor>
    <xdr:from>
      <xdr:col>4</xdr:col>
      <xdr:colOff>0</xdr:colOff>
      <xdr:row>0</xdr:row>
      <xdr:rowOff>0</xdr:rowOff>
    </xdr:from>
    <xdr:to>
      <xdr:col>64</xdr:col>
      <xdr:colOff>57150</xdr:colOff>
      <xdr:row>0</xdr:row>
      <xdr:rowOff>266700</xdr:rowOff>
    </xdr:to>
    <xdr:sp macro="" textlink="">
      <xdr:nvSpPr>
        <xdr:cNvPr id="2126" name="Text Box 78"/>
        <xdr:cNvSpPr txBox="1">
          <a:spLocks noChangeArrowheads="1"/>
        </xdr:cNvSpPr>
      </xdr:nvSpPr>
      <xdr:spPr bwMode="auto">
        <a:xfrm>
          <a:off x="704850" y="0"/>
          <a:ext cx="3343275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Trebuchet MS"/>
            </a:rPr>
            <a:t>PLANNING DE TRAVAIL</a:t>
          </a:r>
        </a:p>
      </xdr:txBody>
    </xdr:sp>
    <xdr:clientData/>
  </xdr:twoCellAnchor>
  <xdr:twoCellAnchor>
    <xdr:from>
      <xdr:col>1</xdr:col>
      <xdr:colOff>19050</xdr:colOff>
      <xdr:row>1</xdr:row>
      <xdr:rowOff>0</xdr:rowOff>
    </xdr:from>
    <xdr:to>
      <xdr:col>5</xdr:col>
      <xdr:colOff>590550</xdr:colOff>
      <xdr:row>5</xdr:row>
      <xdr:rowOff>85725</xdr:rowOff>
    </xdr:to>
    <xdr:grpSp>
      <xdr:nvGrpSpPr>
        <xdr:cNvPr id="2328" name="Group 95"/>
        <xdr:cNvGrpSpPr>
          <a:grpSpLocks/>
        </xdr:cNvGrpSpPr>
      </xdr:nvGrpSpPr>
      <xdr:grpSpPr bwMode="auto">
        <a:xfrm>
          <a:off x="295275" y="857250"/>
          <a:ext cx="1295400" cy="1190625"/>
          <a:chOff x="31" y="89"/>
          <a:chExt cx="136" cy="144"/>
        </a:xfrm>
      </xdr:grpSpPr>
      <xdr:sp macro="" textlink="">
        <xdr:nvSpPr>
          <xdr:cNvPr id="2331" name="Rectangle 94"/>
          <xdr:cNvSpPr>
            <a:spLocks noChangeArrowheads="1"/>
          </xdr:cNvSpPr>
        </xdr:nvSpPr>
        <xdr:spPr bwMode="auto">
          <a:xfrm>
            <a:off x="31" y="89"/>
            <a:ext cx="135" cy="14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13"/>
          </a:solidFill>
          <a:ln w="25400">
            <a:solidFill>
              <a:srgbClr xmlns:mc="http://schemas.openxmlformats.org/markup-compatibility/2006" xmlns:a14="http://schemas.microsoft.com/office/drawing/2010/main" val="FF6600" mc:Ignorable="a14" a14:legacySpreadsheetColorIndex="53"/>
            </a:solidFill>
            <a:miter lim="800000"/>
            <a:headEnd/>
            <a:tailEnd/>
          </a:ln>
        </xdr:spPr>
      </xdr:sp>
      <xdr:sp macro="" textlink="">
        <xdr:nvSpPr>
          <xdr:cNvPr id="2131" name="Text Box 83"/>
          <xdr:cNvSpPr txBox="1">
            <a:spLocks noChangeArrowheads="1"/>
          </xdr:cNvSpPr>
        </xdr:nvSpPr>
        <xdr:spPr bwMode="auto">
          <a:xfrm>
            <a:off x="64" y="103"/>
            <a:ext cx="98" cy="37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27432" tIns="22860" rIns="27432" bIns="0" anchor="t" upright="1"/>
          <a:lstStyle/>
          <a:p>
            <a:pPr algn="ctr" rtl="0">
              <a:defRPr sz="1000"/>
            </a:pPr>
            <a:r>
              <a:rPr lang="fr-FR" sz="900" b="1" i="0" u="none" strike="noStrike" baseline="0">
                <a:solidFill>
                  <a:srgbClr val="FF0000"/>
                </a:solidFill>
                <a:latin typeface="Arial"/>
                <a:cs typeface="Arial"/>
              </a:rPr>
              <a:t>SAISIE             </a:t>
            </a:r>
          </a:p>
          <a:p>
            <a:pPr algn="ctr" rtl="0">
              <a:defRPr sz="1000"/>
            </a:pPr>
            <a:r>
              <a:rPr lang="fr-FR" sz="900" b="1" i="0" u="none" strike="noStrike" baseline="0">
                <a:solidFill>
                  <a:srgbClr val="FF0000"/>
                </a:solidFill>
                <a:latin typeface="Arial"/>
                <a:cs typeface="Arial"/>
              </a:rPr>
              <a:t>  ABSENCES</a:t>
            </a:r>
            <a:endParaRPr lang="fr-FR" sz="900" b="1" i="0" u="none" strike="noStrike" baseline="0">
              <a:solidFill>
                <a:srgbClr val="800000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endParaRPr lang="fr-FR" sz="900" b="1" i="0" u="none" strike="noStrike" baseline="0">
              <a:solidFill>
                <a:srgbClr val="800000"/>
              </a:solidFill>
              <a:latin typeface="Arial"/>
              <a:cs typeface="Arial"/>
            </a:endParaRPr>
          </a:p>
        </xdr:txBody>
      </xdr:sp>
      <xdr:sp macro="" textlink="">
        <xdr:nvSpPr>
          <xdr:cNvPr id="2135" name="AutoShape 87"/>
          <xdr:cNvSpPr>
            <a:spLocks noChangeArrowheads="1"/>
          </xdr:cNvSpPr>
        </xdr:nvSpPr>
        <xdr:spPr bwMode="auto">
          <a:xfrm>
            <a:off x="43" y="102"/>
            <a:ext cx="31" cy="32"/>
          </a:xfrm>
          <a:prstGeom prst="triangle">
            <a:avLst>
              <a:gd name="adj" fmla="val 50000"/>
            </a:avLst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38100">
            <a:solidFill>
              <a:srgbClr xmlns:mc="http://schemas.openxmlformats.org/markup-compatibility/2006" xmlns:a14="http://schemas.microsoft.com/office/drawing/2010/main" val="FF0000" mc:Ignorable="a14" a14:legacySpreadsheetColorIndex="10"/>
            </a:solidFill>
            <a:miter lim="800000"/>
            <a:headEnd/>
            <a:tailEnd/>
          </a:ln>
        </xdr:spPr>
        <xdr:txBody>
          <a:bodyPr vertOverflow="clip" wrap="square" lIns="45720" tIns="0" rIns="45720" bIns="41148" anchor="b" upright="1"/>
          <a:lstStyle/>
          <a:p>
            <a:pPr algn="ctr" rtl="0">
              <a:defRPr sz="1000"/>
            </a:pPr>
            <a:endParaRPr lang="fr-FR" sz="2200" b="1" i="0" u="none" strike="noStrike" baseline="0">
              <a:solidFill>
                <a:srgbClr val="000000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endParaRPr lang="fr-FR" sz="2200" b="1" i="0" u="none" strike="noStrike" baseline="0">
              <a:solidFill>
                <a:srgbClr val="000000"/>
              </a:solidFill>
              <a:latin typeface="Arial"/>
              <a:cs typeface="Arial"/>
            </a:endParaRPr>
          </a:p>
        </xdr:txBody>
      </xdr:sp>
      <xdr:sp macro="" textlink="">
        <xdr:nvSpPr>
          <xdr:cNvPr id="2137" name="Text Box 89"/>
          <xdr:cNvSpPr txBox="1">
            <a:spLocks noChangeArrowheads="1"/>
          </xdr:cNvSpPr>
        </xdr:nvSpPr>
        <xdr:spPr bwMode="auto">
          <a:xfrm>
            <a:off x="50" y="103"/>
            <a:ext cx="19" cy="3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45720" tIns="41148" rIns="0" bIns="0" anchor="t" upright="1"/>
          <a:lstStyle/>
          <a:p>
            <a:pPr algn="l" rtl="0">
              <a:defRPr sz="1000"/>
            </a:pPr>
            <a:r>
              <a:rPr lang="fr-FR" sz="2000" b="1" i="0" u="none" strike="noStrike" baseline="0">
                <a:solidFill>
                  <a:srgbClr val="FF6600"/>
                </a:solidFill>
                <a:latin typeface="Arial"/>
                <a:cs typeface="Arial"/>
              </a:rPr>
              <a:t>!</a:t>
            </a:r>
          </a:p>
        </xdr:txBody>
      </xdr:sp>
      <xdr:sp macro="" textlink="">
        <xdr:nvSpPr>
          <xdr:cNvPr id="2140" name="Text Box 92"/>
          <xdr:cNvSpPr txBox="1">
            <a:spLocks noChangeArrowheads="1"/>
          </xdr:cNvSpPr>
        </xdr:nvSpPr>
        <xdr:spPr bwMode="auto">
          <a:xfrm>
            <a:off x="33" y="158"/>
            <a:ext cx="134" cy="6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- Ne pas utiliser </a:t>
            </a: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COPIER / COLLER</a:t>
            </a:r>
          </a:p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- </a:t>
            </a:r>
            <a:r>
              <a: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Pour effacer, </a:t>
            </a: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clic droit &gt; Effacer</a:t>
            </a:r>
          </a:p>
        </xdr:txBody>
      </xdr:sp>
    </xdr:grpSp>
    <xdr:clientData fPrintsWithSheet="0"/>
  </xdr:twoCellAnchor>
  <xdr:twoCellAnchor editAs="oneCell">
    <xdr:from>
      <xdr:col>67</xdr:col>
      <xdr:colOff>38100</xdr:colOff>
      <xdr:row>1</xdr:row>
      <xdr:rowOff>304800</xdr:rowOff>
    </xdr:from>
    <xdr:to>
      <xdr:col>71</xdr:col>
      <xdr:colOff>123825</xdr:colOff>
      <xdr:row>2</xdr:row>
      <xdr:rowOff>219075</xdr:rowOff>
    </xdr:to>
    <xdr:sp macro="[0]!Sauvegarde_serveur" textlink="">
      <xdr:nvSpPr>
        <xdr:cNvPr id="2144" name="Rectangle 96" hidden="1"/>
        <xdr:cNvSpPr>
          <a:spLocks noChangeArrowheads="1"/>
        </xdr:cNvSpPr>
      </xdr:nvSpPr>
      <xdr:spPr bwMode="auto">
        <a:xfrm>
          <a:off x="4181475" y="1162050"/>
          <a:ext cx="657225" cy="285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800000" mc:Ignorable="a14" a14:legacySpreadsheetColorIndex="16"/>
        </a:solidFill>
        <a:ln w="9525">
          <a:solidFill>
            <a:srgbClr xmlns:mc="http://schemas.openxmlformats.org/markup-compatibility/2006" xmlns:a14="http://schemas.microsoft.com/office/drawing/2010/main" val="FFCC00" mc:Ignorable="a14" a14:legacySpreadsheetColorIndex="51"/>
          </a:solidFill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SAUV.</a:t>
          </a:r>
        </a:p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SERVEUR</a:t>
          </a:r>
        </a:p>
      </xdr:txBody>
    </xdr:sp>
    <xdr:clientData fPrintsWithSheet="0"/>
  </xdr:twoCellAnchor>
  <xdr:twoCellAnchor editAs="oneCell">
    <xdr:from>
      <xdr:col>67</xdr:col>
      <xdr:colOff>38100</xdr:colOff>
      <xdr:row>0</xdr:row>
      <xdr:rowOff>847725</xdr:rowOff>
    </xdr:from>
    <xdr:to>
      <xdr:col>71</xdr:col>
      <xdr:colOff>123825</xdr:colOff>
      <xdr:row>1</xdr:row>
      <xdr:rowOff>276225</xdr:rowOff>
    </xdr:to>
    <xdr:sp macro="[0]!Sauvegarde_micro" textlink="">
      <xdr:nvSpPr>
        <xdr:cNvPr id="2145" name="Rectangle 97" hidden="1"/>
        <xdr:cNvSpPr>
          <a:spLocks noChangeArrowheads="1"/>
        </xdr:cNvSpPr>
      </xdr:nvSpPr>
      <xdr:spPr bwMode="auto">
        <a:xfrm>
          <a:off x="4181475" y="847725"/>
          <a:ext cx="657225" cy="285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800000" mc:Ignorable="a14" a14:legacySpreadsheetColorIndex="16"/>
        </a:solidFill>
        <a:ln w="9525">
          <a:solidFill>
            <a:srgbClr xmlns:mc="http://schemas.openxmlformats.org/markup-compatibility/2006" xmlns:a14="http://schemas.microsoft.com/office/drawing/2010/main" val="FFCC00" mc:Ignorable="a14" a14:legacySpreadsheetColorIndex="51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SAUV.</a:t>
          </a:r>
        </a:p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MICRO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38100</xdr:rowOff>
        </xdr:from>
        <xdr:to>
          <xdr:col>3</xdr:col>
          <xdr:colOff>581025</xdr:colOff>
          <xdr:row>6</xdr:row>
          <xdr:rowOff>57150</xdr:rowOff>
        </xdr:to>
        <xdr:sp macro="" textlink="">
          <xdr:nvSpPr>
            <xdr:cNvPr id="7169" name="ComboBox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28</xdr:col>
          <xdr:colOff>9525</xdr:colOff>
          <xdr:row>4</xdr:row>
          <xdr:rowOff>85725</xdr:rowOff>
        </xdr:from>
        <xdr:to>
          <xdr:col>103</xdr:col>
          <xdr:colOff>266700</xdr:colOff>
          <xdr:row>4</xdr:row>
          <xdr:rowOff>295275</xdr:rowOff>
        </xdr:to>
        <xdr:sp macro="" textlink="">
          <xdr:nvSpPr>
            <xdr:cNvPr id="7170" name="ComboBox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66675</xdr:colOff>
      <xdr:row>0</xdr:row>
      <xdr:rowOff>57150</xdr:rowOff>
    </xdr:from>
    <xdr:to>
      <xdr:col>2</xdr:col>
      <xdr:colOff>257175</xdr:colOff>
      <xdr:row>1</xdr:row>
      <xdr:rowOff>142875</xdr:rowOff>
    </xdr:to>
    <xdr:sp macro="[0]!ouverture_menu" textlink="">
      <xdr:nvSpPr>
        <xdr:cNvPr id="7171" name="Oval 3"/>
        <xdr:cNvSpPr>
          <a:spLocks noChangeArrowheads="1"/>
        </xdr:cNvSpPr>
      </xdr:nvSpPr>
      <xdr:spPr bwMode="auto">
        <a:xfrm>
          <a:off x="66675" y="57150"/>
          <a:ext cx="590550" cy="3048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800000" mc:Ignorable="a14" a14:legacySpreadsheetColorIndex="16"/>
        </a:solidFill>
        <a:ln w="9525">
          <a:solidFill>
            <a:srgbClr xmlns:mc="http://schemas.openxmlformats.org/markup-compatibility/2006" xmlns:a14="http://schemas.microsoft.com/office/drawing/2010/main" val="800000" mc:Ignorable="a14" a14:legacySpreadsheetColorIndex="16"/>
          </a:solidFill>
          <a:round/>
          <a:headEnd/>
          <a:tailEnd/>
        </a:ln>
      </xdr:spPr>
      <xdr:txBody>
        <a:bodyPr vertOverflow="clip" wrap="square" lIns="0" tIns="0" rIns="0" bIns="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FF"/>
              </a:solidFill>
              <a:latin typeface="Arial"/>
              <a:cs typeface="Arial"/>
            </a:rPr>
            <a:t>MENU</a:t>
          </a:r>
        </a:p>
      </xdr:txBody>
    </xdr:sp>
    <xdr:clientData fPrintsWithSheet="0"/>
  </xdr:twoCellAnchor>
  <xdr:twoCellAnchor>
    <xdr:from>
      <xdr:col>0</xdr:col>
      <xdr:colOff>47625</xdr:colOff>
      <xdr:row>2</xdr:row>
      <xdr:rowOff>142875</xdr:rowOff>
    </xdr:from>
    <xdr:to>
      <xdr:col>2</xdr:col>
      <xdr:colOff>238125</xdr:colOff>
      <xdr:row>4</xdr:row>
      <xdr:rowOff>295275</xdr:rowOff>
    </xdr:to>
    <xdr:sp macro="[0]!Saisie2" textlink="">
      <xdr:nvSpPr>
        <xdr:cNvPr id="7172" name="Oval 4" hidden="1"/>
        <xdr:cNvSpPr>
          <a:spLocks noChangeArrowheads="1"/>
        </xdr:cNvSpPr>
      </xdr:nvSpPr>
      <xdr:spPr bwMode="auto">
        <a:xfrm>
          <a:off x="47625" y="619125"/>
          <a:ext cx="590550" cy="31432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CC00" mc:Ignorable="a14" a14:legacySpreadsheetColorIndex="51"/>
        </a:solidFill>
        <a:ln w="9525">
          <a:solidFill>
            <a:srgbClr xmlns:mc="http://schemas.openxmlformats.org/markup-compatibility/2006" xmlns:a14="http://schemas.microsoft.com/office/drawing/2010/main" val="FFCC00" mc:Ignorable="a14" a14:legacySpreadsheetColorIndex="51"/>
          </a:solidFill>
          <a:round/>
          <a:headEnd/>
          <a:tailEnd/>
        </a:ln>
      </xdr:spPr>
      <xdr:txBody>
        <a:bodyPr vertOverflow="clip" wrap="square" lIns="0" tIns="0" rIns="0" bIns="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993300"/>
              </a:solidFill>
              <a:latin typeface="Arial"/>
              <a:cs typeface="Arial"/>
            </a:rPr>
            <a:t>SAISIE</a:t>
          </a:r>
        </a:p>
      </xdr:txBody>
    </xdr:sp>
    <xdr:clientData fPrintsWithSheet="0"/>
  </xdr:twoCellAnchor>
  <xdr:twoCellAnchor>
    <xdr:from>
      <xdr:col>104</xdr:col>
      <xdr:colOff>1628775</xdr:colOff>
      <xdr:row>0</xdr:row>
      <xdr:rowOff>38100</xdr:rowOff>
    </xdr:from>
    <xdr:to>
      <xdr:col>104</xdr:col>
      <xdr:colOff>2219325</xdr:colOff>
      <xdr:row>1</xdr:row>
      <xdr:rowOff>133350</xdr:rowOff>
    </xdr:to>
    <xdr:sp macro="" textlink="">
      <xdr:nvSpPr>
        <xdr:cNvPr id="7176" name="Oval 8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8953500" y="38100"/>
          <a:ext cx="590550" cy="31432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800000" mc:Ignorable="a14" a14:legacySpreadsheetColorIndex="16"/>
        </a:solidFill>
        <a:ln w="9525">
          <a:solidFill>
            <a:srgbClr xmlns:mc="http://schemas.openxmlformats.org/markup-compatibility/2006" xmlns:a14="http://schemas.microsoft.com/office/drawing/2010/main" val="800000" mc:Ignorable="a14" a14:legacySpreadsheetColorIndex="16"/>
          </a:solidFill>
          <a:round/>
          <a:headEnd/>
          <a:tailEnd/>
        </a:ln>
      </xdr:spPr>
      <xdr:txBody>
        <a:bodyPr vertOverflow="clip" wrap="square" lIns="0" tIns="0" rIns="0" bIns="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FF"/>
              </a:solidFill>
              <a:latin typeface="Arial"/>
              <a:cs typeface="Arial"/>
            </a:rPr>
            <a:t>AIDE</a:t>
          </a:r>
        </a:p>
      </xdr:txBody>
    </xdr:sp>
    <xdr:clientData fPrintsWithSheet="0"/>
  </xdr:twoCellAnchor>
  <xdr:twoCellAnchor>
    <xdr:from>
      <xdr:col>104</xdr:col>
      <xdr:colOff>1562100</xdr:colOff>
      <xdr:row>4</xdr:row>
      <xdr:rowOff>28575</xdr:rowOff>
    </xdr:from>
    <xdr:to>
      <xdr:col>104</xdr:col>
      <xdr:colOff>2219325</xdr:colOff>
      <xdr:row>4</xdr:row>
      <xdr:rowOff>314325</xdr:rowOff>
    </xdr:to>
    <xdr:sp macro="[0]!Sauvegarde_serveur" textlink="">
      <xdr:nvSpPr>
        <xdr:cNvPr id="7177" name="Rectangle 9" hidden="1"/>
        <xdr:cNvSpPr>
          <a:spLocks noChangeArrowheads="1"/>
        </xdr:cNvSpPr>
      </xdr:nvSpPr>
      <xdr:spPr bwMode="auto">
        <a:xfrm>
          <a:off x="8886825" y="666750"/>
          <a:ext cx="657225" cy="285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800000" mc:Ignorable="a14" a14:legacySpreadsheetColorIndex="16"/>
        </a:solidFill>
        <a:ln w="9525">
          <a:solidFill>
            <a:srgbClr xmlns:mc="http://schemas.openxmlformats.org/markup-compatibility/2006" xmlns:a14="http://schemas.microsoft.com/office/drawing/2010/main" val="FFCC00" mc:Ignorable="a14" a14:legacySpreadsheetColorIndex="51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SAUV.</a:t>
          </a:r>
        </a:p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SERVEUR</a:t>
          </a:r>
        </a:p>
      </xdr:txBody>
    </xdr:sp>
    <xdr:clientData/>
  </xdr:twoCellAnchor>
  <xdr:twoCellAnchor>
    <xdr:from>
      <xdr:col>104</xdr:col>
      <xdr:colOff>866775</xdr:colOff>
      <xdr:row>4</xdr:row>
      <xdr:rowOff>28575</xdr:rowOff>
    </xdr:from>
    <xdr:to>
      <xdr:col>104</xdr:col>
      <xdr:colOff>1524000</xdr:colOff>
      <xdr:row>4</xdr:row>
      <xdr:rowOff>314325</xdr:rowOff>
    </xdr:to>
    <xdr:sp macro="[0]!Sauvegarde_micro" textlink="">
      <xdr:nvSpPr>
        <xdr:cNvPr id="7178" name="Rectangle 10" hidden="1"/>
        <xdr:cNvSpPr>
          <a:spLocks noChangeArrowheads="1"/>
        </xdr:cNvSpPr>
      </xdr:nvSpPr>
      <xdr:spPr bwMode="auto">
        <a:xfrm>
          <a:off x="8191500" y="666750"/>
          <a:ext cx="657225" cy="285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800000" mc:Ignorable="a14" a14:legacySpreadsheetColorIndex="16"/>
        </a:solidFill>
        <a:ln w="9525">
          <a:solidFill>
            <a:srgbClr xmlns:mc="http://schemas.openxmlformats.org/markup-compatibility/2006" xmlns:a14="http://schemas.microsoft.com/office/drawing/2010/main" val="FFCC00" mc:Ignorable="a14" a14:legacySpreadsheetColorIndex="51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SAUV.</a:t>
          </a:r>
        </a:p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MICRO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732</xdr:row>
      <xdr:rowOff>38100</xdr:rowOff>
    </xdr:from>
    <xdr:to>
      <xdr:col>41</xdr:col>
      <xdr:colOff>104775</xdr:colOff>
      <xdr:row>732</xdr:row>
      <xdr:rowOff>38100</xdr:rowOff>
    </xdr:to>
    <xdr:sp macro="" textlink="">
      <xdr:nvSpPr>
        <xdr:cNvPr id="3293" name="Line 9"/>
        <xdr:cNvSpPr>
          <a:spLocks noChangeShapeType="1"/>
        </xdr:cNvSpPr>
      </xdr:nvSpPr>
      <xdr:spPr bwMode="auto">
        <a:xfrm>
          <a:off x="628650" y="5829300"/>
          <a:ext cx="2047875" cy="0"/>
        </a:xfrm>
        <a:prstGeom prst="line">
          <a:avLst/>
        </a:prstGeom>
        <a:noFill/>
        <a:ln w="28575">
          <a:solidFill>
            <a:srgbClr xmlns:mc="http://schemas.openxmlformats.org/markup-compatibility/2006" xmlns:a14="http://schemas.microsoft.com/office/drawing/2010/main" val="800000" mc:Ignorable="a14" a14:legacySpreadsheetColorIndex="16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0</xdr:row>
      <xdr:rowOff>28575</xdr:rowOff>
    </xdr:from>
    <xdr:to>
      <xdr:col>2</xdr:col>
      <xdr:colOff>19050</xdr:colOff>
      <xdr:row>1</xdr:row>
      <xdr:rowOff>47625</xdr:rowOff>
    </xdr:to>
    <xdr:sp macro="[0]!ouverture_menu" textlink="">
      <xdr:nvSpPr>
        <xdr:cNvPr id="3085" name="Oval 13"/>
        <xdr:cNvSpPr>
          <a:spLocks noChangeArrowheads="1"/>
        </xdr:cNvSpPr>
      </xdr:nvSpPr>
      <xdr:spPr bwMode="auto">
        <a:xfrm>
          <a:off x="0" y="28575"/>
          <a:ext cx="590550" cy="31432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800000" mc:Ignorable="a14" a14:legacySpreadsheetColorIndex="16"/>
        </a:solidFill>
        <a:ln w="9525">
          <a:solidFill>
            <a:srgbClr xmlns:mc="http://schemas.openxmlformats.org/markup-compatibility/2006" xmlns:a14="http://schemas.microsoft.com/office/drawing/2010/main" val="800000" mc:Ignorable="a14" a14:legacySpreadsheetColorIndex="16"/>
          </a:solidFill>
          <a:round/>
          <a:headEnd/>
          <a:tailEnd/>
        </a:ln>
      </xdr:spPr>
      <xdr:txBody>
        <a:bodyPr vertOverflow="clip" wrap="square" lIns="0" tIns="0" rIns="0" bIns="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FF"/>
              </a:solidFill>
              <a:latin typeface="Arial"/>
              <a:cs typeface="Arial"/>
            </a:rPr>
            <a:t>MENU</a:t>
          </a:r>
        </a:p>
      </xdr:txBody>
    </xdr:sp>
    <xdr:clientData fPrintsWithSheet="0"/>
  </xdr:twoCellAnchor>
  <xdr:twoCellAnchor editAs="oneCell">
    <xdr:from>
      <xdr:col>43</xdr:col>
      <xdr:colOff>28575</xdr:colOff>
      <xdr:row>3</xdr:row>
      <xdr:rowOff>28575</xdr:rowOff>
    </xdr:from>
    <xdr:to>
      <xdr:col>44</xdr:col>
      <xdr:colOff>66675</xdr:colOff>
      <xdr:row>3</xdr:row>
      <xdr:rowOff>466725</xdr:rowOff>
    </xdr:to>
    <xdr:sp macro="" textlink="">
      <xdr:nvSpPr>
        <xdr:cNvPr id="3089" name="Text Box 17"/>
        <xdr:cNvSpPr txBox="1">
          <a:spLocks noChangeArrowheads="1"/>
        </xdr:cNvSpPr>
      </xdr:nvSpPr>
      <xdr:spPr bwMode="auto">
        <a:xfrm>
          <a:off x="2847975" y="1047750"/>
          <a:ext cx="1190625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Heure de référence</a:t>
          </a: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calculs</a:t>
          </a:r>
        </a:p>
      </xdr:txBody>
    </xdr:sp>
    <xdr:clientData/>
  </xdr:twoCellAnchor>
  <xdr:twoCellAnchor>
    <xdr:from>
      <xdr:col>1</xdr:col>
      <xdr:colOff>104775</xdr:colOff>
      <xdr:row>3</xdr:row>
      <xdr:rowOff>47625</xdr:rowOff>
    </xdr:from>
    <xdr:to>
      <xdr:col>4</xdr:col>
      <xdr:colOff>0</xdr:colOff>
      <xdr:row>3</xdr:row>
      <xdr:rowOff>361950</xdr:rowOff>
    </xdr:to>
    <xdr:sp macro="[0]!Saisie" textlink="">
      <xdr:nvSpPr>
        <xdr:cNvPr id="3096" name="Oval 24" hidden="1"/>
        <xdr:cNvSpPr>
          <a:spLocks noChangeArrowheads="1"/>
        </xdr:cNvSpPr>
      </xdr:nvSpPr>
      <xdr:spPr bwMode="auto">
        <a:xfrm>
          <a:off x="257175" y="1066800"/>
          <a:ext cx="647700" cy="31432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CC00" mc:Ignorable="a14" a14:legacySpreadsheetColorIndex="51"/>
        </a:solidFill>
        <a:ln w="9525">
          <a:solidFill>
            <a:srgbClr xmlns:mc="http://schemas.openxmlformats.org/markup-compatibility/2006" xmlns:a14="http://schemas.microsoft.com/office/drawing/2010/main" val="FFCC00" mc:Ignorable="a14" a14:legacySpreadsheetColorIndex="51"/>
          </a:solidFill>
          <a:round/>
          <a:headEnd/>
          <a:tailEnd/>
        </a:ln>
      </xdr:spPr>
      <xdr:txBody>
        <a:bodyPr vertOverflow="clip" wrap="square" lIns="0" tIns="0" rIns="0" bIns="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993300"/>
              </a:solidFill>
              <a:latin typeface="Arial"/>
              <a:cs typeface="Arial"/>
            </a:rPr>
            <a:t>SAISIE</a:t>
          </a:r>
        </a:p>
      </xdr:txBody>
    </xdr:sp>
    <xdr:clientData fPrintsWithSheet="0"/>
  </xdr:twoCellAnchor>
  <xdr:twoCellAnchor>
    <xdr:from>
      <xdr:col>1</xdr:col>
      <xdr:colOff>152400</xdr:colOff>
      <xdr:row>677</xdr:row>
      <xdr:rowOff>38100</xdr:rowOff>
    </xdr:from>
    <xdr:to>
      <xdr:col>1</xdr:col>
      <xdr:colOff>381000</xdr:colOff>
      <xdr:row>681</xdr:row>
      <xdr:rowOff>9525</xdr:rowOff>
    </xdr:to>
    <xdr:sp macro="[0]!veille" textlink="">
      <xdr:nvSpPr>
        <xdr:cNvPr id="3297" name="AutoShape 27" descr="veille"/>
        <xdr:cNvSpPr>
          <a:spLocks noChangeArrowheads="1"/>
        </xdr:cNvSpPr>
      </xdr:nvSpPr>
      <xdr:spPr bwMode="auto">
        <a:xfrm>
          <a:off x="304800" y="2686050"/>
          <a:ext cx="228600" cy="200025"/>
        </a:xfrm>
        <a:prstGeom prst="triangle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993300" mc:Ignorable="a14" a14:legacySpreadsheetColorIndex="60"/>
        </a:solidFill>
        <a:ln w="9525">
          <a:solidFill>
            <a:srgbClr xmlns:mc="http://schemas.openxmlformats.org/markup-compatibility/2006" xmlns:a14="http://schemas.microsoft.com/office/drawing/2010/main" val="993300" mc:Ignorable="a14" a14:legacySpreadsheetColorIndex="60"/>
          </a:solidFill>
          <a:miter lim="800000"/>
          <a:headEnd/>
          <a:tailEnd/>
        </a:ln>
      </xdr:spPr>
    </xdr:sp>
    <xdr:clientData fPrintsWithSheet="0"/>
  </xdr:twoCellAnchor>
  <xdr:twoCellAnchor>
    <xdr:from>
      <xdr:col>1</xdr:col>
      <xdr:colOff>152400</xdr:colOff>
      <xdr:row>769</xdr:row>
      <xdr:rowOff>9525</xdr:rowOff>
    </xdr:from>
    <xdr:to>
      <xdr:col>1</xdr:col>
      <xdr:colOff>381000</xdr:colOff>
      <xdr:row>772</xdr:row>
      <xdr:rowOff>38100</xdr:rowOff>
    </xdr:to>
    <xdr:sp macro="[0]!lendemain" textlink="">
      <xdr:nvSpPr>
        <xdr:cNvPr id="3298" name="AutoShape 30"/>
        <xdr:cNvSpPr>
          <a:spLocks noChangeArrowheads="1"/>
        </xdr:cNvSpPr>
      </xdr:nvSpPr>
      <xdr:spPr bwMode="auto">
        <a:xfrm flipV="1">
          <a:off x="304800" y="7915275"/>
          <a:ext cx="228600" cy="200025"/>
        </a:xfrm>
        <a:prstGeom prst="triangle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993300" mc:Ignorable="a14" a14:legacySpreadsheetColorIndex="60"/>
        </a:solidFill>
        <a:ln w="9525">
          <a:solidFill>
            <a:srgbClr xmlns:mc="http://schemas.openxmlformats.org/markup-compatibility/2006" xmlns:a14="http://schemas.microsoft.com/office/drawing/2010/main" val="993300" mc:Ignorable="a14" a14:legacySpreadsheetColorIndex="60"/>
          </a:solidFill>
          <a:miter lim="800000"/>
          <a:headEnd/>
          <a:tailEnd/>
        </a:ln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180975</xdr:rowOff>
        </xdr:from>
        <xdr:to>
          <xdr:col>14</xdr:col>
          <xdr:colOff>28575</xdr:colOff>
          <xdr:row>2</xdr:row>
          <xdr:rowOff>419100</xdr:rowOff>
        </xdr:to>
        <xdr:sp macro="" textlink="">
          <xdr:nvSpPr>
            <xdr:cNvPr id="3105" name="Drop Down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2</xdr:col>
      <xdr:colOff>76200</xdr:colOff>
      <xdr:row>0</xdr:row>
      <xdr:rowOff>0</xdr:rowOff>
    </xdr:from>
    <xdr:to>
      <xdr:col>53</xdr:col>
      <xdr:colOff>514350</xdr:colOff>
      <xdr:row>1</xdr:row>
      <xdr:rowOff>19050</xdr:rowOff>
    </xdr:to>
    <xdr:sp macro="" textlink="">
      <xdr:nvSpPr>
        <xdr:cNvPr id="3107" name="Text Box 35"/>
        <xdr:cNvSpPr txBox="1">
          <a:spLocks noChangeArrowheads="1"/>
        </xdr:cNvSpPr>
      </xdr:nvSpPr>
      <xdr:spPr bwMode="auto">
        <a:xfrm>
          <a:off x="647700" y="0"/>
          <a:ext cx="802957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SUIVI PAR EQUIPE ET PAR JOUR DU TEMPS DE TRAVAIL</a:t>
          </a:r>
        </a:p>
      </xdr:txBody>
    </xdr:sp>
    <xdr:clientData/>
  </xdr:twoCellAnchor>
  <xdr:twoCellAnchor>
    <xdr:from>
      <xdr:col>52</xdr:col>
      <xdr:colOff>390525</xdr:colOff>
      <xdr:row>3</xdr:row>
      <xdr:rowOff>66675</xdr:rowOff>
    </xdr:from>
    <xdr:to>
      <xdr:col>53</xdr:col>
      <xdr:colOff>447675</xdr:colOff>
      <xdr:row>3</xdr:row>
      <xdr:rowOff>381000</xdr:rowOff>
    </xdr:to>
    <xdr:sp macro="[0]!telechargement_image" textlink="">
      <xdr:nvSpPr>
        <xdr:cNvPr id="3109" name="Oval 37"/>
        <xdr:cNvSpPr>
          <a:spLocks noChangeArrowheads="1"/>
        </xdr:cNvSpPr>
      </xdr:nvSpPr>
      <xdr:spPr bwMode="auto">
        <a:xfrm>
          <a:off x="8020050" y="1085850"/>
          <a:ext cx="590550" cy="31432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800000" mc:Ignorable="a14" a14:legacySpreadsheetColorIndex="16"/>
        </a:solidFill>
        <a:ln w="9525">
          <a:solidFill>
            <a:srgbClr xmlns:mc="http://schemas.openxmlformats.org/markup-compatibility/2006" xmlns:a14="http://schemas.microsoft.com/office/drawing/2010/main" val="800000" mc:Ignorable="a14" a14:legacySpreadsheetColorIndex="16"/>
          </a:solidFill>
          <a:round/>
          <a:headEnd/>
          <a:tailEnd/>
        </a:ln>
      </xdr:spPr>
      <xdr:txBody>
        <a:bodyPr vertOverflow="clip" wrap="square" lIns="0" tIns="0" rIns="0" bIns="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FF"/>
              </a:solidFill>
              <a:latin typeface="Arial"/>
              <a:cs typeface="Arial"/>
            </a:rPr>
            <a:t>AIDE</a:t>
          </a:r>
        </a:p>
      </xdr:txBody>
    </xdr:sp>
    <xdr:clientData fPrintsWithSheet="0"/>
  </xdr:twoCellAnchor>
  <xdr:twoCellAnchor>
    <xdr:from>
      <xdr:col>52</xdr:col>
      <xdr:colOff>390525</xdr:colOff>
      <xdr:row>2</xdr:row>
      <xdr:rowOff>152400</xdr:rowOff>
    </xdr:from>
    <xdr:to>
      <xdr:col>53</xdr:col>
      <xdr:colOff>514350</xdr:colOff>
      <xdr:row>2</xdr:row>
      <xdr:rowOff>438150</xdr:rowOff>
    </xdr:to>
    <xdr:sp macro="[0]!Sauvegarde_serveur" textlink="">
      <xdr:nvSpPr>
        <xdr:cNvPr id="3111" name="Rectangle 39" hidden="1"/>
        <xdr:cNvSpPr>
          <a:spLocks noChangeArrowheads="1"/>
        </xdr:cNvSpPr>
      </xdr:nvSpPr>
      <xdr:spPr bwMode="auto">
        <a:xfrm>
          <a:off x="8020050" y="657225"/>
          <a:ext cx="657225" cy="285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800000" mc:Ignorable="a14" a14:legacySpreadsheetColorIndex="16"/>
        </a:solidFill>
        <a:ln w="9525">
          <a:solidFill>
            <a:srgbClr xmlns:mc="http://schemas.openxmlformats.org/markup-compatibility/2006" xmlns:a14="http://schemas.microsoft.com/office/drawing/2010/main" val="FFCC00" mc:Ignorable="a14" a14:legacySpreadsheetColorIndex="51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SAUV.</a:t>
          </a:r>
        </a:p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SERVEUR</a:t>
          </a:r>
        </a:p>
      </xdr:txBody>
    </xdr:sp>
    <xdr:clientData/>
  </xdr:twoCellAnchor>
  <xdr:twoCellAnchor>
    <xdr:from>
      <xdr:col>51</xdr:col>
      <xdr:colOff>219075</xdr:colOff>
      <xdr:row>2</xdr:row>
      <xdr:rowOff>152400</xdr:rowOff>
    </xdr:from>
    <xdr:to>
      <xdr:col>52</xdr:col>
      <xdr:colOff>342900</xdr:colOff>
      <xdr:row>2</xdr:row>
      <xdr:rowOff>438150</xdr:rowOff>
    </xdr:to>
    <xdr:sp macro="[0]!Sauvegarde_micro" textlink="">
      <xdr:nvSpPr>
        <xdr:cNvPr id="3112" name="Rectangle 40" hidden="1"/>
        <xdr:cNvSpPr>
          <a:spLocks noChangeArrowheads="1"/>
        </xdr:cNvSpPr>
      </xdr:nvSpPr>
      <xdr:spPr bwMode="auto">
        <a:xfrm>
          <a:off x="7315200" y="657225"/>
          <a:ext cx="657225" cy="285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800000" mc:Ignorable="a14" a14:legacySpreadsheetColorIndex="16"/>
        </a:solidFill>
        <a:ln w="9525">
          <a:solidFill>
            <a:srgbClr xmlns:mc="http://schemas.openxmlformats.org/markup-compatibility/2006" xmlns:a14="http://schemas.microsoft.com/office/drawing/2010/main" val="FFCC00" mc:Ignorable="a14" a14:legacySpreadsheetColorIndex="51"/>
          </a:solidFill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SAUV.</a:t>
          </a:r>
        </a:p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99"/>
              </a:solidFill>
              <a:latin typeface="Arial"/>
              <a:cs typeface="Arial"/>
            </a:rPr>
            <a:t>MICRO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n%20cours\Suivi%20temps%20travail\A75%20gestion%20planning%20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 SEMAINE"/>
      <sheetName val="PLANNING PREV"/>
      <sheetName val="PARAM"/>
      <sheetName val="TACHE"/>
      <sheetName val="BDD AGENT"/>
      <sheetName val="SYNTHES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H29"/>
  <sheetViews>
    <sheetView showGridLines="0" showRowColHeaders="0" tabSelected="1" workbookViewId="0">
      <selection activeCell="H20" sqref="H20"/>
    </sheetView>
  </sheetViews>
  <sheetFormatPr baseColWidth="10" defaultRowHeight="12.75" x14ac:dyDescent="0.2"/>
  <cols>
    <col min="1" max="1" width="4.140625" style="52" customWidth="1"/>
    <col min="2" max="8" width="13" style="52" customWidth="1"/>
    <col min="9" max="16384" width="11.42578125" style="52"/>
  </cols>
  <sheetData>
    <row r="1" spans="2:8" ht="6.75" customHeight="1" x14ac:dyDescent="0.2"/>
    <row r="2" spans="2:8" ht="18.75" customHeight="1" x14ac:dyDescent="0.2">
      <c r="B2" s="344" t="str">
        <f>CONCATENATE("Division Routière Départementale ",PARAM!Q4 )</f>
        <v>Division Routière Départementale SANCY</v>
      </c>
      <c r="C2" s="345"/>
      <c r="D2" s="345"/>
      <c r="E2" s="345"/>
      <c r="F2" s="345"/>
      <c r="G2" s="345"/>
      <c r="H2" s="346"/>
    </row>
    <row r="3" spans="2:8" ht="31.5" customHeight="1" x14ac:dyDescent="0.2">
      <c r="B3" s="347" t="s">
        <v>181</v>
      </c>
      <c r="C3" s="348"/>
      <c r="D3" s="348"/>
      <c r="E3" s="348"/>
      <c r="F3" s="348"/>
      <c r="G3" s="348"/>
      <c r="H3" s="349"/>
    </row>
    <row r="4" spans="2:8" ht="21.75" customHeight="1" x14ac:dyDescent="0.2">
      <c r="B4" s="350" t="str">
        <f>CONCATENATE("District ",PARAM!S4,"  -  ",PARAM!T4)</f>
        <v>District HERMENT  -  BOURG-LASTIC</v>
      </c>
      <c r="C4" s="351"/>
      <c r="D4" s="351"/>
      <c r="E4" s="351"/>
      <c r="F4" s="351"/>
      <c r="G4" s="351"/>
      <c r="H4" s="352"/>
    </row>
    <row r="5" spans="2:8" ht="18" customHeight="1" x14ac:dyDescent="0.2">
      <c r="F5" s="343"/>
    </row>
    <row r="6" spans="2:8" x14ac:dyDescent="0.2">
      <c r="F6" s="343"/>
    </row>
    <row r="7" spans="2:8" x14ac:dyDescent="0.2">
      <c r="F7" s="343"/>
    </row>
    <row r="8" spans="2:8" x14ac:dyDescent="0.2">
      <c r="F8" s="343"/>
    </row>
    <row r="9" spans="2:8" x14ac:dyDescent="0.2">
      <c r="F9" s="343"/>
    </row>
    <row r="10" spans="2:8" x14ac:dyDescent="0.2">
      <c r="F10" s="343"/>
    </row>
    <row r="23" spans="2:7" x14ac:dyDescent="0.2">
      <c r="B23" s="204"/>
    </row>
    <row r="24" spans="2:7" ht="12.75" customHeight="1" x14ac:dyDescent="0.2">
      <c r="B24" s="204"/>
      <c r="C24" s="53"/>
      <c r="D24" s="10"/>
    </row>
    <row r="25" spans="2:7" x14ac:dyDescent="0.2">
      <c r="B25" s="204"/>
    </row>
    <row r="29" spans="2:7" x14ac:dyDescent="0.2">
      <c r="G29" s="54"/>
    </row>
  </sheetData>
  <sheetProtection password="" sheet="1" objects="1" scenarios="1" selectLockedCells="1"/>
  <mergeCells count="4">
    <mergeCell ref="F5:F10"/>
    <mergeCell ref="B2:H2"/>
    <mergeCell ref="B3:H3"/>
    <mergeCell ref="B4:H4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61"/>
  <sheetViews>
    <sheetView topLeftCell="E1" workbookViewId="0">
      <selection activeCell="S18" sqref="S18"/>
    </sheetView>
  </sheetViews>
  <sheetFormatPr baseColWidth="10" defaultRowHeight="12.75" x14ac:dyDescent="0.2"/>
  <cols>
    <col min="1" max="1" width="23.85546875" bestFit="1" customWidth="1"/>
    <col min="3" max="3" width="28.85546875" bestFit="1" customWidth="1"/>
    <col min="6" max="6" width="15.28515625" bestFit="1" customWidth="1"/>
    <col min="8" max="8" width="25.140625" bestFit="1" customWidth="1"/>
    <col min="9" max="9" width="30.28515625" style="239" customWidth="1"/>
    <col min="12" max="12" width="3.42578125" customWidth="1"/>
    <col min="17" max="17" width="20.140625" bestFit="1" customWidth="1"/>
    <col min="18" max="18" width="16.7109375" customWidth="1"/>
    <col min="19" max="19" width="20.28515625" customWidth="1"/>
    <col min="20" max="20" width="18.5703125" bestFit="1" customWidth="1"/>
  </cols>
  <sheetData>
    <row r="1" spans="1:22" x14ac:dyDescent="0.2">
      <c r="A1" s="246" t="s">
        <v>187</v>
      </c>
      <c r="B1" s="96" t="s">
        <v>185</v>
      </c>
      <c r="C1" s="2" t="s">
        <v>185</v>
      </c>
      <c r="D1" s="2" t="s">
        <v>189</v>
      </c>
      <c r="F1" t="s">
        <v>201</v>
      </c>
    </row>
    <row r="2" spans="1:22" x14ac:dyDescent="0.2">
      <c r="A2" s="246" t="s">
        <v>199</v>
      </c>
      <c r="B2" s="96" t="s">
        <v>189</v>
      </c>
      <c r="C2" s="2" t="s">
        <v>186</v>
      </c>
      <c r="D2" s="2" t="s">
        <v>200</v>
      </c>
      <c r="F2" s="309">
        <v>43049.614861111113</v>
      </c>
    </row>
    <row r="3" spans="1:22" x14ac:dyDescent="0.2">
      <c r="A3" t="s">
        <v>26</v>
      </c>
      <c r="B3" t="s">
        <v>27</v>
      </c>
      <c r="C3" t="s">
        <v>25</v>
      </c>
      <c r="G3" s="353" t="s">
        <v>62</v>
      </c>
      <c r="H3" s="353"/>
      <c r="I3" s="239" t="s">
        <v>174</v>
      </c>
      <c r="J3" s="354" t="s">
        <v>97</v>
      </c>
      <c r="K3" s="355"/>
      <c r="M3" t="s">
        <v>105</v>
      </c>
      <c r="N3" t="s">
        <v>106</v>
      </c>
      <c r="O3" t="s">
        <v>107</v>
      </c>
      <c r="P3" t="s">
        <v>194</v>
      </c>
      <c r="Q3" t="s">
        <v>179</v>
      </c>
      <c r="R3" t="s">
        <v>193</v>
      </c>
      <c r="S3" t="s">
        <v>182</v>
      </c>
      <c r="T3" t="s">
        <v>183</v>
      </c>
      <c r="V3" t="s">
        <v>188</v>
      </c>
    </row>
    <row r="4" spans="1:22" x14ac:dyDescent="0.2">
      <c r="A4" t="s">
        <v>29</v>
      </c>
      <c r="B4" t="s">
        <v>28</v>
      </c>
      <c r="C4" t="s">
        <v>25</v>
      </c>
      <c r="G4">
        <v>1</v>
      </c>
      <c r="H4" s="210">
        <v>42692</v>
      </c>
      <c r="I4" s="339">
        <v>42692</v>
      </c>
      <c r="J4" s="101">
        <v>0</v>
      </c>
      <c r="K4" s="101">
        <v>0</v>
      </c>
      <c r="M4" s="340" t="s">
        <v>258</v>
      </c>
      <c r="N4" s="4">
        <v>42692</v>
      </c>
      <c r="O4" s="4">
        <f>N4+7</f>
        <v>42699</v>
      </c>
      <c r="P4">
        <v>323</v>
      </c>
      <c r="Q4" t="s">
        <v>180</v>
      </c>
      <c r="S4" t="s">
        <v>202</v>
      </c>
      <c r="T4" t="s">
        <v>203</v>
      </c>
      <c r="V4" t="s">
        <v>189</v>
      </c>
    </row>
    <row r="5" spans="1:22" x14ac:dyDescent="0.2">
      <c r="A5" t="s">
        <v>68</v>
      </c>
      <c r="B5" t="s">
        <v>30</v>
      </c>
      <c r="C5" t="s">
        <v>24</v>
      </c>
      <c r="G5">
        <v>2</v>
      </c>
      <c r="H5" s="210">
        <v>42693</v>
      </c>
      <c r="I5" s="339">
        <v>42693</v>
      </c>
      <c r="J5" s="99">
        <v>1</v>
      </c>
      <c r="K5" s="97">
        <v>1</v>
      </c>
      <c r="M5" s="340" t="s">
        <v>259</v>
      </c>
      <c r="N5" s="4">
        <f>O4</f>
        <v>42699</v>
      </c>
      <c r="O5" s="4">
        <f t="shared" ref="O5:O23" si="0">N5+7</f>
        <v>42706</v>
      </c>
      <c r="P5">
        <f t="shared" ref="P5:P10" si="1">P4+7</f>
        <v>330</v>
      </c>
      <c r="V5" t="s">
        <v>190</v>
      </c>
    </row>
    <row r="6" spans="1:22" x14ac:dyDescent="0.2">
      <c r="A6" t="s">
        <v>31</v>
      </c>
      <c r="B6" t="s">
        <v>32</v>
      </c>
      <c r="C6" t="s">
        <v>24</v>
      </c>
      <c r="G6">
        <v>3</v>
      </c>
      <c r="H6" s="210">
        <v>42694</v>
      </c>
      <c r="I6" s="339">
        <v>42694</v>
      </c>
      <c r="J6" s="99">
        <v>2</v>
      </c>
      <c r="K6" s="97">
        <v>2</v>
      </c>
      <c r="M6" s="340" t="s">
        <v>260</v>
      </c>
      <c r="N6" s="4">
        <f t="shared" ref="N6:N23" si="2">O5</f>
        <v>42706</v>
      </c>
      <c r="O6" s="4">
        <f t="shared" si="0"/>
        <v>42713</v>
      </c>
      <c r="P6">
        <f t="shared" si="1"/>
        <v>337</v>
      </c>
      <c r="S6" t="s">
        <v>202</v>
      </c>
      <c r="T6" t="s">
        <v>209</v>
      </c>
    </row>
    <row r="7" spans="1:22" x14ac:dyDescent="0.2">
      <c r="G7">
        <v>4</v>
      </c>
      <c r="H7" s="210">
        <v>42695</v>
      </c>
      <c r="I7" s="339">
        <v>42695</v>
      </c>
      <c r="J7" s="99">
        <v>3</v>
      </c>
      <c r="K7" s="97">
        <v>3</v>
      </c>
      <c r="M7" s="340" t="s">
        <v>261</v>
      </c>
      <c r="N7" s="4">
        <f t="shared" si="2"/>
        <v>42713</v>
      </c>
      <c r="O7" s="4">
        <f t="shared" si="0"/>
        <v>42720</v>
      </c>
      <c r="P7">
        <f t="shared" si="1"/>
        <v>344</v>
      </c>
      <c r="S7" t="s">
        <v>204</v>
      </c>
      <c r="T7" s="340" t="s">
        <v>257</v>
      </c>
      <c r="V7" t="s">
        <v>191</v>
      </c>
    </row>
    <row r="8" spans="1:22" x14ac:dyDescent="0.2">
      <c r="G8">
        <v>5</v>
      </c>
      <c r="H8" s="210">
        <v>42696</v>
      </c>
      <c r="I8" s="339">
        <v>42696</v>
      </c>
      <c r="J8" s="99">
        <v>4</v>
      </c>
      <c r="K8" s="97">
        <v>4</v>
      </c>
      <c r="M8" s="340" t="s">
        <v>262</v>
      </c>
      <c r="N8" s="4">
        <f t="shared" si="2"/>
        <v>42720</v>
      </c>
      <c r="O8" s="4">
        <f t="shared" si="0"/>
        <v>42727</v>
      </c>
      <c r="P8">
        <f t="shared" si="1"/>
        <v>351</v>
      </c>
      <c r="S8" t="s">
        <v>207</v>
      </c>
      <c r="T8" t="s">
        <v>203</v>
      </c>
      <c r="V8" t="s">
        <v>189</v>
      </c>
    </row>
    <row r="9" spans="1:22" x14ac:dyDescent="0.2">
      <c r="A9" t="s">
        <v>48</v>
      </c>
      <c r="G9">
        <v>6</v>
      </c>
      <c r="H9" s="210">
        <v>42697</v>
      </c>
      <c r="I9" s="339">
        <v>42697</v>
      </c>
      <c r="J9" s="99">
        <v>5</v>
      </c>
      <c r="K9" s="97">
        <v>5</v>
      </c>
      <c r="M9" s="340" t="s">
        <v>263</v>
      </c>
      <c r="N9" s="4">
        <f t="shared" si="2"/>
        <v>42727</v>
      </c>
      <c r="O9" s="4">
        <f t="shared" si="0"/>
        <v>42734</v>
      </c>
      <c r="P9">
        <f t="shared" si="1"/>
        <v>358</v>
      </c>
      <c r="S9" t="s">
        <v>257</v>
      </c>
      <c r="T9" s="340" t="s">
        <v>278</v>
      </c>
      <c r="V9" t="s">
        <v>190</v>
      </c>
    </row>
    <row r="10" spans="1:22" x14ac:dyDescent="0.2">
      <c r="A10" t="s">
        <v>116</v>
      </c>
      <c r="B10" t="s">
        <v>56</v>
      </c>
      <c r="C10" s="2" t="s">
        <v>113</v>
      </c>
      <c r="E10" s="305"/>
      <c r="F10" s="305"/>
      <c r="G10">
        <v>7</v>
      </c>
      <c r="H10" s="210">
        <v>42698</v>
      </c>
      <c r="I10" s="339">
        <v>42698</v>
      </c>
      <c r="J10" s="99">
        <v>6</v>
      </c>
      <c r="K10" s="97">
        <v>6</v>
      </c>
      <c r="M10" s="340" t="s">
        <v>264</v>
      </c>
      <c r="N10" s="4">
        <f t="shared" si="2"/>
        <v>42734</v>
      </c>
      <c r="O10" s="4">
        <f t="shared" si="0"/>
        <v>42741</v>
      </c>
      <c r="P10">
        <f t="shared" si="1"/>
        <v>365</v>
      </c>
      <c r="T10" s="340" t="s">
        <v>279</v>
      </c>
    </row>
    <row r="11" spans="1:22" x14ac:dyDescent="0.2">
      <c r="A11" t="s">
        <v>117</v>
      </c>
      <c r="B11" t="s">
        <v>57</v>
      </c>
      <c r="C11" s="2" t="s">
        <v>114</v>
      </c>
      <c r="E11" s="305"/>
      <c r="F11" s="305"/>
      <c r="G11">
        <v>8</v>
      </c>
      <c r="H11" s="210">
        <v>42699</v>
      </c>
      <c r="I11" s="339">
        <v>42699</v>
      </c>
      <c r="J11" s="99">
        <v>7</v>
      </c>
      <c r="K11" s="97">
        <v>7</v>
      </c>
      <c r="M11" s="340" t="s">
        <v>265</v>
      </c>
      <c r="N11" s="4">
        <f t="shared" si="2"/>
        <v>42741</v>
      </c>
      <c r="O11" s="4">
        <f t="shared" si="0"/>
        <v>42748</v>
      </c>
      <c r="P11">
        <v>6</v>
      </c>
      <c r="T11" t="s">
        <v>202</v>
      </c>
      <c r="V11" t="s">
        <v>192</v>
      </c>
    </row>
    <row r="12" spans="1:22" x14ac:dyDescent="0.2">
      <c r="A12" t="s">
        <v>195</v>
      </c>
      <c r="B12" t="s">
        <v>118</v>
      </c>
      <c r="C12" s="2" t="s">
        <v>115</v>
      </c>
      <c r="E12" s="305"/>
      <c r="F12" s="305"/>
      <c r="G12">
        <v>9</v>
      </c>
      <c r="H12" s="210">
        <v>42700</v>
      </c>
      <c r="I12" s="339">
        <v>42700</v>
      </c>
      <c r="J12" s="99">
        <v>8</v>
      </c>
      <c r="K12" s="97">
        <v>8</v>
      </c>
      <c r="M12" s="340" t="s">
        <v>266</v>
      </c>
      <c r="N12" s="4">
        <f t="shared" si="2"/>
        <v>42748</v>
      </c>
      <c r="O12" s="4">
        <f t="shared" si="0"/>
        <v>42755</v>
      </c>
      <c r="P12">
        <f>P11+7</f>
        <v>13</v>
      </c>
      <c r="T12" t="s">
        <v>208</v>
      </c>
    </row>
    <row r="13" spans="1:22" x14ac:dyDescent="0.2">
      <c r="A13" t="s">
        <v>196</v>
      </c>
      <c r="B13" t="s">
        <v>197</v>
      </c>
      <c r="C13" s="2"/>
      <c r="E13" s="305"/>
      <c r="F13" s="305"/>
      <c r="G13">
        <v>10</v>
      </c>
      <c r="H13" s="210">
        <v>42701</v>
      </c>
      <c r="I13" s="339">
        <v>42701</v>
      </c>
      <c r="J13" s="99">
        <v>9</v>
      </c>
      <c r="K13" s="97">
        <v>9</v>
      </c>
      <c r="M13" s="340" t="s">
        <v>267</v>
      </c>
      <c r="N13" s="4">
        <f t="shared" si="2"/>
        <v>42755</v>
      </c>
      <c r="O13" s="4">
        <f t="shared" si="0"/>
        <v>42762</v>
      </c>
      <c r="P13">
        <f t="shared" ref="P13:P22" si="3">P12+7</f>
        <v>20</v>
      </c>
      <c r="T13" t="s">
        <v>204</v>
      </c>
    </row>
    <row r="14" spans="1:22" x14ac:dyDescent="0.2">
      <c r="C14" s="2"/>
      <c r="E14" s="305"/>
      <c r="F14" s="305"/>
      <c r="G14">
        <v>11</v>
      </c>
      <c r="H14" s="210">
        <v>42702</v>
      </c>
      <c r="I14" s="339">
        <v>42702</v>
      </c>
      <c r="J14" s="99">
        <v>10</v>
      </c>
      <c r="K14" s="97">
        <v>10</v>
      </c>
      <c r="M14" s="340" t="s">
        <v>268</v>
      </c>
      <c r="N14" s="4">
        <f t="shared" si="2"/>
        <v>42762</v>
      </c>
      <c r="O14" s="4">
        <f t="shared" si="0"/>
        <v>42769</v>
      </c>
      <c r="P14">
        <f t="shared" si="3"/>
        <v>27</v>
      </c>
      <c r="T14" t="s">
        <v>205</v>
      </c>
    </row>
    <row r="15" spans="1:22" x14ac:dyDescent="0.2">
      <c r="A15" t="s">
        <v>47</v>
      </c>
      <c r="G15">
        <v>12</v>
      </c>
      <c r="H15" s="210">
        <v>42703</v>
      </c>
      <c r="I15" s="339">
        <v>42703</v>
      </c>
      <c r="J15" s="99">
        <v>11</v>
      </c>
      <c r="K15" s="97">
        <v>11</v>
      </c>
      <c r="M15" s="340" t="s">
        <v>269</v>
      </c>
      <c r="N15" s="4">
        <f t="shared" si="2"/>
        <v>42769</v>
      </c>
      <c r="O15" s="4">
        <f t="shared" si="0"/>
        <v>42776</v>
      </c>
      <c r="P15">
        <f t="shared" si="3"/>
        <v>34</v>
      </c>
      <c r="T15" t="s">
        <v>207</v>
      </c>
    </row>
    <row r="16" spans="1:22" x14ac:dyDescent="0.2">
      <c r="A16" t="s">
        <v>41</v>
      </c>
      <c r="B16" t="s">
        <v>49</v>
      </c>
      <c r="C16" s="2" t="s">
        <v>58</v>
      </c>
      <c r="G16">
        <v>13</v>
      </c>
      <c r="H16" s="210">
        <v>42704</v>
      </c>
      <c r="I16" s="339">
        <v>42704</v>
      </c>
      <c r="J16" s="99">
        <v>12</v>
      </c>
      <c r="K16" s="97">
        <v>12</v>
      </c>
      <c r="M16" s="340" t="s">
        <v>270</v>
      </c>
      <c r="N16" s="4">
        <f t="shared" si="2"/>
        <v>42776</v>
      </c>
      <c r="O16" s="4">
        <f t="shared" si="0"/>
        <v>42783</v>
      </c>
      <c r="P16">
        <f t="shared" si="3"/>
        <v>41</v>
      </c>
      <c r="T16" t="s">
        <v>206</v>
      </c>
    </row>
    <row r="17" spans="1:16" x14ac:dyDescent="0.2">
      <c r="A17" t="s">
        <v>54</v>
      </c>
      <c r="B17" t="s">
        <v>50</v>
      </c>
      <c r="C17" s="2" t="s">
        <v>59</v>
      </c>
      <c r="G17">
        <v>14</v>
      </c>
      <c r="H17" s="210">
        <v>42705</v>
      </c>
      <c r="I17" s="339">
        <v>42705</v>
      </c>
      <c r="J17" s="99">
        <v>13</v>
      </c>
      <c r="K17" s="97">
        <v>13</v>
      </c>
      <c r="M17" s="340" t="s">
        <v>271</v>
      </c>
      <c r="N17" s="4">
        <f t="shared" si="2"/>
        <v>42783</v>
      </c>
      <c r="O17" s="4">
        <f t="shared" si="0"/>
        <v>42790</v>
      </c>
      <c r="P17">
        <f t="shared" si="3"/>
        <v>48</v>
      </c>
    </row>
    <row r="18" spans="1:16" x14ac:dyDescent="0.2">
      <c r="A18" t="s">
        <v>55</v>
      </c>
      <c r="B18" t="s">
        <v>51</v>
      </c>
      <c r="C18" s="2" t="s">
        <v>60</v>
      </c>
      <c r="G18">
        <v>15</v>
      </c>
      <c r="H18" s="210">
        <v>42706</v>
      </c>
      <c r="I18" s="339">
        <v>42706</v>
      </c>
      <c r="J18" s="99">
        <v>14</v>
      </c>
      <c r="K18" s="97">
        <v>14</v>
      </c>
      <c r="M18" s="340" t="s">
        <v>272</v>
      </c>
      <c r="N18" s="4">
        <f t="shared" si="2"/>
        <v>42790</v>
      </c>
      <c r="O18" s="4">
        <f t="shared" si="0"/>
        <v>42797</v>
      </c>
      <c r="P18">
        <f t="shared" si="3"/>
        <v>55</v>
      </c>
    </row>
    <row r="19" spans="1:16" x14ac:dyDescent="0.2">
      <c r="C19" s="2"/>
      <c r="G19">
        <v>16</v>
      </c>
      <c r="H19" s="210">
        <v>42707</v>
      </c>
      <c r="I19" s="339">
        <v>42707</v>
      </c>
      <c r="J19" s="99">
        <v>15</v>
      </c>
      <c r="K19" s="97">
        <v>15</v>
      </c>
      <c r="M19" s="340" t="s">
        <v>273</v>
      </c>
      <c r="N19" s="4">
        <f t="shared" si="2"/>
        <v>42797</v>
      </c>
      <c r="O19" s="4">
        <f t="shared" si="0"/>
        <v>42804</v>
      </c>
      <c r="P19">
        <f t="shared" si="3"/>
        <v>62</v>
      </c>
    </row>
    <row r="20" spans="1:16" x14ac:dyDescent="0.2">
      <c r="A20" t="s">
        <v>53</v>
      </c>
      <c r="B20" t="s">
        <v>52</v>
      </c>
      <c r="C20" s="2" t="s">
        <v>61</v>
      </c>
      <c r="G20">
        <v>17</v>
      </c>
      <c r="H20" s="210">
        <v>42708</v>
      </c>
      <c r="I20" s="339">
        <v>42708</v>
      </c>
      <c r="J20" s="99">
        <v>16</v>
      </c>
      <c r="K20" s="97">
        <v>16</v>
      </c>
      <c r="M20" s="340" t="s">
        <v>274</v>
      </c>
      <c r="N20" s="4">
        <f t="shared" si="2"/>
        <v>42804</v>
      </c>
      <c r="O20" s="4">
        <f t="shared" si="0"/>
        <v>42811</v>
      </c>
      <c r="P20">
        <f t="shared" si="3"/>
        <v>69</v>
      </c>
    </row>
    <row r="21" spans="1:16" x14ac:dyDescent="0.2">
      <c r="G21">
        <v>18</v>
      </c>
      <c r="H21" s="210">
        <v>42709</v>
      </c>
      <c r="I21" s="339">
        <v>42709</v>
      </c>
      <c r="J21" s="99">
        <v>17</v>
      </c>
      <c r="K21" s="97">
        <v>17</v>
      </c>
      <c r="M21" s="340" t="s">
        <v>275</v>
      </c>
      <c r="N21" s="4">
        <f t="shared" si="2"/>
        <v>42811</v>
      </c>
      <c r="O21" s="4">
        <f t="shared" si="0"/>
        <v>42818</v>
      </c>
      <c r="P21">
        <f t="shared" si="3"/>
        <v>76</v>
      </c>
    </row>
    <row r="22" spans="1:16" x14ac:dyDescent="0.2">
      <c r="A22" t="s">
        <v>47</v>
      </c>
      <c r="G22">
        <v>19</v>
      </c>
      <c r="H22" s="210">
        <v>42710</v>
      </c>
      <c r="I22" s="339">
        <v>42710</v>
      </c>
      <c r="J22" s="99">
        <v>18</v>
      </c>
      <c r="K22" s="97">
        <v>18</v>
      </c>
      <c r="M22" s="340" t="s">
        <v>276</v>
      </c>
      <c r="N22" s="4">
        <f t="shared" si="2"/>
        <v>42818</v>
      </c>
      <c r="O22" s="4">
        <f t="shared" si="0"/>
        <v>42825</v>
      </c>
      <c r="P22">
        <f t="shared" si="3"/>
        <v>83</v>
      </c>
    </row>
    <row r="23" spans="1:16" x14ac:dyDescent="0.2">
      <c r="A23" t="s">
        <v>41</v>
      </c>
      <c r="G23">
        <v>20</v>
      </c>
      <c r="H23" s="210">
        <v>42711</v>
      </c>
      <c r="I23" s="339">
        <v>42711</v>
      </c>
      <c r="J23" s="99">
        <v>19</v>
      </c>
      <c r="K23" s="97">
        <v>19</v>
      </c>
      <c r="M23" s="340" t="s">
        <v>277</v>
      </c>
      <c r="N23" s="4">
        <f t="shared" si="2"/>
        <v>42825</v>
      </c>
      <c r="O23" s="4">
        <f t="shared" si="0"/>
        <v>42832</v>
      </c>
      <c r="P23">
        <f>P22+7</f>
        <v>90</v>
      </c>
    </row>
    <row r="24" spans="1:16" x14ac:dyDescent="0.2">
      <c r="A24" t="s">
        <v>54</v>
      </c>
      <c r="G24">
        <v>21</v>
      </c>
      <c r="H24" s="210">
        <v>42712</v>
      </c>
      <c r="I24" s="339">
        <v>42712</v>
      </c>
      <c r="J24" s="99">
        <v>20</v>
      </c>
      <c r="K24" s="97">
        <v>20</v>
      </c>
      <c r="N24" s="4"/>
      <c r="O24" s="4"/>
    </row>
    <row r="25" spans="1:16" x14ac:dyDescent="0.2">
      <c r="A25" t="s">
        <v>55</v>
      </c>
      <c r="G25">
        <v>22</v>
      </c>
      <c r="H25" s="210">
        <v>42713</v>
      </c>
      <c r="I25" s="339">
        <v>42713</v>
      </c>
      <c r="J25" s="99">
        <v>21</v>
      </c>
      <c r="K25" s="97">
        <v>21</v>
      </c>
      <c r="N25" s="4"/>
      <c r="O25" s="4"/>
    </row>
    <row r="26" spans="1:16" x14ac:dyDescent="0.2">
      <c r="A26" t="s">
        <v>177</v>
      </c>
      <c r="G26">
        <v>23</v>
      </c>
      <c r="H26" s="210">
        <v>42714</v>
      </c>
      <c r="I26" s="339">
        <v>42714</v>
      </c>
      <c r="J26" s="99">
        <v>22</v>
      </c>
      <c r="K26" s="97">
        <v>22</v>
      </c>
      <c r="N26" s="4"/>
      <c r="O26" s="4"/>
    </row>
    <row r="27" spans="1:16" x14ac:dyDescent="0.2">
      <c r="A27" t="s">
        <v>53</v>
      </c>
      <c r="G27">
        <v>24</v>
      </c>
      <c r="H27" s="210">
        <v>42715</v>
      </c>
      <c r="I27" s="339">
        <v>42715</v>
      </c>
      <c r="J27" s="100">
        <v>23</v>
      </c>
      <c r="K27" s="98">
        <v>23</v>
      </c>
      <c r="N27" s="4"/>
      <c r="O27" s="4"/>
    </row>
    <row r="28" spans="1:16" x14ac:dyDescent="0.2">
      <c r="A28" t="s">
        <v>198</v>
      </c>
      <c r="G28">
        <v>25</v>
      </c>
      <c r="H28" s="210">
        <v>42716</v>
      </c>
      <c r="I28" s="339">
        <v>42716</v>
      </c>
    </row>
    <row r="29" spans="1:16" x14ac:dyDescent="0.2">
      <c r="A29" t="s">
        <v>63</v>
      </c>
      <c r="C29" t="s">
        <v>108</v>
      </c>
      <c r="F29" t="s">
        <v>157</v>
      </c>
      <c r="G29">
        <v>26</v>
      </c>
      <c r="H29" s="210">
        <v>42717</v>
      </c>
      <c r="I29" s="339">
        <v>42717</v>
      </c>
    </row>
    <row r="30" spans="1:16" x14ac:dyDescent="0.2">
      <c r="A30" s="75">
        <v>76</v>
      </c>
      <c r="C30" t="s">
        <v>258</v>
      </c>
      <c r="D30" t="str">
        <f>CONCATENATE("Semaine ",RIGHT(choix_sem,LEN(choix_sem)-5))</f>
        <v>Semaine 46</v>
      </c>
      <c r="F30" t="s">
        <v>240</v>
      </c>
      <c r="G30">
        <v>27</v>
      </c>
      <c r="H30" s="210">
        <v>42718</v>
      </c>
      <c r="I30" s="339">
        <v>42718</v>
      </c>
      <c r="J30" s="354" t="s">
        <v>173</v>
      </c>
      <c r="K30" s="355"/>
    </row>
    <row r="31" spans="1:16" x14ac:dyDescent="0.2">
      <c r="A31" s="4">
        <f ca="1">OFFSET(H4,A30-1,0)</f>
        <v>42767</v>
      </c>
      <c r="C31" t="str">
        <f ca="1">OFFSET(M4,MATCH(choix_sem,liste_sem,0),0)</f>
        <v>2016-47</v>
      </c>
      <c r="D31" t="str">
        <f ca="1">CONCATENATE("Semaine ",RIGHT(C31,LEN(C31)-5))</f>
        <v>Semaine 47</v>
      </c>
      <c r="G31">
        <v>28</v>
      </c>
      <c r="H31" s="210">
        <v>42719</v>
      </c>
      <c r="I31" s="339">
        <v>42719</v>
      </c>
      <c r="J31" s="238">
        <v>1</v>
      </c>
      <c r="K31" s="240" t="s">
        <v>175</v>
      </c>
    </row>
    <row r="32" spans="1:16" x14ac:dyDescent="0.2">
      <c r="A32" s="4">
        <v>39390</v>
      </c>
      <c r="C32">
        <f>VLOOKUP(SEMAINE!$D$57,PARAM!N4:P22,3,FALSE)</f>
        <v>323</v>
      </c>
      <c r="D32" s="4">
        <f ca="1">OFFSET(H4,C32-1,0)</f>
        <v>0</v>
      </c>
      <c r="G32">
        <v>29</v>
      </c>
      <c r="H32" s="210">
        <v>42720</v>
      </c>
      <c r="I32" s="339">
        <v>42720</v>
      </c>
      <c r="J32" s="99">
        <v>2</v>
      </c>
      <c r="K32" s="241">
        <v>15</v>
      </c>
    </row>
    <row r="33" spans="1:11" x14ac:dyDescent="0.2">
      <c r="A33" t="s">
        <v>74</v>
      </c>
      <c r="G33">
        <v>30</v>
      </c>
      <c r="H33" s="210">
        <v>42721</v>
      </c>
      <c r="I33" s="339">
        <v>42721</v>
      </c>
      <c r="J33" s="99">
        <v>3</v>
      </c>
      <c r="K33" s="241">
        <v>30</v>
      </c>
    </row>
    <row r="34" spans="1:11" x14ac:dyDescent="0.2">
      <c r="A34" t="str">
        <f>REPT("b",96)</f>
        <v>bbbbbbbbbbbbbbbbbbbbbbbbbbbbbbbbbbbbbbbbbbbbbbbbbbbbbbbbbbbbbbbbbbbbbbbbbbbbbbbbbbbbbbbbbbbbbbbb</v>
      </c>
      <c r="G34">
        <v>31</v>
      </c>
      <c r="H34" s="210">
        <v>42722</v>
      </c>
      <c r="I34" s="339">
        <v>42722</v>
      </c>
      <c r="J34" s="100">
        <v>4</v>
      </c>
      <c r="K34" s="242">
        <v>45</v>
      </c>
    </row>
    <row r="35" spans="1:11" x14ac:dyDescent="0.2">
      <c r="A35" t="str">
        <f>REPT("c",96)</f>
        <v>cccccccccccccccccccccccccccccccccccccccccccccccccccccccccccccccccccccccccccccccccccccccccccccccc</v>
      </c>
      <c r="G35">
        <v>32</v>
      </c>
      <c r="H35" s="210">
        <v>42723</v>
      </c>
      <c r="I35" s="339">
        <v>42723</v>
      </c>
    </row>
    <row r="36" spans="1:11" x14ac:dyDescent="0.2">
      <c r="A36" t="str">
        <f>REPT("d",96)</f>
        <v>dddddddddddddddddddddddddddddddddddddddddddddddddddddddddddddddddddddddddddddddddddddddddddddddd</v>
      </c>
      <c r="G36">
        <v>33</v>
      </c>
      <c r="H36" s="210">
        <v>42724</v>
      </c>
      <c r="I36" s="339">
        <v>42724</v>
      </c>
    </row>
    <row r="37" spans="1:11" x14ac:dyDescent="0.2">
      <c r="G37">
        <v>34</v>
      </c>
      <c r="H37" s="210">
        <v>42725</v>
      </c>
      <c r="I37" s="339">
        <v>42725</v>
      </c>
      <c r="J37" s="354" t="s">
        <v>178</v>
      </c>
      <c r="K37" s="355"/>
    </row>
    <row r="38" spans="1:11" x14ac:dyDescent="0.2">
      <c r="A38" t="s">
        <v>91</v>
      </c>
      <c r="G38">
        <v>35</v>
      </c>
      <c r="H38" s="210">
        <v>42726</v>
      </c>
      <c r="I38" s="339">
        <v>42726</v>
      </c>
      <c r="J38" s="101">
        <v>0</v>
      </c>
      <c r="K38" s="101">
        <v>0</v>
      </c>
    </row>
    <row r="39" spans="1:11" x14ac:dyDescent="0.2">
      <c r="A39">
        <v>1</v>
      </c>
      <c r="B39" t="s">
        <v>92</v>
      </c>
      <c r="G39">
        <v>36</v>
      </c>
      <c r="H39" s="210">
        <v>42727</v>
      </c>
      <c r="I39" s="339">
        <v>42727</v>
      </c>
      <c r="J39" s="99">
        <v>1</v>
      </c>
      <c r="K39" s="97">
        <v>1</v>
      </c>
    </row>
    <row r="40" spans="1:11" x14ac:dyDescent="0.2">
      <c r="A40">
        <v>2</v>
      </c>
      <c r="B40" t="s">
        <v>93</v>
      </c>
      <c r="G40">
        <v>37</v>
      </c>
      <c r="H40" s="210">
        <v>42728</v>
      </c>
      <c r="I40" s="339">
        <v>42728</v>
      </c>
      <c r="J40" s="99">
        <v>2</v>
      </c>
      <c r="K40" s="97">
        <v>2</v>
      </c>
    </row>
    <row r="41" spans="1:11" x14ac:dyDescent="0.2">
      <c r="A41">
        <v>3</v>
      </c>
      <c r="B41" t="s">
        <v>94</v>
      </c>
      <c r="G41">
        <v>38</v>
      </c>
      <c r="H41" s="210">
        <v>42729</v>
      </c>
      <c r="I41" s="339">
        <v>42729</v>
      </c>
      <c r="J41" s="99">
        <v>3</v>
      </c>
      <c r="K41" s="97">
        <v>3</v>
      </c>
    </row>
    <row r="42" spans="1:11" x14ac:dyDescent="0.2">
      <c r="G42">
        <v>39</v>
      </c>
      <c r="H42" s="210">
        <v>42730</v>
      </c>
      <c r="I42" s="339">
        <v>42730</v>
      </c>
      <c r="J42" s="99">
        <v>4</v>
      </c>
      <c r="K42" s="97">
        <v>4</v>
      </c>
    </row>
    <row r="43" spans="1:11" x14ac:dyDescent="0.2">
      <c r="A43" t="s">
        <v>110</v>
      </c>
      <c r="G43">
        <v>40</v>
      </c>
      <c r="H43" s="210">
        <v>42731</v>
      </c>
      <c r="I43" s="339">
        <v>42731</v>
      </c>
      <c r="J43" s="99">
        <v>5</v>
      </c>
      <c r="K43" s="97">
        <v>5</v>
      </c>
    </row>
    <row r="44" spans="1:11" x14ac:dyDescent="0.2">
      <c r="A44" s="102" t="s">
        <v>111</v>
      </c>
      <c r="G44">
        <v>41</v>
      </c>
      <c r="H44" s="210">
        <v>42732</v>
      </c>
      <c r="I44" s="339">
        <v>42732</v>
      </c>
      <c r="J44" s="99">
        <v>6</v>
      </c>
      <c r="K44" s="97">
        <v>6</v>
      </c>
    </row>
    <row r="45" spans="1:11" x14ac:dyDescent="0.2">
      <c r="A45" s="102" t="s">
        <v>112</v>
      </c>
      <c r="G45">
        <v>42</v>
      </c>
      <c r="H45" s="210">
        <v>42733</v>
      </c>
      <c r="I45" s="339">
        <v>42733</v>
      </c>
      <c r="J45" s="99">
        <v>7</v>
      </c>
      <c r="K45" s="97">
        <v>7</v>
      </c>
    </row>
    <row r="46" spans="1:11" x14ac:dyDescent="0.2">
      <c r="G46">
        <v>43</v>
      </c>
      <c r="H46" s="210">
        <v>42734</v>
      </c>
      <c r="I46" s="339">
        <v>42734</v>
      </c>
      <c r="J46" s="99">
        <v>8</v>
      </c>
      <c r="K46" s="97">
        <v>8</v>
      </c>
    </row>
    <row r="47" spans="1:11" x14ac:dyDescent="0.2">
      <c r="A47" t="s">
        <v>123</v>
      </c>
      <c r="G47">
        <v>44</v>
      </c>
      <c r="H47" s="210">
        <v>42735</v>
      </c>
      <c r="I47" s="339">
        <v>42735</v>
      </c>
      <c r="J47" s="99">
        <v>9</v>
      </c>
      <c r="K47" s="97">
        <v>9</v>
      </c>
    </row>
    <row r="48" spans="1:11" x14ac:dyDescent="0.2">
      <c r="A48" s="137" t="s">
        <v>125</v>
      </c>
      <c r="B48" t="s">
        <v>124</v>
      </c>
      <c r="G48">
        <v>45</v>
      </c>
      <c r="H48" s="210">
        <v>42736</v>
      </c>
      <c r="I48" s="339">
        <v>42736</v>
      </c>
      <c r="J48" s="99">
        <v>10</v>
      </c>
      <c r="K48" s="97">
        <v>10</v>
      </c>
    </row>
    <row r="49" spans="1:11" x14ac:dyDescent="0.2">
      <c r="A49">
        <v>1</v>
      </c>
      <c r="B49">
        <v>2</v>
      </c>
      <c r="G49">
        <v>46</v>
      </c>
      <c r="H49" s="210">
        <v>42737</v>
      </c>
      <c r="I49" s="339">
        <v>42737</v>
      </c>
      <c r="J49" s="99">
        <v>11</v>
      </c>
      <c r="K49" s="97">
        <v>11</v>
      </c>
    </row>
    <row r="50" spans="1:11" x14ac:dyDescent="0.2">
      <c r="A50">
        <v>2</v>
      </c>
      <c r="B50">
        <v>7</v>
      </c>
      <c r="G50">
        <v>47</v>
      </c>
      <c r="H50" s="210">
        <v>42738</v>
      </c>
      <c r="I50" s="339">
        <v>42738</v>
      </c>
      <c r="J50" s="99">
        <v>12</v>
      </c>
      <c r="K50" s="97">
        <v>12</v>
      </c>
    </row>
    <row r="51" spans="1:11" x14ac:dyDescent="0.2">
      <c r="A51">
        <v>3</v>
      </c>
      <c r="B51">
        <v>12</v>
      </c>
      <c r="G51">
        <v>48</v>
      </c>
      <c r="H51" s="210">
        <v>42739</v>
      </c>
      <c r="I51" s="339">
        <v>42739</v>
      </c>
      <c r="J51" s="99">
        <v>13</v>
      </c>
      <c r="K51" s="97">
        <v>13</v>
      </c>
    </row>
    <row r="52" spans="1:11" x14ac:dyDescent="0.2">
      <c r="A52">
        <v>4</v>
      </c>
      <c r="B52">
        <v>17</v>
      </c>
      <c r="G52">
        <v>49</v>
      </c>
      <c r="H52" s="210">
        <v>42740</v>
      </c>
      <c r="I52" s="339">
        <v>42740</v>
      </c>
      <c r="J52" s="99">
        <v>14</v>
      </c>
      <c r="K52" s="97">
        <v>14</v>
      </c>
    </row>
    <row r="53" spans="1:11" x14ac:dyDescent="0.2">
      <c r="A53">
        <v>5</v>
      </c>
      <c r="B53">
        <v>22</v>
      </c>
      <c r="G53">
        <v>50</v>
      </c>
      <c r="H53" s="210">
        <v>42741</v>
      </c>
      <c r="I53" s="339">
        <v>42741</v>
      </c>
      <c r="J53" s="99">
        <v>15</v>
      </c>
      <c r="K53" s="97">
        <v>15</v>
      </c>
    </row>
    <row r="54" spans="1:11" x14ac:dyDescent="0.2">
      <c r="A54">
        <v>6</v>
      </c>
      <c r="B54">
        <v>27</v>
      </c>
      <c r="G54">
        <v>51</v>
      </c>
      <c r="H54" s="210">
        <v>42742</v>
      </c>
      <c r="I54" s="339">
        <v>42742</v>
      </c>
      <c r="J54" s="99">
        <v>16</v>
      </c>
      <c r="K54" s="97">
        <v>16</v>
      </c>
    </row>
    <row r="55" spans="1:11" x14ac:dyDescent="0.2">
      <c r="A55">
        <v>7</v>
      </c>
      <c r="B55">
        <v>32</v>
      </c>
      <c r="G55">
        <v>52</v>
      </c>
      <c r="H55" s="210">
        <v>42743</v>
      </c>
      <c r="I55" s="339">
        <v>42743</v>
      </c>
      <c r="J55" s="99">
        <v>17</v>
      </c>
      <c r="K55" s="97">
        <v>17</v>
      </c>
    </row>
    <row r="56" spans="1:11" x14ac:dyDescent="0.2">
      <c r="A56">
        <v>8</v>
      </c>
      <c r="B56">
        <v>37</v>
      </c>
      <c r="G56">
        <v>53</v>
      </c>
      <c r="H56" s="210">
        <v>42744</v>
      </c>
      <c r="I56" s="339">
        <v>42744</v>
      </c>
      <c r="J56" s="99">
        <v>18</v>
      </c>
      <c r="K56" s="97">
        <v>18</v>
      </c>
    </row>
    <row r="57" spans="1:11" x14ac:dyDescent="0.2">
      <c r="A57">
        <v>9</v>
      </c>
      <c r="B57">
        <v>42</v>
      </c>
      <c r="G57">
        <v>54</v>
      </c>
      <c r="H57" s="210">
        <v>42745</v>
      </c>
      <c r="I57" s="339">
        <v>42745</v>
      </c>
      <c r="J57" s="99">
        <v>19</v>
      </c>
      <c r="K57" s="97">
        <v>19</v>
      </c>
    </row>
    <row r="58" spans="1:11" x14ac:dyDescent="0.2">
      <c r="A58">
        <v>10</v>
      </c>
      <c r="B58">
        <v>47</v>
      </c>
      <c r="G58">
        <v>55</v>
      </c>
      <c r="H58" s="210">
        <v>42746</v>
      </c>
      <c r="I58" s="339">
        <v>42746</v>
      </c>
      <c r="J58" s="99">
        <v>20</v>
      </c>
      <c r="K58" s="97">
        <v>20</v>
      </c>
    </row>
    <row r="59" spans="1:11" x14ac:dyDescent="0.2">
      <c r="A59">
        <v>11</v>
      </c>
      <c r="B59">
        <v>52</v>
      </c>
      <c r="G59">
        <v>56</v>
      </c>
      <c r="H59" s="210">
        <v>42747</v>
      </c>
      <c r="I59" s="339">
        <v>42747</v>
      </c>
      <c r="J59" s="99">
        <v>21</v>
      </c>
      <c r="K59" s="97">
        <v>21</v>
      </c>
    </row>
    <row r="60" spans="1:11" x14ac:dyDescent="0.2">
      <c r="A60">
        <v>12</v>
      </c>
      <c r="B60">
        <v>57</v>
      </c>
      <c r="G60">
        <v>57</v>
      </c>
      <c r="H60" s="210">
        <v>42748</v>
      </c>
      <c r="I60" s="339">
        <v>42748</v>
      </c>
      <c r="J60" s="99">
        <v>22</v>
      </c>
      <c r="K60" s="97">
        <v>22</v>
      </c>
    </row>
    <row r="61" spans="1:11" x14ac:dyDescent="0.2">
      <c r="G61">
        <v>58</v>
      </c>
      <c r="H61" s="210">
        <v>42749</v>
      </c>
      <c r="I61" s="339">
        <v>42749</v>
      </c>
      <c r="J61" s="99">
        <v>23</v>
      </c>
      <c r="K61" s="97">
        <v>23</v>
      </c>
    </row>
    <row r="62" spans="1:11" x14ac:dyDescent="0.2">
      <c r="G62">
        <v>59</v>
      </c>
      <c r="H62" s="210">
        <v>42750</v>
      </c>
      <c r="I62" s="339">
        <v>42750</v>
      </c>
      <c r="J62" s="99">
        <v>24</v>
      </c>
      <c r="K62" s="97">
        <v>24</v>
      </c>
    </row>
    <row r="63" spans="1:11" x14ac:dyDescent="0.2">
      <c r="A63" t="s">
        <v>150</v>
      </c>
      <c r="G63">
        <v>60</v>
      </c>
      <c r="H63" s="210">
        <v>42751</v>
      </c>
      <c r="I63" s="339">
        <v>42751</v>
      </c>
      <c r="J63" s="99">
        <v>25</v>
      </c>
      <c r="K63" s="97">
        <v>25</v>
      </c>
    </row>
    <row r="64" spans="1:11" x14ac:dyDescent="0.2">
      <c r="A64" t="s">
        <v>151</v>
      </c>
      <c r="B64" t="s">
        <v>147</v>
      </c>
      <c r="G64">
        <v>61</v>
      </c>
      <c r="H64" s="210">
        <v>42752</v>
      </c>
      <c r="I64" s="339">
        <v>42752</v>
      </c>
      <c r="J64" s="99">
        <v>26</v>
      </c>
      <c r="K64" s="97">
        <v>26</v>
      </c>
    </row>
    <row r="65" spans="1:11" x14ac:dyDescent="0.2">
      <c r="A65" t="s">
        <v>152</v>
      </c>
      <c r="B65" t="s">
        <v>148</v>
      </c>
      <c r="G65">
        <v>62</v>
      </c>
      <c r="H65" s="210">
        <v>42753</v>
      </c>
      <c r="I65" s="339">
        <v>42753</v>
      </c>
      <c r="J65" s="99">
        <v>27</v>
      </c>
      <c r="K65" s="97">
        <v>27</v>
      </c>
    </row>
    <row r="66" spans="1:11" x14ac:dyDescent="0.2">
      <c r="A66" t="s">
        <v>153</v>
      </c>
      <c r="B66" t="s">
        <v>149</v>
      </c>
      <c r="G66">
        <v>63</v>
      </c>
      <c r="H66" s="210">
        <v>42754</v>
      </c>
      <c r="I66" s="339">
        <v>42754</v>
      </c>
      <c r="J66" s="99">
        <v>28</v>
      </c>
      <c r="K66" s="97">
        <v>28</v>
      </c>
    </row>
    <row r="67" spans="1:11" x14ac:dyDescent="0.2">
      <c r="A67" t="s">
        <v>154</v>
      </c>
      <c r="B67" t="s">
        <v>149</v>
      </c>
      <c r="G67">
        <v>64</v>
      </c>
      <c r="H67" s="210">
        <v>42755</v>
      </c>
      <c r="I67" s="339">
        <v>42755</v>
      </c>
      <c r="J67" s="99">
        <v>29</v>
      </c>
      <c r="K67" s="97">
        <v>29</v>
      </c>
    </row>
    <row r="68" spans="1:11" x14ac:dyDescent="0.2">
      <c r="A68" t="s">
        <v>159</v>
      </c>
      <c r="B68" t="s">
        <v>161</v>
      </c>
      <c r="G68">
        <v>65</v>
      </c>
      <c r="H68" s="210">
        <v>42756</v>
      </c>
      <c r="I68" s="339">
        <v>42756</v>
      </c>
      <c r="J68" s="99">
        <v>30</v>
      </c>
      <c r="K68" s="97">
        <v>30</v>
      </c>
    </row>
    <row r="69" spans="1:11" x14ac:dyDescent="0.2">
      <c r="A69" t="s">
        <v>163</v>
      </c>
      <c r="B69" t="s">
        <v>162</v>
      </c>
      <c r="G69">
        <v>66</v>
      </c>
      <c r="H69" s="210">
        <v>42757</v>
      </c>
      <c r="I69" s="339">
        <v>42757</v>
      </c>
      <c r="J69" s="99">
        <v>31</v>
      </c>
      <c r="K69" s="97">
        <v>31</v>
      </c>
    </row>
    <row r="70" spans="1:11" x14ac:dyDescent="0.2">
      <c r="A70" t="s">
        <v>164</v>
      </c>
      <c r="B70" t="s">
        <v>165</v>
      </c>
      <c r="G70">
        <v>67</v>
      </c>
      <c r="H70" s="210">
        <v>42758</v>
      </c>
      <c r="I70" s="339">
        <v>42758</v>
      </c>
      <c r="J70" s="99">
        <v>32</v>
      </c>
      <c r="K70" s="97">
        <v>32</v>
      </c>
    </row>
    <row r="71" spans="1:11" x14ac:dyDescent="0.2">
      <c r="A71" t="s">
        <v>160</v>
      </c>
      <c r="B71" t="s">
        <v>168</v>
      </c>
      <c r="G71">
        <v>68</v>
      </c>
      <c r="H71" s="210">
        <v>42759</v>
      </c>
      <c r="I71" s="339">
        <v>42759</v>
      </c>
      <c r="J71" s="99">
        <v>33</v>
      </c>
      <c r="K71" s="97">
        <v>33</v>
      </c>
    </row>
    <row r="72" spans="1:11" x14ac:dyDescent="0.2">
      <c r="A72" t="s">
        <v>166</v>
      </c>
      <c r="B72" t="s">
        <v>169</v>
      </c>
      <c r="G72">
        <v>69</v>
      </c>
      <c r="H72" s="210">
        <v>42760</v>
      </c>
      <c r="I72" s="339">
        <v>42760</v>
      </c>
      <c r="J72" s="99">
        <v>34</v>
      </c>
      <c r="K72" s="97">
        <v>34</v>
      </c>
    </row>
    <row r="73" spans="1:11" x14ac:dyDescent="0.2">
      <c r="A73" t="s">
        <v>167</v>
      </c>
      <c r="B73" t="s">
        <v>170</v>
      </c>
      <c r="G73">
        <v>70</v>
      </c>
      <c r="H73" s="210">
        <v>42761</v>
      </c>
      <c r="I73" s="339">
        <v>42761</v>
      </c>
      <c r="J73" s="100">
        <v>35</v>
      </c>
      <c r="K73" s="98">
        <v>35</v>
      </c>
    </row>
    <row r="74" spans="1:11" x14ac:dyDescent="0.2">
      <c r="G74">
        <v>71</v>
      </c>
      <c r="H74" s="210">
        <v>42762</v>
      </c>
      <c r="I74" s="339">
        <v>42762</v>
      </c>
    </row>
    <row r="75" spans="1:11" x14ac:dyDescent="0.2">
      <c r="G75">
        <v>72</v>
      </c>
      <c r="H75" s="210">
        <v>42763</v>
      </c>
      <c r="I75" s="339">
        <v>42763</v>
      </c>
    </row>
    <row r="76" spans="1:11" x14ac:dyDescent="0.2">
      <c r="G76">
        <v>73</v>
      </c>
      <c r="H76" s="210">
        <v>42764</v>
      </c>
      <c r="I76" s="339">
        <v>42764</v>
      </c>
    </row>
    <row r="77" spans="1:11" x14ac:dyDescent="0.2">
      <c r="G77">
        <v>74</v>
      </c>
      <c r="H77" s="210">
        <v>42765</v>
      </c>
      <c r="I77" s="339">
        <v>42765</v>
      </c>
    </row>
    <row r="78" spans="1:11" x14ac:dyDescent="0.2">
      <c r="G78">
        <v>75</v>
      </c>
      <c r="H78" s="210">
        <v>42766</v>
      </c>
      <c r="I78" s="339">
        <v>42766</v>
      </c>
    </row>
    <row r="79" spans="1:11" x14ac:dyDescent="0.2">
      <c r="G79">
        <v>76</v>
      </c>
      <c r="H79" s="210">
        <v>42767</v>
      </c>
      <c r="I79" s="339">
        <v>42767</v>
      </c>
    </row>
    <row r="80" spans="1:11" x14ac:dyDescent="0.2">
      <c r="G80">
        <v>77</v>
      </c>
      <c r="H80" s="210">
        <v>42768</v>
      </c>
      <c r="I80" s="339">
        <v>42768</v>
      </c>
    </row>
    <row r="81" spans="7:9" x14ac:dyDescent="0.2">
      <c r="G81">
        <v>78</v>
      </c>
      <c r="H81" s="210">
        <v>42769</v>
      </c>
      <c r="I81" s="339">
        <v>42769</v>
      </c>
    </row>
    <row r="82" spans="7:9" x14ac:dyDescent="0.2">
      <c r="G82">
        <v>79</v>
      </c>
      <c r="H82" s="210">
        <v>42770</v>
      </c>
      <c r="I82" s="339">
        <v>42770</v>
      </c>
    </row>
    <row r="83" spans="7:9" x14ac:dyDescent="0.2">
      <c r="G83">
        <v>80</v>
      </c>
      <c r="H83" s="210">
        <v>42771</v>
      </c>
      <c r="I83" s="339">
        <v>42771</v>
      </c>
    </row>
    <row r="84" spans="7:9" x14ac:dyDescent="0.2">
      <c r="G84">
        <v>81</v>
      </c>
      <c r="H84" s="210">
        <v>42772</v>
      </c>
      <c r="I84" s="339">
        <v>42772</v>
      </c>
    </row>
    <row r="85" spans="7:9" x14ac:dyDescent="0.2">
      <c r="G85">
        <v>82</v>
      </c>
      <c r="H85" s="210">
        <v>42773</v>
      </c>
      <c r="I85" s="339">
        <v>42773</v>
      </c>
    </row>
    <row r="86" spans="7:9" x14ac:dyDescent="0.2">
      <c r="G86">
        <v>83</v>
      </c>
      <c r="H86" s="210">
        <v>42774</v>
      </c>
      <c r="I86" s="339">
        <v>42774</v>
      </c>
    </row>
    <row r="87" spans="7:9" x14ac:dyDescent="0.2">
      <c r="G87">
        <v>84</v>
      </c>
      <c r="H87" s="210">
        <v>42775</v>
      </c>
      <c r="I87" s="339">
        <v>42775</v>
      </c>
    </row>
    <row r="88" spans="7:9" x14ac:dyDescent="0.2">
      <c r="G88">
        <v>85</v>
      </c>
      <c r="H88" s="210">
        <v>42776</v>
      </c>
      <c r="I88" s="339">
        <v>42776</v>
      </c>
    </row>
    <row r="89" spans="7:9" x14ac:dyDescent="0.2">
      <c r="G89">
        <v>86</v>
      </c>
      <c r="H89" s="210">
        <v>42777</v>
      </c>
      <c r="I89" s="339">
        <v>42777</v>
      </c>
    </row>
    <row r="90" spans="7:9" x14ac:dyDescent="0.2">
      <c r="G90">
        <v>87</v>
      </c>
      <c r="H90" s="210">
        <v>42778</v>
      </c>
      <c r="I90" s="339">
        <v>42778</v>
      </c>
    </row>
    <row r="91" spans="7:9" x14ac:dyDescent="0.2">
      <c r="G91">
        <v>88</v>
      </c>
      <c r="H91" s="210">
        <v>42779</v>
      </c>
      <c r="I91" s="339">
        <v>42779</v>
      </c>
    </row>
    <row r="92" spans="7:9" x14ac:dyDescent="0.2">
      <c r="G92">
        <v>89</v>
      </c>
      <c r="H92" s="210">
        <v>42780</v>
      </c>
      <c r="I92" s="339">
        <v>42780</v>
      </c>
    </row>
    <row r="93" spans="7:9" x14ac:dyDescent="0.2">
      <c r="G93">
        <v>90</v>
      </c>
      <c r="H93" s="210">
        <v>42781</v>
      </c>
      <c r="I93" s="339">
        <v>42781</v>
      </c>
    </row>
    <row r="94" spans="7:9" x14ac:dyDescent="0.2">
      <c r="G94">
        <v>91</v>
      </c>
      <c r="H94" s="210">
        <v>42782</v>
      </c>
      <c r="I94" s="339">
        <v>42782</v>
      </c>
    </row>
    <row r="95" spans="7:9" x14ac:dyDescent="0.2">
      <c r="G95">
        <v>92</v>
      </c>
      <c r="H95" s="210">
        <v>42783</v>
      </c>
      <c r="I95" s="339">
        <v>42783</v>
      </c>
    </row>
    <row r="96" spans="7:9" x14ac:dyDescent="0.2">
      <c r="G96">
        <v>93</v>
      </c>
      <c r="H96" s="210">
        <v>42784</v>
      </c>
      <c r="I96" s="339">
        <v>42784</v>
      </c>
    </row>
    <row r="97" spans="7:9" x14ac:dyDescent="0.2">
      <c r="G97">
        <v>94</v>
      </c>
      <c r="H97" s="210">
        <v>42785</v>
      </c>
      <c r="I97" s="339">
        <v>42785</v>
      </c>
    </row>
    <row r="98" spans="7:9" x14ac:dyDescent="0.2">
      <c r="G98">
        <v>95</v>
      </c>
      <c r="H98" s="210">
        <v>42786</v>
      </c>
      <c r="I98" s="339">
        <v>42786</v>
      </c>
    </row>
    <row r="99" spans="7:9" x14ac:dyDescent="0.2">
      <c r="G99">
        <v>96</v>
      </c>
      <c r="H99" s="210">
        <v>42787</v>
      </c>
      <c r="I99" s="339">
        <v>42787</v>
      </c>
    </row>
    <row r="100" spans="7:9" x14ac:dyDescent="0.2">
      <c r="G100">
        <v>97</v>
      </c>
      <c r="H100" s="210">
        <v>42788</v>
      </c>
      <c r="I100" s="339">
        <v>42788</v>
      </c>
    </row>
    <row r="101" spans="7:9" x14ac:dyDescent="0.2">
      <c r="G101">
        <v>98</v>
      </c>
      <c r="H101" s="210">
        <v>42789</v>
      </c>
      <c r="I101" s="339">
        <v>42789</v>
      </c>
    </row>
    <row r="102" spans="7:9" x14ac:dyDescent="0.2">
      <c r="G102">
        <v>99</v>
      </c>
      <c r="H102" s="210">
        <v>42790</v>
      </c>
      <c r="I102" s="339">
        <v>42790</v>
      </c>
    </row>
    <row r="103" spans="7:9" x14ac:dyDescent="0.2">
      <c r="G103">
        <v>100</v>
      </c>
      <c r="H103" s="210">
        <v>42791</v>
      </c>
      <c r="I103" s="339">
        <v>42791</v>
      </c>
    </row>
    <row r="104" spans="7:9" x14ac:dyDescent="0.2">
      <c r="G104">
        <v>101</v>
      </c>
      <c r="H104" s="210">
        <v>42792</v>
      </c>
      <c r="I104" s="339">
        <v>42792</v>
      </c>
    </row>
    <row r="105" spans="7:9" x14ac:dyDescent="0.2">
      <c r="G105">
        <v>102</v>
      </c>
      <c r="H105" s="210">
        <v>42793</v>
      </c>
      <c r="I105" s="339">
        <v>42793</v>
      </c>
    </row>
    <row r="106" spans="7:9" x14ac:dyDescent="0.2">
      <c r="G106">
        <v>103</v>
      </c>
      <c r="H106" s="210">
        <v>42794</v>
      </c>
      <c r="I106" s="339">
        <v>42794</v>
      </c>
    </row>
    <row r="107" spans="7:9" x14ac:dyDescent="0.2">
      <c r="G107">
        <v>104</v>
      </c>
      <c r="H107" s="210">
        <v>42795</v>
      </c>
      <c r="I107" s="339">
        <v>42795</v>
      </c>
    </row>
    <row r="108" spans="7:9" x14ac:dyDescent="0.2">
      <c r="G108">
        <v>105</v>
      </c>
      <c r="H108" s="210">
        <v>42796</v>
      </c>
      <c r="I108" s="339">
        <v>42796</v>
      </c>
    </row>
    <row r="109" spans="7:9" x14ac:dyDescent="0.2">
      <c r="G109">
        <v>106</v>
      </c>
      <c r="H109" s="210">
        <v>42797</v>
      </c>
      <c r="I109" s="339">
        <v>42797</v>
      </c>
    </row>
    <row r="110" spans="7:9" x14ac:dyDescent="0.2">
      <c r="G110">
        <v>107</v>
      </c>
      <c r="H110" s="210">
        <v>42798</v>
      </c>
      <c r="I110" s="339">
        <v>42798</v>
      </c>
    </row>
    <row r="111" spans="7:9" x14ac:dyDescent="0.2">
      <c r="G111">
        <v>108</v>
      </c>
      <c r="H111" s="210">
        <v>42799</v>
      </c>
      <c r="I111" s="339">
        <v>42799</v>
      </c>
    </row>
    <row r="112" spans="7:9" x14ac:dyDescent="0.2">
      <c r="G112">
        <v>109</v>
      </c>
      <c r="H112" s="210">
        <v>42800</v>
      </c>
      <c r="I112" s="339">
        <v>42800</v>
      </c>
    </row>
    <row r="113" spans="7:9" x14ac:dyDescent="0.2">
      <c r="G113">
        <v>110</v>
      </c>
      <c r="H113" s="210">
        <v>42801</v>
      </c>
      <c r="I113" s="339">
        <v>42801</v>
      </c>
    </row>
    <row r="114" spans="7:9" x14ac:dyDescent="0.2">
      <c r="G114">
        <v>111</v>
      </c>
      <c r="H114" s="210">
        <v>42802</v>
      </c>
      <c r="I114" s="339">
        <v>42802</v>
      </c>
    </row>
    <row r="115" spans="7:9" x14ac:dyDescent="0.2">
      <c r="G115">
        <v>112</v>
      </c>
      <c r="H115" s="210">
        <v>42803</v>
      </c>
      <c r="I115" s="339">
        <v>42803</v>
      </c>
    </row>
    <row r="116" spans="7:9" x14ac:dyDescent="0.2">
      <c r="G116">
        <v>113</v>
      </c>
      <c r="H116" s="210">
        <v>42804</v>
      </c>
      <c r="I116" s="339">
        <v>42804</v>
      </c>
    </row>
    <row r="117" spans="7:9" x14ac:dyDescent="0.2">
      <c r="G117">
        <v>114</v>
      </c>
      <c r="H117" s="210">
        <v>42805</v>
      </c>
      <c r="I117" s="339">
        <v>42805</v>
      </c>
    </row>
    <row r="118" spans="7:9" x14ac:dyDescent="0.2">
      <c r="G118">
        <v>115</v>
      </c>
      <c r="H118" s="210">
        <v>42806</v>
      </c>
      <c r="I118" s="339">
        <v>42806</v>
      </c>
    </row>
    <row r="119" spans="7:9" x14ac:dyDescent="0.2">
      <c r="G119">
        <v>116</v>
      </c>
      <c r="H119" s="210">
        <v>42807</v>
      </c>
      <c r="I119" s="339">
        <v>42807</v>
      </c>
    </row>
    <row r="120" spans="7:9" x14ac:dyDescent="0.2">
      <c r="G120">
        <v>117</v>
      </c>
      <c r="H120" s="210">
        <v>42808</v>
      </c>
      <c r="I120" s="339">
        <v>42808</v>
      </c>
    </row>
    <row r="121" spans="7:9" x14ac:dyDescent="0.2">
      <c r="G121">
        <v>118</v>
      </c>
      <c r="H121" s="210">
        <v>42809</v>
      </c>
      <c r="I121" s="339">
        <v>42809</v>
      </c>
    </row>
    <row r="122" spans="7:9" x14ac:dyDescent="0.2">
      <c r="G122">
        <v>119</v>
      </c>
      <c r="H122" s="210">
        <v>42810</v>
      </c>
      <c r="I122" s="339">
        <v>42810</v>
      </c>
    </row>
    <row r="123" spans="7:9" x14ac:dyDescent="0.2">
      <c r="G123">
        <v>120</v>
      </c>
      <c r="H123" s="210">
        <v>42811</v>
      </c>
      <c r="I123" s="339">
        <v>42811</v>
      </c>
    </row>
    <row r="124" spans="7:9" x14ac:dyDescent="0.2">
      <c r="G124">
        <v>121</v>
      </c>
      <c r="H124" s="210">
        <v>42812</v>
      </c>
      <c r="I124" s="339">
        <v>42812</v>
      </c>
    </row>
    <row r="125" spans="7:9" x14ac:dyDescent="0.2">
      <c r="G125">
        <v>122</v>
      </c>
      <c r="H125" s="210">
        <v>42813</v>
      </c>
      <c r="I125" s="339">
        <v>42813</v>
      </c>
    </row>
    <row r="126" spans="7:9" x14ac:dyDescent="0.2">
      <c r="G126">
        <v>123</v>
      </c>
      <c r="H126" s="210">
        <v>42814</v>
      </c>
      <c r="I126" s="339">
        <v>42814</v>
      </c>
    </row>
    <row r="127" spans="7:9" x14ac:dyDescent="0.2">
      <c r="G127">
        <v>124</v>
      </c>
      <c r="H127" s="210">
        <v>42815</v>
      </c>
      <c r="I127" s="339">
        <v>42815</v>
      </c>
    </row>
    <row r="128" spans="7:9" x14ac:dyDescent="0.2">
      <c r="G128">
        <v>125</v>
      </c>
      <c r="H128" s="210">
        <v>42816</v>
      </c>
      <c r="I128" s="339">
        <v>42816</v>
      </c>
    </row>
    <row r="129" spans="7:9" x14ac:dyDescent="0.2">
      <c r="G129">
        <v>126</v>
      </c>
      <c r="H129" s="210">
        <v>42817</v>
      </c>
      <c r="I129" s="339">
        <v>42817</v>
      </c>
    </row>
    <row r="130" spans="7:9" x14ac:dyDescent="0.2">
      <c r="G130">
        <v>127</v>
      </c>
      <c r="H130" s="210">
        <v>42818</v>
      </c>
      <c r="I130" s="339">
        <v>42818</v>
      </c>
    </row>
    <row r="131" spans="7:9" x14ac:dyDescent="0.2">
      <c r="G131">
        <v>128</v>
      </c>
      <c r="H131" s="210">
        <v>42819</v>
      </c>
      <c r="I131" s="339">
        <v>42819</v>
      </c>
    </row>
    <row r="132" spans="7:9" x14ac:dyDescent="0.2">
      <c r="G132">
        <v>129</v>
      </c>
      <c r="H132" s="210">
        <v>42820</v>
      </c>
      <c r="I132" s="339">
        <v>42820</v>
      </c>
    </row>
    <row r="133" spans="7:9" x14ac:dyDescent="0.2">
      <c r="G133">
        <v>130</v>
      </c>
      <c r="H133" s="210">
        <v>42821</v>
      </c>
      <c r="I133" s="339">
        <v>42821</v>
      </c>
    </row>
    <row r="134" spans="7:9" x14ac:dyDescent="0.2">
      <c r="G134">
        <v>131</v>
      </c>
      <c r="H134" s="210">
        <v>42822</v>
      </c>
      <c r="I134" s="339">
        <v>42822</v>
      </c>
    </row>
    <row r="135" spans="7:9" x14ac:dyDescent="0.2">
      <c r="G135">
        <v>132</v>
      </c>
      <c r="H135" s="210">
        <v>42823</v>
      </c>
      <c r="I135" s="339">
        <v>42823</v>
      </c>
    </row>
    <row r="136" spans="7:9" x14ac:dyDescent="0.2">
      <c r="G136">
        <v>133</v>
      </c>
      <c r="H136" s="210">
        <v>42824</v>
      </c>
      <c r="I136" s="339">
        <v>42824</v>
      </c>
    </row>
    <row r="137" spans="7:9" x14ac:dyDescent="0.2">
      <c r="G137">
        <v>134</v>
      </c>
      <c r="H137" s="210">
        <v>42825</v>
      </c>
      <c r="I137" s="339">
        <v>42825</v>
      </c>
    </row>
    <row r="138" spans="7:9" x14ac:dyDescent="0.2">
      <c r="G138">
        <v>135</v>
      </c>
      <c r="H138" s="210">
        <v>42826</v>
      </c>
      <c r="I138" s="339">
        <v>42826</v>
      </c>
    </row>
    <row r="139" spans="7:9" x14ac:dyDescent="0.2">
      <c r="G139">
        <v>136</v>
      </c>
      <c r="H139" s="210">
        <v>42827</v>
      </c>
      <c r="I139" s="339">
        <v>42827</v>
      </c>
    </row>
    <row r="140" spans="7:9" x14ac:dyDescent="0.2">
      <c r="G140">
        <v>137</v>
      </c>
      <c r="H140" s="210">
        <v>42828</v>
      </c>
      <c r="I140" s="339">
        <v>42828</v>
      </c>
    </row>
    <row r="141" spans="7:9" x14ac:dyDescent="0.2">
      <c r="G141">
        <v>138</v>
      </c>
      <c r="H141" s="210">
        <v>42829</v>
      </c>
      <c r="I141" s="339">
        <v>42829</v>
      </c>
    </row>
    <row r="142" spans="7:9" x14ac:dyDescent="0.2">
      <c r="G142">
        <v>139</v>
      </c>
      <c r="H142" s="210">
        <v>42830</v>
      </c>
      <c r="I142" s="339">
        <v>42830</v>
      </c>
    </row>
    <row r="143" spans="7:9" x14ac:dyDescent="0.2">
      <c r="G143">
        <v>140</v>
      </c>
      <c r="H143" s="210">
        <v>42831</v>
      </c>
      <c r="I143" s="339">
        <v>42831</v>
      </c>
    </row>
    <row r="144" spans="7:9" x14ac:dyDescent="0.2">
      <c r="G144">
        <v>141</v>
      </c>
      <c r="H144" s="210">
        <v>42832</v>
      </c>
      <c r="I144" s="339">
        <v>42832</v>
      </c>
    </row>
    <row r="145" spans="7:9" x14ac:dyDescent="0.2">
      <c r="G145">
        <v>142</v>
      </c>
      <c r="H145" s="210">
        <v>42833</v>
      </c>
      <c r="I145" s="339">
        <v>42833</v>
      </c>
    </row>
    <row r="146" spans="7:9" x14ac:dyDescent="0.2">
      <c r="G146">
        <v>143</v>
      </c>
      <c r="H146" s="210">
        <v>42834</v>
      </c>
      <c r="I146" s="339">
        <v>42834</v>
      </c>
    </row>
    <row r="147" spans="7:9" x14ac:dyDescent="0.2">
      <c r="G147">
        <v>144</v>
      </c>
      <c r="H147" s="210">
        <v>42835</v>
      </c>
      <c r="I147" s="339">
        <v>42835</v>
      </c>
    </row>
    <row r="148" spans="7:9" x14ac:dyDescent="0.2">
      <c r="G148">
        <v>145</v>
      </c>
      <c r="H148" s="210">
        <v>42836</v>
      </c>
      <c r="I148" s="339">
        <v>42836</v>
      </c>
    </row>
    <row r="149" spans="7:9" x14ac:dyDescent="0.2">
      <c r="G149">
        <v>146</v>
      </c>
      <c r="H149" s="210">
        <v>42837</v>
      </c>
      <c r="I149" s="339">
        <v>42837</v>
      </c>
    </row>
    <row r="150" spans="7:9" x14ac:dyDescent="0.2">
      <c r="G150">
        <v>147</v>
      </c>
      <c r="H150" s="210">
        <v>42838</v>
      </c>
      <c r="I150" s="339">
        <v>42838</v>
      </c>
    </row>
    <row r="151" spans="7:9" x14ac:dyDescent="0.2">
      <c r="G151">
        <v>148</v>
      </c>
      <c r="H151" s="210">
        <v>42839</v>
      </c>
      <c r="I151" s="339">
        <v>42839</v>
      </c>
    </row>
    <row r="152" spans="7:9" x14ac:dyDescent="0.2">
      <c r="G152">
        <v>149</v>
      </c>
      <c r="H152" s="210">
        <v>42840</v>
      </c>
      <c r="I152" s="339">
        <v>42840</v>
      </c>
    </row>
    <row r="153" spans="7:9" x14ac:dyDescent="0.2">
      <c r="G153">
        <v>150</v>
      </c>
      <c r="H153" s="210">
        <v>42841</v>
      </c>
      <c r="I153" s="339">
        <v>42841</v>
      </c>
    </row>
    <row r="154" spans="7:9" x14ac:dyDescent="0.2">
      <c r="G154">
        <v>151</v>
      </c>
      <c r="H154" s="210">
        <v>42842</v>
      </c>
      <c r="I154" s="339">
        <v>42842</v>
      </c>
    </row>
    <row r="155" spans="7:9" x14ac:dyDescent="0.2">
      <c r="G155">
        <v>152</v>
      </c>
      <c r="H155" s="210">
        <v>42843</v>
      </c>
      <c r="I155" s="339">
        <v>42843</v>
      </c>
    </row>
    <row r="158" spans="7:9" x14ac:dyDescent="0.2">
      <c r="G158" t="s">
        <v>176</v>
      </c>
    </row>
    <row r="159" spans="7:9" x14ac:dyDescent="0.2">
      <c r="G159">
        <v>1</v>
      </c>
      <c r="H159" s="210">
        <v>39503</v>
      </c>
      <c r="I159" s="239" t="e">
        <f>VLOOKUP(H159,$H$3:$I$155,2,FALSE)</f>
        <v>#N/A</v>
      </c>
    </row>
    <row r="160" spans="7:9" x14ac:dyDescent="0.2">
      <c r="G160">
        <v>2</v>
      </c>
      <c r="H160" s="210">
        <f>H159+1</f>
        <v>39504</v>
      </c>
      <c r="I160" s="239" t="e">
        <f>VLOOKUP(H160,$H$3:$I$155,2,FALSE)</f>
        <v>#N/A</v>
      </c>
    </row>
    <row r="161" spans="7:9" x14ac:dyDescent="0.2">
      <c r="G161">
        <v>3</v>
      </c>
      <c r="H161" s="210">
        <f>H160+1</f>
        <v>39505</v>
      </c>
      <c r="I161" s="239" t="e">
        <f>VLOOKUP(H161,$H$3:$I$155,2,FALSE)</f>
        <v>#N/A</v>
      </c>
    </row>
  </sheetData>
  <sheetProtection pivotTables="0"/>
  <mergeCells count="4">
    <mergeCell ref="G3:H3"/>
    <mergeCell ref="J3:K3"/>
    <mergeCell ref="J30:K30"/>
    <mergeCell ref="J37:K37"/>
  </mergeCells>
  <phoneticPr fontId="2" type="noConversion"/>
  <dataValidations count="5">
    <dataValidation type="list" allowBlank="1" showInputMessage="1" showErrorMessage="1" sqref="Q4">
      <formula1>liste_division</formula1>
    </dataValidation>
    <dataValidation type="list" allowBlank="1" showInputMessage="1" showErrorMessage="1" sqref="S4">
      <formula1>liste_district</formula1>
    </dataValidation>
    <dataValidation type="list" allowBlank="1" showInputMessage="1" showErrorMessage="1" sqref="T4">
      <formula1>liste_centre</formula1>
    </dataValidation>
    <dataValidation type="list" allowBlank="1" showInputMessage="1" showErrorMessage="1" sqref="B1">
      <formula1>$C$1:$C$2</formula1>
    </dataValidation>
    <dataValidation type="list" allowBlank="1" showInputMessage="1" showErrorMessage="1" sqref="B2">
      <formula1>$D$1:$D$2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56"/>
  <sheetViews>
    <sheetView workbookViewId="0">
      <selection activeCell="D2" sqref="D2"/>
    </sheetView>
  </sheetViews>
  <sheetFormatPr baseColWidth="10" defaultRowHeight="12.75" x14ac:dyDescent="0.2"/>
  <cols>
    <col min="1" max="1" width="16.42578125" bestFit="1" customWidth="1"/>
  </cols>
  <sheetData>
    <row r="1" spans="1:23" x14ac:dyDescent="0.2">
      <c r="B1" t="str">
        <f>AGENT!C3</f>
        <v>ACHARD</v>
      </c>
      <c r="C1" t="str">
        <f>AGENT!C4</f>
        <v>ARTIGE</v>
      </c>
      <c r="D1" t="str">
        <f>AGENT!C5</f>
        <v>ATHAINE</v>
      </c>
      <c r="E1" t="str">
        <f>AGENT!C6</f>
        <v>BERAUD</v>
      </c>
      <c r="F1" t="str">
        <f>AGENT!C7</f>
        <v>BLANCHET</v>
      </c>
      <c r="G1" t="str">
        <f>AGENT!C8</f>
        <v>BLIN</v>
      </c>
      <c r="H1" t="str">
        <f>AGENT!C9</f>
        <v>BOYER M</v>
      </c>
      <c r="I1" t="str">
        <f>AGENT!C10</f>
        <v>BRANDELY</v>
      </c>
      <c r="J1" t="str">
        <f>AGENT!C11</f>
        <v>DEFALVARD</v>
      </c>
      <c r="K1" t="str">
        <f>AGENT!C12</f>
        <v>DUBRAYS</v>
      </c>
      <c r="L1" t="str">
        <f>AGENT!C13</f>
        <v>GOUBAYON</v>
      </c>
      <c r="M1" t="str">
        <f>AGENT!C14</f>
        <v>MARTEAU</v>
      </c>
      <c r="N1" t="str">
        <f>AGENT!C15</f>
        <v>MAZAL</v>
      </c>
      <c r="O1" t="str">
        <f>AGENT!C16</f>
        <v>MESTAS</v>
      </c>
      <c r="P1" t="str">
        <f>AGENT!C17</f>
        <v>MONTEL</v>
      </c>
      <c r="Q1" t="str">
        <f>AGENT!C18</f>
        <v>PASSELAIGUE</v>
      </c>
      <c r="R1" t="str">
        <f>AGENT!C19</f>
        <v>PERRIER</v>
      </c>
      <c r="S1" t="str">
        <f>AGENT!C20</f>
        <v>QUINCHON</v>
      </c>
      <c r="T1" t="str">
        <f>AGENT!C21</f>
        <v>SOUCHAL</v>
      </c>
      <c r="U1" t="str">
        <f>AGENT!C22</f>
        <v>USSEL</v>
      </c>
      <c r="V1">
        <f>AGENT!C23</f>
        <v>0</v>
      </c>
      <c r="W1">
        <f>AGENT!C24</f>
        <v>0</v>
      </c>
    </row>
    <row r="2" spans="1:23" x14ac:dyDescent="0.2">
      <c r="A2" s="6">
        <v>42692</v>
      </c>
      <c r="B2" s="1" t="s">
        <v>147</v>
      </c>
      <c r="C2" s="1" t="s">
        <v>147</v>
      </c>
      <c r="D2" s="1" t="s">
        <v>147</v>
      </c>
      <c r="E2" s="1" t="s">
        <v>147</v>
      </c>
      <c r="F2" s="1" t="s">
        <v>147</v>
      </c>
      <c r="G2" s="1" t="s">
        <v>147</v>
      </c>
      <c r="H2" s="1" t="s">
        <v>147</v>
      </c>
      <c r="I2" s="1" t="s">
        <v>147</v>
      </c>
      <c r="J2" s="1" t="s">
        <v>147</v>
      </c>
      <c r="K2" s="1" t="s">
        <v>147</v>
      </c>
      <c r="L2" s="1" t="s">
        <v>147</v>
      </c>
      <c r="M2" s="1" t="s">
        <v>147</v>
      </c>
    </row>
    <row r="3" spans="1:23" x14ac:dyDescent="0.2">
      <c r="A3" s="6">
        <v>42693</v>
      </c>
      <c r="B3" s="1" t="s">
        <v>147</v>
      </c>
      <c r="C3" s="1" t="s">
        <v>147</v>
      </c>
      <c r="D3" s="1" t="s">
        <v>147</v>
      </c>
      <c r="E3" s="1" t="s">
        <v>147</v>
      </c>
      <c r="F3" s="1" t="s">
        <v>147</v>
      </c>
      <c r="G3" s="1" t="s">
        <v>147</v>
      </c>
      <c r="H3" s="1" t="s">
        <v>147</v>
      </c>
      <c r="I3" s="1" t="s">
        <v>147</v>
      </c>
      <c r="J3" s="1" t="s">
        <v>147</v>
      </c>
      <c r="K3" s="1" t="s">
        <v>147</v>
      </c>
      <c r="L3" s="1" t="s">
        <v>147</v>
      </c>
      <c r="M3" s="1" t="s">
        <v>147</v>
      </c>
    </row>
    <row r="4" spans="1:23" x14ac:dyDescent="0.2">
      <c r="A4" s="6">
        <v>42694</v>
      </c>
      <c r="B4" s="1" t="s">
        <v>147</v>
      </c>
      <c r="C4" s="1" t="s">
        <v>147</v>
      </c>
      <c r="D4" s="1" t="s">
        <v>147</v>
      </c>
      <c r="E4" s="1" t="s">
        <v>147</v>
      </c>
      <c r="F4" s="1" t="s">
        <v>147</v>
      </c>
      <c r="G4" s="1" t="s">
        <v>147</v>
      </c>
      <c r="H4" s="1" t="s">
        <v>147</v>
      </c>
      <c r="I4" s="1" t="s">
        <v>147</v>
      </c>
      <c r="J4" s="1" t="s">
        <v>147</v>
      </c>
      <c r="K4" s="1" t="s">
        <v>147</v>
      </c>
      <c r="L4" s="1" t="s">
        <v>147</v>
      </c>
      <c r="M4" s="1" t="s">
        <v>147</v>
      </c>
    </row>
    <row r="5" spans="1:23" x14ac:dyDescent="0.2">
      <c r="A5" s="6">
        <v>42695</v>
      </c>
      <c r="B5" s="1" t="s">
        <v>147</v>
      </c>
      <c r="C5" s="1" t="s">
        <v>147</v>
      </c>
      <c r="D5" s="1" t="s">
        <v>147</v>
      </c>
      <c r="E5" s="1" t="s">
        <v>147</v>
      </c>
      <c r="F5" s="1" t="s">
        <v>147</v>
      </c>
      <c r="G5" s="1" t="s">
        <v>147</v>
      </c>
      <c r="H5" s="1" t="s">
        <v>147</v>
      </c>
      <c r="I5" s="1" t="s">
        <v>147</v>
      </c>
      <c r="J5" s="1" t="s">
        <v>147</v>
      </c>
      <c r="K5" s="1" t="s">
        <v>147</v>
      </c>
      <c r="L5" s="1" t="s">
        <v>147</v>
      </c>
      <c r="M5" s="1" t="s">
        <v>147</v>
      </c>
    </row>
    <row r="6" spans="1:23" x14ac:dyDescent="0.2">
      <c r="A6" s="6">
        <v>42696</v>
      </c>
      <c r="B6" s="1" t="s">
        <v>148</v>
      </c>
      <c r="C6" s="1" t="s">
        <v>148</v>
      </c>
      <c r="D6" s="1" t="s">
        <v>148</v>
      </c>
      <c r="E6" s="1" t="s">
        <v>148</v>
      </c>
      <c r="F6" s="1" t="s">
        <v>148</v>
      </c>
      <c r="G6" s="1" t="s">
        <v>148</v>
      </c>
      <c r="H6" s="1" t="s">
        <v>148</v>
      </c>
      <c r="I6" s="1" t="s">
        <v>148</v>
      </c>
      <c r="J6" s="1" t="s">
        <v>148</v>
      </c>
      <c r="K6" s="1" t="s">
        <v>148</v>
      </c>
      <c r="L6" s="1" t="s">
        <v>148</v>
      </c>
      <c r="M6" s="1" t="s">
        <v>148</v>
      </c>
    </row>
    <row r="7" spans="1:23" x14ac:dyDescent="0.2">
      <c r="A7" s="6">
        <v>42697</v>
      </c>
      <c r="B7" s="1" t="s">
        <v>149</v>
      </c>
      <c r="C7" s="1" t="s">
        <v>149</v>
      </c>
      <c r="D7" s="1" t="s">
        <v>149</v>
      </c>
      <c r="E7" s="1" t="s">
        <v>149</v>
      </c>
      <c r="F7" s="1" t="s">
        <v>149</v>
      </c>
      <c r="G7" s="1" t="s">
        <v>149</v>
      </c>
      <c r="H7" s="1" t="s">
        <v>149</v>
      </c>
      <c r="I7" s="1" t="s">
        <v>149</v>
      </c>
      <c r="J7" s="1" t="s">
        <v>149</v>
      </c>
      <c r="K7" s="1" t="s">
        <v>149</v>
      </c>
      <c r="L7" s="1" t="s">
        <v>149</v>
      </c>
      <c r="M7" s="1" t="s">
        <v>149</v>
      </c>
    </row>
    <row r="8" spans="1:23" x14ac:dyDescent="0.2">
      <c r="A8" s="6">
        <v>42698</v>
      </c>
      <c r="B8" s="1" t="s">
        <v>149</v>
      </c>
      <c r="C8" s="1" t="s">
        <v>149</v>
      </c>
      <c r="D8" s="1" t="s">
        <v>149</v>
      </c>
      <c r="E8" s="1" t="s">
        <v>149</v>
      </c>
      <c r="F8" s="1" t="s">
        <v>149</v>
      </c>
      <c r="G8" s="1" t="s">
        <v>149</v>
      </c>
      <c r="H8" s="1" t="s">
        <v>149</v>
      </c>
      <c r="I8" s="1" t="s">
        <v>149</v>
      </c>
      <c r="J8" s="1" t="s">
        <v>149</v>
      </c>
      <c r="K8" s="1" t="s">
        <v>149</v>
      </c>
      <c r="L8" s="1" t="s">
        <v>149</v>
      </c>
      <c r="M8" s="1" t="s">
        <v>149</v>
      </c>
    </row>
    <row r="9" spans="1:23" x14ac:dyDescent="0.2">
      <c r="A9" s="6">
        <v>42699</v>
      </c>
      <c r="B9" s="1" t="s">
        <v>147</v>
      </c>
      <c r="C9" s="1" t="s">
        <v>147</v>
      </c>
      <c r="D9" s="1" t="s">
        <v>147</v>
      </c>
      <c r="E9" s="1" t="s">
        <v>147</v>
      </c>
      <c r="F9" s="1" t="s">
        <v>147</v>
      </c>
      <c r="G9" s="1" t="s">
        <v>147</v>
      </c>
      <c r="H9" s="1" t="s">
        <v>147</v>
      </c>
      <c r="I9" s="1" t="s">
        <v>147</v>
      </c>
      <c r="J9" s="1" t="s">
        <v>147</v>
      </c>
      <c r="K9" s="1" t="s">
        <v>147</v>
      </c>
      <c r="L9" s="1" t="s">
        <v>147</v>
      </c>
      <c r="M9" s="1" t="s">
        <v>147</v>
      </c>
    </row>
    <row r="10" spans="1:23" x14ac:dyDescent="0.2">
      <c r="A10" s="6">
        <v>42700</v>
      </c>
      <c r="B10" s="1" t="s">
        <v>147</v>
      </c>
      <c r="C10" s="1" t="s">
        <v>147</v>
      </c>
      <c r="D10" s="1" t="s">
        <v>147</v>
      </c>
      <c r="E10" s="1" t="s">
        <v>147</v>
      </c>
      <c r="F10" s="1" t="s">
        <v>147</v>
      </c>
      <c r="G10" s="1" t="s">
        <v>147</v>
      </c>
      <c r="H10" s="1" t="s">
        <v>147</v>
      </c>
      <c r="I10" s="1" t="s">
        <v>147</v>
      </c>
      <c r="J10" s="1" t="s">
        <v>147</v>
      </c>
      <c r="K10" s="1" t="s">
        <v>147</v>
      </c>
      <c r="L10" s="1" t="s">
        <v>147</v>
      </c>
      <c r="M10" s="1" t="s">
        <v>147</v>
      </c>
    </row>
    <row r="11" spans="1:23" x14ac:dyDescent="0.2">
      <c r="A11" s="6">
        <v>42701</v>
      </c>
      <c r="B11" s="1" t="s">
        <v>147</v>
      </c>
      <c r="C11" s="1" t="s">
        <v>147</v>
      </c>
      <c r="D11" s="1" t="s">
        <v>147</v>
      </c>
      <c r="E11" s="1" t="s">
        <v>147</v>
      </c>
      <c r="F11" s="1" t="s">
        <v>147</v>
      </c>
      <c r="G11" s="1" t="s">
        <v>147</v>
      </c>
      <c r="H11" s="1" t="s">
        <v>147</v>
      </c>
      <c r="I11" s="1" t="s">
        <v>147</v>
      </c>
      <c r="J11" s="1" t="s">
        <v>147</v>
      </c>
      <c r="K11" s="1" t="s">
        <v>147</v>
      </c>
      <c r="L11" s="1" t="s">
        <v>147</v>
      </c>
      <c r="M11" s="1" t="s">
        <v>147</v>
      </c>
    </row>
    <row r="12" spans="1:23" x14ac:dyDescent="0.2">
      <c r="A12" s="6">
        <v>42702</v>
      </c>
      <c r="B12" s="1" t="s">
        <v>147</v>
      </c>
      <c r="C12" s="1" t="s">
        <v>147</v>
      </c>
      <c r="D12" s="1" t="s">
        <v>147</v>
      </c>
      <c r="E12" s="1" t="s">
        <v>147</v>
      </c>
      <c r="F12" s="1" t="s">
        <v>147</v>
      </c>
      <c r="G12" s="1" t="s">
        <v>147</v>
      </c>
      <c r="H12" s="1" t="s">
        <v>147</v>
      </c>
      <c r="I12" s="1" t="s">
        <v>147</v>
      </c>
      <c r="J12" s="1" t="s">
        <v>147</v>
      </c>
      <c r="K12" s="1" t="s">
        <v>147</v>
      </c>
      <c r="L12" s="1" t="s">
        <v>147</v>
      </c>
      <c r="M12" s="1" t="s">
        <v>147</v>
      </c>
    </row>
    <row r="13" spans="1:23" x14ac:dyDescent="0.2">
      <c r="A13" s="6">
        <v>42703</v>
      </c>
      <c r="B13" s="1" t="s">
        <v>148</v>
      </c>
      <c r="C13" s="1" t="s">
        <v>148</v>
      </c>
      <c r="D13" s="1" t="s">
        <v>148</v>
      </c>
      <c r="E13" s="1" t="s">
        <v>148</v>
      </c>
      <c r="F13" s="1" t="s">
        <v>148</v>
      </c>
      <c r="G13" s="1" t="s">
        <v>148</v>
      </c>
      <c r="H13" s="1" t="s">
        <v>148</v>
      </c>
      <c r="I13" s="1" t="s">
        <v>148</v>
      </c>
      <c r="J13" s="1" t="s">
        <v>148</v>
      </c>
      <c r="K13" s="1" t="s">
        <v>148</v>
      </c>
      <c r="L13" s="1" t="s">
        <v>148</v>
      </c>
      <c r="M13" s="1" t="s">
        <v>148</v>
      </c>
    </row>
    <row r="14" spans="1:23" x14ac:dyDescent="0.2">
      <c r="A14" s="6">
        <v>42704</v>
      </c>
      <c r="B14" s="1" t="s">
        <v>149</v>
      </c>
      <c r="C14" s="1" t="s">
        <v>149</v>
      </c>
      <c r="D14" s="1" t="s">
        <v>149</v>
      </c>
      <c r="E14" s="1" t="s">
        <v>149</v>
      </c>
      <c r="F14" s="1" t="s">
        <v>149</v>
      </c>
      <c r="G14" s="1" t="s">
        <v>149</v>
      </c>
      <c r="H14" s="1" t="s">
        <v>149</v>
      </c>
      <c r="I14" s="1" t="s">
        <v>149</v>
      </c>
      <c r="J14" s="1" t="s">
        <v>149</v>
      </c>
      <c r="K14" s="1" t="s">
        <v>149</v>
      </c>
      <c r="L14" s="1" t="s">
        <v>149</v>
      </c>
      <c r="M14" s="1" t="s">
        <v>149</v>
      </c>
    </row>
    <row r="15" spans="1:23" x14ac:dyDescent="0.2">
      <c r="A15" s="6">
        <v>42705</v>
      </c>
      <c r="B15" s="1" t="s">
        <v>149</v>
      </c>
      <c r="C15" s="1" t="s">
        <v>149</v>
      </c>
      <c r="D15" s="1" t="s">
        <v>149</v>
      </c>
      <c r="E15" s="1" t="s">
        <v>149</v>
      </c>
      <c r="F15" s="1" t="s">
        <v>149</v>
      </c>
      <c r="G15" s="1" t="s">
        <v>149</v>
      </c>
      <c r="H15" s="1" t="s">
        <v>149</v>
      </c>
      <c r="I15" s="1" t="s">
        <v>149</v>
      </c>
      <c r="J15" s="1" t="s">
        <v>149</v>
      </c>
      <c r="K15" s="1" t="s">
        <v>149</v>
      </c>
      <c r="L15" s="1" t="s">
        <v>149</v>
      </c>
      <c r="M15" s="1" t="s">
        <v>149</v>
      </c>
    </row>
    <row r="16" spans="1:23" x14ac:dyDescent="0.2">
      <c r="A16" s="6">
        <v>42706</v>
      </c>
      <c r="B16" s="1" t="s">
        <v>147</v>
      </c>
      <c r="C16" s="1" t="s">
        <v>147</v>
      </c>
      <c r="D16" s="1" t="s">
        <v>147</v>
      </c>
      <c r="E16" s="1" t="s">
        <v>147</v>
      </c>
      <c r="F16" s="1" t="s">
        <v>147</v>
      </c>
      <c r="G16" s="1" t="s">
        <v>147</v>
      </c>
      <c r="H16" s="1" t="s">
        <v>147</v>
      </c>
      <c r="I16" s="1" t="s">
        <v>147</v>
      </c>
      <c r="J16" s="1" t="s">
        <v>147</v>
      </c>
      <c r="K16" s="1" t="s">
        <v>147</v>
      </c>
      <c r="L16" s="1" t="s">
        <v>147</v>
      </c>
      <c r="M16" s="1" t="s">
        <v>147</v>
      </c>
    </row>
    <row r="17" spans="1:13" x14ac:dyDescent="0.2">
      <c r="A17" s="6">
        <v>42707</v>
      </c>
      <c r="B17" s="1" t="s">
        <v>147</v>
      </c>
      <c r="C17" s="1" t="s">
        <v>147</v>
      </c>
      <c r="D17" s="1" t="s">
        <v>147</v>
      </c>
      <c r="E17" s="1" t="s">
        <v>147</v>
      </c>
      <c r="F17" s="1" t="s">
        <v>147</v>
      </c>
      <c r="G17" s="1" t="s">
        <v>147</v>
      </c>
      <c r="H17" s="1" t="s">
        <v>147</v>
      </c>
      <c r="I17" s="1" t="s">
        <v>147</v>
      </c>
      <c r="J17" s="1" t="s">
        <v>147</v>
      </c>
      <c r="K17" s="1" t="s">
        <v>147</v>
      </c>
      <c r="L17" s="1" t="s">
        <v>147</v>
      </c>
      <c r="M17" s="1" t="s">
        <v>147</v>
      </c>
    </row>
    <row r="18" spans="1:13" x14ac:dyDescent="0.2">
      <c r="A18" s="6">
        <v>42708</v>
      </c>
      <c r="B18" s="1" t="s">
        <v>147</v>
      </c>
      <c r="C18" s="1" t="s">
        <v>147</v>
      </c>
      <c r="D18" s="1" t="s">
        <v>147</v>
      </c>
      <c r="E18" s="1" t="s">
        <v>147</v>
      </c>
      <c r="F18" s="1" t="s">
        <v>147</v>
      </c>
      <c r="G18" s="1" t="s">
        <v>147</v>
      </c>
      <c r="H18" s="1" t="s">
        <v>147</v>
      </c>
      <c r="I18" s="1" t="s">
        <v>147</v>
      </c>
      <c r="J18" s="1" t="s">
        <v>147</v>
      </c>
      <c r="K18" s="1" t="s">
        <v>147</v>
      </c>
      <c r="L18" s="1" t="s">
        <v>147</v>
      </c>
      <c r="M18" s="1" t="s">
        <v>147</v>
      </c>
    </row>
    <row r="19" spans="1:13" x14ac:dyDescent="0.2">
      <c r="A19" s="6">
        <v>42709</v>
      </c>
      <c r="B19" s="1" t="s">
        <v>147</v>
      </c>
      <c r="C19" s="1" t="s">
        <v>147</v>
      </c>
      <c r="D19" s="1" t="s">
        <v>147</v>
      </c>
      <c r="E19" s="1" t="s">
        <v>147</v>
      </c>
      <c r="F19" s="1" t="s">
        <v>147</v>
      </c>
      <c r="G19" s="1" t="s">
        <v>147</v>
      </c>
      <c r="H19" s="1" t="s">
        <v>147</v>
      </c>
      <c r="I19" s="1" t="s">
        <v>147</v>
      </c>
      <c r="J19" s="1" t="s">
        <v>147</v>
      </c>
      <c r="K19" s="1" t="s">
        <v>147</v>
      </c>
      <c r="L19" s="1" t="s">
        <v>147</v>
      </c>
      <c r="M19" s="1" t="s">
        <v>147</v>
      </c>
    </row>
    <row r="20" spans="1:13" x14ac:dyDescent="0.2">
      <c r="A20" s="6">
        <v>42710</v>
      </c>
      <c r="B20" s="1" t="s">
        <v>148</v>
      </c>
      <c r="C20" s="1" t="s">
        <v>148</v>
      </c>
      <c r="D20" s="1" t="s">
        <v>148</v>
      </c>
      <c r="E20" s="1" t="s">
        <v>148</v>
      </c>
      <c r="F20" s="1" t="s">
        <v>148</v>
      </c>
      <c r="G20" s="1" t="s">
        <v>148</v>
      </c>
      <c r="H20" s="1" t="s">
        <v>148</v>
      </c>
      <c r="I20" s="1" t="s">
        <v>148</v>
      </c>
      <c r="J20" s="1" t="s">
        <v>148</v>
      </c>
      <c r="K20" s="1" t="s">
        <v>148</v>
      </c>
      <c r="L20" s="1" t="s">
        <v>148</v>
      </c>
      <c r="M20" s="1" t="s">
        <v>148</v>
      </c>
    </row>
    <row r="21" spans="1:13" x14ac:dyDescent="0.2">
      <c r="A21" s="6">
        <v>42711</v>
      </c>
      <c r="B21" s="1" t="s">
        <v>149</v>
      </c>
      <c r="C21" s="1" t="s">
        <v>149</v>
      </c>
      <c r="D21" s="1" t="s">
        <v>149</v>
      </c>
      <c r="E21" s="1" t="s">
        <v>149</v>
      </c>
      <c r="F21" s="1" t="s">
        <v>149</v>
      </c>
      <c r="G21" s="1" t="s">
        <v>149</v>
      </c>
      <c r="H21" s="1" t="s">
        <v>149</v>
      </c>
      <c r="I21" s="1" t="s">
        <v>149</v>
      </c>
      <c r="J21" s="1" t="s">
        <v>149</v>
      </c>
      <c r="K21" s="1" t="s">
        <v>149</v>
      </c>
      <c r="L21" s="1" t="s">
        <v>149</v>
      </c>
      <c r="M21" s="1" t="s">
        <v>149</v>
      </c>
    </row>
    <row r="22" spans="1:13" x14ac:dyDescent="0.2">
      <c r="A22" s="6">
        <v>42712</v>
      </c>
      <c r="B22" s="1" t="s">
        <v>149</v>
      </c>
      <c r="C22" s="1" t="s">
        <v>149</v>
      </c>
      <c r="D22" s="1" t="s">
        <v>149</v>
      </c>
      <c r="E22" s="1" t="s">
        <v>149</v>
      </c>
      <c r="F22" s="1" t="s">
        <v>149</v>
      </c>
      <c r="G22" s="1" t="s">
        <v>149</v>
      </c>
      <c r="H22" s="1" t="s">
        <v>149</v>
      </c>
      <c r="I22" s="1" t="s">
        <v>149</v>
      </c>
      <c r="J22" s="1" t="s">
        <v>149</v>
      </c>
      <c r="K22" s="1" t="s">
        <v>149</v>
      </c>
      <c r="L22" s="1" t="s">
        <v>149</v>
      </c>
      <c r="M22" s="1" t="s">
        <v>149</v>
      </c>
    </row>
    <row r="23" spans="1:13" x14ac:dyDescent="0.2">
      <c r="A23" s="6">
        <v>42713</v>
      </c>
      <c r="B23" s="1" t="s">
        <v>147</v>
      </c>
      <c r="C23" s="1" t="s">
        <v>147</v>
      </c>
      <c r="D23" s="1" t="s">
        <v>147</v>
      </c>
      <c r="E23" s="1" t="s">
        <v>147</v>
      </c>
      <c r="F23" s="1" t="s">
        <v>147</v>
      </c>
      <c r="G23" s="1" t="s">
        <v>147</v>
      </c>
      <c r="H23" s="1" t="s">
        <v>147</v>
      </c>
      <c r="I23" s="1" t="s">
        <v>147</v>
      </c>
      <c r="J23" s="1" t="s">
        <v>147</v>
      </c>
      <c r="K23" s="1" t="s">
        <v>147</v>
      </c>
      <c r="L23" s="1" t="s">
        <v>147</v>
      </c>
      <c r="M23" s="1" t="s">
        <v>147</v>
      </c>
    </row>
    <row r="24" spans="1:13" x14ac:dyDescent="0.2">
      <c r="A24" s="6">
        <v>42714</v>
      </c>
      <c r="B24" s="1" t="s">
        <v>147</v>
      </c>
      <c r="C24" s="1" t="s">
        <v>147</v>
      </c>
      <c r="D24" s="1" t="s">
        <v>147</v>
      </c>
      <c r="E24" s="1" t="s">
        <v>147</v>
      </c>
      <c r="F24" s="1" t="s">
        <v>147</v>
      </c>
      <c r="G24" s="1" t="s">
        <v>147</v>
      </c>
      <c r="H24" s="1" t="s">
        <v>147</v>
      </c>
      <c r="I24" s="1" t="s">
        <v>147</v>
      </c>
      <c r="J24" s="1" t="s">
        <v>147</v>
      </c>
      <c r="K24" s="1" t="s">
        <v>147</v>
      </c>
      <c r="L24" s="1" t="s">
        <v>147</v>
      </c>
      <c r="M24" s="1" t="s">
        <v>147</v>
      </c>
    </row>
    <row r="25" spans="1:13" x14ac:dyDescent="0.2">
      <c r="A25" s="6">
        <v>42715</v>
      </c>
      <c r="B25" s="1" t="s">
        <v>147</v>
      </c>
      <c r="C25" s="1" t="s">
        <v>147</v>
      </c>
      <c r="D25" s="1" t="s">
        <v>147</v>
      </c>
      <c r="E25" s="1" t="s">
        <v>147</v>
      </c>
      <c r="F25" s="1" t="s">
        <v>147</v>
      </c>
      <c r="G25" s="1" t="s">
        <v>147</v>
      </c>
      <c r="H25" s="1" t="s">
        <v>147</v>
      </c>
      <c r="I25" s="1" t="s">
        <v>147</v>
      </c>
      <c r="J25" s="1" t="s">
        <v>147</v>
      </c>
      <c r="K25" s="1" t="s">
        <v>147</v>
      </c>
      <c r="L25" s="1" t="s">
        <v>147</v>
      </c>
      <c r="M25" s="1" t="s">
        <v>147</v>
      </c>
    </row>
    <row r="26" spans="1:13" x14ac:dyDescent="0.2">
      <c r="A26" s="6">
        <v>42716</v>
      </c>
      <c r="B26" s="1" t="s">
        <v>147</v>
      </c>
      <c r="C26" s="1" t="s">
        <v>147</v>
      </c>
      <c r="D26" s="1" t="s">
        <v>147</v>
      </c>
      <c r="E26" s="1" t="s">
        <v>147</v>
      </c>
      <c r="F26" s="1" t="s">
        <v>147</v>
      </c>
      <c r="G26" s="1" t="s">
        <v>147</v>
      </c>
      <c r="H26" s="1" t="s">
        <v>147</v>
      </c>
      <c r="I26" s="1" t="s">
        <v>147</v>
      </c>
      <c r="J26" s="1" t="s">
        <v>147</v>
      </c>
      <c r="K26" s="1" t="s">
        <v>147</v>
      </c>
      <c r="L26" s="1" t="s">
        <v>147</v>
      </c>
      <c r="M26" s="1" t="s">
        <v>147</v>
      </c>
    </row>
    <row r="27" spans="1:13" x14ac:dyDescent="0.2">
      <c r="A27" s="6">
        <v>42717</v>
      </c>
      <c r="B27" s="1" t="s">
        <v>148</v>
      </c>
      <c r="C27" s="1" t="s">
        <v>148</v>
      </c>
      <c r="D27" s="1" t="s">
        <v>148</v>
      </c>
      <c r="E27" s="1" t="s">
        <v>148</v>
      </c>
      <c r="F27" s="1" t="s">
        <v>148</v>
      </c>
      <c r="G27" s="1" t="s">
        <v>148</v>
      </c>
      <c r="H27" s="1" t="s">
        <v>148</v>
      </c>
      <c r="I27" s="1" t="s">
        <v>148</v>
      </c>
      <c r="J27" s="1" t="s">
        <v>148</v>
      </c>
      <c r="K27" s="1" t="s">
        <v>148</v>
      </c>
      <c r="L27" s="1" t="s">
        <v>148</v>
      </c>
      <c r="M27" s="1" t="s">
        <v>148</v>
      </c>
    </row>
    <row r="28" spans="1:13" x14ac:dyDescent="0.2">
      <c r="A28" s="6">
        <v>42718</v>
      </c>
      <c r="B28" s="1" t="s">
        <v>149</v>
      </c>
      <c r="C28" s="1" t="s">
        <v>149</v>
      </c>
      <c r="D28" s="1" t="s">
        <v>149</v>
      </c>
      <c r="E28" s="1" t="s">
        <v>149</v>
      </c>
      <c r="F28" s="1" t="s">
        <v>149</v>
      </c>
      <c r="G28" s="1" t="s">
        <v>149</v>
      </c>
      <c r="H28" s="1" t="s">
        <v>149</v>
      </c>
      <c r="I28" s="1" t="s">
        <v>149</v>
      </c>
      <c r="J28" s="1" t="s">
        <v>149</v>
      </c>
      <c r="K28" s="1" t="s">
        <v>149</v>
      </c>
      <c r="L28" s="1" t="s">
        <v>149</v>
      </c>
      <c r="M28" s="1" t="s">
        <v>149</v>
      </c>
    </row>
    <row r="29" spans="1:13" x14ac:dyDescent="0.2">
      <c r="A29" s="6">
        <v>42719</v>
      </c>
      <c r="B29" s="1" t="s">
        <v>149</v>
      </c>
      <c r="C29" s="1" t="s">
        <v>149</v>
      </c>
      <c r="D29" s="1" t="s">
        <v>149</v>
      </c>
      <c r="E29" s="1" t="s">
        <v>149</v>
      </c>
      <c r="F29" s="1" t="s">
        <v>149</v>
      </c>
      <c r="G29" s="1" t="s">
        <v>149</v>
      </c>
      <c r="H29" s="1" t="s">
        <v>149</v>
      </c>
      <c r="I29" s="1" t="s">
        <v>149</v>
      </c>
      <c r="J29" s="1" t="s">
        <v>149</v>
      </c>
      <c r="K29" s="1" t="s">
        <v>149</v>
      </c>
      <c r="L29" s="1" t="s">
        <v>149</v>
      </c>
      <c r="M29" s="1" t="s">
        <v>149</v>
      </c>
    </row>
    <row r="30" spans="1:13" x14ac:dyDescent="0.2">
      <c r="A30" s="6">
        <v>42720</v>
      </c>
      <c r="B30" s="1" t="s">
        <v>147</v>
      </c>
      <c r="C30" s="1" t="s">
        <v>147</v>
      </c>
      <c r="D30" s="1" t="s">
        <v>147</v>
      </c>
      <c r="E30" s="1" t="s">
        <v>147</v>
      </c>
      <c r="F30" s="1" t="s">
        <v>147</v>
      </c>
      <c r="G30" s="1" t="s">
        <v>147</v>
      </c>
      <c r="H30" s="1" t="s">
        <v>147</v>
      </c>
      <c r="I30" s="1" t="s">
        <v>147</v>
      </c>
      <c r="J30" s="1" t="s">
        <v>147</v>
      </c>
      <c r="K30" s="1" t="s">
        <v>147</v>
      </c>
      <c r="L30" s="1" t="s">
        <v>147</v>
      </c>
      <c r="M30" s="1" t="s">
        <v>147</v>
      </c>
    </row>
    <row r="31" spans="1:13" x14ac:dyDescent="0.2">
      <c r="A31" s="6">
        <v>42721</v>
      </c>
      <c r="B31" s="1" t="s">
        <v>147</v>
      </c>
      <c r="C31" s="1" t="s">
        <v>147</v>
      </c>
      <c r="D31" s="1" t="s">
        <v>147</v>
      </c>
      <c r="E31" s="1" t="s">
        <v>147</v>
      </c>
      <c r="F31" s="1" t="s">
        <v>147</v>
      </c>
      <c r="G31" s="1" t="s">
        <v>147</v>
      </c>
      <c r="H31" s="1" t="s">
        <v>147</v>
      </c>
      <c r="I31" s="1" t="s">
        <v>147</v>
      </c>
      <c r="J31" s="1" t="s">
        <v>147</v>
      </c>
      <c r="K31" s="1" t="s">
        <v>147</v>
      </c>
      <c r="L31" s="1" t="s">
        <v>147</v>
      </c>
      <c r="M31" s="1" t="s">
        <v>147</v>
      </c>
    </row>
    <row r="32" spans="1:13" x14ac:dyDescent="0.2">
      <c r="A32" s="6">
        <v>42722</v>
      </c>
      <c r="B32" s="1" t="s">
        <v>147</v>
      </c>
      <c r="C32" s="1" t="s">
        <v>147</v>
      </c>
      <c r="D32" s="1" t="s">
        <v>147</v>
      </c>
      <c r="E32" s="1" t="s">
        <v>147</v>
      </c>
      <c r="F32" s="1" t="s">
        <v>147</v>
      </c>
      <c r="G32" s="1" t="s">
        <v>147</v>
      </c>
      <c r="H32" s="1" t="s">
        <v>147</v>
      </c>
      <c r="I32" s="1" t="s">
        <v>147</v>
      </c>
      <c r="J32" s="1" t="s">
        <v>147</v>
      </c>
      <c r="K32" s="1" t="s">
        <v>147</v>
      </c>
      <c r="L32" s="1" t="s">
        <v>147</v>
      </c>
      <c r="M32" s="1" t="s">
        <v>147</v>
      </c>
    </row>
    <row r="33" spans="1:13" x14ac:dyDescent="0.2">
      <c r="A33" s="6">
        <v>42723</v>
      </c>
      <c r="B33" s="1" t="s">
        <v>147</v>
      </c>
      <c r="C33" s="1" t="s">
        <v>147</v>
      </c>
      <c r="D33" s="1" t="s">
        <v>147</v>
      </c>
      <c r="E33" s="1" t="s">
        <v>147</v>
      </c>
      <c r="F33" s="1" t="s">
        <v>147</v>
      </c>
      <c r="G33" s="1" t="s">
        <v>147</v>
      </c>
      <c r="H33" s="1" t="s">
        <v>147</v>
      </c>
      <c r="I33" s="1" t="s">
        <v>147</v>
      </c>
      <c r="J33" s="1" t="s">
        <v>147</v>
      </c>
      <c r="K33" s="1" t="s">
        <v>147</v>
      </c>
      <c r="L33" s="1" t="s">
        <v>147</v>
      </c>
      <c r="M33" s="1" t="s">
        <v>147</v>
      </c>
    </row>
    <row r="34" spans="1:13" x14ac:dyDescent="0.2">
      <c r="A34" s="6">
        <v>42724</v>
      </c>
      <c r="B34" s="1" t="s">
        <v>148</v>
      </c>
      <c r="C34" s="1" t="s">
        <v>148</v>
      </c>
      <c r="D34" s="1" t="s">
        <v>148</v>
      </c>
      <c r="E34" s="1" t="s">
        <v>148</v>
      </c>
      <c r="F34" s="1" t="s">
        <v>148</v>
      </c>
      <c r="G34" s="1" t="s">
        <v>148</v>
      </c>
      <c r="H34" s="1" t="s">
        <v>148</v>
      </c>
      <c r="I34" s="1" t="s">
        <v>148</v>
      </c>
      <c r="J34" s="1" t="s">
        <v>148</v>
      </c>
      <c r="K34" s="1" t="s">
        <v>148</v>
      </c>
      <c r="L34" s="1" t="s">
        <v>148</v>
      </c>
      <c r="M34" s="1" t="s">
        <v>148</v>
      </c>
    </row>
    <row r="35" spans="1:13" x14ac:dyDescent="0.2">
      <c r="A35" s="6">
        <v>42725</v>
      </c>
      <c r="B35" s="1" t="s">
        <v>149</v>
      </c>
      <c r="C35" s="1" t="s">
        <v>149</v>
      </c>
      <c r="D35" s="1" t="s">
        <v>149</v>
      </c>
      <c r="E35" s="1" t="s">
        <v>149</v>
      </c>
      <c r="F35" s="1" t="s">
        <v>149</v>
      </c>
      <c r="G35" s="1" t="s">
        <v>149</v>
      </c>
      <c r="H35" s="1" t="s">
        <v>149</v>
      </c>
      <c r="I35" s="1" t="s">
        <v>149</v>
      </c>
      <c r="J35" s="1" t="s">
        <v>149</v>
      </c>
      <c r="K35" s="1" t="s">
        <v>149</v>
      </c>
      <c r="L35" s="1" t="s">
        <v>149</v>
      </c>
      <c r="M35" s="1" t="s">
        <v>149</v>
      </c>
    </row>
    <row r="36" spans="1:13" x14ac:dyDescent="0.2">
      <c r="A36" s="6">
        <v>42726</v>
      </c>
      <c r="B36" s="1" t="s">
        <v>149</v>
      </c>
      <c r="C36" s="1" t="s">
        <v>149</v>
      </c>
      <c r="D36" s="1" t="s">
        <v>149</v>
      </c>
      <c r="E36" s="1" t="s">
        <v>149</v>
      </c>
      <c r="F36" s="1" t="s">
        <v>149</v>
      </c>
      <c r="G36" s="1" t="s">
        <v>149</v>
      </c>
      <c r="H36" s="1" t="s">
        <v>149</v>
      </c>
      <c r="I36" s="1" t="s">
        <v>149</v>
      </c>
      <c r="J36" s="1" t="s">
        <v>149</v>
      </c>
      <c r="K36" s="1" t="s">
        <v>149</v>
      </c>
      <c r="L36" s="1" t="s">
        <v>149</v>
      </c>
      <c r="M36" s="1" t="s">
        <v>149</v>
      </c>
    </row>
    <row r="37" spans="1:13" x14ac:dyDescent="0.2">
      <c r="A37" s="6">
        <v>42727</v>
      </c>
      <c r="B37" s="1" t="s">
        <v>147</v>
      </c>
      <c r="C37" s="1" t="s">
        <v>147</v>
      </c>
      <c r="D37" s="1" t="s">
        <v>147</v>
      </c>
      <c r="E37" s="1" t="s">
        <v>147</v>
      </c>
      <c r="F37" s="1" t="s">
        <v>147</v>
      </c>
      <c r="G37" s="1" t="s">
        <v>147</v>
      </c>
      <c r="H37" s="1" t="s">
        <v>147</v>
      </c>
      <c r="I37" s="1" t="s">
        <v>147</v>
      </c>
      <c r="J37" s="1" t="s">
        <v>147</v>
      </c>
      <c r="K37" s="1" t="s">
        <v>147</v>
      </c>
      <c r="L37" s="1" t="s">
        <v>147</v>
      </c>
      <c r="M37" s="1" t="s">
        <v>147</v>
      </c>
    </row>
    <row r="38" spans="1:13" x14ac:dyDescent="0.2">
      <c r="A38" s="6">
        <v>42728</v>
      </c>
      <c r="B38" s="1" t="s">
        <v>147</v>
      </c>
      <c r="C38" s="1" t="s">
        <v>147</v>
      </c>
      <c r="D38" s="1" t="s">
        <v>147</v>
      </c>
      <c r="E38" s="1" t="s">
        <v>147</v>
      </c>
      <c r="F38" s="1" t="s">
        <v>147</v>
      </c>
      <c r="G38" s="1" t="s">
        <v>147</v>
      </c>
      <c r="H38" s="1" t="s">
        <v>147</v>
      </c>
      <c r="I38" s="1" t="s">
        <v>147</v>
      </c>
      <c r="J38" s="1" t="s">
        <v>147</v>
      </c>
      <c r="K38" s="1" t="s">
        <v>147</v>
      </c>
      <c r="L38" s="1" t="s">
        <v>147</v>
      </c>
      <c r="M38" s="1" t="s">
        <v>147</v>
      </c>
    </row>
    <row r="39" spans="1:13" x14ac:dyDescent="0.2">
      <c r="A39" s="6">
        <v>42729</v>
      </c>
      <c r="B39" s="1" t="s">
        <v>147</v>
      </c>
      <c r="C39" s="1" t="s">
        <v>147</v>
      </c>
      <c r="D39" s="1" t="s">
        <v>147</v>
      </c>
      <c r="E39" s="1" t="s">
        <v>147</v>
      </c>
      <c r="F39" s="1" t="s">
        <v>147</v>
      </c>
      <c r="G39" s="1" t="s">
        <v>147</v>
      </c>
      <c r="H39" s="1" t="s">
        <v>147</v>
      </c>
      <c r="I39" s="1" t="s">
        <v>147</v>
      </c>
      <c r="J39" s="1" t="s">
        <v>147</v>
      </c>
      <c r="K39" s="1" t="s">
        <v>147</v>
      </c>
      <c r="L39" s="1" t="s">
        <v>147</v>
      </c>
      <c r="M39" s="1" t="s">
        <v>147</v>
      </c>
    </row>
    <row r="40" spans="1:13" x14ac:dyDescent="0.2">
      <c r="A40" s="6">
        <v>42730</v>
      </c>
      <c r="B40" s="1" t="s">
        <v>147</v>
      </c>
      <c r="C40" s="1" t="s">
        <v>147</v>
      </c>
      <c r="D40" s="1" t="s">
        <v>147</v>
      </c>
      <c r="E40" s="1" t="s">
        <v>147</v>
      </c>
      <c r="F40" s="1" t="s">
        <v>147</v>
      </c>
      <c r="G40" s="1" t="s">
        <v>147</v>
      </c>
      <c r="H40" s="1" t="s">
        <v>147</v>
      </c>
      <c r="I40" s="1" t="s">
        <v>147</v>
      </c>
      <c r="J40" s="1" t="s">
        <v>147</v>
      </c>
      <c r="K40" s="1" t="s">
        <v>147</v>
      </c>
      <c r="L40" s="1" t="s">
        <v>147</v>
      </c>
      <c r="M40" s="1" t="s">
        <v>147</v>
      </c>
    </row>
    <row r="41" spans="1:13" x14ac:dyDescent="0.2">
      <c r="A41" s="6">
        <v>42731</v>
      </c>
      <c r="B41" s="1" t="s">
        <v>148</v>
      </c>
      <c r="C41" s="1" t="s">
        <v>158</v>
      </c>
      <c r="D41" s="1" t="s">
        <v>148</v>
      </c>
      <c r="E41" s="1" t="s">
        <v>148</v>
      </c>
      <c r="F41" s="1" t="s">
        <v>148</v>
      </c>
      <c r="G41" s="1" t="s">
        <v>148</v>
      </c>
      <c r="H41" s="1" t="s">
        <v>148</v>
      </c>
      <c r="I41" s="1" t="s">
        <v>148</v>
      </c>
      <c r="J41" s="1" t="s">
        <v>148</v>
      </c>
      <c r="K41" s="1" t="s">
        <v>148</v>
      </c>
      <c r="L41" s="1" t="s">
        <v>148</v>
      </c>
      <c r="M41" s="1" t="s">
        <v>148</v>
      </c>
    </row>
    <row r="42" spans="1:13" x14ac:dyDescent="0.2">
      <c r="A42" s="6">
        <v>42732</v>
      </c>
      <c r="B42" s="1" t="s">
        <v>149</v>
      </c>
      <c r="C42" s="1" t="s">
        <v>149</v>
      </c>
      <c r="D42" s="1" t="s">
        <v>149</v>
      </c>
      <c r="E42" s="1" t="s">
        <v>149</v>
      </c>
      <c r="F42" s="1" t="s">
        <v>149</v>
      </c>
      <c r="G42" s="1" t="s">
        <v>149</v>
      </c>
      <c r="H42" s="1" t="s">
        <v>149</v>
      </c>
      <c r="I42" s="1" t="s">
        <v>149</v>
      </c>
      <c r="J42" s="1" t="s">
        <v>149</v>
      </c>
      <c r="K42" s="1" t="s">
        <v>149</v>
      </c>
      <c r="L42" s="1" t="s">
        <v>149</v>
      </c>
      <c r="M42" s="1" t="s">
        <v>149</v>
      </c>
    </row>
    <row r="43" spans="1:13" x14ac:dyDescent="0.2">
      <c r="A43" s="6">
        <v>42733</v>
      </c>
      <c r="B43" s="1" t="s">
        <v>149</v>
      </c>
      <c r="C43" s="1" t="s">
        <v>149</v>
      </c>
      <c r="D43" s="1" t="s">
        <v>149</v>
      </c>
      <c r="E43" s="1" t="s">
        <v>149</v>
      </c>
      <c r="F43" s="1" t="s">
        <v>149</v>
      </c>
      <c r="G43" s="1" t="s">
        <v>149</v>
      </c>
      <c r="H43" s="1" t="s">
        <v>149</v>
      </c>
      <c r="I43" s="1" t="s">
        <v>149</v>
      </c>
      <c r="J43" s="1" t="s">
        <v>149</v>
      </c>
      <c r="K43" s="1" t="s">
        <v>149</v>
      </c>
      <c r="L43" s="1" t="s">
        <v>149</v>
      </c>
      <c r="M43" s="1" t="s">
        <v>149</v>
      </c>
    </row>
    <row r="44" spans="1:13" x14ac:dyDescent="0.2">
      <c r="A44" s="6">
        <v>42734</v>
      </c>
      <c r="B44" s="1" t="s">
        <v>147</v>
      </c>
      <c r="C44" s="1" t="s">
        <v>147</v>
      </c>
      <c r="D44" s="1" t="s">
        <v>147</v>
      </c>
      <c r="E44" s="1" t="s">
        <v>147</v>
      </c>
      <c r="F44" s="1" t="s">
        <v>147</v>
      </c>
      <c r="G44" s="1" t="s">
        <v>147</v>
      </c>
      <c r="H44" s="1" t="s">
        <v>147</v>
      </c>
      <c r="I44" s="1" t="s">
        <v>147</v>
      </c>
      <c r="J44" s="1" t="s">
        <v>147</v>
      </c>
      <c r="K44" s="1" t="s">
        <v>147</v>
      </c>
      <c r="L44" s="1" t="s">
        <v>147</v>
      </c>
      <c r="M44" s="1" t="s">
        <v>147</v>
      </c>
    </row>
    <row r="45" spans="1:13" x14ac:dyDescent="0.2">
      <c r="A45" s="6">
        <v>42735</v>
      </c>
      <c r="B45" s="1" t="s">
        <v>147</v>
      </c>
      <c r="C45" s="1" t="s">
        <v>147</v>
      </c>
      <c r="D45" s="1" t="s">
        <v>147</v>
      </c>
      <c r="E45" s="1" t="s">
        <v>147</v>
      </c>
      <c r="F45" s="1" t="s">
        <v>147</v>
      </c>
      <c r="G45" s="1" t="s">
        <v>147</v>
      </c>
      <c r="H45" s="1" t="s">
        <v>147</v>
      </c>
      <c r="I45" s="1" t="s">
        <v>147</v>
      </c>
      <c r="J45" s="1" t="s">
        <v>147</v>
      </c>
      <c r="K45" s="1" t="s">
        <v>147</v>
      </c>
      <c r="L45" s="1" t="s">
        <v>147</v>
      </c>
      <c r="M45" s="1" t="s">
        <v>147</v>
      </c>
    </row>
    <row r="46" spans="1:13" x14ac:dyDescent="0.2">
      <c r="A46" s="6">
        <v>42736</v>
      </c>
      <c r="B46" s="1" t="s">
        <v>147</v>
      </c>
      <c r="C46" s="1" t="s">
        <v>147</v>
      </c>
      <c r="D46" s="1" t="s">
        <v>147</v>
      </c>
      <c r="E46" s="1" t="s">
        <v>147</v>
      </c>
      <c r="F46" s="1" t="s">
        <v>147</v>
      </c>
      <c r="G46" s="1" t="s">
        <v>147</v>
      </c>
      <c r="H46" s="1" t="s">
        <v>147</v>
      </c>
      <c r="I46" s="1" t="s">
        <v>147</v>
      </c>
      <c r="J46" s="1" t="s">
        <v>147</v>
      </c>
      <c r="K46" s="1" t="s">
        <v>147</v>
      </c>
      <c r="L46" s="1" t="s">
        <v>147</v>
      </c>
      <c r="M46" s="1" t="s">
        <v>147</v>
      </c>
    </row>
    <row r="47" spans="1:13" x14ac:dyDescent="0.2">
      <c r="A47" s="6">
        <v>42737</v>
      </c>
      <c r="B47" s="1" t="s">
        <v>147</v>
      </c>
      <c r="C47" s="1" t="s">
        <v>147</v>
      </c>
      <c r="D47" s="1" t="s">
        <v>147</v>
      </c>
      <c r="E47" s="1" t="s">
        <v>147</v>
      </c>
      <c r="F47" s="1" t="s">
        <v>147</v>
      </c>
      <c r="G47" s="1" t="s">
        <v>147</v>
      </c>
      <c r="H47" s="1" t="s">
        <v>147</v>
      </c>
      <c r="I47" s="1" t="s">
        <v>147</v>
      </c>
      <c r="J47" s="1" t="s">
        <v>147</v>
      </c>
      <c r="K47" s="1" t="s">
        <v>147</v>
      </c>
      <c r="L47" s="1" t="s">
        <v>147</v>
      </c>
      <c r="M47" s="1" t="s">
        <v>147</v>
      </c>
    </row>
    <row r="48" spans="1:13" x14ac:dyDescent="0.2">
      <c r="A48" s="6">
        <v>42738</v>
      </c>
      <c r="B48" s="1" t="s">
        <v>148</v>
      </c>
      <c r="C48" s="1" t="s">
        <v>148</v>
      </c>
      <c r="D48" s="1" t="s">
        <v>148</v>
      </c>
      <c r="E48" s="1" t="s">
        <v>148</v>
      </c>
      <c r="F48" s="1" t="s">
        <v>148</v>
      </c>
      <c r="G48" s="1" t="s">
        <v>148</v>
      </c>
      <c r="H48" s="1" t="s">
        <v>148</v>
      </c>
      <c r="I48" s="1" t="s">
        <v>148</v>
      </c>
      <c r="J48" s="1" t="s">
        <v>148</v>
      </c>
      <c r="K48" s="1" t="s">
        <v>148</v>
      </c>
      <c r="L48" s="1" t="s">
        <v>148</v>
      </c>
      <c r="M48" s="1" t="s">
        <v>148</v>
      </c>
    </row>
    <row r="49" spans="1:13" x14ac:dyDescent="0.2">
      <c r="A49" s="6">
        <v>42739</v>
      </c>
      <c r="B49" s="1" t="s">
        <v>149</v>
      </c>
      <c r="C49" s="1" t="s">
        <v>149</v>
      </c>
      <c r="D49" s="1" t="s">
        <v>149</v>
      </c>
      <c r="E49" s="1" t="s">
        <v>149</v>
      </c>
      <c r="F49" s="1" t="s">
        <v>149</v>
      </c>
      <c r="G49" s="1" t="s">
        <v>149</v>
      </c>
      <c r="H49" s="1" t="s">
        <v>149</v>
      </c>
      <c r="I49" s="1" t="s">
        <v>149</v>
      </c>
      <c r="J49" s="1" t="s">
        <v>149</v>
      </c>
      <c r="K49" s="1" t="s">
        <v>149</v>
      </c>
      <c r="L49" s="1" t="s">
        <v>149</v>
      </c>
      <c r="M49" s="1" t="s">
        <v>149</v>
      </c>
    </row>
    <row r="50" spans="1:13" x14ac:dyDescent="0.2">
      <c r="A50" s="6">
        <v>42740</v>
      </c>
      <c r="B50" s="1" t="s">
        <v>149</v>
      </c>
      <c r="C50" s="1" t="s">
        <v>149</v>
      </c>
      <c r="D50" s="1" t="s">
        <v>149</v>
      </c>
      <c r="E50" s="1" t="s">
        <v>149</v>
      </c>
      <c r="F50" s="1" t="s">
        <v>149</v>
      </c>
      <c r="G50" s="1" t="s">
        <v>149</v>
      </c>
      <c r="H50" s="1" t="s">
        <v>149</v>
      </c>
      <c r="I50" s="1" t="s">
        <v>149</v>
      </c>
      <c r="J50" s="1" t="s">
        <v>149</v>
      </c>
      <c r="K50" s="1" t="s">
        <v>149</v>
      </c>
      <c r="L50" s="1" t="s">
        <v>149</v>
      </c>
      <c r="M50" s="1" t="s">
        <v>149</v>
      </c>
    </row>
    <row r="51" spans="1:13" x14ac:dyDescent="0.2">
      <c r="A51" s="6">
        <v>42741</v>
      </c>
      <c r="B51" s="1" t="s">
        <v>147</v>
      </c>
      <c r="C51" s="1" t="s">
        <v>147</v>
      </c>
      <c r="D51" s="1" t="s">
        <v>147</v>
      </c>
      <c r="E51" s="1" t="s">
        <v>147</v>
      </c>
      <c r="F51" s="1" t="s">
        <v>147</v>
      </c>
      <c r="G51" s="1" t="s">
        <v>147</v>
      </c>
      <c r="H51" s="1" t="s">
        <v>147</v>
      </c>
      <c r="I51" s="1" t="s">
        <v>147</v>
      </c>
      <c r="J51" s="1" t="s">
        <v>147</v>
      </c>
      <c r="K51" s="1" t="s">
        <v>147</v>
      </c>
      <c r="L51" s="1" t="s">
        <v>147</v>
      </c>
      <c r="M51" s="1" t="s">
        <v>147</v>
      </c>
    </row>
    <row r="52" spans="1:13" x14ac:dyDescent="0.2">
      <c r="A52" s="6">
        <v>42742</v>
      </c>
      <c r="B52" s="1" t="s">
        <v>147</v>
      </c>
      <c r="C52" s="1" t="s">
        <v>147</v>
      </c>
      <c r="D52" s="1" t="s">
        <v>147</v>
      </c>
      <c r="E52" s="1" t="s">
        <v>147</v>
      </c>
      <c r="F52" s="1" t="s">
        <v>147</v>
      </c>
      <c r="G52" s="1" t="s">
        <v>147</v>
      </c>
      <c r="H52" s="1" t="s">
        <v>147</v>
      </c>
      <c r="I52" s="1" t="s">
        <v>147</v>
      </c>
      <c r="J52" s="1" t="s">
        <v>147</v>
      </c>
      <c r="K52" s="1" t="s">
        <v>147</v>
      </c>
      <c r="L52" s="1" t="s">
        <v>147</v>
      </c>
      <c r="M52" s="1" t="s">
        <v>147</v>
      </c>
    </row>
    <row r="53" spans="1:13" x14ac:dyDescent="0.2">
      <c r="A53" s="6">
        <v>42743</v>
      </c>
      <c r="B53" s="1" t="s">
        <v>147</v>
      </c>
      <c r="C53" s="1" t="s">
        <v>147</v>
      </c>
      <c r="D53" s="1" t="s">
        <v>147</v>
      </c>
      <c r="E53" s="1" t="s">
        <v>147</v>
      </c>
      <c r="F53" s="1" t="s">
        <v>147</v>
      </c>
      <c r="G53" s="1" t="s">
        <v>147</v>
      </c>
      <c r="H53" s="1" t="s">
        <v>147</v>
      </c>
      <c r="I53" s="1" t="s">
        <v>147</v>
      </c>
      <c r="J53" s="1" t="s">
        <v>147</v>
      </c>
      <c r="K53" s="1" t="s">
        <v>147</v>
      </c>
      <c r="L53" s="1" t="s">
        <v>147</v>
      </c>
      <c r="M53" s="1" t="s">
        <v>147</v>
      </c>
    </row>
    <row r="54" spans="1:13" x14ac:dyDescent="0.2">
      <c r="A54" s="6">
        <v>42744</v>
      </c>
      <c r="B54" s="1" t="s">
        <v>147</v>
      </c>
      <c r="C54" s="1" t="s">
        <v>147</v>
      </c>
      <c r="D54" s="1" t="s">
        <v>147</v>
      </c>
      <c r="E54" s="1" t="s">
        <v>147</v>
      </c>
      <c r="F54" s="1" t="s">
        <v>147</v>
      </c>
      <c r="G54" s="1" t="s">
        <v>147</v>
      </c>
      <c r="H54" s="1" t="s">
        <v>147</v>
      </c>
      <c r="I54" s="1" t="s">
        <v>147</v>
      </c>
      <c r="J54" s="1" t="s">
        <v>147</v>
      </c>
      <c r="K54" s="1" t="s">
        <v>147</v>
      </c>
      <c r="L54" s="1" t="s">
        <v>147</v>
      </c>
      <c r="M54" s="1" t="s">
        <v>147</v>
      </c>
    </row>
    <row r="55" spans="1:13" x14ac:dyDescent="0.2">
      <c r="A55" s="6">
        <v>42745</v>
      </c>
      <c r="B55" s="1" t="s">
        <v>148</v>
      </c>
      <c r="C55" s="1" t="s">
        <v>148</v>
      </c>
      <c r="D55" s="1" t="s">
        <v>148</v>
      </c>
      <c r="E55" s="1" t="s">
        <v>148</v>
      </c>
      <c r="F55" s="1" t="s">
        <v>148</v>
      </c>
      <c r="G55" s="1" t="s">
        <v>148</v>
      </c>
      <c r="H55" s="1" t="s">
        <v>148</v>
      </c>
      <c r="I55" s="1" t="s">
        <v>148</v>
      </c>
      <c r="J55" s="1" t="s">
        <v>148</v>
      </c>
      <c r="K55" s="1" t="s">
        <v>148</v>
      </c>
      <c r="L55" s="1" t="s">
        <v>148</v>
      </c>
      <c r="M55" s="1" t="s">
        <v>148</v>
      </c>
    </row>
    <row r="56" spans="1:13" x14ac:dyDescent="0.2">
      <c r="A56" s="6">
        <v>42746</v>
      </c>
      <c r="B56" s="1" t="s">
        <v>149</v>
      </c>
      <c r="C56" s="1" t="s">
        <v>149</v>
      </c>
      <c r="D56" s="1" t="s">
        <v>149</v>
      </c>
      <c r="E56" s="1" t="s">
        <v>149</v>
      </c>
      <c r="F56" s="1" t="s">
        <v>149</v>
      </c>
      <c r="G56" s="1" t="s">
        <v>149</v>
      </c>
      <c r="H56" s="1" t="s">
        <v>149</v>
      </c>
      <c r="I56" s="1" t="s">
        <v>149</v>
      </c>
      <c r="J56" s="1" t="s">
        <v>149</v>
      </c>
      <c r="K56" s="1" t="s">
        <v>149</v>
      </c>
      <c r="L56" s="1" t="s">
        <v>149</v>
      </c>
      <c r="M56" s="1" t="s">
        <v>149</v>
      </c>
    </row>
    <row r="57" spans="1:13" x14ac:dyDescent="0.2">
      <c r="A57" s="6">
        <v>42747</v>
      </c>
      <c r="B57" s="1" t="s">
        <v>149</v>
      </c>
      <c r="C57" s="1" t="s">
        <v>149</v>
      </c>
      <c r="D57" s="1" t="s">
        <v>149</v>
      </c>
      <c r="E57" s="1" t="s">
        <v>149</v>
      </c>
      <c r="F57" s="1" t="s">
        <v>149</v>
      </c>
      <c r="G57" s="1" t="s">
        <v>149</v>
      </c>
      <c r="H57" s="1" t="s">
        <v>149</v>
      </c>
      <c r="I57" s="1" t="s">
        <v>149</v>
      </c>
      <c r="J57" s="1" t="s">
        <v>149</v>
      </c>
      <c r="K57" s="1" t="s">
        <v>149</v>
      </c>
      <c r="L57" s="1" t="s">
        <v>149</v>
      </c>
      <c r="M57" s="1" t="s">
        <v>149</v>
      </c>
    </row>
    <row r="58" spans="1:13" x14ac:dyDescent="0.2">
      <c r="A58" s="6">
        <v>42748</v>
      </c>
      <c r="B58" s="1" t="s">
        <v>147</v>
      </c>
      <c r="C58" s="1" t="s">
        <v>147</v>
      </c>
      <c r="D58" s="1" t="s">
        <v>147</v>
      </c>
      <c r="E58" s="1" t="s">
        <v>147</v>
      </c>
      <c r="F58" s="1" t="s">
        <v>147</v>
      </c>
      <c r="G58" s="1" t="s">
        <v>147</v>
      </c>
      <c r="H58" s="1" t="s">
        <v>147</v>
      </c>
      <c r="I58" s="1" t="s">
        <v>147</v>
      </c>
      <c r="J58" s="1" t="s">
        <v>147</v>
      </c>
      <c r="K58" s="1" t="s">
        <v>147</v>
      </c>
      <c r="L58" s="1" t="s">
        <v>147</v>
      </c>
      <c r="M58" s="1" t="s">
        <v>147</v>
      </c>
    </row>
    <row r="59" spans="1:13" x14ac:dyDescent="0.2">
      <c r="A59" s="6">
        <v>42749</v>
      </c>
      <c r="B59" s="1" t="s">
        <v>149</v>
      </c>
      <c r="C59" s="1" t="s">
        <v>149</v>
      </c>
      <c r="D59" s="1" t="s">
        <v>149</v>
      </c>
      <c r="E59" s="1" t="s">
        <v>149</v>
      </c>
      <c r="F59" s="1" t="s">
        <v>149</v>
      </c>
      <c r="G59" s="1" t="s">
        <v>149</v>
      </c>
      <c r="H59" s="1" t="s">
        <v>149</v>
      </c>
      <c r="I59" s="1" t="s">
        <v>149</v>
      </c>
      <c r="J59" s="1" t="s">
        <v>149</v>
      </c>
      <c r="K59" s="1" t="s">
        <v>149</v>
      </c>
      <c r="L59" s="1" t="s">
        <v>149</v>
      </c>
      <c r="M59" s="1" t="s">
        <v>149</v>
      </c>
    </row>
    <row r="60" spans="1:13" x14ac:dyDescent="0.2">
      <c r="A60" s="6">
        <v>42750</v>
      </c>
      <c r="B60" s="1" t="s">
        <v>147</v>
      </c>
      <c r="C60" s="1" t="s">
        <v>147</v>
      </c>
      <c r="D60" s="1" t="s">
        <v>147</v>
      </c>
      <c r="E60" s="1" t="s">
        <v>147</v>
      </c>
      <c r="F60" s="1" t="s">
        <v>147</v>
      </c>
      <c r="G60" s="1" t="s">
        <v>147</v>
      </c>
      <c r="H60" s="1" t="s">
        <v>147</v>
      </c>
      <c r="I60" s="1" t="s">
        <v>147</v>
      </c>
      <c r="J60" s="1" t="s">
        <v>147</v>
      </c>
      <c r="K60" s="1" t="s">
        <v>147</v>
      </c>
      <c r="L60" s="1" t="s">
        <v>147</v>
      </c>
      <c r="M60" s="1" t="s">
        <v>147</v>
      </c>
    </row>
    <row r="61" spans="1:13" x14ac:dyDescent="0.2">
      <c r="A61" s="6">
        <v>42751</v>
      </c>
      <c r="B61" s="1" t="s">
        <v>147</v>
      </c>
      <c r="C61" s="1" t="s">
        <v>147</v>
      </c>
      <c r="D61" s="1" t="s">
        <v>147</v>
      </c>
      <c r="E61" s="1" t="s">
        <v>147</v>
      </c>
      <c r="F61" s="1" t="s">
        <v>147</v>
      </c>
      <c r="G61" s="1" t="s">
        <v>147</v>
      </c>
      <c r="H61" s="1" t="s">
        <v>147</v>
      </c>
      <c r="I61" s="1" t="s">
        <v>147</v>
      </c>
      <c r="J61" s="1" t="s">
        <v>147</v>
      </c>
      <c r="K61" s="1" t="s">
        <v>147</v>
      </c>
      <c r="L61" s="1" t="s">
        <v>147</v>
      </c>
      <c r="M61" s="1" t="s">
        <v>147</v>
      </c>
    </row>
    <row r="62" spans="1:13" x14ac:dyDescent="0.2">
      <c r="A62" s="6">
        <v>42752</v>
      </c>
      <c r="B62" s="1" t="s">
        <v>148</v>
      </c>
      <c r="C62" s="1" t="s">
        <v>148</v>
      </c>
      <c r="D62" s="1" t="s">
        <v>148</v>
      </c>
      <c r="E62" s="1" t="s">
        <v>148</v>
      </c>
      <c r="F62" s="1" t="s">
        <v>148</v>
      </c>
      <c r="G62" s="1" t="s">
        <v>148</v>
      </c>
      <c r="H62" s="1" t="s">
        <v>148</v>
      </c>
      <c r="I62" s="1" t="s">
        <v>148</v>
      </c>
      <c r="J62" s="1" t="s">
        <v>148</v>
      </c>
      <c r="K62" s="1" t="s">
        <v>148</v>
      </c>
      <c r="L62" s="1" t="s">
        <v>148</v>
      </c>
      <c r="M62" s="1" t="s">
        <v>148</v>
      </c>
    </row>
    <row r="63" spans="1:13" x14ac:dyDescent="0.2">
      <c r="A63" s="6">
        <v>42753</v>
      </c>
      <c r="B63" s="1" t="s">
        <v>149</v>
      </c>
      <c r="C63" s="1" t="s">
        <v>149</v>
      </c>
      <c r="D63" s="1" t="s">
        <v>149</v>
      </c>
      <c r="E63" s="1" t="s">
        <v>149</v>
      </c>
      <c r="F63" s="1" t="s">
        <v>149</v>
      </c>
      <c r="G63" s="1" t="s">
        <v>149</v>
      </c>
      <c r="H63" s="1" t="s">
        <v>149</v>
      </c>
      <c r="I63" s="1" t="s">
        <v>149</v>
      </c>
      <c r="J63" s="1" t="s">
        <v>149</v>
      </c>
      <c r="K63" s="1" t="s">
        <v>149</v>
      </c>
      <c r="L63" s="1" t="s">
        <v>149</v>
      </c>
      <c r="M63" s="1" t="s">
        <v>149</v>
      </c>
    </row>
    <row r="64" spans="1:13" x14ac:dyDescent="0.2">
      <c r="A64" s="6">
        <v>42754</v>
      </c>
      <c r="B64" s="1" t="s">
        <v>149</v>
      </c>
      <c r="C64" s="1" t="s">
        <v>149</v>
      </c>
      <c r="D64" s="1" t="s">
        <v>149</v>
      </c>
      <c r="E64" s="1" t="s">
        <v>149</v>
      </c>
      <c r="F64" s="1" t="s">
        <v>149</v>
      </c>
      <c r="G64" s="1" t="s">
        <v>149</v>
      </c>
      <c r="H64" s="1" t="s">
        <v>149</v>
      </c>
      <c r="I64" s="1" t="s">
        <v>149</v>
      </c>
      <c r="J64" s="1" t="s">
        <v>149</v>
      </c>
      <c r="K64" s="1" t="s">
        <v>149</v>
      </c>
      <c r="L64" s="1" t="s">
        <v>149</v>
      </c>
      <c r="M64" s="1" t="s">
        <v>149</v>
      </c>
    </row>
    <row r="65" spans="1:13" x14ac:dyDescent="0.2">
      <c r="A65" s="6">
        <v>42755</v>
      </c>
      <c r="B65" s="1" t="s">
        <v>147</v>
      </c>
      <c r="C65" s="1" t="s">
        <v>147</v>
      </c>
      <c r="D65" s="1" t="s">
        <v>147</v>
      </c>
      <c r="E65" s="1" t="s">
        <v>147</v>
      </c>
      <c r="F65" s="1" t="s">
        <v>147</v>
      </c>
      <c r="G65" s="1" t="s">
        <v>147</v>
      </c>
      <c r="H65" s="1" t="s">
        <v>147</v>
      </c>
      <c r="I65" s="1" t="s">
        <v>147</v>
      </c>
      <c r="J65" s="1" t="s">
        <v>147</v>
      </c>
      <c r="K65" s="1" t="s">
        <v>147</v>
      </c>
      <c r="L65" s="1" t="s">
        <v>147</v>
      </c>
      <c r="M65" s="1" t="s">
        <v>147</v>
      </c>
    </row>
    <row r="66" spans="1:13" x14ac:dyDescent="0.2">
      <c r="A66" s="6">
        <v>42756</v>
      </c>
      <c r="B66" s="1" t="s">
        <v>149</v>
      </c>
      <c r="C66" s="1" t="s">
        <v>149</v>
      </c>
      <c r="D66" s="1" t="s">
        <v>221</v>
      </c>
      <c r="E66" s="1" t="s">
        <v>149</v>
      </c>
      <c r="F66" s="1" t="s">
        <v>149</v>
      </c>
      <c r="G66" s="1" t="s">
        <v>149</v>
      </c>
      <c r="H66" s="1" t="s">
        <v>149</v>
      </c>
      <c r="I66" s="1" t="s">
        <v>149</v>
      </c>
      <c r="J66" s="1" t="s">
        <v>149</v>
      </c>
      <c r="K66" s="1" t="s">
        <v>149</v>
      </c>
      <c r="L66" s="1" t="s">
        <v>149</v>
      </c>
      <c r="M66" s="1" t="s">
        <v>149</v>
      </c>
    </row>
    <row r="67" spans="1:13" x14ac:dyDescent="0.2">
      <c r="A67" s="6">
        <v>42757</v>
      </c>
      <c r="B67" s="1" t="s">
        <v>147</v>
      </c>
      <c r="C67" s="1" t="s">
        <v>218</v>
      </c>
      <c r="D67" s="1" t="s">
        <v>210</v>
      </c>
      <c r="E67" s="1" t="s">
        <v>147</v>
      </c>
      <c r="F67" s="1" t="s">
        <v>147</v>
      </c>
      <c r="G67" s="1" t="s">
        <v>147</v>
      </c>
      <c r="H67" s="1" t="s">
        <v>147</v>
      </c>
      <c r="I67" s="1" t="s">
        <v>147</v>
      </c>
      <c r="J67" s="1" t="s">
        <v>147</v>
      </c>
      <c r="K67" s="1" t="s">
        <v>147</v>
      </c>
      <c r="L67" s="1" t="s">
        <v>147</v>
      </c>
      <c r="M67" s="1" t="s">
        <v>147</v>
      </c>
    </row>
    <row r="68" spans="1:13" x14ac:dyDescent="0.2">
      <c r="A68" s="6">
        <v>42758</v>
      </c>
      <c r="B68" s="1" t="s">
        <v>147</v>
      </c>
      <c r="C68" s="1" t="s">
        <v>147</v>
      </c>
      <c r="D68" s="1" t="s">
        <v>210</v>
      </c>
      <c r="E68" s="1" t="s">
        <v>147</v>
      </c>
      <c r="F68" s="1" t="s">
        <v>147</v>
      </c>
      <c r="G68" s="1" t="s">
        <v>147</v>
      </c>
      <c r="H68" s="1" t="s">
        <v>147</v>
      </c>
      <c r="I68" s="1" t="s">
        <v>147</v>
      </c>
      <c r="J68" s="1" t="s">
        <v>147</v>
      </c>
      <c r="K68" s="1" t="s">
        <v>147</v>
      </c>
      <c r="L68" s="1" t="s">
        <v>147</v>
      </c>
      <c r="M68" s="1" t="s">
        <v>147</v>
      </c>
    </row>
    <row r="69" spans="1:13" x14ac:dyDescent="0.2">
      <c r="A69" s="6">
        <v>42759</v>
      </c>
      <c r="B69" s="1" t="s">
        <v>217</v>
      </c>
      <c r="C69" s="1" t="s">
        <v>148</v>
      </c>
      <c r="D69" s="1" t="s">
        <v>211</v>
      </c>
      <c r="E69" s="1" t="s">
        <v>148</v>
      </c>
      <c r="F69" s="1" t="s">
        <v>148</v>
      </c>
      <c r="G69" s="1" t="s">
        <v>148</v>
      </c>
      <c r="H69" s="1" t="s">
        <v>148</v>
      </c>
      <c r="I69" s="1" t="s">
        <v>148</v>
      </c>
      <c r="J69" s="1" t="s">
        <v>148</v>
      </c>
      <c r="K69" s="1" t="s">
        <v>148</v>
      </c>
      <c r="L69" s="1" t="s">
        <v>148</v>
      </c>
      <c r="M69" s="1" t="s">
        <v>148</v>
      </c>
    </row>
    <row r="70" spans="1:13" x14ac:dyDescent="0.2">
      <c r="A70" s="6">
        <v>42760</v>
      </c>
      <c r="B70" s="1" t="s">
        <v>149</v>
      </c>
      <c r="C70" s="1" t="s">
        <v>149</v>
      </c>
      <c r="D70" s="1" t="s">
        <v>222</v>
      </c>
      <c r="E70" s="1" t="s">
        <v>149</v>
      </c>
      <c r="F70" s="1" t="s">
        <v>149</v>
      </c>
      <c r="G70" s="1" t="s">
        <v>149</v>
      </c>
      <c r="H70" s="1" t="s">
        <v>149</v>
      </c>
      <c r="I70" s="1" t="s">
        <v>149</v>
      </c>
      <c r="J70" s="1" t="s">
        <v>149</v>
      </c>
      <c r="K70" s="1" t="s">
        <v>149</v>
      </c>
      <c r="L70" s="1" t="s">
        <v>149</v>
      </c>
      <c r="M70" s="1" t="s">
        <v>149</v>
      </c>
    </row>
    <row r="71" spans="1:13" x14ac:dyDescent="0.2">
      <c r="A71" s="6">
        <v>42761</v>
      </c>
      <c r="B71" s="1" t="s">
        <v>149</v>
      </c>
      <c r="C71" s="1" t="s">
        <v>149</v>
      </c>
      <c r="D71" s="1" t="s">
        <v>149</v>
      </c>
      <c r="E71" s="1" t="s">
        <v>149</v>
      </c>
      <c r="F71" s="1" t="s">
        <v>149</v>
      </c>
      <c r="G71" s="1" t="s">
        <v>149</v>
      </c>
      <c r="H71" s="1" t="s">
        <v>149</v>
      </c>
      <c r="I71" s="1" t="s">
        <v>149</v>
      </c>
      <c r="J71" s="1" t="s">
        <v>149</v>
      </c>
      <c r="K71" s="1" t="s">
        <v>149</v>
      </c>
      <c r="L71" s="1" t="s">
        <v>149</v>
      </c>
      <c r="M71" s="1" t="s">
        <v>149</v>
      </c>
    </row>
    <row r="72" spans="1:13" x14ac:dyDescent="0.2">
      <c r="A72" s="6">
        <v>42762</v>
      </c>
      <c r="B72" s="1" t="s">
        <v>147</v>
      </c>
      <c r="C72" s="1" t="s">
        <v>147</v>
      </c>
      <c r="D72" s="1" t="s">
        <v>147</v>
      </c>
      <c r="E72" s="1" t="s">
        <v>147</v>
      </c>
      <c r="F72" s="1" t="s">
        <v>147</v>
      </c>
      <c r="G72" s="1" t="s">
        <v>147</v>
      </c>
      <c r="H72" s="1" t="s">
        <v>147</v>
      </c>
      <c r="I72" s="1" t="s">
        <v>147</v>
      </c>
      <c r="J72" s="1" t="s">
        <v>147</v>
      </c>
      <c r="K72" s="1" t="s">
        <v>147</v>
      </c>
      <c r="L72" s="1" t="s">
        <v>147</v>
      </c>
      <c r="M72" s="1" t="s">
        <v>147</v>
      </c>
    </row>
    <row r="73" spans="1:13" x14ac:dyDescent="0.2">
      <c r="A73" s="6">
        <v>42763</v>
      </c>
      <c r="B73" s="1" t="s">
        <v>147</v>
      </c>
      <c r="C73" s="1" t="s">
        <v>213</v>
      </c>
      <c r="D73" s="1" t="s">
        <v>147</v>
      </c>
      <c r="E73" s="1" t="s">
        <v>147</v>
      </c>
      <c r="F73" s="1" t="s">
        <v>147</v>
      </c>
      <c r="G73" s="1" t="s">
        <v>147</v>
      </c>
      <c r="H73" s="1" t="s">
        <v>147</v>
      </c>
      <c r="I73" s="1" t="s">
        <v>147</v>
      </c>
      <c r="J73" s="1" t="s">
        <v>147</v>
      </c>
      <c r="K73" s="1" t="s">
        <v>147</v>
      </c>
      <c r="L73" s="1" t="s">
        <v>147</v>
      </c>
      <c r="M73" s="1" t="s">
        <v>147</v>
      </c>
    </row>
    <row r="74" spans="1:13" x14ac:dyDescent="0.2">
      <c r="A74" s="6">
        <v>42764</v>
      </c>
      <c r="B74" s="1" t="s">
        <v>147</v>
      </c>
      <c r="C74" s="1" t="s">
        <v>210</v>
      </c>
      <c r="D74" s="1" t="s">
        <v>147</v>
      </c>
      <c r="E74" s="1" t="s">
        <v>147</v>
      </c>
      <c r="F74" s="1" t="s">
        <v>147</v>
      </c>
      <c r="G74" s="1" t="s">
        <v>147</v>
      </c>
      <c r="H74" s="1" t="s">
        <v>147</v>
      </c>
      <c r="I74" s="1" t="s">
        <v>147</v>
      </c>
      <c r="J74" s="1" t="s">
        <v>147</v>
      </c>
      <c r="K74" s="1" t="s">
        <v>147</v>
      </c>
      <c r="L74" s="1" t="s">
        <v>147</v>
      </c>
      <c r="M74" s="1" t="s">
        <v>147</v>
      </c>
    </row>
    <row r="75" spans="1:13" x14ac:dyDescent="0.2">
      <c r="A75" s="6">
        <v>42765</v>
      </c>
      <c r="B75" s="1" t="s">
        <v>212</v>
      </c>
      <c r="C75" s="1" t="s">
        <v>210</v>
      </c>
      <c r="D75" s="1" t="s">
        <v>147</v>
      </c>
      <c r="E75" s="1" t="s">
        <v>147</v>
      </c>
      <c r="F75" s="1" t="s">
        <v>147</v>
      </c>
      <c r="G75" s="1" t="s">
        <v>147</v>
      </c>
      <c r="H75" s="1" t="s">
        <v>147</v>
      </c>
      <c r="I75" s="1" t="s">
        <v>147</v>
      </c>
      <c r="J75" s="1" t="s">
        <v>147</v>
      </c>
      <c r="K75" s="1" t="s">
        <v>147</v>
      </c>
      <c r="L75" s="1" t="s">
        <v>147</v>
      </c>
      <c r="M75" s="1" t="s">
        <v>147</v>
      </c>
    </row>
    <row r="76" spans="1:13" x14ac:dyDescent="0.2">
      <c r="A76" s="6">
        <v>42766</v>
      </c>
      <c r="B76" s="1" t="s">
        <v>148</v>
      </c>
      <c r="C76" s="1" t="s">
        <v>211</v>
      </c>
      <c r="D76" s="1" t="s">
        <v>148</v>
      </c>
      <c r="E76" s="1" t="s">
        <v>214</v>
      </c>
      <c r="F76" s="1" t="s">
        <v>148</v>
      </c>
      <c r="G76" s="1" t="s">
        <v>148</v>
      </c>
      <c r="H76" s="1" t="s">
        <v>148</v>
      </c>
      <c r="I76" s="1" t="s">
        <v>148</v>
      </c>
      <c r="J76" s="1" t="s">
        <v>148</v>
      </c>
      <c r="K76" s="1" t="s">
        <v>148</v>
      </c>
      <c r="L76" s="1" t="s">
        <v>148</v>
      </c>
      <c r="M76" s="1" t="s">
        <v>148</v>
      </c>
    </row>
    <row r="77" spans="1:13" x14ac:dyDescent="0.2">
      <c r="A77" s="6">
        <v>42767</v>
      </c>
      <c r="B77" s="1" t="s">
        <v>149</v>
      </c>
      <c r="C77" s="1" t="s">
        <v>219</v>
      </c>
      <c r="D77" s="1" t="s">
        <v>149</v>
      </c>
      <c r="E77" s="1" t="s">
        <v>149</v>
      </c>
      <c r="F77" s="1" t="s">
        <v>149</v>
      </c>
      <c r="G77" s="1" t="s">
        <v>149</v>
      </c>
      <c r="H77" s="1" t="s">
        <v>149</v>
      </c>
      <c r="I77" s="1" t="s">
        <v>149</v>
      </c>
      <c r="J77" s="1" t="s">
        <v>149</v>
      </c>
      <c r="K77" s="1" t="s">
        <v>149</v>
      </c>
      <c r="L77" s="1" t="s">
        <v>149</v>
      </c>
      <c r="M77" s="1" t="s">
        <v>149</v>
      </c>
    </row>
    <row r="78" spans="1:13" x14ac:dyDescent="0.2">
      <c r="A78" s="6">
        <v>42768</v>
      </c>
      <c r="B78" s="1" t="s">
        <v>149</v>
      </c>
      <c r="C78" s="1" t="s">
        <v>220</v>
      </c>
      <c r="D78" s="1" t="s">
        <v>149</v>
      </c>
      <c r="E78" s="1" t="s">
        <v>149</v>
      </c>
      <c r="F78" s="1" t="s">
        <v>149</v>
      </c>
      <c r="G78" s="1" t="s">
        <v>149</v>
      </c>
      <c r="H78" s="1" t="s">
        <v>149</v>
      </c>
      <c r="I78" s="1" t="s">
        <v>149</v>
      </c>
      <c r="J78" s="1" t="s">
        <v>149</v>
      </c>
      <c r="K78" s="1" t="s">
        <v>149</v>
      </c>
      <c r="L78" s="1" t="s">
        <v>149</v>
      </c>
      <c r="M78" s="1" t="s">
        <v>149</v>
      </c>
    </row>
    <row r="79" spans="1:13" x14ac:dyDescent="0.2">
      <c r="A79" s="6">
        <v>42769</v>
      </c>
      <c r="B79" s="1" t="s">
        <v>147</v>
      </c>
      <c r="C79" s="1" t="s">
        <v>216</v>
      </c>
      <c r="D79" s="1" t="s">
        <v>147</v>
      </c>
      <c r="E79" s="1" t="s">
        <v>147</v>
      </c>
      <c r="F79" s="1" t="s">
        <v>147</v>
      </c>
      <c r="G79" s="1" t="s">
        <v>147</v>
      </c>
      <c r="H79" s="1" t="s">
        <v>147</v>
      </c>
      <c r="I79" s="1" t="s">
        <v>147</v>
      </c>
      <c r="J79" s="1" t="s">
        <v>147</v>
      </c>
      <c r="K79" s="1" t="s">
        <v>147</v>
      </c>
      <c r="L79" s="1" t="s">
        <v>147</v>
      </c>
      <c r="M79" s="1" t="s">
        <v>147</v>
      </c>
    </row>
    <row r="80" spans="1:13" x14ac:dyDescent="0.2">
      <c r="A80" s="6">
        <v>42770</v>
      </c>
      <c r="B80" s="1" t="s">
        <v>210</v>
      </c>
      <c r="C80" s="1" t="s">
        <v>215</v>
      </c>
      <c r="D80" s="1" t="s">
        <v>147</v>
      </c>
      <c r="E80" s="1" t="s">
        <v>147</v>
      </c>
      <c r="F80" s="1" t="s">
        <v>147</v>
      </c>
      <c r="G80" s="1" t="s">
        <v>147</v>
      </c>
      <c r="H80" s="1" t="s">
        <v>147</v>
      </c>
      <c r="I80" s="1" t="s">
        <v>147</v>
      </c>
      <c r="J80" s="1" t="s">
        <v>147</v>
      </c>
      <c r="K80" s="1" t="s">
        <v>147</v>
      </c>
      <c r="L80" s="1" t="s">
        <v>147</v>
      </c>
      <c r="M80" s="1" t="s">
        <v>147</v>
      </c>
    </row>
    <row r="81" spans="1:13" x14ac:dyDescent="0.2">
      <c r="A81" s="6">
        <v>42771</v>
      </c>
      <c r="B81" s="1" t="s">
        <v>210</v>
      </c>
      <c r="C81" s="1" t="s">
        <v>147</v>
      </c>
      <c r="D81" s="1" t="s">
        <v>147</v>
      </c>
      <c r="E81" s="1" t="s">
        <v>147</v>
      </c>
      <c r="F81" s="1" t="s">
        <v>147</v>
      </c>
      <c r="G81" s="1" t="s">
        <v>147</v>
      </c>
      <c r="H81" s="1" t="s">
        <v>147</v>
      </c>
      <c r="I81" s="1" t="s">
        <v>147</v>
      </c>
      <c r="J81" s="1" t="s">
        <v>147</v>
      </c>
      <c r="K81" s="1" t="s">
        <v>147</v>
      </c>
      <c r="L81" s="1" t="s">
        <v>147</v>
      </c>
      <c r="M81" s="1" t="s">
        <v>147</v>
      </c>
    </row>
    <row r="82" spans="1:13" x14ac:dyDescent="0.2">
      <c r="A82" s="6">
        <v>42772</v>
      </c>
      <c r="B82" s="1" t="s">
        <v>210</v>
      </c>
      <c r="C82" s="1" t="s">
        <v>147</v>
      </c>
      <c r="D82" s="1" t="s">
        <v>147</v>
      </c>
      <c r="E82" s="1" t="s">
        <v>147</v>
      </c>
      <c r="F82" s="1" t="s">
        <v>147</v>
      </c>
      <c r="G82" s="1" t="s">
        <v>147</v>
      </c>
      <c r="H82" s="1" t="s">
        <v>147</v>
      </c>
      <c r="I82" s="1" t="s">
        <v>147</v>
      </c>
      <c r="J82" s="1" t="s">
        <v>147</v>
      </c>
      <c r="K82" s="1" t="s">
        <v>147</v>
      </c>
      <c r="L82" s="1" t="s">
        <v>147</v>
      </c>
      <c r="M82" s="1" t="s">
        <v>147</v>
      </c>
    </row>
    <row r="83" spans="1:13" x14ac:dyDescent="0.2">
      <c r="A83" s="6">
        <v>42773</v>
      </c>
      <c r="B83" s="1" t="s">
        <v>212</v>
      </c>
      <c r="C83" s="1" t="s">
        <v>217</v>
      </c>
      <c r="D83" s="1" t="s">
        <v>148</v>
      </c>
      <c r="E83" s="1" t="s">
        <v>217</v>
      </c>
      <c r="F83" s="1" t="s">
        <v>148</v>
      </c>
      <c r="G83" s="1" t="s">
        <v>148</v>
      </c>
      <c r="H83" s="1" t="s">
        <v>148</v>
      </c>
      <c r="I83" s="1" t="s">
        <v>148</v>
      </c>
      <c r="J83" s="1" t="s">
        <v>148</v>
      </c>
      <c r="K83" s="1" t="s">
        <v>148</v>
      </c>
      <c r="L83" s="1" t="s">
        <v>148</v>
      </c>
      <c r="M83" s="1" t="s">
        <v>148</v>
      </c>
    </row>
    <row r="84" spans="1:13" x14ac:dyDescent="0.2">
      <c r="A84" s="6">
        <v>42774</v>
      </c>
      <c r="B84" s="1" t="s">
        <v>149</v>
      </c>
      <c r="C84" s="1" t="s">
        <v>149</v>
      </c>
      <c r="D84" s="1" t="s">
        <v>149</v>
      </c>
      <c r="E84" s="1" t="s">
        <v>149</v>
      </c>
      <c r="F84" s="1" t="s">
        <v>149</v>
      </c>
      <c r="G84" s="1" t="s">
        <v>149</v>
      </c>
      <c r="H84" s="1" t="s">
        <v>149</v>
      </c>
      <c r="I84" s="1" t="s">
        <v>149</v>
      </c>
      <c r="J84" s="1" t="s">
        <v>149</v>
      </c>
      <c r="K84" s="1" t="s">
        <v>149</v>
      </c>
      <c r="L84" s="1" t="s">
        <v>149</v>
      </c>
      <c r="M84" s="1" t="s">
        <v>149</v>
      </c>
    </row>
    <row r="85" spans="1:13" x14ac:dyDescent="0.2">
      <c r="A85" s="6">
        <v>42775</v>
      </c>
      <c r="B85" s="1" t="s">
        <v>149</v>
      </c>
      <c r="C85" s="1" t="s">
        <v>149</v>
      </c>
      <c r="D85" s="1" t="s">
        <v>149</v>
      </c>
      <c r="E85" s="1" t="s">
        <v>149</v>
      </c>
      <c r="F85" s="1" t="s">
        <v>149</v>
      </c>
      <c r="G85" s="1" t="s">
        <v>149</v>
      </c>
      <c r="H85" s="1" t="s">
        <v>149</v>
      </c>
      <c r="I85" s="1" t="s">
        <v>149</v>
      </c>
      <c r="J85" s="1" t="s">
        <v>149</v>
      </c>
      <c r="K85" s="1" t="s">
        <v>149</v>
      </c>
      <c r="L85" s="1" t="s">
        <v>149</v>
      </c>
      <c r="M85" s="1" t="s">
        <v>149</v>
      </c>
    </row>
    <row r="86" spans="1:13" x14ac:dyDescent="0.2">
      <c r="A86" s="6">
        <v>42776</v>
      </c>
      <c r="B86" s="1" t="s">
        <v>210</v>
      </c>
      <c r="C86" s="1" t="s">
        <v>147</v>
      </c>
      <c r="D86" s="1" t="s">
        <v>147</v>
      </c>
      <c r="E86" s="1" t="s">
        <v>147</v>
      </c>
      <c r="F86" s="1" t="s">
        <v>147</v>
      </c>
      <c r="G86" s="1" t="s">
        <v>147</v>
      </c>
      <c r="H86" s="1" t="s">
        <v>147</v>
      </c>
      <c r="I86" s="1" t="s">
        <v>147</v>
      </c>
      <c r="J86" s="1" t="s">
        <v>147</v>
      </c>
      <c r="K86" s="1" t="s">
        <v>147</v>
      </c>
      <c r="L86" s="1" t="s">
        <v>147</v>
      </c>
      <c r="M86" s="1" t="s">
        <v>147</v>
      </c>
    </row>
    <row r="87" spans="1:13" x14ac:dyDescent="0.2">
      <c r="A87" s="6">
        <v>42777</v>
      </c>
      <c r="B87" s="1" t="s">
        <v>147</v>
      </c>
      <c r="C87" s="1" t="s">
        <v>147</v>
      </c>
      <c r="D87" s="1" t="s">
        <v>147</v>
      </c>
      <c r="E87" s="1" t="s">
        <v>210</v>
      </c>
      <c r="F87" s="1" t="s">
        <v>147</v>
      </c>
      <c r="G87" s="1" t="s">
        <v>147</v>
      </c>
      <c r="H87" s="1" t="s">
        <v>147</v>
      </c>
      <c r="I87" s="1" t="s">
        <v>147</v>
      </c>
      <c r="J87" s="1" t="s">
        <v>147</v>
      </c>
      <c r="K87" s="1" t="s">
        <v>147</v>
      </c>
      <c r="L87" s="1" t="s">
        <v>147</v>
      </c>
      <c r="M87" s="1" t="s">
        <v>147</v>
      </c>
    </row>
    <row r="88" spans="1:13" x14ac:dyDescent="0.2">
      <c r="A88" s="6">
        <v>42778</v>
      </c>
      <c r="B88" s="1" t="s">
        <v>212</v>
      </c>
      <c r="C88" s="1" t="s">
        <v>147</v>
      </c>
      <c r="D88" s="1" t="s">
        <v>147</v>
      </c>
      <c r="E88" s="1" t="s">
        <v>210</v>
      </c>
      <c r="F88" s="1" t="s">
        <v>147</v>
      </c>
      <c r="G88" s="1" t="s">
        <v>147</v>
      </c>
      <c r="H88" s="1" t="s">
        <v>147</v>
      </c>
      <c r="I88" s="1" t="s">
        <v>147</v>
      </c>
      <c r="J88" s="1" t="s">
        <v>147</v>
      </c>
      <c r="K88" s="1" t="s">
        <v>147</v>
      </c>
      <c r="L88" s="1" t="s">
        <v>147</v>
      </c>
      <c r="M88" s="1" t="s">
        <v>147</v>
      </c>
    </row>
    <row r="89" spans="1:13" x14ac:dyDescent="0.2">
      <c r="A89" s="6">
        <v>42779</v>
      </c>
      <c r="B89" s="1" t="s">
        <v>212</v>
      </c>
      <c r="C89" s="1" t="s">
        <v>147</v>
      </c>
      <c r="D89" s="1" t="s">
        <v>149</v>
      </c>
      <c r="E89" s="1" t="s">
        <v>210</v>
      </c>
      <c r="F89" s="1" t="s">
        <v>147</v>
      </c>
      <c r="G89" s="1" t="s">
        <v>147</v>
      </c>
      <c r="H89" s="1" t="s">
        <v>147</v>
      </c>
      <c r="I89" s="1" t="s">
        <v>147</v>
      </c>
      <c r="J89" s="1" t="s">
        <v>147</v>
      </c>
      <c r="K89" s="1" t="s">
        <v>147</v>
      </c>
      <c r="L89" s="1" t="s">
        <v>147</v>
      </c>
      <c r="M89" s="1" t="s">
        <v>147</v>
      </c>
    </row>
    <row r="90" spans="1:13" x14ac:dyDescent="0.2">
      <c r="A90" s="6">
        <v>42780</v>
      </c>
      <c r="B90" s="1" t="s">
        <v>148</v>
      </c>
      <c r="C90" s="1" t="s">
        <v>148</v>
      </c>
      <c r="D90" s="1" t="s">
        <v>148</v>
      </c>
      <c r="E90" s="1" t="s">
        <v>211</v>
      </c>
      <c r="F90" s="1" t="s">
        <v>148</v>
      </c>
      <c r="G90" s="1" t="s">
        <v>148</v>
      </c>
      <c r="H90" s="1" t="s">
        <v>148</v>
      </c>
      <c r="I90" s="1" t="s">
        <v>148</v>
      </c>
      <c r="J90" s="1" t="s">
        <v>148</v>
      </c>
      <c r="K90" s="1" t="s">
        <v>148</v>
      </c>
      <c r="L90" s="1" t="s">
        <v>148</v>
      </c>
      <c r="M90" s="1" t="s">
        <v>148</v>
      </c>
    </row>
    <row r="91" spans="1:13" x14ac:dyDescent="0.2">
      <c r="A91" s="6">
        <v>42781</v>
      </c>
      <c r="B91" s="1" t="s">
        <v>149</v>
      </c>
      <c r="C91" s="1" t="s">
        <v>149</v>
      </c>
      <c r="D91" s="1" t="s">
        <v>149</v>
      </c>
      <c r="E91" s="1" t="s">
        <v>222</v>
      </c>
      <c r="F91" s="1" t="s">
        <v>149</v>
      </c>
      <c r="G91" s="1" t="s">
        <v>149</v>
      </c>
      <c r="H91" s="1" t="s">
        <v>149</v>
      </c>
      <c r="I91" s="1" t="s">
        <v>149</v>
      </c>
      <c r="J91" s="1" t="s">
        <v>149</v>
      </c>
      <c r="K91" s="1" t="s">
        <v>149</v>
      </c>
      <c r="L91" s="1" t="s">
        <v>149</v>
      </c>
      <c r="M91" s="1" t="s">
        <v>149</v>
      </c>
    </row>
    <row r="92" spans="1:13" x14ac:dyDescent="0.2">
      <c r="A92" s="6">
        <v>42782</v>
      </c>
      <c r="B92" s="1" t="s">
        <v>149</v>
      </c>
      <c r="C92" s="1" t="s">
        <v>149</v>
      </c>
      <c r="D92" s="1" t="s">
        <v>149</v>
      </c>
      <c r="E92" s="1" t="s">
        <v>222</v>
      </c>
      <c r="F92" s="1" t="s">
        <v>149</v>
      </c>
      <c r="G92" s="1" t="s">
        <v>149</v>
      </c>
      <c r="H92" s="1" t="s">
        <v>149</v>
      </c>
      <c r="I92" s="1" t="s">
        <v>149</v>
      </c>
      <c r="J92" s="1" t="s">
        <v>149</v>
      </c>
      <c r="K92" s="1" t="s">
        <v>149</v>
      </c>
      <c r="L92" s="1" t="s">
        <v>149</v>
      </c>
      <c r="M92" s="1" t="s">
        <v>149</v>
      </c>
    </row>
    <row r="93" spans="1:13" x14ac:dyDescent="0.2">
      <c r="A93" s="6">
        <v>42783</v>
      </c>
      <c r="B93" s="1" t="s">
        <v>147</v>
      </c>
      <c r="C93" s="1" t="s">
        <v>147</v>
      </c>
      <c r="D93" s="1" t="s">
        <v>147</v>
      </c>
      <c r="E93" s="1" t="s">
        <v>216</v>
      </c>
      <c r="F93" s="1" t="s">
        <v>147</v>
      </c>
      <c r="G93" s="1" t="s">
        <v>147</v>
      </c>
      <c r="H93" s="1" t="s">
        <v>147</v>
      </c>
      <c r="I93" s="1" t="s">
        <v>147</v>
      </c>
      <c r="J93" s="1" t="s">
        <v>147</v>
      </c>
      <c r="K93" s="1" t="s">
        <v>147</v>
      </c>
      <c r="L93" s="1" t="s">
        <v>147</v>
      </c>
      <c r="M93" s="1" t="s">
        <v>147</v>
      </c>
    </row>
    <row r="94" spans="1:13" x14ac:dyDescent="0.2">
      <c r="A94" s="6">
        <v>42784</v>
      </c>
      <c r="B94" s="1" t="s">
        <v>147</v>
      </c>
      <c r="C94" s="1" t="s">
        <v>147</v>
      </c>
      <c r="D94" s="1" t="s">
        <v>210</v>
      </c>
      <c r="E94" s="1" t="s">
        <v>215</v>
      </c>
      <c r="F94" s="1" t="s">
        <v>147</v>
      </c>
      <c r="G94" s="1" t="s">
        <v>147</v>
      </c>
      <c r="H94" s="1" t="s">
        <v>147</v>
      </c>
      <c r="I94" s="1" t="s">
        <v>147</v>
      </c>
      <c r="J94" s="1" t="s">
        <v>147</v>
      </c>
      <c r="K94" s="1" t="s">
        <v>147</v>
      </c>
      <c r="L94" s="1" t="s">
        <v>147</v>
      </c>
      <c r="M94" s="1" t="s">
        <v>147</v>
      </c>
    </row>
    <row r="95" spans="1:13" x14ac:dyDescent="0.2">
      <c r="A95" s="6">
        <v>42785</v>
      </c>
      <c r="B95" s="1" t="s">
        <v>223</v>
      </c>
      <c r="C95" s="1" t="s">
        <v>147</v>
      </c>
      <c r="D95" s="1" t="s">
        <v>210</v>
      </c>
      <c r="E95" s="1" t="s">
        <v>147</v>
      </c>
      <c r="F95" s="1" t="s">
        <v>147</v>
      </c>
      <c r="G95" s="1" t="s">
        <v>147</v>
      </c>
      <c r="H95" s="1" t="s">
        <v>147</v>
      </c>
      <c r="I95" s="1" t="s">
        <v>147</v>
      </c>
      <c r="J95" s="1" t="s">
        <v>147</v>
      </c>
      <c r="K95" s="1" t="s">
        <v>147</v>
      </c>
      <c r="L95" s="1" t="s">
        <v>147</v>
      </c>
      <c r="M95" s="1" t="s">
        <v>147</v>
      </c>
    </row>
    <row r="96" spans="1:13" x14ac:dyDescent="0.2">
      <c r="A96" s="6">
        <v>42786</v>
      </c>
      <c r="B96" s="1" t="s">
        <v>224</v>
      </c>
      <c r="C96" s="1" t="s">
        <v>147</v>
      </c>
      <c r="D96" s="1" t="s">
        <v>210</v>
      </c>
      <c r="E96" s="1" t="s">
        <v>147</v>
      </c>
      <c r="F96" s="1" t="s">
        <v>147</v>
      </c>
      <c r="G96" s="1" t="s">
        <v>147</v>
      </c>
      <c r="H96" s="1" t="s">
        <v>147</v>
      </c>
      <c r="I96" s="1" t="s">
        <v>147</v>
      </c>
      <c r="J96" s="1" t="s">
        <v>147</v>
      </c>
      <c r="K96" s="1" t="s">
        <v>147</v>
      </c>
      <c r="L96" s="1" t="s">
        <v>147</v>
      </c>
      <c r="M96" s="1" t="s">
        <v>147</v>
      </c>
    </row>
    <row r="97" spans="1:13" x14ac:dyDescent="0.2">
      <c r="A97" s="6">
        <v>42787</v>
      </c>
      <c r="B97" s="1" t="s">
        <v>148</v>
      </c>
      <c r="C97" s="1" t="s">
        <v>148</v>
      </c>
      <c r="D97" s="1" t="s">
        <v>211</v>
      </c>
      <c r="E97" s="1" t="s">
        <v>148</v>
      </c>
      <c r="F97" s="1" t="s">
        <v>148</v>
      </c>
      <c r="G97" s="1" t="s">
        <v>148</v>
      </c>
      <c r="H97" s="1" t="s">
        <v>148</v>
      </c>
      <c r="I97" s="1" t="s">
        <v>148</v>
      </c>
      <c r="J97" s="1" t="s">
        <v>148</v>
      </c>
      <c r="K97" s="1" t="s">
        <v>148</v>
      </c>
      <c r="L97" s="1" t="s">
        <v>148</v>
      </c>
      <c r="M97" s="1" t="s">
        <v>148</v>
      </c>
    </row>
    <row r="98" spans="1:13" x14ac:dyDescent="0.2">
      <c r="A98" s="6">
        <v>42788</v>
      </c>
      <c r="B98" s="1" t="s">
        <v>149</v>
      </c>
      <c r="C98" s="1" t="s">
        <v>149</v>
      </c>
      <c r="D98" s="1" t="s">
        <v>226</v>
      </c>
      <c r="E98" s="1" t="s">
        <v>149</v>
      </c>
      <c r="F98" s="1" t="s">
        <v>149</v>
      </c>
      <c r="G98" s="1" t="s">
        <v>149</v>
      </c>
      <c r="H98" s="1" t="s">
        <v>149</v>
      </c>
      <c r="I98" s="1" t="s">
        <v>149</v>
      </c>
      <c r="J98" s="1" t="s">
        <v>149</v>
      </c>
      <c r="K98" s="1" t="s">
        <v>149</v>
      </c>
      <c r="L98" s="1" t="s">
        <v>149</v>
      </c>
      <c r="M98" s="1" t="s">
        <v>149</v>
      </c>
    </row>
    <row r="99" spans="1:13" x14ac:dyDescent="0.2">
      <c r="A99" s="6">
        <v>42789</v>
      </c>
      <c r="B99" s="1" t="s">
        <v>149</v>
      </c>
      <c r="C99" s="1" t="s">
        <v>149</v>
      </c>
      <c r="D99" s="1" t="s">
        <v>227</v>
      </c>
      <c r="E99" s="1" t="s">
        <v>149</v>
      </c>
      <c r="F99" s="1" t="s">
        <v>149</v>
      </c>
      <c r="G99" s="1" t="s">
        <v>149</v>
      </c>
      <c r="H99" s="1" t="s">
        <v>149</v>
      </c>
      <c r="I99" s="1" t="s">
        <v>149</v>
      </c>
      <c r="J99" s="1" t="s">
        <v>149</v>
      </c>
      <c r="K99" s="1" t="s">
        <v>149</v>
      </c>
      <c r="L99" s="1" t="s">
        <v>149</v>
      </c>
      <c r="M99" s="1" t="s">
        <v>149</v>
      </c>
    </row>
    <row r="100" spans="1:13" x14ac:dyDescent="0.2">
      <c r="A100" s="6">
        <v>42790</v>
      </c>
      <c r="B100" s="1" t="s">
        <v>147</v>
      </c>
      <c r="C100" s="1" t="s">
        <v>228</v>
      </c>
      <c r="D100" s="1" t="s">
        <v>225</v>
      </c>
      <c r="E100" s="1" t="s">
        <v>147</v>
      </c>
      <c r="F100" s="1" t="s">
        <v>147</v>
      </c>
      <c r="G100" s="1" t="s">
        <v>147</v>
      </c>
      <c r="H100" s="1" t="s">
        <v>147</v>
      </c>
      <c r="I100" s="1" t="s">
        <v>147</v>
      </c>
      <c r="J100" s="1" t="s">
        <v>147</v>
      </c>
      <c r="K100" s="1" t="s">
        <v>147</v>
      </c>
      <c r="L100" s="1" t="s">
        <v>147</v>
      </c>
      <c r="M100" s="1" t="s">
        <v>147</v>
      </c>
    </row>
    <row r="101" spans="1:13" x14ac:dyDescent="0.2">
      <c r="A101" s="6">
        <v>42791</v>
      </c>
      <c r="B101" s="1" t="s">
        <v>147</v>
      </c>
      <c r="C101" s="1" t="s">
        <v>210</v>
      </c>
      <c r="D101" s="1" t="s">
        <v>215</v>
      </c>
      <c r="E101" s="1" t="s">
        <v>147</v>
      </c>
      <c r="F101" s="1" t="s">
        <v>147</v>
      </c>
      <c r="G101" s="1" t="s">
        <v>147</v>
      </c>
      <c r="H101" s="1" t="s">
        <v>147</v>
      </c>
      <c r="I101" s="1" t="s">
        <v>147</v>
      </c>
      <c r="J101" s="1" t="s">
        <v>147</v>
      </c>
      <c r="K101" s="1" t="s">
        <v>147</v>
      </c>
      <c r="L101" s="1" t="s">
        <v>147</v>
      </c>
      <c r="M101" s="1" t="s">
        <v>147</v>
      </c>
    </row>
    <row r="102" spans="1:13" x14ac:dyDescent="0.2">
      <c r="A102" s="6">
        <v>42792</v>
      </c>
      <c r="B102" s="1" t="s">
        <v>147</v>
      </c>
      <c r="C102" s="1" t="s">
        <v>210</v>
      </c>
      <c r="D102" s="1" t="s">
        <v>147</v>
      </c>
      <c r="E102" s="1" t="s">
        <v>147</v>
      </c>
      <c r="F102" s="1" t="s">
        <v>147</v>
      </c>
      <c r="G102" s="1" t="s">
        <v>147</v>
      </c>
      <c r="H102" s="1" t="s">
        <v>147</v>
      </c>
      <c r="I102" s="1" t="s">
        <v>147</v>
      </c>
      <c r="J102" s="1" t="s">
        <v>147</v>
      </c>
      <c r="K102" s="1" t="s">
        <v>147</v>
      </c>
      <c r="L102" s="1" t="s">
        <v>147</v>
      </c>
      <c r="M102" s="1" t="s">
        <v>147</v>
      </c>
    </row>
    <row r="103" spans="1:13" x14ac:dyDescent="0.2">
      <c r="A103" s="6">
        <v>42793</v>
      </c>
      <c r="B103" s="1" t="s">
        <v>147</v>
      </c>
      <c r="C103" s="1" t="s">
        <v>210</v>
      </c>
      <c r="D103" s="1" t="s">
        <v>147</v>
      </c>
      <c r="E103" s="1" t="s">
        <v>147</v>
      </c>
      <c r="F103" s="1" t="s">
        <v>147</v>
      </c>
      <c r="G103" s="1" t="s">
        <v>147</v>
      </c>
      <c r="H103" s="1" t="s">
        <v>147</v>
      </c>
      <c r="I103" s="1" t="s">
        <v>147</v>
      </c>
      <c r="J103" s="1" t="s">
        <v>147</v>
      </c>
      <c r="K103" s="1" t="s">
        <v>147</v>
      </c>
      <c r="L103" s="1" t="s">
        <v>147</v>
      </c>
      <c r="M103" s="1" t="s">
        <v>147</v>
      </c>
    </row>
    <row r="104" spans="1:13" x14ac:dyDescent="0.2">
      <c r="A104" s="6">
        <v>42794</v>
      </c>
      <c r="B104" s="1" t="s">
        <v>148</v>
      </c>
      <c r="C104" s="1" t="s">
        <v>211</v>
      </c>
      <c r="D104" s="1" t="s">
        <v>148</v>
      </c>
      <c r="E104" s="1" t="s">
        <v>148</v>
      </c>
      <c r="F104" s="1" t="s">
        <v>148</v>
      </c>
      <c r="G104" s="1" t="s">
        <v>148</v>
      </c>
      <c r="H104" s="1" t="s">
        <v>148</v>
      </c>
      <c r="I104" s="1" t="s">
        <v>148</v>
      </c>
      <c r="J104" s="1" t="s">
        <v>148</v>
      </c>
      <c r="K104" s="1" t="s">
        <v>148</v>
      </c>
      <c r="L104" s="1" t="s">
        <v>148</v>
      </c>
      <c r="M104" s="1" t="s">
        <v>148</v>
      </c>
    </row>
    <row r="105" spans="1:13" x14ac:dyDescent="0.2">
      <c r="A105" s="6">
        <v>42795</v>
      </c>
      <c r="B105" s="1" t="s">
        <v>149</v>
      </c>
      <c r="C105" s="1" t="s">
        <v>222</v>
      </c>
      <c r="D105" s="1" t="s">
        <v>149</v>
      </c>
      <c r="E105" s="1" t="s">
        <v>149</v>
      </c>
      <c r="F105" s="1" t="s">
        <v>149</v>
      </c>
      <c r="G105" s="1" t="s">
        <v>149</v>
      </c>
      <c r="H105" s="1" t="s">
        <v>149</v>
      </c>
      <c r="I105" s="1" t="s">
        <v>149</v>
      </c>
      <c r="J105" s="1" t="s">
        <v>149</v>
      </c>
      <c r="K105" s="1" t="s">
        <v>149</v>
      </c>
      <c r="L105" s="1" t="s">
        <v>149</v>
      </c>
      <c r="M105" s="1" t="s">
        <v>149</v>
      </c>
    </row>
    <row r="106" spans="1:13" x14ac:dyDescent="0.2">
      <c r="A106" s="6">
        <v>42796</v>
      </c>
      <c r="B106" s="1" t="s">
        <v>149</v>
      </c>
      <c r="C106" s="1" t="s">
        <v>222</v>
      </c>
      <c r="D106" s="1" t="s">
        <v>149</v>
      </c>
      <c r="E106" s="1" t="s">
        <v>149</v>
      </c>
      <c r="F106" s="1" t="s">
        <v>149</v>
      </c>
      <c r="G106" s="1" t="s">
        <v>149</v>
      </c>
      <c r="H106" s="1" t="s">
        <v>149</v>
      </c>
      <c r="I106" s="1" t="s">
        <v>149</v>
      </c>
      <c r="J106" s="1" t="s">
        <v>149</v>
      </c>
      <c r="K106" s="1" t="s">
        <v>149</v>
      </c>
      <c r="L106" s="1" t="s">
        <v>149</v>
      </c>
      <c r="M106" s="1" t="s">
        <v>149</v>
      </c>
    </row>
    <row r="107" spans="1:13" x14ac:dyDescent="0.2">
      <c r="A107" s="6">
        <v>42797</v>
      </c>
      <c r="B107" s="1" t="s">
        <v>147</v>
      </c>
      <c r="C107" s="1" t="s">
        <v>216</v>
      </c>
      <c r="D107" s="1" t="s">
        <v>147</v>
      </c>
      <c r="E107" s="1" t="s">
        <v>147</v>
      </c>
      <c r="F107" s="1" t="s">
        <v>147</v>
      </c>
      <c r="G107" s="1" t="s">
        <v>147</v>
      </c>
      <c r="H107" s="1" t="s">
        <v>147</v>
      </c>
      <c r="I107" s="1" t="s">
        <v>147</v>
      </c>
      <c r="J107" s="1" t="s">
        <v>147</v>
      </c>
      <c r="K107" s="1" t="s">
        <v>147</v>
      </c>
      <c r="L107" s="1" t="s">
        <v>147</v>
      </c>
      <c r="M107" s="1" t="s">
        <v>147</v>
      </c>
    </row>
    <row r="108" spans="1:13" x14ac:dyDescent="0.2">
      <c r="A108" s="6">
        <v>42798</v>
      </c>
      <c r="B108" s="1" t="s">
        <v>210</v>
      </c>
      <c r="C108" s="1" t="s">
        <v>215</v>
      </c>
      <c r="D108" s="1" t="s">
        <v>147</v>
      </c>
      <c r="E108" s="1" t="s">
        <v>147</v>
      </c>
      <c r="F108" s="1" t="s">
        <v>147</v>
      </c>
      <c r="G108" s="1" t="s">
        <v>147</v>
      </c>
      <c r="H108" s="1" t="s">
        <v>147</v>
      </c>
      <c r="I108" s="1" t="s">
        <v>147</v>
      </c>
      <c r="J108" s="1" t="s">
        <v>147</v>
      </c>
      <c r="K108" s="1" t="s">
        <v>147</v>
      </c>
      <c r="L108" s="1" t="s">
        <v>147</v>
      </c>
      <c r="M108" s="1" t="s">
        <v>147</v>
      </c>
    </row>
    <row r="109" spans="1:13" x14ac:dyDescent="0.2">
      <c r="A109" s="6">
        <v>42799</v>
      </c>
      <c r="B109" s="1" t="s">
        <v>210</v>
      </c>
      <c r="C109" s="1" t="s">
        <v>147</v>
      </c>
      <c r="D109" s="1" t="s">
        <v>147</v>
      </c>
      <c r="E109" s="1" t="s">
        <v>147</v>
      </c>
      <c r="F109" s="1" t="s">
        <v>147</v>
      </c>
      <c r="G109" s="1" t="s">
        <v>147</v>
      </c>
      <c r="H109" s="1" t="s">
        <v>147</v>
      </c>
      <c r="I109" s="1" t="s">
        <v>147</v>
      </c>
      <c r="J109" s="1" t="s">
        <v>147</v>
      </c>
      <c r="K109" s="1" t="s">
        <v>147</v>
      </c>
      <c r="L109" s="1" t="s">
        <v>147</v>
      </c>
      <c r="M109" s="1" t="s">
        <v>147</v>
      </c>
    </row>
    <row r="110" spans="1:13" x14ac:dyDescent="0.2">
      <c r="A110" s="6">
        <v>42800</v>
      </c>
      <c r="B110" s="1" t="s">
        <v>210</v>
      </c>
      <c r="C110" s="1" t="s">
        <v>147</v>
      </c>
      <c r="D110" s="1" t="s">
        <v>147</v>
      </c>
      <c r="E110" s="1" t="s">
        <v>147</v>
      </c>
      <c r="F110" s="1" t="s">
        <v>147</v>
      </c>
      <c r="G110" s="1" t="s">
        <v>147</v>
      </c>
      <c r="H110" s="1" t="s">
        <v>147</v>
      </c>
      <c r="I110" s="1" t="s">
        <v>147</v>
      </c>
      <c r="J110" s="1" t="s">
        <v>147</v>
      </c>
      <c r="K110" s="1" t="s">
        <v>147</v>
      </c>
      <c r="L110" s="1" t="s">
        <v>147</v>
      </c>
      <c r="M110" s="1" t="s">
        <v>147</v>
      </c>
    </row>
    <row r="111" spans="1:13" x14ac:dyDescent="0.2">
      <c r="A111" s="6">
        <v>42801</v>
      </c>
      <c r="B111" s="1" t="s">
        <v>211</v>
      </c>
      <c r="C111" s="1" t="s">
        <v>148</v>
      </c>
      <c r="D111" s="1" t="s">
        <v>148</v>
      </c>
      <c r="E111" s="1" t="s">
        <v>148</v>
      </c>
      <c r="F111" s="1" t="s">
        <v>148</v>
      </c>
      <c r="G111" s="1" t="s">
        <v>148</v>
      </c>
      <c r="H111" s="1" t="s">
        <v>148</v>
      </c>
      <c r="I111" s="1" t="s">
        <v>148</v>
      </c>
      <c r="J111" s="1" t="s">
        <v>148</v>
      </c>
      <c r="K111" s="1" t="s">
        <v>148</v>
      </c>
      <c r="L111" s="1" t="s">
        <v>148</v>
      </c>
      <c r="M111" s="1" t="s">
        <v>148</v>
      </c>
    </row>
    <row r="112" spans="1:13" x14ac:dyDescent="0.2">
      <c r="A112" s="6">
        <v>42802</v>
      </c>
      <c r="B112" s="1" t="s">
        <v>222</v>
      </c>
      <c r="C112" s="1" t="s">
        <v>149</v>
      </c>
      <c r="D112" s="1" t="s">
        <v>149</v>
      </c>
      <c r="E112" s="1" t="s">
        <v>149</v>
      </c>
      <c r="F112" s="1" t="s">
        <v>149</v>
      </c>
      <c r="G112" s="1" t="s">
        <v>149</v>
      </c>
      <c r="H112" s="1" t="s">
        <v>149</v>
      </c>
      <c r="I112" s="1" t="s">
        <v>149</v>
      </c>
      <c r="J112" s="1" t="s">
        <v>149</v>
      </c>
      <c r="K112" s="1" t="s">
        <v>149</v>
      </c>
      <c r="L112" s="1" t="s">
        <v>149</v>
      </c>
      <c r="M112" s="1" t="s">
        <v>149</v>
      </c>
    </row>
    <row r="113" spans="1:13" x14ac:dyDescent="0.2">
      <c r="A113" s="6">
        <v>42803</v>
      </c>
      <c r="B113" s="1" t="s">
        <v>222</v>
      </c>
      <c r="C113" s="1" t="s">
        <v>149</v>
      </c>
      <c r="D113" s="1" t="s">
        <v>149</v>
      </c>
      <c r="E113" s="1" t="s">
        <v>149</v>
      </c>
      <c r="F113" s="1" t="s">
        <v>149</v>
      </c>
      <c r="G113" s="1" t="s">
        <v>149</v>
      </c>
      <c r="H113" s="1" t="s">
        <v>149</v>
      </c>
      <c r="I113" s="1" t="s">
        <v>149</v>
      </c>
      <c r="J113" s="1" t="s">
        <v>149</v>
      </c>
      <c r="K113" s="1" t="s">
        <v>149</v>
      </c>
      <c r="L113" s="1" t="s">
        <v>149</v>
      </c>
      <c r="M113" s="1" t="s">
        <v>149</v>
      </c>
    </row>
    <row r="114" spans="1:13" x14ac:dyDescent="0.2">
      <c r="A114" s="6">
        <v>42804</v>
      </c>
      <c r="B114" s="1" t="s">
        <v>225</v>
      </c>
      <c r="C114" s="1" t="s">
        <v>149</v>
      </c>
      <c r="D114" s="1" t="s">
        <v>147</v>
      </c>
      <c r="E114" s="1" t="s">
        <v>147</v>
      </c>
      <c r="F114" s="1" t="s">
        <v>147</v>
      </c>
      <c r="G114" s="1" t="s">
        <v>147</v>
      </c>
      <c r="H114" s="1" t="s">
        <v>147</v>
      </c>
      <c r="I114" s="1" t="s">
        <v>147</v>
      </c>
      <c r="J114" s="1" t="s">
        <v>147</v>
      </c>
      <c r="K114" s="1" t="s">
        <v>147</v>
      </c>
      <c r="L114" s="1" t="s">
        <v>147</v>
      </c>
      <c r="M114" s="1" t="s">
        <v>147</v>
      </c>
    </row>
    <row r="115" spans="1:13" x14ac:dyDescent="0.2">
      <c r="A115" s="6">
        <v>42805</v>
      </c>
      <c r="B115" s="1" t="s">
        <v>215</v>
      </c>
      <c r="C115" s="1" t="s">
        <v>218</v>
      </c>
      <c r="D115" s="1" t="s">
        <v>147</v>
      </c>
      <c r="E115" s="1" t="s">
        <v>210</v>
      </c>
      <c r="F115" s="1" t="s">
        <v>147</v>
      </c>
      <c r="G115" s="1" t="s">
        <v>147</v>
      </c>
      <c r="H115" s="1" t="s">
        <v>147</v>
      </c>
      <c r="I115" s="1" t="s">
        <v>147</v>
      </c>
      <c r="J115" s="1" t="s">
        <v>147</v>
      </c>
      <c r="K115" s="1" t="s">
        <v>147</v>
      </c>
      <c r="L115" s="1" t="s">
        <v>147</v>
      </c>
      <c r="M115" s="1" t="s">
        <v>147</v>
      </c>
    </row>
    <row r="116" spans="1:13" x14ac:dyDescent="0.2">
      <c r="A116" s="6">
        <v>42806</v>
      </c>
      <c r="B116" s="1" t="s">
        <v>149</v>
      </c>
      <c r="C116" s="1" t="s">
        <v>218</v>
      </c>
      <c r="D116" s="1" t="s">
        <v>147</v>
      </c>
      <c r="E116" s="1" t="s">
        <v>210</v>
      </c>
      <c r="F116" s="1" t="s">
        <v>147</v>
      </c>
      <c r="G116" s="1" t="s">
        <v>147</v>
      </c>
      <c r="H116" s="1" t="s">
        <v>147</v>
      </c>
      <c r="I116" s="1" t="s">
        <v>147</v>
      </c>
      <c r="J116" s="1" t="s">
        <v>147</v>
      </c>
      <c r="K116" s="1" t="s">
        <v>147</v>
      </c>
      <c r="L116" s="1" t="s">
        <v>147</v>
      </c>
      <c r="M116" s="1" t="s">
        <v>147</v>
      </c>
    </row>
    <row r="117" spans="1:13" x14ac:dyDescent="0.2">
      <c r="A117" s="6">
        <v>42807</v>
      </c>
      <c r="B117" s="1" t="s">
        <v>149</v>
      </c>
      <c r="C117" s="1" t="s">
        <v>147</v>
      </c>
      <c r="D117" s="1" t="s">
        <v>147</v>
      </c>
      <c r="E117" s="1" t="s">
        <v>147</v>
      </c>
      <c r="F117" s="1" t="s">
        <v>147</v>
      </c>
      <c r="G117" s="1" t="s">
        <v>147</v>
      </c>
      <c r="H117" s="1" t="s">
        <v>147</v>
      </c>
      <c r="I117" s="1" t="s">
        <v>147</v>
      </c>
      <c r="J117" s="1" t="s">
        <v>147</v>
      </c>
      <c r="K117" s="1" t="s">
        <v>147</v>
      </c>
      <c r="L117" s="1" t="s">
        <v>147</v>
      </c>
      <c r="M117" s="1" t="s">
        <v>147</v>
      </c>
    </row>
    <row r="118" spans="1:13" x14ac:dyDescent="0.2">
      <c r="A118" s="6">
        <v>42808</v>
      </c>
      <c r="B118" s="1" t="s">
        <v>149</v>
      </c>
      <c r="C118" s="1" t="s">
        <v>148</v>
      </c>
      <c r="D118" s="1" t="s">
        <v>148</v>
      </c>
      <c r="E118" s="1" t="s">
        <v>211</v>
      </c>
      <c r="F118" s="1" t="s">
        <v>148</v>
      </c>
      <c r="G118" s="1" t="s">
        <v>148</v>
      </c>
      <c r="H118" s="1" t="s">
        <v>148</v>
      </c>
      <c r="I118" s="1" t="s">
        <v>148</v>
      </c>
      <c r="J118" s="1" t="s">
        <v>148</v>
      </c>
      <c r="K118" s="1" t="s">
        <v>148</v>
      </c>
      <c r="L118" s="1" t="s">
        <v>148</v>
      </c>
      <c r="M118" s="1" t="s">
        <v>148</v>
      </c>
    </row>
    <row r="119" spans="1:13" x14ac:dyDescent="0.2">
      <c r="A119" s="6">
        <v>42809</v>
      </c>
      <c r="B119" s="1" t="s">
        <v>149</v>
      </c>
      <c r="C119" s="1" t="s">
        <v>149</v>
      </c>
      <c r="D119" s="1" t="s">
        <v>149</v>
      </c>
      <c r="E119" s="1" t="s">
        <v>222</v>
      </c>
      <c r="F119" s="1" t="s">
        <v>149</v>
      </c>
      <c r="G119" s="1" t="s">
        <v>149</v>
      </c>
      <c r="H119" s="1" t="s">
        <v>149</v>
      </c>
      <c r="I119" s="1" t="s">
        <v>149</v>
      </c>
      <c r="J119" s="1" t="s">
        <v>149</v>
      </c>
      <c r="K119" s="1" t="s">
        <v>149</v>
      </c>
      <c r="L119" s="1" t="s">
        <v>149</v>
      </c>
      <c r="M119" s="1" t="s">
        <v>149</v>
      </c>
    </row>
    <row r="120" spans="1:13" x14ac:dyDescent="0.2">
      <c r="A120" s="6">
        <v>42810</v>
      </c>
      <c r="B120" s="1" t="s">
        <v>149</v>
      </c>
      <c r="C120" s="1" t="s">
        <v>149</v>
      </c>
      <c r="D120" s="1" t="s">
        <v>149</v>
      </c>
      <c r="E120" s="1" t="s">
        <v>149</v>
      </c>
      <c r="F120" s="1" t="s">
        <v>149</v>
      </c>
      <c r="G120" s="1" t="s">
        <v>149</v>
      </c>
      <c r="H120" s="1" t="s">
        <v>149</v>
      </c>
      <c r="I120" s="1" t="s">
        <v>149</v>
      </c>
      <c r="J120" s="1" t="s">
        <v>149</v>
      </c>
      <c r="K120" s="1" t="s">
        <v>149</v>
      </c>
      <c r="L120" s="1" t="s">
        <v>149</v>
      </c>
      <c r="M120" s="1" t="s">
        <v>149</v>
      </c>
    </row>
    <row r="121" spans="1:13" x14ac:dyDescent="0.2">
      <c r="A121" s="6">
        <v>42811</v>
      </c>
      <c r="B121" s="1" t="s">
        <v>147</v>
      </c>
      <c r="C121" s="1" t="s">
        <v>147</v>
      </c>
      <c r="D121" s="1" t="s">
        <v>147</v>
      </c>
      <c r="E121" s="1" t="s">
        <v>210</v>
      </c>
      <c r="F121" s="1" t="s">
        <v>147</v>
      </c>
      <c r="G121" s="1" t="s">
        <v>147</v>
      </c>
      <c r="H121" s="1" t="s">
        <v>147</v>
      </c>
      <c r="I121" s="1" t="s">
        <v>147</v>
      </c>
      <c r="J121" s="1" t="s">
        <v>147</v>
      </c>
      <c r="K121" s="1" t="s">
        <v>147</v>
      </c>
      <c r="L121" s="1" t="s">
        <v>147</v>
      </c>
      <c r="M121" s="1" t="s">
        <v>147</v>
      </c>
    </row>
    <row r="122" spans="1:13" x14ac:dyDescent="0.2">
      <c r="A122" s="6">
        <v>42812</v>
      </c>
      <c r="B122" s="1" t="s">
        <v>147</v>
      </c>
      <c r="C122" s="1" t="s">
        <v>147</v>
      </c>
      <c r="D122" s="1" t="s">
        <v>147</v>
      </c>
      <c r="E122" s="1" t="s">
        <v>147</v>
      </c>
      <c r="F122" s="1" t="s">
        <v>147</v>
      </c>
      <c r="G122" s="1" t="s">
        <v>147</v>
      </c>
      <c r="H122" s="1" t="s">
        <v>147</v>
      </c>
      <c r="I122" s="1" t="s">
        <v>147</v>
      </c>
      <c r="J122" s="1" t="s">
        <v>147</v>
      </c>
      <c r="K122" s="1" t="s">
        <v>147</v>
      </c>
      <c r="L122" s="1" t="s">
        <v>147</v>
      </c>
      <c r="M122" s="1" t="s">
        <v>147</v>
      </c>
    </row>
    <row r="123" spans="1:13" x14ac:dyDescent="0.2">
      <c r="A123" s="6">
        <v>42813</v>
      </c>
      <c r="B123" s="1" t="s">
        <v>147</v>
      </c>
      <c r="C123" s="1" t="s">
        <v>147</v>
      </c>
      <c r="D123" s="1" t="s">
        <v>147</v>
      </c>
      <c r="E123" s="1" t="s">
        <v>147</v>
      </c>
      <c r="F123" s="1" t="s">
        <v>147</v>
      </c>
      <c r="G123" s="1" t="s">
        <v>147</v>
      </c>
      <c r="H123" s="1" t="s">
        <v>147</v>
      </c>
      <c r="I123" s="1" t="s">
        <v>147</v>
      </c>
      <c r="J123" s="1" t="s">
        <v>147</v>
      </c>
      <c r="K123" s="1" t="s">
        <v>147</v>
      </c>
      <c r="L123" s="1" t="s">
        <v>147</v>
      </c>
      <c r="M123" s="1" t="s">
        <v>147</v>
      </c>
    </row>
    <row r="124" spans="1:13" x14ac:dyDescent="0.2">
      <c r="A124" s="6">
        <v>42814</v>
      </c>
      <c r="B124" s="1" t="s">
        <v>149</v>
      </c>
      <c r="C124" s="1" t="s">
        <v>147</v>
      </c>
      <c r="D124" s="1" t="s">
        <v>147</v>
      </c>
      <c r="E124" s="1" t="s">
        <v>147</v>
      </c>
      <c r="F124" s="1" t="s">
        <v>147</v>
      </c>
      <c r="G124" s="1" t="s">
        <v>147</v>
      </c>
      <c r="H124" s="1" t="s">
        <v>147</v>
      </c>
      <c r="I124" s="1" t="s">
        <v>147</v>
      </c>
      <c r="J124" s="1" t="s">
        <v>147</v>
      </c>
      <c r="K124" s="1" t="s">
        <v>147</v>
      </c>
      <c r="L124" s="1" t="s">
        <v>147</v>
      </c>
      <c r="M124" s="1" t="s">
        <v>147</v>
      </c>
    </row>
    <row r="125" spans="1:13" x14ac:dyDescent="0.2">
      <c r="A125" s="6">
        <v>42815</v>
      </c>
      <c r="B125" s="1" t="s">
        <v>148</v>
      </c>
      <c r="C125" s="1" t="s">
        <v>148</v>
      </c>
      <c r="D125" s="1" t="s">
        <v>148</v>
      </c>
      <c r="E125" s="1" t="s">
        <v>148</v>
      </c>
      <c r="F125" s="1" t="s">
        <v>148</v>
      </c>
      <c r="G125" s="1" t="s">
        <v>148</v>
      </c>
      <c r="H125" s="1" t="s">
        <v>148</v>
      </c>
      <c r="I125" s="1" t="s">
        <v>148</v>
      </c>
      <c r="J125" s="1" t="s">
        <v>148</v>
      </c>
      <c r="K125" s="1" t="s">
        <v>148</v>
      </c>
      <c r="L125" s="1" t="s">
        <v>148</v>
      </c>
      <c r="M125" s="1" t="s">
        <v>148</v>
      </c>
    </row>
    <row r="126" spans="1:13" x14ac:dyDescent="0.2">
      <c r="A126" s="6">
        <v>42816</v>
      </c>
      <c r="B126" s="1" t="s">
        <v>149</v>
      </c>
      <c r="C126" s="1" t="s">
        <v>149</v>
      </c>
      <c r="D126" s="1" t="s">
        <v>149</v>
      </c>
      <c r="E126" s="1" t="s">
        <v>149</v>
      </c>
      <c r="F126" s="1" t="s">
        <v>149</v>
      </c>
      <c r="G126" s="1" t="s">
        <v>149</v>
      </c>
      <c r="H126" s="1" t="s">
        <v>149</v>
      </c>
      <c r="I126" s="1" t="s">
        <v>149</v>
      </c>
      <c r="J126" s="1" t="s">
        <v>149</v>
      </c>
      <c r="K126" s="1" t="s">
        <v>149</v>
      </c>
      <c r="L126" s="1" t="s">
        <v>149</v>
      </c>
      <c r="M126" s="1" t="s">
        <v>149</v>
      </c>
    </row>
    <row r="127" spans="1:13" x14ac:dyDescent="0.2">
      <c r="A127" s="6">
        <v>42817</v>
      </c>
      <c r="B127" s="1" t="s">
        <v>149</v>
      </c>
      <c r="C127" s="1" t="s">
        <v>149</v>
      </c>
      <c r="D127" s="1" t="s">
        <v>222</v>
      </c>
      <c r="E127" s="1" t="s">
        <v>149</v>
      </c>
      <c r="F127" s="1" t="s">
        <v>149</v>
      </c>
      <c r="G127" s="1" t="s">
        <v>149</v>
      </c>
      <c r="H127" s="1" t="s">
        <v>149</v>
      </c>
      <c r="I127" s="1" t="s">
        <v>149</v>
      </c>
      <c r="J127" s="1" t="s">
        <v>149</v>
      </c>
      <c r="K127" s="1" t="s">
        <v>149</v>
      </c>
      <c r="L127" s="1" t="s">
        <v>149</v>
      </c>
      <c r="M127" s="1" t="s">
        <v>149</v>
      </c>
    </row>
    <row r="128" spans="1:13" x14ac:dyDescent="0.2">
      <c r="A128" s="6">
        <v>42818</v>
      </c>
      <c r="B128" s="1" t="s">
        <v>147</v>
      </c>
      <c r="C128" s="1" t="s">
        <v>147</v>
      </c>
      <c r="D128" s="1" t="s">
        <v>147</v>
      </c>
      <c r="E128" s="1" t="s">
        <v>147</v>
      </c>
      <c r="F128" s="1" t="s">
        <v>147</v>
      </c>
      <c r="G128" s="1" t="s">
        <v>147</v>
      </c>
      <c r="H128" s="1" t="s">
        <v>147</v>
      </c>
      <c r="I128" s="1" t="s">
        <v>147</v>
      </c>
      <c r="J128" s="1" t="s">
        <v>147</v>
      </c>
      <c r="K128" s="1" t="s">
        <v>147</v>
      </c>
      <c r="L128" s="1" t="s">
        <v>147</v>
      </c>
      <c r="M128" s="1" t="s">
        <v>147</v>
      </c>
    </row>
    <row r="129" spans="1:13" x14ac:dyDescent="0.2">
      <c r="A129" s="6">
        <v>42819</v>
      </c>
      <c r="B129" s="1" t="s">
        <v>147</v>
      </c>
      <c r="C129" s="1" t="s">
        <v>210</v>
      </c>
      <c r="D129" s="1" t="s">
        <v>147</v>
      </c>
      <c r="E129" s="1" t="s">
        <v>229</v>
      </c>
      <c r="F129" s="1" t="s">
        <v>147</v>
      </c>
      <c r="G129" s="1" t="s">
        <v>147</v>
      </c>
      <c r="H129" s="1" t="s">
        <v>147</v>
      </c>
      <c r="I129" s="1" t="s">
        <v>147</v>
      </c>
      <c r="J129" s="1" t="s">
        <v>147</v>
      </c>
      <c r="K129" s="1" t="s">
        <v>147</v>
      </c>
      <c r="L129" s="1" t="s">
        <v>147</v>
      </c>
      <c r="M129" s="1" t="s">
        <v>147</v>
      </c>
    </row>
    <row r="130" spans="1:13" x14ac:dyDescent="0.2">
      <c r="A130" s="6">
        <v>42820</v>
      </c>
      <c r="B130" s="1" t="s">
        <v>147</v>
      </c>
      <c r="C130" s="1" t="s">
        <v>210</v>
      </c>
      <c r="D130" s="1" t="s">
        <v>147</v>
      </c>
      <c r="E130" s="1" t="s">
        <v>230</v>
      </c>
      <c r="F130" s="1" t="s">
        <v>147</v>
      </c>
      <c r="G130" s="1" t="s">
        <v>147</v>
      </c>
      <c r="H130" s="1" t="s">
        <v>147</v>
      </c>
      <c r="I130" s="1" t="s">
        <v>147</v>
      </c>
      <c r="J130" s="1" t="s">
        <v>147</v>
      </c>
      <c r="K130" s="1" t="s">
        <v>147</v>
      </c>
      <c r="L130" s="1" t="s">
        <v>147</v>
      </c>
      <c r="M130" s="1" t="s">
        <v>147</v>
      </c>
    </row>
    <row r="131" spans="1:13" x14ac:dyDescent="0.2">
      <c r="A131" s="6">
        <v>42821</v>
      </c>
      <c r="B131" s="1" t="s">
        <v>147</v>
      </c>
      <c r="C131" s="1" t="s">
        <v>210</v>
      </c>
      <c r="D131" s="1" t="s">
        <v>147</v>
      </c>
      <c r="E131" s="1" t="s">
        <v>147</v>
      </c>
      <c r="F131" s="1" t="s">
        <v>147</v>
      </c>
      <c r="G131" s="1" t="s">
        <v>147</v>
      </c>
      <c r="H131" s="1" t="s">
        <v>147</v>
      </c>
      <c r="I131" s="1" t="s">
        <v>147</v>
      </c>
      <c r="J131" s="1" t="s">
        <v>147</v>
      </c>
      <c r="K131" s="1" t="s">
        <v>147</v>
      </c>
      <c r="L131" s="1" t="s">
        <v>147</v>
      </c>
      <c r="M131" s="1" t="s">
        <v>147</v>
      </c>
    </row>
    <row r="132" spans="1:13" x14ac:dyDescent="0.2">
      <c r="A132" s="6">
        <v>42822</v>
      </c>
      <c r="B132" s="1" t="s">
        <v>148</v>
      </c>
      <c r="C132" s="1" t="s">
        <v>211</v>
      </c>
      <c r="D132" s="1" t="s">
        <v>148</v>
      </c>
      <c r="E132" s="1" t="s">
        <v>148</v>
      </c>
      <c r="F132" s="1" t="s">
        <v>148</v>
      </c>
      <c r="G132" s="1" t="s">
        <v>148</v>
      </c>
      <c r="H132" s="1" t="s">
        <v>148</v>
      </c>
      <c r="I132" s="1" t="s">
        <v>148</v>
      </c>
      <c r="J132" s="1" t="s">
        <v>148</v>
      </c>
      <c r="K132" s="1" t="s">
        <v>148</v>
      </c>
      <c r="L132" s="1" t="s">
        <v>148</v>
      </c>
      <c r="M132" s="1" t="s">
        <v>148</v>
      </c>
    </row>
    <row r="133" spans="1:13" x14ac:dyDescent="0.2">
      <c r="A133" s="6">
        <v>42823</v>
      </c>
      <c r="B133" s="1" t="s">
        <v>149</v>
      </c>
      <c r="C133" s="1" t="s">
        <v>233</v>
      </c>
      <c r="D133" s="1" t="s">
        <v>149</v>
      </c>
      <c r="E133" s="1" t="s">
        <v>149</v>
      </c>
      <c r="F133" s="1" t="s">
        <v>149</v>
      </c>
      <c r="G133" s="1" t="s">
        <v>149</v>
      </c>
      <c r="H133" s="1" t="s">
        <v>149</v>
      </c>
      <c r="I133" s="1" t="s">
        <v>149</v>
      </c>
      <c r="J133" s="1" t="s">
        <v>149</v>
      </c>
      <c r="K133" s="1" t="s">
        <v>149</v>
      </c>
      <c r="L133" s="1" t="s">
        <v>149</v>
      </c>
      <c r="M133" s="1" t="s">
        <v>149</v>
      </c>
    </row>
    <row r="134" spans="1:13" x14ac:dyDescent="0.2">
      <c r="A134" s="6">
        <v>42824</v>
      </c>
      <c r="B134" s="1" t="s">
        <v>149</v>
      </c>
      <c r="C134" s="1" t="s">
        <v>222</v>
      </c>
      <c r="D134" s="1" t="s">
        <v>149</v>
      </c>
      <c r="E134" s="1" t="s">
        <v>149</v>
      </c>
      <c r="F134" s="1" t="s">
        <v>149</v>
      </c>
      <c r="G134" s="1" t="s">
        <v>149</v>
      </c>
      <c r="H134" s="1" t="s">
        <v>149</v>
      </c>
      <c r="I134" s="1" t="s">
        <v>149</v>
      </c>
      <c r="J134" s="1" t="s">
        <v>149</v>
      </c>
      <c r="K134" s="1" t="s">
        <v>149</v>
      </c>
      <c r="L134" s="1" t="s">
        <v>149</v>
      </c>
      <c r="M134" s="1" t="s">
        <v>149</v>
      </c>
    </row>
    <row r="135" spans="1:13" x14ac:dyDescent="0.2">
      <c r="A135" s="6">
        <v>42825</v>
      </c>
      <c r="B135" s="1" t="s">
        <v>147</v>
      </c>
      <c r="C135" s="1" t="s">
        <v>216</v>
      </c>
      <c r="D135" s="1" t="s">
        <v>147</v>
      </c>
      <c r="E135" s="1" t="s">
        <v>147</v>
      </c>
      <c r="F135" s="1" t="s">
        <v>147</v>
      </c>
      <c r="G135" s="1" t="s">
        <v>147</v>
      </c>
      <c r="H135" s="1" t="s">
        <v>147</v>
      </c>
      <c r="I135" s="1" t="s">
        <v>147</v>
      </c>
      <c r="J135" s="1" t="s">
        <v>147</v>
      </c>
      <c r="K135" s="1" t="s">
        <v>147</v>
      </c>
      <c r="L135" s="1" t="s">
        <v>147</v>
      </c>
      <c r="M135" s="1" t="s">
        <v>147</v>
      </c>
    </row>
    <row r="136" spans="1:13" x14ac:dyDescent="0.2">
      <c r="A136" s="6">
        <v>42826</v>
      </c>
      <c r="B136" s="1" t="s">
        <v>210</v>
      </c>
      <c r="C136" s="1" t="s">
        <v>215</v>
      </c>
      <c r="D136" s="1" t="s">
        <v>147</v>
      </c>
      <c r="E136" s="1" t="s">
        <v>147</v>
      </c>
      <c r="F136" s="1" t="s">
        <v>147</v>
      </c>
      <c r="G136" s="1" t="s">
        <v>147</v>
      </c>
      <c r="H136" s="1" t="s">
        <v>147</v>
      </c>
      <c r="I136" s="1" t="s">
        <v>147</v>
      </c>
      <c r="J136" s="1" t="s">
        <v>147</v>
      </c>
      <c r="K136" s="1" t="s">
        <v>147</v>
      </c>
      <c r="L136" s="1" t="s">
        <v>147</v>
      </c>
      <c r="M136" s="1" t="s">
        <v>147</v>
      </c>
    </row>
    <row r="137" spans="1:13" x14ac:dyDescent="0.2">
      <c r="A137" s="6">
        <v>42827</v>
      </c>
      <c r="B137" s="1" t="s">
        <v>147</v>
      </c>
      <c r="C137" s="1" t="s">
        <v>147</v>
      </c>
      <c r="D137" s="1" t="s">
        <v>147</v>
      </c>
      <c r="E137" s="1" t="s">
        <v>147</v>
      </c>
      <c r="F137" s="1" t="s">
        <v>147</v>
      </c>
      <c r="G137" s="1" t="s">
        <v>147</v>
      </c>
      <c r="H137" s="1" t="s">
        <v>147</v>
      </c>
      <c r="I137" s="1" t="s">
        <v>147</v>
      </c>
      <c r="J137" s="1" t="s">
        <v>147</v>
      </c>
      <c r="K137" s="1" t="s">
        <v>147</v>
      </c>
      <c r="L137" s="1" t="s">
        <v>147</v>
      </c>
      <c r="M137" s="1" t="s">
        <v>147</v>
      </c>
    </row>
    <row r="138" spans="1:13" x14ac:dyDescent="0.2">
      <c r="A138" s="6">
        <v>42828</v>
      </c>
      <c r="B138" s="1" t="s">
        <v>210</v>
      </c>
      <c r="C138" s="1" t="s">
        <v>147</v>
      </c>
      <c r="D138" s="1" t="s">
        <v>147</v>
      </c>
      <c r="E138" s="1" t="s">
        <v>147</v>
      </c>
      <c r="F138" s="1" t="s">
        <v>147</v>
      </c>
      <c r="G138" s="1" t="s">
        <v>147</v>
      </c>
      <c r="H138" s="1" t="s">
        <v>147</v>
      </c>
      <c r="I138" s="1" t="s">
        <v>147</v>
      </c>
      <c r="J138" s="1" t="s">
        <v>147</v>
      </c>
      <c r="K138" s="1" t="s">
        <v>147</v>
      </c>
      <c r="L138" s="1" t="s">
        <v>147</v>
      </c>
      <c r="M138" s="1" t="s">
        <v>147</v>
      </c>
    </row>
    <row r="139" spans="1:13" x14ac:dyDescent="0.2">
      <c r="A139" s="6">
        <v>42829</v>
      </c>
      <c r="B139" s="1" t="s">
        <v>211</v>
      </c>
      <c r="C139" s="1" t="s">
        <v>148</v>
      </c>
      <c r="D139" s="1" t="s">
        <v>148</v>
      </c>
      <c r="E139" s="1" t="s">
        <v>217</v>
      </c>
      <c r="F139" s="1" t="s">
        <v>148</v>
      </c>
      <c r="G139" s="1" t="s">
        <v>148</v>
      </c>
      <c r="H139" s="1" t="s">
        <v>148</v>
      </c>
      <c r="I139" s="1" t="s">
        <v>148</v>
      </c>
      <c r="J139" s="1" t="s">
        <v>148</v>
      </c>
      <c r="K139" s="1" t="s">
        <v>148</v>
      </c>
      <c r="L139" s="1" t="s">
        <v>148</v>
      </c>
      <c r="M139" s="1" t="s">
        <v>148</v>
      </c>
    </row>
    <row r="140" spans="1:13" x14ac:dyDescent="0.2">
      <c r="A140" s="6">
        <v>42830</v>
      </c>
      <c r="B140" s="1" t="s">
        <v>149</v>
      </c>
      <c r="C140" s="1" t="s">
        <v>149</v>
      </c>
      <c r="D140" s="1" t="s">
        <v>149</v>
      </c>
      <c r="E140" s="1" t="s">
        <v>149</v>
      </c>
      <c r="F140" s="1" t="s">
        <v>149</v>
      </c>
      <c r="G140" s="1" t="s">
        <v>149</v>
      </c>
      <c r="H140" s="1" t="s">
        <v>149</v>
      </c>
      <c r="I140" s="1" t="s">
        <v>149</v>
      </c>
      <c r="J140" s="1" t="s">
        <v>149</v>
      </c>
      <c r="K140" s="1" t="s">
        <v>149</v>
      </c>
      <c r="L140" s="1" t="s">
        <v>149</v>
      </c>
      <c r="M140" s="1" t="s">
        <v>149</v>
      </c>
    </row>
    <row r="141" spans="1:13" x14ac:dyDescent="0.2">
      <c r="A141" s="6">
        <v>42831</v>
      </c>
      <c r="B141" s="1" t="s">
        <v>222</v>
      </c>
      <c r="C141" s="1" t="s">
        <v>149</v>
      </c>
      <c r="D141" s="1" t="s">
        <v>149</v>
      </c>
      <c r="E141" s="1" t="s">
        <v>149</v>
      </c>
      <c r="F141" s="1" t="s">
        <v>149</v>
      </c>
      <c r="G141" s="1" t="s">
        <v>149</v>
      </c>
      <c r="H141" s="1" t="s">
        <v>149</v>
      </c>
      <c r="I141" s="1" t="s">
        <v>149</v>
      </c>
      <c r="J141" s="1" t="s">
        <v>149</v>
      </c>
      <c r="K141" s="1" t="s">
        <v>149</v>
      </c>
      <c r="L141" s="1" t="s">
        <v>149</v>
      </c>
      <c r="M141" s="1" t="s">
        <v>149</v>
      </c>
    </row>
    <row r="142" spans="1:13" x14ac:dyDescent="0.2">
      <c r="A142" s="6">
        <v>42832</v>
      </c>
      <c r="B142" s="1" t="s">
        <v>210</v>
      </c>
      <c r="C142" s="1" t="s">
        <v>147</v>
      </c>
      <c r="D142" s="1" t="s">
        <v>147</v>
      </c>
      <c r="E142" s="1" t="s">
        <v>147</v>
      </c>
      <c r="F142" s="1" t="s">
        <v>147</v>
      </c>
      <c r="G142" s="1" t="s">
        <v>147</v>
      </c>
      <c r="H142" s="1" t="s">
        <v>147</v>
      </c>
      <c r="I142" s="1" t="s">
        <v>147</v>
      </c>
      <c r="J142" s="1" t="s">
        <v>147</v>
      </c>
      <c r="K142" s="1" t="s">
        <v>147</v>
      </c>
      <c r="L142" s="1" t="s">
        <v>147</v>
      </c>
      <c r="M142" s="1" t="s">
        <v>147</v>
      </c>
    </row>
    <row r="143" spans="1:13" x14ac:dyDescent="0.2">
      <c r="A143" s="6">
        <v>42833</v>
      </c>
      <c r="B143" s="1" t="s">
        <v>147</v>
      </c>
      <c r="C143" s="1" t="s">
        <v>147</v>
      </c>
      <c r="D143" s="1" t="s">
        <v>147</v>
      </c>
      <c r="E143" s="1" t="s">
        <v>210</v>
      </c>
      <c r="F143" s="1" t="s">
        <v>147</v>
      </c>
      <c r="G143" s="1" t="s">
        <v>147</v>
      </c>
      <c r="H143" s="1" t="s">
        <v>147</v>
      </c>
      <c r="I143" s="1" t="s">
        <v>147</v>
      </c>
      <c r="J143" s="1" t="s">
        <v>147</v>
      </c>
      <c r="K143" s="1" t="s">
        <v>147</v>
      </c>
      <c r="L143" s="1" t="s">
        <v>147</v>
      </c>
      <c r="M143" s="1" t="s">
        <v>147</v>
      </c>
    </row>
    <row r="144" spans="1:13" x14ac:dyDescent="0.2">
      <c r="A144" s="6">
        <v>42834</v>
      </c>
      <c r="B144" s="1" t="s">
        <v>147</v>
      </c>
      <c r="C144" s="1" t="s">
        <v>147</v>
      </c>
      <c r="D144" s="1" t="s">
        <v>147</v>
      </c>
      <c r="E144" s="1" t="s">
        <v>210</v>
      </c>
      <c r="F144" s="1" t="s">
        <v>147</v>
      </c>
      <c r="G144" s="1" t="s">
        <v>147</v>
      </c>
      <c r="H144" s="1" t="s">
        <v>147</v>
      </c>
      <c r="I144" s="1" t="s">
        <v>147</v>
      </c>
      <c r="J144" s="1" t="s">
        <v>147</v>
      </c>
      <c r="K144" s="1" t="s">
        <v>147</v>
      </c>
      <c r="L144" s="1" t="s">
        <v>147</v>
      </c>
      <c r="M144" s="1" t="s">
        <v>147</v>
      </c>
    </row>
    <row r="145" spans="1:13" x14ac:dyDescent="0.2">
      <c r="A145" s="6">
        <v>42835</v>
      </c>
      <c r="B145" s="1" t="s">
        <v>147</v>
      </c>
      <c r="C145" s="1" t="s">
        <v>147</v>
      </c>
      <c r="D145" s="1" t="s">
        <v>147</v>
      </c>
      <c r="E145" s="1" t="s">
        <v>210</v>
      </c>
      <c r="F145" s="1" t="s">
        <v>147</v>
      </c>
      <c r="G145" s="1" t="s">
        <v>147</v>
      </c>
      <c r="H145" s="1" t="s">
        <v>147</v>
      </c>
      <c r="I145" s="1" t="s">
        <v>147</v>
      </c>
      <c r="J145" s="1" t="s">
        <v>147</v>
      </c>
      <c r="K145" s="1" t="s">
        <v>147</v>
      </c>
      <c r="L145" s="1" t="s">
        <v>147</v>
      </c>
      <c r="M145" s="1" t="s">
        <v>147</v>
      </c>
    </row>
    <row r="146" spans="1:13" x14ac:dyDescent="0.2">
      <c r="A146" s="6">
        <v>42836</v>
      </c>
      <c r="B146" s="1" t="s">
        <v>149</v>
      </c>
      <c r="C146" s="1" t="s">
        <v>234</v>
      </c>
      <c r="D146" s="1" t="s">
        <v>149</v>
      </c>
      <c r="E146" s="1" t="s">
        <v>211</v>
      </c>
      <c r="F146" s="1" t="s">
        <v>148</v>
      </c>
      <c r="G146" s="1" t="s">
        <v>148</v>
      </c>
      <c r="H146" s="1" t="s">
        <v>148</v>
      </c>
      <c r="I146" s="1" t="s">
        <v>148</v>
      </c>
      <c r="J146" s="1" t="s">
        <v>148</v>
      </c>
      <c r="K146" s="1" t="s">
        <v>148</v>
      </c>
      <c r="L146" s="1" t="s">
        <v>148</v>
      </c>
      <c r="M146" s="1" t="s">
        <v>148</v>
      </c>
    </row>
    <row r="147" spans="1:13" x14ac:dyDescent="0.2">
      <c r="A147" s="6">
        <v>42837</v>
      </c>
      <c r="B147" s="1" t="s">
        <v>149</v>
      </c>
      <c r="C147" s="1" t="s">
        <v>235</v>
      </c>
      <c r="D147" s="1" t="s">
        <v>149</v>
      </c>
      <c r="E147" s="1" t="s">
        <v>231</v>
      </c>
      <c r="F147" s="1" t="s">
        <v>149</v>
      </c>
      <c r="G147" s="1" t="s">
        <v>149</v>
      </c>
      <c r="H147" s="1" t="s">
        <v>149</v>
      </c>
      <c r="I147" s="1" t="s">
        <v>149</v>
      </c>
      <c r="J147" s="1" t="s">
        <v>149</v>
      </c>
      <c r="K147" s="1" t="s">
        <v>149</v>
      </c>
      <c r="L147" s="1" t="s">
        <v>149</v>
      </c>
      <c r="M147" s="1" t="s">
        <v>149</v>
      </c>
    </row>
    <row r="148" spans="1:13" x14ac:dyDescent="0.2">
      <c r="A148" s="6">
        <v>42838</v>
      </c>
      <c r="B148" s="1" t="s">
        <v>149</v>
      </c>
      <c r="C148" s="1" t="s">
        <v>236</v>
      </c>
      <c r="D148" s="1" t="s">
        <v>149</v>
      </c>
      <c r="E148" s="1" t="s">
        <v>231</v>
      </c>
      <c r="F148" s="1" t="s">
        <v>149</v>
      </c>
      <c r="G148" s="1" t="s">
        <v>149</v>
      </c>
      <c r="H148" s="1" t="s">
        <v>149</v>
      </c>
      <c r="I148" s="1" t="s">
        <v>149</v>
      </c>
      <c r="J148" s="1" t="s">
        <v>149</v>
      </c>
      <c r="K148" s="1" t="s">
        <v>149</v>
      </c>
      <c r="L148" s="1" t="s">
        <v>149</v>
      </c>
      <c r="M148" s="1" t="s">
        <v>149</v>
      </c>
    </row>
    <row r="149" spans="1:13" x14ac:dyDescent="0.2">
      <c r="A149" s="6">
        <v>42839</v>
      </c>
      <c r="B149" s="1" t="s">
        <v>149</v>
      </c>
      <c r="C149" s="1" t="s">
        <v>215</v>
      </c>
      <c r="D149" s="1" t="s">
        <v>149</v>
      </c>
      <c r="E149" s="1" t="s">
        <v>232</v>
      </c>
      <c r="F149" s="1" t="s">
        <v>149</v>
      </c>
      <c r="G149" s="1" t="s">
        <v>149</v>
      </c>
      <c r="H149" s="1" t="s">
        <v>149</v>
      </c>
      <c r="I149" s="1" t="s">
        <v>149</v>
      </c>
      <c r="J149" s="1" t="s">
        <v>149</v>
      </c>
      <c r="K149" s="1" t="s">
        <v>149</v>
      </c>
      <c r="L149" s="1" t="s">
        <v>149</v>
      </c>
      <c r="M149" s="1" t="s">
        <v>149</v>
      </c>
    </row>
    <row r="150" spans="1:13" x14ac:dyDescent="0.2">
      <c r="A150" s="6">
        <v>42840</v>
      </c>
      <c r="B150" s="1" t="s">
        <v>147</v>
      </c>
      <c r="C150" s="1" t="s">
        <v>147</v>
      </c>
      <c r="D150" s="1" t="s">
        <v>149</v>
      </c>
      <c r="E150" s="1" t="s">
        <v>216</v>
      </c>
      <c r="F150" s="1" t="s">
        <v>147</v>
      </c>
      <c r="G150" s="1" t="s">
        <v>147</v>
      </c>
      <c r="H150" s="1" t="s">
        <v>147</v>
      </c>
      <c r="I150" s="1" t="s">
        <v>147</v>
      </c>
      <c r="J150" s="1" t="s">
        <v>147</v>
      </c>
      <c r="K150" s="1" t="s">
        <v>147</v>
      </c>
      <c r="L150" s="1" t="s">
        <v>147</v>
      </c>
      <c r="M150" s="1" t="s">
        <v>147</v>
      </c>
    </row>
    <row r="151" spans="1:13" x14ac:dyDescent="0.2">
      <c r="A151" s="6">
        <v>42841</v>
      </c>
      <c r="B151" s="1" t="s">
        <v>147</v>
      </c>
      <c r="C151" s="1" t="s">
        <v>147</v>
      </c>
      <c r="D151" s="1" t="s">
        <v>147</v>
      </c>
      <c r="E151" s="1" t="s">
        <v>215</v>
      </c>
      <c r="F151" s="1" t="s">
        <v>147</v>
      </c>
      <c r="G151" s="1" t="s">
        <v>147</v>
      </c>
      <c r="H151" s="1" t="s">
        <v>147</v>
      </c>
      <c r="I151" s="1" t="s">
        <v>147</v>
      </c>
      <c r="J151" s="1" t="s">
        <v>147</v>
      </c>
      <c r="K151" s="1" t="s">
        <v>147</v>
      </c>
      <c r="L151" s="1" t="s">
        <v>147</v>
      </c>
      <c r="M151" s="1" t="s">
        <v>147</v>
      </c>
    </row>
    <row r="152" spans="1:13" x14ac:dyDescent="0.2">
      <c r="A152" s="6">
        <v>42842</v>
      </c>
      <c r="B152" s="1" t="s">
        <v>147</v>
      </c>
      <c r="C152" s="1" t="s">
        <v>147</v>
      </c>
      <c r="D152" s="1" t="s">
        <v>147</v>
      </c>
      <c r="E152" s="1" t="s">
        <v>147</v>
      </c>
      <c r="F152" s="1" t="s">
        <v>147</v>
      </c>
      <c r="G152" s="1" t="s">
        <v>147</v>
      </c>
      <c r="H152" s="1" t="s">
        <v>147</v>
      </c>
      <c r="I152" s="1" t="s">
        <v>147</v>
      </c>
      <c r="J152" s="1" t="s">
        <v>147</v>
      </c>
      <c r="K152" s="1" t="s">
        <v>147</v>
      </c>
      <c r="L152" s="1" t="s">
        <v>147</v>
      </c>
      <c r="M152" s="1" t="s">
        <v>147</v>
      </c>
    </row>
    <row r="153" spans="1:13" x14ac:dyDescent="0.2">
      <c r="A153" s="6">
        <v>42843</v>
      </c>
      <c r="B153" s="1" t="s">
        <v>148</v>
      </c>
      <c r="C153" s="1" t="s">
        <v>148</v>
      </c>
      <c r="D153" s="1" t="s">
        <v>148</v>
      </c>
      <c r="E153" s="1" t="s">
        <v>148</v>
      </c>
      <c r="F153" s="1" t="s">
        <v>148</v>
      </c>
      <c r="G153" s="1" t="s">
        <v>148</v>
      </c>
      <c r="H153" s="1" t="s">
        <v>148</v>
      </c>
      <c r="I153" s="1" t="s">
        <v>148</v>
      </c>
      <c r="J153" s="1" t="s">
        <v>148</v>
      </c>
      <c r="K153" s="1" t="s">
        <v>148</v>
      </c>
      <c r="L153" s="1" t="s">
        <v>148</v>
      </c>
      <c r="M153" s="1" t="s">
        <v>148</v>
      </c>
    </row>
    <row r="154" spans="1:13" x14ac:dyDescent="0.2">
      <c r="A154" s="6">
        <v>42844</v>
      </c>
      <c r="B154" s="1" t="s">
        <v>149</v>
      </c>
      <c r="C154" s="1" t="s">
        <v>149</v>
      </c>
      <c r="D154" s="1" t="s">
        <v>149</v>
      </c>
      <c r="E154" s="1" t="s">
        <v>149</v>
      </c>
      <c r="F154" s="1" t="s">
        <v>149</v>
      </c>
      <c r="G154" s="1" t="s">
        <v>149</v>
      </c>
      <c r="H154" s="1" t="s">
        <v>149</v>
      </c>
      <c r="I154" s="1" t="s">
        <v>149</v>
      </c>
      <c r="J154" s="1" t="s">
        <v>149</v>
      </c>
      <c r="K154" s="1" t="s">
        <v>149</v>
      </c>
      <c r="L154" s="1" t="s">
        <v>149</v>
      </c>
      <c r="M154" s="1" t="s">
        <v>149</v>
      </c>
    </row>
    <row r="155" spans="1:13" x14ac:dyDescent="0.2">
      <c r="A155" s="6">
        <v>42845</v>
      </c>
      <c r="B155" s="1" t="s">
        <v>149</v>
      </c>
      <c r="C155" s="1" t="s">
        <v>149</v>
      </c>
      <c r="D155" s="1" t="s">
        <v>149</v>
      </c>
      <c r="E155" s="1" t="s">
        <v>149</v>
      </c>
      <c r="F155" s="1" t="s">
        <v>149</v>
      </c>
      <c r="G155" s="1" t="s">
        <v>149</v>
      </c>
      <c r="H155" s="1" t="s">
        <v>149</v>
      </c>
      <c r="I155" s="1" t="s">
        <v>149</v>
      </c>
      <c r="J155" s="1" t="s">
        <v>149</v>
      </c>
      <c r="K155" s="1" t="s">
        <v>149</v>
      </c>
      <c r="L155" s="1" t="s">
        <v>149</v>
      </c>
      <c r="M155" s="1" t="s">
        <v>149</v>
      </c>
    </row>
    <row r="156" spans="1:13" x14ac:dyDescent="0.2">
      <c r="A156" s="6">
        <v>42846</v>
      </c>
      <c r="B156" s="1" t="s">
        <v>147</v>
      </c>
      <c r="C156" s="1" t="s">
        <v>147</v>
      </c>
      <c r="D156" s="1" t="s">
        <v>147</v>
      </c>
      <c r="E156" s="1" t="s">
        <v>147</v>
      </c>
      <c r="F156" s="1" t="s">
        <v>147</v>
      </c>
      <c r="G156" s="1" t="s">
        <v>147</v>
      </c>
      <c r="H156" s="1" t="s">
        <v>147</v>
      </c>
      <c r="I156" s="1" t="s">
        <v>147</v>
      </c>
      <c r="J156" s="1" t="s">
        <v>147</v>
      </c>
      <c r="K156" s="1" t="s">
        <v>147</v>
      </c>
      <c r="L156" s="1" t="s">
        <v>147</v>
      </c>
      <c r="M156" s="1" t="s">
        <v>147</v>
      </c>
    </row>
  </sheetData>
  <sheetProtection pivotTables="0"/>
  <phoneticPr fontId="2" type="noConversion"/>
  <conditionalFormatting sqref="B2:M156">
    <cfRule type="cellIs" dxfId="40" priority="1" stopIfTrue="1" operator="equal">
      <formula>"r"</formula>
    </cfRule>
    <cfRule type="cellIs" dxfId="39" priority="2" stopIfTrue="1" operator="equal">
      <formula>"t"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autoPageBreaks="0" fitToPage="1"/>
  </sheetPr>
  <dimension ref="A1:BT180"/>
  <sheetViews>
    <sheetView zoomScaleNormal="100" workbookViewId="0">
      <selection activeCell="BY8" sqref="BY8"/>
    </sheetView>
  </sheetViews>
  <sheetFormatPr baseColWidth="10" defaultColWidth="4.5703125" defaultRowHeight="15" customHeight="1" x14ac:dyDescent="0.2"/>
  <cols>
    <col min="1" max="1" width="4.140625" style="107" customWidth="1"/>
    <col min="2" max="2" width="5.140625" style="115" customWidth="1"/>
    <col min="3" max="3" width="3.140625" style="133" hidden="1" customWidth="1"/>
    <col min="4" max="4" width="1.28515625" style="133" customWidth="1"/>
    <col min="5" max="5" width="4.42578125" style="114" bestFit="1" customWidth="1"/>
    <col min="6" max="6" width="9.42578125" style="114" customWidth="1"/>
    <col min="7" max="7" width="2.7109375" style="115" customWidth="1"/>
    <col min="8" max="8" width="2.7109375" style="107" customWidth="1"/>
    <col min="9" max="9" width="2.7109375" style="112" hidden="1" customWidth="1"/>
    <col min="10" max="10" width="2.7109375" style="112" customWidth="1"/>
    <col min="11" max="11" width="2.7109375" style="116" customWidth="1"/>
    <col min="12" max="12" width="2.7109375" style="115" customWidth="1"/>
    <col min="13" max="13" width="2.7109375" style="107" customWidth="1"/>
    <col min="14" max="14" width="2.7109375" style="112" hidden="1" customWidth="1"/>
    <col min="15" max="15" width="2.7109375" style="112" customWidth="1"/>
    <col min="16" max="16" width="2.7109375" style="116" customWidth="1"/>
    <col min="17" max="17" width="2.7109375" style="115" customWidth="1"/>
    <col min="18" max="18" width="2.7109375" style="107" customWidth="1"/>
    <col min="19" max="19" width="2.7109375" style="112" hidden="1" customWidth="1"/>
    <col min="20" max="20" width="2.7109375" style="112" customWidth="1"/>
    <col min="21" max="21" width="2.7109375" style="116" customWidth="1"/>
    <col min="22" max="22" width="2.7109375" style="115" customWidth="1"/>
    <col min="23" max="23" width="2.7109375" style="107" customWidth="1"/>
    <col min="24" max="24" width="2.7109375" style="112" hidden="1" customWidth="1"/>
    <col min="25" max="25" width="2.7109375" style="112" customWidth="1"/>
    <col min="26" max="26" width="2.7109375" style="116" customWidth="1"/>
    <col min="27" max="27" width="2.7109375" style="115" customWidth="1"/>
    <col min="28" max="28" width="2.7109375" style="107" customWidth="1"/>
    <col min="29" max="29" width="2.7109375" style="112" hidden="1" customWidth="1"/>
    <col min="30" max="30" width="2.7109375" style="112" customWidth="1"/>
    <col min="31" max="31" width="2.7109375" style="116" customWidth="1"/>
    <col min="32" max="32" width="2.7109375" style="115" customWidth="1"/>
    <col min="33" max="33" width="2.7109375" style="107" customWidth="1"/>
    <col min="34" max="34" width="2.7109375" style="112" hidden="1" customWidth="1"/>
    <col min="35" max="35" width="2.7109375" style="112" customWidth="1"/>
    <col min="36" max="36" width="2.7109375" style="116" customWidth="1"/>
    <col min="37" max="37" width="2.7109375" style="115" customWidth="1"/>
    <col min="38" max="38" width="2.7109375" style="107" customWidth="1"/>
    <col min="39" max="39" width="2.7109375" style="112" hidden="1" customWidth="1"/>
    <col min="40" max="40" width="2.7109375" style="112" customWidth="1"/>
    <col min="41" max="41" width="2.7109375" style="116" customWidth="1"/>
    <col min="42" max="42" width="2.7109375" style="115" customWidth="1"/>
    <col min="43" max="43" width="2.7109375" style="107" customWidth="1"/>
    <col min="44" max="44" width="2.7109375" style="112" hidden="1" customWidth="1"/>
    <col min="45" max="45" width="2.7109375" style="112" customWidth="1"/>
    <col min="46" max="46" width="2.7109375" style="116" customWidth="1"/>
    <col min="47" max="47" width="2.7109375" style="115" customWidth="1"/>
    <col min="48" max="48" width="2.7109375" style="107" customWidth="1"/>
    <col min="49" max="49" width="2.7109375" style="112" hidden="1" customWidth="1"/>
    <col min="50" max="50" width="2.7109375" style="112" customWidth="1"/>
    <col min="51" max="51" width="2.7109375" style="116" customWidth="1"/>
    <col min="52" max="52" width="2.7109375" style="115" customWidth="1"/>
    <col min="53" max="53" width="2.7109375" style="107" customWidth="1"/>
    <col min="54" max="54" width="2.7109375" style="112" hidden="1" customWidth="1"/>
    <col min="55" max="55" width="2.7109375" style="112" customWidth="1"/>
    <col min="56" max="56" width="2.7109375" style="116" customWidth="1"/>
    <col min="57" max="57" width="2.7109375" style="115" customWidth="1"/>
    <col min="58" max="58" width="2.7109375" style="107" customWidth="1"/>
    <col min="59" max="59" width="2.7109375" style="112" hidden="1" customWidth="1"/>
    <col min="60" max="60" width="2.7109375" style="112" customWidth="1"/>
    <col min="61" max="61" width="2.7109375" style="116" customWidth="1"/>
    <col min="62" max="62" width="2.7109375" style="115" customWidth="1"/>
    <col min="63" max="63" width="2.7109375" style="107" customWidth="1"/>
    <col min="64" max="64" width="2.7109375" style="112" hidden="1" customWidth="1"/>
    <col min="65" max="65" width="2.7109375" style="112" customWidth="1"/>
    <col min="66" max="66" width="2.7109375" style="116" customWidth="1"/>
    <col min="67" max="67" width="2.7109375" style="115" customWidth="1"/>
    <col min="68" max="68" width="3.140625" style="107" customWidth="1"/>
    <col min="69" max="69" width="2.7109375" style="107" hidden="1" customWidth="1"/>
    <col min="70" max="72" width="2.7109375" style="107" customWidth="1"/>
    <col min="73" max="16384" width="4.5703125" style="107"/>
  </cols>
  <sheetData>
    <row r="1" spans="1:72" s="103" customFormat="1" ht="67.5" customHeight="1" thickBot="1" x14ac:dyDescent="0.25">
      <c r="B1" s="363" t="str">
        <f>CONCATENATE("District ",PARAM!S4,"  -  ",PARAM!T4)</f>
        <v>District HERMENT  -  BOURG-LASTIC</v>
      </c>
      <c r="C1" s="363"/>
      <c r="D1" s="363"/>
      <c r="E1" s="363"/>
      <c r="F1" s="363"/>
      <c r="G1" s="364"/>
      <c r="H1" s="364"/>
      <c r="I1" s="364"/>
      <c r="J1" s="364"/>
      <c r="K1" s="364"/>
      <c r="L1" s="364"/>
      <c r="M1" s="364"/>
      <c r="N1" s="364"/>
      <c r="O1" s="364"/>
      <c r="P1" s="364"/>
      <c r="Q1" s="364"/>
      <c r="R1" s="364"/>
      <c r="S1" s="364"/>
      <c r="T1" s="364"/>
      <c r="U1" s="364"/>
      <c r="V1" s="364"/>
      <c r="W1" s="364"/>
      <c r="X1" s="364"/>
      <c r="Y1" s="364"/>
      <c r="Z1" s="364"/>
      <c r="AA1" s="364"/>
      <c r="AB1" s="364"/>
      <c r="AC1" s="364"/>
      <c r="AD1" s="364"/>
      <c r="AE1" s="364"/>
      <c r="AF1" s="364"/>
      <c r="AG1" s="364"/>
      <c r="AH1" s="364"/>
      <c r="AI1" s="364"/>
      <c r="AJ1" s="364"/>
      <c r="AK1" s="364"/>
      <c r="AL1" s="364"/>
      <c r="AM1" s="364"/>
      <c r="AN1" s="364"/>
      <c r="AO1" s="364"/>
      <c r="AP1" s="364"/>
      <c r="AQ1" s="364"/>
      <c r="AR1" s="364"/>
      <c r="AS1" s="364"/>
      <c r="AT1" s="364"/>
      <c r="AU1" s="364"/>
      <c r="AV1" s="364"/>
      <c r="AW1" s="364"/>
      <c r="AX1" s="364"/>
      <c r="AY1" s="364"/>
      <c r="AZ1" s="364"/>
      <c r="BA1" s="364"/>
      <c r="BB1" s="364"/>
      <c r="BC1" s="364"/>
      <c r="BD1" s="364"/>
      <c r="BE1" s="364"/>
      <c r="BF1" s="364"/>
      <c r="BG1" s="364"/>
      <c r="BH1" s="364"/>
      <c r="BI1" s="364"/>
      <c r="BJ1" s="364"/>
      <c r="BK1" s="364"/>
      <c r="BL1" s="364"/>
      <c r="BM1" s="364"/>
      <c r="BN1" s="364"/>
      <c r="BO1" s="364"/>
      <c r="BP1" s="104"/>
    </row>
    <row r="2" spans="1:72" ht="29.25" customHeight="1" x14ac:dyDescent="0.2">
      <c r="A2" s="112"/>
      <c r="B2" s="384"/>
      <c r="C2" s="385"/>
      <c r="D2" s="385"/>
      <c r="E2" s="384"/>
      <c r="F2" s="386"/>
      <c r="G2" s="105"/>
      <c r="H2" s="375" t="str">
        <f>H8</f>
        <v>ACHARD</v>
      </c>
      <c r="I2" s="376"/>
      <c r="J2" s="376"/>
      <c r="K2" s="377"/>
      <c r="L2" s="105"/>
      <c r="M2" s="375" t="str">
        <f>M8</f>
        <v>ARTIGE</v>
      </c>
      <c r="N2" s="376"/>
      <c r="O2" s="376"/>
      <c r="P2" s="377"/>
      <c r="Q2" s="105"/>
      <c r="R2" s="375" t="str">
        <f>R8</f>
        <v>ATHAINE</v>
      </c>
      <c r="S2" s="376"/>
      <c r="T2" s="376"/>
      <c r="U2" s="377"/>
      <c r="V2" s="105"/>
      <c r="W2" s="375" t="str">
        <f>W8</f>
        <v>BERAUD</v>
      </c>
      <c r="X2" s="376"/>
      <c r="Y2" s="376"/>
      <c r="Z2" s="377"/>
      <c r="AA2" s="105"/>
      <c r="AB2" s="375" t="str">
        <f>AB8</f>
        <v>BLANCHET</v>
      </c>
      <c r="AC2" s="376"/>
      <c r="AD2" s="376"/>
      <c r="AE2" s="377"/>
      <c r="AF2" s="105"/>
      <c r="AG2" s="375" t="str">
        <f>AG8</f>
        <v>BLIN</v>
      </c>
      <c r="AH2" s="376"/>
      <c r="AI2" s="376"/>
      <c r="AJ2" s="377"/>
      <c r="AK2" s="105"/>
      <c r="AL2" s="375" t="str">
        <f>AL8</f>
        <v>BOYER M</v>
      </c>
      <c r="AM2" s="376"/>
      <c r="AN2" s="376"/>
      <c r="AO2" s="377"/>
      <c r="AP2" s="105"/>
      <c r="AQ2" s="375" t="str">
        <f>AQ8</f>
        <v>BRANDELY</v>
      </c>
      <c r="AR2" s="376"/>
      <c r="AS2" s="376"/>
      <c r="AT2" s="377"/>
      <c r="AU2" s="105"/>
      <c r="AV2" s="375" t="str">
        <f>AV8</f>
        <v>DEFALVARD</v>
      </c>
      <c r="AW2" s="376"/>
      <c r="AX2" s="376"/>
      <c r="AY2" s="377"/>
      <c r="AZ2" s="105"/>
      <c r="BA2" s="375" t="str">
        <f>BA8</f>
        <v>DUBRAYS</v>
      </c>
      <c r="BB2" s="376"/>
      <c r="BC2" s="376"/>
      <c r="BD2" s="377"/>
      <c r="BE2" s="105"/>
      <c r="BF2" s="375" t="str">
        <f>BF8</f>
        <v>GOUBAYON</v>
      </c>
      <c r="BG2" s="376"/>
      <c r="BH2" s="376"/>
      <c r="BI2" s="377"/>
      <c r="BJ2" s="105"/>
      <c r="BK2" s="375" t="str">
        <f>BK8</f>
        <v>MARTEAU</v>
      </c>
      <c r="BL2" s="376"/>
      <c r="BM2" s="376"/>
      <c r="BN2" s="377"/>
      <c r="BO2" s="117"/>
      <c r="BP2" s="356" t="str">
        <f>BP8</f>
        <v>MONTEL</v>
      </c>
      <c r="BQ2" s="353"/>
      <c r="BR2" s="357"/>
      <c r="BS2" s="357"/>
      <c r="BT2" s="175"/>
    </row>
    <row r="3" spans="1:72" ht="29.25" customHeight="1" x14ac:dyDescent="0.2">
      <c r="A3" s="112"/>
      <c r="B3" s="381"/>
      <c r="C3" s="382"/>
      <c r="D3" s="382"/>
      <c r="E3" s="381"/>
      <c r="F3" s="383"/>
      <c r="G3" s="108"/>
      <c r="H3" s="378"/>
      <c r="I3" s="379"/>
      <c r="J3" s="379"/>
      <c r="K3" s="380"/>
      <c r="L3" s="175"/>
      <c r="M3" s="378"/>
      <c r="N3" s="379"/>
      <c r="O3" s="379"/>
      <c r="P3" s="380"/>
      <c r="Q3" s="175"/>
      <c r="R3" s="378"/>
      <c r="S3" s="379"/>
      <c r="T3" s="379"/>
      <c r="U3" s="380"/>
      <c r="V3" s="175"/>
      <c r="W3" s="378"/>
      <c r="X3" s="379"/>
      <c r="Y3" s="379"/>
      <c r="Z3" s="380"/>
      <c r="AA3" s="175"/>
      <c r="AB3" s="378"/>
      <c r="AC3" s="379"/>
      <c r="AD3" s="379"/>
      <c r="AE3" s="380"/>
      <c r="AF3" s="175"/>
      <c r="AG3" s="378"/>
      <c r="AH3" s="379"/>
      <c r="AI3" s="379"/>
      <c r="AJ3" s="380"/>
      <c r="AK3" s="175"/>
      <c r="AL3" s="378"/>
      <c r="AM3" s="379"/>
      <c r="AN3" s="379"/>
      <c r="AO3" s="380"/>
      <c r="AP3" s="175"/>
      <c r="AQ3" s="378"/>
      <c r="AR3" s="379"/>
      <c r="AS3" s="379"/>
      <c r="AT3" s="380"/>
      <c r="AU3" s="175"/>
      <c r="AV3" s="378"/>
      <c r="AW3" s="379"/>
      <c r="AX3" s="379"/>
      <c r="AY3" s="380"/>
      <c r="AZ3" s="175"/>
      <c r="BA3" s="378"/>
      <c r="BB3" s="379"/>
      <c r="BC3" s="379"/>
      <c r="BD3" s="380"/>
      <c r="BE3" s="175"/>
      <c r="BF3" s="378"/>
      <c r="BG3" s="379"/>
      <c r="BH3" s="379"/>
      <c r="BI3" s="380"/>
      <c r="BJ3" s="175"/>
      <c r="BK3" s="378"/>
      <c r="BL3" s="379"/>
      <c r="BM3" s="379"/>
      <c r="BN3" s="380"/>
      <c r="BO3" s="118"/>
      <c r="BP3" s="358"/>
      <c r="BQ3" s="353"/>
      <c r="BR3" s="357"/>
      <c r="BS3" s="357"/>
      <c r="BT3" s="175"/>
    </row>
    <row r="4" spans="1:72" ht="15" customHeight="1" x14ac:dyDescent="0.2">
      <c r="A4" s="112"/>
      <c r="B4" s="384"/>
      <c r="C4" s="385"/>
      <c r="D4" s="385"/>
      <c r="E4" s="384"/>
      <c r="F4" s="386"/>
      <c r="G4" s="109"/>
      <c r="H4" s="378"/>
      <c r="I4" s="379"/>
      <c r="J4" s="379"/>
      <c r="K4" s="380"/>
      <c r="L4" s="176"/>
      <c r="M4" s="378"/>
      <c r="N4" s="379"/>
      <c r="O4" s="379"/>
      <c r="P4" s="380"/>
      <c r="Q4" s="176"/>
      <c r="R4" s="378"/>
      <c r="S4" s="379"/>
      <c r="T4" s="379"/>
      <c r="U4" s="380"/>
      <c r="V4" s="176"/>
      <c r="W4" s="378"/>
      <c r="X4" s="379"/>
      <c r="Y4" s="379"/>
      <c r="Z4" s="380"/>
      <c r="AA4" s="176"/>
      <c r="AB4" s="378"/>
      <c r="AC4" s="379"/>
      <c r="AD4" s="379"/>
      <c r="AE4" s="380"/>
      <c r="AF4" s="176"/>
      <c r="AG4" s="378"/>
      <c r="AH4" s="379"/>
      <c r="AI4" s="379"/>
      <c r="AJ4" s="380"/>
      <c r="AK4" s="176"/>
      <c r="AL4" s="378"/>
      <c r="AM4" s="379"/>
      <c r="AN4" s="379"/>
      <c r="AO4" s="380"/>
      <c r="AP4" s="176"/>
      <c r="AQ4" s="378"/>
      <c r="AR4" s="379"/>
      <c r="AS4" s="379"/>
      <c r="AT4" s="380"/>
      <c r="AU4" s="176"/>
      <c r="AV4" s="378"/>
      <c r="AW4" s="379"/>
      <c r="AX4" s="379"/>
      <c r="AY4" s="380"/>
      <c r="AZ4" s="176"/>
      <c r="BA4" s="378"/>
      <c r="BB4" s="379"/>
      <c r="BC4" s="379"/>
      <c r="BD4" s="380"/>
      <c r="BE4" s="176"/>
      <c r="BF4" s="378"/>
      <c r="BG4" s="379"/>
      <c r="BH4" s="379"/>
      <c r="BI4" s="380"/>
      <c r="BJ4" s="176"/>
      <c r="BK4" s="378"/>
      <c r="BL4" s="379"/>
      <c r="BM4" s="379"/>
      <c r="BN4" s="380"/>
      <c r="BO4" s="119"/>
      <c r="BP4" s="358"/>
      <c r="BQ4" s="353"/>
      <c r="BR4" s="357"/>
      <c r="BS4" s="357"/>
      <c r="BT4" s="175"/>
    </row>
    <row r="5" spans="1:72" ht="13.5" customHeight="1" x14ac:dyDescent="0.2">
      <c r="A5" s="112"/>
      <c r="B5" s="128"/>
      <c r="C5" s="142"/>
      <c r="D5" s="142"/>
      <c r="E5" s="128"/>
      <c r="F5" s="129"/>
      <c r="G5" s="109"/>
      <c r="H5" s="359" t="s">
        <v>33</v>
      </c>
      <c r="I5" s="165"/>
      <c r="J5" s="361" t="s">
        <v>34</v>
      </c>
      <c r="K5" s="362"/>
      <c r="L5" s="109"/>
      <c r="M5" s="359" t="s">
        <v>33</v>
      </c>
      <c r="N5" s="165"/>
      <c r="O5" s="361" t="s">
        <v>34</v>
      </c>
      <c r="P5" s="362"/>
      <c r="Q5" s="109"/>
      <c r="R5" s="359" t="s">
        <v>33</v>
      </c>
      <c r="S5" s="165"/>
      <c r="T5" s="361" t="s">
        <v>34</v>
      </c>
      <c r="U5" s="362"/>
      <c r="V5" s="109"/>
      <c r="W5" s="359" t="s">
        <v>33</v>
      </c>
      <c r="X5" s="165"/>
      <c r="Y5" s="361" t="s">
        <v>34</v>
      </c>
      <c r="Z5" s="362"/>
      <c r="AA5" s="109"/>
      <c r="AB5" s="359" t="s">
        <v>33</v>
      </c>
      <c r="AC5" s="165"/>
      <c r="AD5" s="361" t="s">
        <v>34</v>
      </c>
      <c r="AE5" s="362"/>
      <c r="AF5" s="109"/>
      <c r="AG5" s="359" t="s">
        <v>33</v>
      </c>
      <c r="AH5" s="165"/>
      <c r="AI5" s="361" t="s">
        <v>34</v>
      </c>
      <c r="AJ5" s="362"/>
      <c r="AK5" s="109"/>
      <c r="AL5" s="359" t="s">
        <v>33</v>
      </c>
      <c r="AM5" s="303"/>
      <c r="AN5" s="361" t="s">
        <v>34</v>
      </c>
      <c r="AO5" s="362"/>
      <c r="AP5" s="109"/>
      <c r="AQ5" s="359" t="s">
        <v>33</v>
      </c>
      <c r="AR5" s="303"/>
      <c r="AS5" s="361" t="s">
        <v>34</v>
      </c>
      <c r="AT5" s="362"/>
      <c r="AU5" s="109"/>
      <c r="AV5" s="359" t="s">
        <v>33</v>
      </c>
      <c r="AW5" s="303"/>
      <c r="AX5" s="361" t="s">
        <v>34</v>
      </c>
      <c r="AY5" s="362"/>
      <c r="AZ5" s="109"/>
      <c r="BA5" s="359" t="s">
        <v>33</v>
      </c>
      <c r="BB5" s="303"/>
      <c r="BC5" s="361" t="s">
        <v>34</v>
      </c>
      <c r="BD5" s="362"/>
      <c r="BE5" s="109"/>
      <c r="BF5" s="359" t="s">
        <v>33</v>
      </c>
      <c r="BG5" s="303"/>
      <c r="BH5" s="361" t="s">
        <v>34</v>
      </c>
      <c r="BI5" s="362"/>
      <c r="BJ5" s="109"/>
      <c r="BK5" s="359" t="s">
        <v>33</v>
      </c>
      <c r="BL5" s="303"/>
      <c r="BM5" s="361" t="s">
        <v>34</v>
      </c>
      <c r="BN5" s="362"/>
      <c r="BO5" s="119"/>
      <c r="BP5" s="359" t="s">
        <v>33</v>
      </c>
      <c r="BQ5" s="106"/>
      <c r="BR5" s="361" t="s">
        <v>34</v>
      </c>
      <c r="BS5" s="362"/>
      <c r="BT5" s="175"/>
    </row>
    <row r="6" spans="1:72" ht="13.5" customHeight="1" x14ac:dyDescent="0.2">
      <c r="A6" s="112"/>
      <c r="B6" s="128"/>
      <c r="C6" s="142"/>
      <c r="D6" s="142"/>
      <c r="E6" s="128"/>
      <c r="F6" s="129"/>
      <c r="G6" s="109"/>
      <c r="H6" s="360"/>
      <c r="I6" s="166"/>
      <c r="J6" s="301" t="s">
        <v>36</v>
      </c>
      <c r="K6" s="302" t="s">
        <v>37</v>
      </c>
      <c r="L6" s="109"/>
      <c r="M6" s="360"/>
      <c r="N6" s="166"/>
      <c r="O6" s="301" t="s">
        <v>36</v>
      </c>
      <c r="P6" s="302" t="s">
        <v>37</v>
      </c>
      <c r="Q6" s="109"/>
      <c r="R6" s="360"/>
      <c r="S6" s="166"/>
      <c r="T6" s="301" t="s">
        <v>36</v>
      </c>
      <c r="U6" s="302" t="s">
        <v>37</v>
      </c>
      <c r="V6" s="109"/>
      <c r="W6" s="360"/>
      <c r="X6" s="166"/>
      <c r="Y6" s="301" t="s">
        <v>36</v>
      </c>
      <c r="Z6" s="302" t="s">
        <v>37</v>
      </c>
      <c r="AA6" s="109"/>
      <c r="AB6" s="360"/>
      <c r="AC6" s="166"/>
      <c r="AD6" s="301" t="s">
        <v>36</v>
      </c>
      <c r="AE6" s="302" t="s">
        <v>37</v>
      </c>
      <c r="AF6" s="109"/>
      <c r="AG6" s="360"/>
      <c r="AH6" s="166"/>
      <c r="AI6" s="301" t="s">
        <v>36</v>
      </c>
      <c r="AJ6" s="302" t="s">
        <v>37</v>
      </c>
      <c r="AK6" s="109"/>
      <c r="AL6" s="360"/>
      <c r="AM6" s="304"/>
      <c r="AN6" s="301" t="s">
        <v>36</v>
      </c>
      <c r="AO6" s="302" t="s">
        <v>37</v>
      </c>
      <c r="AP6" s="109"/>
      <c r="AQ6" s="360"/>
      <c r="AR6" s="304"/>
      <c r="AS6" s="301" t="s">
        <v>36</v>
      </c>
      <c r="AT6" s="302" t="s">
        <v>37</v>
      </c>
      <c r="AU6" s="109"/>
      <c r="AV6" s="360"/>
      <c r="AW6" s="304"/>
      <c r="AX6" s="301" t="s">
        <v>36</v>
      </c>
      <c r="AY6" s="302" t="s">
        <v>37</v>
      </c>
      <c r="AZ6" s="109"/>
      <c r="BA6" s="360"/>
      <c r="BB6" s="304"/>
      <c r="BC6" s="301" t="s">
        <v>36</v>
      </c>
      <c r="BD6" s="302" t="s">
        <v>37</v>
      </c>
      <c r="BE6" s="109"/>
      <c r="BF6" s="360"/>
      <c r="BG6" s="304"/>
      <c r="BH6" s="301" t="s">
        <v>36</v>
      </c>
      <c r="BI6" s="302" t="s">
        <v>37</v>
      </c>
      <c r="BJ6" s="109"/>
      <c r="BK6" s="360"/>
      <c r="BL6" s="304"/>
      <c r="BM6" s="301" t="s">
        <v>36</v>
      </c>
      <c r="BN6" s="302" t="s">
        <v>37</v>
      </c>
      <c r="BO6" s="119"/>
      <c r="BP6" s="360"/>
      <c r="BQ6" s="106"/>
      <c r="BR6" s="301" t="s">
        <v>36</v>
      </c>
      <c r="BS6" s="302" t="s">
        <v>37</v>
      </c>
      <c r="BT6" s="175"/>
    </row>
    <row r="7" spans="1:72" ht="22.5" customHeight="1" x14ac:dyDescent="0.2">
      <c r="A7" s="112"/>
      <c r="B7" s="127"/>
      <c r="C7" s="142"/>
      <c r="D7" s="142"/>
      <c r="E7" s="128"/>
      <c r="F7" s="129"/>
      <c r="G7" s="109"/>
      <c r="H7" s="140"/>
      <c r="I7" s="141"/>
      <c r="J7" s="121">
        <f>MATCH(J8,BDD!$B$1:$M$1,0)</f>
        <v>1</v>
      </c>
      <c r="K7" s="178">
        <f>MATCH(K8,BDD!$B$1:$M$1,0)</f>
        <v>1</v>
      </c>
      <c r="L7" s="109"/>
      <c r="M7" s="110"/>
      <c r="N7" s="121"/>
      <c r="O7" s="121">
        <f>MATCH(O8,BDD!$B$1:$M$1,0)</f>
        <v>2</v>
      </c>
      <c r="P7" s="178">
        <f>MATCH(P8,BDD!$B$1:$M$1,0)</f>
        <v>2</v>
      </c>
      <c r="Q7" s="109"/>
      <c r="R7" s="110"/>
      <c r="S7" s="121"/>
      <c r="T7" s="121">
        <f>MATCH(T8,BDD!$B$1:$M$1,0)</f>
        <v>3</v>
      </c>
      <c r="U7" s="178">
        <f>MATCH(U8,BDD!$B$1:$M$1,0)</f>
        <v>3</v>
      </c>
      <c r="V7" s="109"/>
      <c r="W7" s="110"/>
      <c r="X7" s="121"/>
      <c r="Y7" s="121">
        <f>MATCH(Y8,BDD!$B$1:$M$1,0)</f>
        <v>4</v>
      </c>
      <c r="Z7" s="178">
        <f>MATCH(Z8,BDD!$B$1:$M$1,0)</f>
        <v>4</v>
      </c>
      <c r="AA7" s="109"/>
      <c r="AB7" s="110"/>
      <c r="AC7" s="121"/>
      <c r="AD7" s="121">
        <f>MATCH(AD8,BDD!$B$1:$M$1,0)</f>
        <v>5</v>
      </c>
      <c r="AE7" s="178">
        <f>MATCH(AE8,BDD!$B$1:$M$1,0)</f>
        <v>5</v>
      </c>
      <c r="AF7" s="109"/>
      <c r="AG7" s="140"/>
      <c r="AH7" s="141"/>
      <c r="AI7" s="141">
        <f>MATCH(AI8,BDD!$B$1:$M$1,0)</f>
        <v>6</v>
      </c>
      <c r="AJ7" s="139">
        <f>MATCH(AJ8,BDD!$B$1:$M$1,0)</f>
        <v>6</v>
      </c>
      <c r="AK7" s="109"/>
      <c r="AL7" s="140"/>
      <c r="AM7" s="141"/>
      <c r="AN7" s="141">
        <f>MATCH(AN8,BDD!$B$1:$M$1,0)</f>
        <v>7</v>
      </c>
      <c r="AO7" s="139">
        <f>MATCH(AO8,BDD!$B$1:$M$1,0)</f>
        <v>7</v>
      </c>
      <c r="AP7" s="109"/>
      <c r="AQ7" s="140"/>
      <c r="AR7" s="141"/>
      <c r="AS7" s="141">
        <f>MATCH(AS8,BDD!$B$1:$M$1,0)</f>
        <v>8</v>
      </c>
      <c r="AT7" s="139">
        <f>MATCH(AT8,BDD!$B$1:$M$1,0)</f>
        <v>8</v>
      </c>
      <c r="AU7" s="109"/>
      <c r="AV7" s="140"/>
      <c r="AW7" s="141"/>
      <c r="AX7" s="141">
        <f>MATCH(AX8,BDD!$B$1:$M$1,0)</f>
        <v>9</v>
      </c>
      <c r="AY7" s="139">
        <f>MATCH(AY8,BDD!$B$1:$M$1,0)</f>
        <v>9</v>
      </c>
      <c r="AZ7" s="109"/>
      <c r="BA7" s="140"/>
      <c r="BB7" s="141"/>
      <c r="BC7" s="141">
        <f>MATCH(BC8,BDD!$B$1:$M$1,0)</f>
        <v>10</v>
      </c>
      <c r="BD7" s="139">
        <f>MATCH(BD8,BDD!$B$1:$M$1,0)</f>
        <v>10</v>
      </c>
      <c r="BE7" s="109"/>
      <c r="BF7" s="140"/>
      <c r="BG7" s="141"/>
      <c r="BH7" s="141">
        <f>MATCH(BH8,BDD!$B$1:$M$1,0)</f>
        <v>11</v>
      </c>
      <c r="BI7" s="139">
        <f>MATCH(BI8,BDD!$B$1:$M$1,0)</f>
        <v>11</v>
      </c>
      <c r="BJ7" s="109"/>
      <c r="BK7" s="140"/>
      <c r="BL7" s="141"/>
      <c r="BM7" s="141">
        <f>MATCH(BM8,BDD!$B$1:$M$1,0)</f>
        <v>12</v>
      </c>
      <c r="BN7" s="139">
        <f>MATCH(BN8,BDD!$B$1:$M$1,0)</f>
        <v>12</v>
      </c>
      <c r="BO7" s="119"/>
      <c r="BP7" s="139"/>
      <c r="BQ7" s="139" t="e">
        <f>MATCH(BQ8,BDD!$B$1:$M$1,0)</f>
        <v>#N/A</v>
      </c>
      <c r="BR7" s="139" t="e">
        <f>MATCH(BR8,BDD!$B$1:$M$1,0)</f>
        <v>#N/A</v>
      </c>
      <c r="BS7" s="139" t="e">
        <f>MATCH(BS8,BDD!$B$1:$M$1,0)</f>
        <v>#N/A</v>
      </c>
      <c r="BT7" s="175"/>
    </row>
    <row r="8" spans="1:72" ht="22.5" customHeight="1" x14ac:dyDescent="0.2">
      <c r="A8" s="112"/>
      <c r="B8" s="387"/>
      <c r="C8" s="384"/>
      <c r="D8" s="384"/>
      <c r="E8" s="384"/>
      <c r="F8" s="386"/>
      <c r="G8" s="109"/>
      <c r="H8" s="110" t="str">
        <f>AGENT!C3</f>
        <v>ACHARD</v>
      </c>
      <c r="I8" s="121"/>
      <c r="J8" s="110" t="str">
        <f>H8</f>
        <v>ACHARD</v>
      </c>
      <c r="K8" s="111" t="str">
        <f>H8</f>
        <v>ACHARD</v>
      </c>
      <c r="L8" s="109"/>
      <c r="M8" s="110" t="str">
        <f>AGENT!C4</f>
        <v>ARTIGE</v>
      </c>
      <c r="N8" s="121"/>
      <c r="O8" s="110" t="str">
        <f>M8</f>
        <v>ARTIGE</v>
      </c>
      <c r="P8" s="111" t="str">
        <f>M8</f>
        <v>ARTIGE</v>
      </c>
      <c r="Q8" s="109"/>
      <c r="R8" s="110" t="str">
        <f>AGENT!C5</f>
        <v>ATHAINE</v>
      </c>
      <c r="S8" s="121"/>
      <c r="T8" s="110" t="str">
        <f>R8</f>
        <v>ATHAINE</v>
      </c>
      <c r="U8" s="111" t="str">
        <f>R8</f>
        <v>ATHAINE</v>
      </c>
      <c r="V8" s="109"/>
      <c r="W8" s="110" t="str">
        <f>AGENT!C6</f>
        <v>BERAUD</v>
      </c>
      <c r="X8" s="121"/>
      <c r="Y8" s="110" t="str">
        <f>W8</f>
        <v>BERAUD</v>
      </c>
      <c r="Z8" s="111" t="str">
        <f>W8</f>
        <v>BERAUD</v>
      </c>
      <c r="AA8" s="109"/>
      <c r="AB8" s="110" t="str">
        <f>AGENT!C7</f>
        <v>BLANCHET</v>
      </c>
      <c r="AC8" s="110"/>
      <c r="AD8" s="110" t="str">
        <f>AB8</f>
        <v>BLANCHET</v>
      </c>
      <c r="AE8" s="177" t="str">
        <f>AB8</f>
        <v>BLANCHET</v>
      </c>
      <c r="AF8" s="109"/>
      <c r="AG8" s="110" t="str">
        <f>AGENT!C8</f>
        <v>BLIN</v>
      </c>
      <c r="AH8" s="121"/>
      <c r="AI8" s="110" t="str">
        <f>AG8</f>
        <v>BLIN</v>
      </c>
      <c r="AJ8" s="111" t="str">
        <f>AG8</f>
        <v>BLIN</v>
      </c>
      <c r="AK8" s="109"/>
      <c r="AL8" s="110" t="str">
        <f>AGENT!C9</f>
        <v>BOYER M</v>
      </c>
      <c r="AM8" s="121"/>
      <c r="AN8" s="110" t="str">
        <f>AL8</f>
        <v>BOYER M</v>
      </c>
      <c r="AO8" s="111" t="str">
        <f>AL8</f>
        <v>BOYER M</v>
      </c>
      <c r="AP8" s="109"/>
      <c r="AQ8" s="110" t="str">
        <f>AGENT!C10</f>
        <v>BRANDELY</v>
      </c>
      <c r="AR8" s="121"/>
      <c r="AS8" s="110" t="str">
        <f>AQ8</f>
        <v>BRANDELY</v>
      </c>
      <c r="AT8" s="111" t="str">
        <f>AQ8</f>
        <v>BRANDELY</v>
      </c>
      <c r="AU8" s="109"/>
      <c r="AV8" s="110" t="str">
        <f>AGENT!C11</f>
        <v>DEFALVARD</v>
      </c>
      <c r="AW8" s="121"/>
      <c r="AX8" s="110" t="str">
        <f>AV8</f>
        <v>DEFALVARD</v>
      </c>
      <c r="AY8" s="111" t="str">
        <f>AV8</f>
        <v>DEFALVARD</v>
      </c>
      <c r="AZ8" s="109"/>
      <c r="BA8" s="110" t="str">
        <f>AGENT!C12</f>
        <v>DUBRAYS</v>
      </c>
      <c r="BB8" s="121"/>
      <c r="BC8" s="110" t="str">
        <f>BA8</f>
        <v>DUBRAYS</v>
      </c>
      <c r="BD8" s="111" t="str">
        <f>BA8</f>
        <v>DUBRAYS</v>
      </c>
      <c r="BE8" s="109"/>
      <c r="BF8" s="110" t="str">
        <f>AGENT!C13</f>
        <v>GOUBAYON</v>
      </c>
      <c r="BG8" s="121"/>
      <c r="BH8" s="110" t="str">
        <f>BF8</f>
        <v>GOUBAYON</v>
      </c>
      <c r="BI8" s="111" t="str">
        <f>BF8</f>
        <v>GOUBAYON</v>
      </c>
      <c r="BJ8" s="109"/>
      <c r="BK8" s="110" t="str">
        <f>AGENT!C14</f>
        <v>MARTEAU</v>
      </c>
      <c r="BL8" s="121"/>
      <c r="BM8" s="110" t="str">
        <f>BK8</f>
        <v>MARTEAU</v>
      </c>
      <c r="BN8" s="111" t="str">
        <f>BK8</f>
        <v>MARTEAU</v>
      </c>
      <c r="BO8" s="119"/>
      <c r="BP8" s="341" t="str">
        <f>AGENT!C17</f>
        <v>MONTEL</v>
      </c>
      <c r="BR8" s="342" t="str">
        <f>BP8</f>
        <v>MONTEL</v>
      </c>
      <c r="BS8" s="342" t="str">
        <f>BP8</f>
        <v>MONTEL</v>
      </c>
      <c r="BT8" s="175"/>
    </row>
    <row r="9" spans="1:72" ht="21.75" customHeight="1" thickBot="1" x14ac:dyDescent="0.25">
      <c r="A9" s="112"/>
      <c r="B9" s="127"/>
      <c r="C9" s="128"/>
      <c r="D9" s="128"/>
      <c r="E9" s="128"/>
      <c r="F9" s="129"/>
      <c r="G9" s="109"/>
      <c r="H9" s="135">
        <f>MATCH(H8,liste_agent2,0)</f>
        <v>1</v>
      </c>
      <c r="I9" s="122"/>
      <c r="J9" s="135">
        <f>MATCH(J8,liste_agent2,0)</f>
        <v>1</v>
      </c>
      <c r="K9" s="136">
        <f>MATCH(K8,liste_agent2,0)</f>
        <v>1</v>
      </c>
      <c r="L9" s="109"/>
      <c r="M9" s="135">
        <f>MATCH(M8,liste_agent2,0)</f>
        <v>2</v>
      </c>
      <c r="N9" s="122"/>
      <c r="O9" s="135">
        <f>MATCH(O8,liste_agent2,0)</f>
        <v>2</v>
      </c>
      <c r="P9" s="136">
        <f>MATCH(P8,liste_agent2,0)</f>
        <v>2</v>
      </c>
      <c r="Q9" s="109"/>
      <c r="R9" s="135">
        <f>MATCH(R8,liste_agent2,0)</f>
        <v>3</v>
      </c>
      <c r="S9" s="122"/>
      <c r="T9" s="135">
        <f>MATCH(T8,liste_agent2,0)</f>
        <v>3</v>
      </c>
      <c r="U9" s="136">
        <f>MATCH(U8,liste_agent2,0)</f>
        <v>3</v>
      </c>
      <c r="V9" s="109"/>
      <c r="W9" s="135">
        <f>MATCH(W8,liste_agent2,0)</f>
        <v>4</v>
      </c>
      <c r="X9" s="122"/>
      <c r="Y9" s="135">
        <f>MATCH(Y8,liste_agent2,0)</f>
        <v>4</v>
      </c>
      <c r="Z9" s="136">
        <f>MATCH(Z8,liste_agent2,0)</f>
        <v>4</v>
      </c>
      <c r="AA9" s="109"/>
      <c r="AB9" s="135">
        <f>MATCH(AB8,liste_agent2,0)</f>
        <v>5</v>
      </c>
      <c r="AC9" s="122"/>
      <c r="AD9" s="135">
        <f>MATCH(AD8,liste_agent2,0)</f>
        <v>5</v>
      </c>
      <c r="AE9" s="136">
        <f>MATCH(AE8,liste_agent2,0)</f>
        <v>5</v>
      </c>
      <c r="AF9" s="109"/>
      <c r="AG9" s="135">
        <f>MATCH(AG8,liste_agent2,0)</f>
        <v>6</v>
      </c>
      <c r="AH9" s="122"/>
      <c r="AI9" s="135">
        <f>MATCH(AI8,liste_agent2,0)</f>
        <v>6</v>
      </c>
      <c r="AJ9" s="136">
        <f>MATCH(AJ8,liste_agent2,0)</f>
        <v>6</v>
      </c>
      <c r="AK9" s="109"/>
      <c r="AL9" s="135">
        <f>MATCH(AL8,liste_agent2,0)</f>
        <v>7</v>
      </c>
      <c r="AM9" s="122"/>
      <c r="AN9" s="135">
        <f>MATCH(AN8,liste_agent2,0)</f>
        <v>7</v>
      </c>
      <c r="AO9" s="136">
        <f>MATCH(AO8,liste_agent2,0)</f>
        <v>7</v>
      </c>
      <c r="AP9" s="109"/>
      <c r="AQ9" s="135">
        <f>MATCH(AQ8,liste_agent2,0)</f>
        <v>8</v>
      </c>
      <c r="AR9" s="122"/>
      <c r="AS9" s="135">
        <f>MATCH(AS8,liste_agent2,0)</f>
        <v>8</v>
      </c>
      <c r="AT9" s="136">
        <f>MATCH(AT8,liste_agent2,0)</f>
        <v>8</v>
      </c>
      <c r="AU9" s="109"/>
      <c r="AV9" s="135">
        <f>MATCH(AV8,liste_agent2,0)</f>
        <v>9</v>
      </c>
      <c r="AW9" s="122"/>
      <c r="AX9" s="135">
        <f>MATCH(AX8,liste_agent2,0)</f>
        <v>9</v>
      </c>
      <c r="AY9" s="136">
        <f>MATCH(AY8,liste_agent2,0)</f>
        <v>9</v>
      </c>
      <c r="AZ9" s="109"/>
      <c r="BA9" s="135">
        <f>MATCH(BA8,liste_agent2,0)</f>
        <v>10</v>
      </c>
      <c r="BB9" s="122"/>
      <c r="BC9" s="135">
        <f>MATCH(BC8,liste_agent2,0)</f>
        <v>10</v>
      </c>
      <c r="BD9" s="136">
        <f>MATCH(BD8,liste_agent2,0)</f>
        <v>10</v>
      </c>
      <c r="BE9" s="109"/>
      <c r="BF9" s="135">
        <f>MATCH(BF8,liste_agent2,0)</f>
        <v>11</v>
      </c>
      <c r="BG9" s="122"/>
      <c r="BH9" s="135">
        <f>MATCH(BH8,liste_agent2,0)</f>
        <v>11</v>
      </c>
      <c r="BI9" s="136">
        <f>MATCH(BI8,liste_agent2,0)</f>
        <v>11</v>
      </c>
      <c r="BJ9" s="109"/>
      <c r="BK9" s="135">
        <f>MATCH(BK8,liste_agent2,0)</f>
        <v>12</v>
      </c>
      <c r="BL9" s="122"/>
      <c r="BM9" s="135">
        <f>MATCH(BM8,liste_agent2,0)</f>
        <v>12</v>
      </c>
      <c r="BN9" s="136">
        <f>MATCH(BN8,liste_agent2,0)</f>
        <v>12</v>
      </c>
      <c r="BO9" s="119"/>
      <c r="BP9" s="136" t="e">
        <f>MATCH(BP8,liste_agent2,0)</f>
        <v>#N/A</v>
      </c>
      <c r="BQ9" s="136" t="e">
        <f>MATCH(BQ8,liste_agent2,0)</f>
        <v>#N/A</v>
      </c>
      <c r="BR9" s="136" t="e">
        <f>MATCH(BR8,liste_agent2,0)</f>
        <v>#N/A</v>
      </c>
      <c r="BS9" s="136" t="e">
        <f>MATCH(BS8,liste_agent2,0)</f>
        <v>#N/A</v>
      </c>
      <c r="BT9" s="175"/>
    </row>
    <row r="10" spans="1:72" ht="23.25" customHeight="1" thickBot="1" x14ac:dyDescent="0.25">
      <c r="B10" s="153" t="s">
        <v>119</v>
      </c>
      <c r="C10" s="154" t="s">
        <v>122</v>
      </c>
      <c r="D10" s="154" t="s">
        <v>146</v>
      </c>
      <c r="E10" s="155" t="s">
        <v>120</v>
      </c>
      <c r="F10" s="156" t="s">
        <v>121</v>
      </c>
      <c r="G10" s="157"/>
      <c r="H10" s="158">
        <f>VLOOKUP(H9,PARAM!$A$49:$B$60,2,FALSE)</f>
        <v>2</v>
      </c>
      <c r="I10" s="158">
        <v>3</v>
      </c>
      <c r="J10" s="158">
        <f>H10+2</f>
        <v>4</v>
      </c>
      <c r="K10" s="158">
        <f>H10+3</f>
        <v>5</v>
      </c>
      <c r="L10" s="157">
        <v>6</v>
      </c>
      <c r="M10" s="158">
        <f>VLOOKUP(M9,PARAM!$A$49:$B$60,2,FALSE)</f>
        <v>7</v>
      </c>
      <c r="N10" s="158">
        <v>8</v>
      </c>
      <c r="O10" s="158">
        <f>M10+2</f>
        <v>9</v>
      </c>
      <c r="P10" s="158">
        <f>M10+3</f>
        <v>10</v>
      </c>
      <c r="Q10" s="157">
        <v>11</v>
      </c>
      <c r="R10" s="158">
        <f>VLOOKUP(R9,PARAM!$A$49:$B$60,2,FALSE)</f>
        <v>12</v>
      </c>
      <c r="S10" s="158">
        <v>13</v>
      </c>
      <c r="T10" s="158">
        <f>R10+2</f>
        <v>14</v>
      </c>
      <c r="U10" s="158">
        <f>R10+3</f>
        <v>15</v>
      </c>
      <c r="V10" s="157">
        <v>16</v>
      </c>
      <c r="W10" s="158">
        <f>VLOOKUP(W9,PARAM!$A$49:$B$60,2,FALSE)</f>
        <v>17</v>
      </c>
      <c r="X10" s="158">
        <v>18</v>
      </c>
      <c r="Y10" s="158">
        <f>W10+2</f>
        <v>19</v>
      </c>
      <c r="Z10" s="158">
        <f>W10+3</f>
        <v>20</v>
      </c>
      <c r="AA10" s="157">
        <v>21</v>
      </c>
      <c r="AB10" s="158">
        <f>VLOOKUP(AB9,PARAM!$A$49:$B$60,2,FALSE)</f>
        <v>22</v>
      </c>
      <c r="AC10" s="158">
        <v>23</v>
      </c>
      <c r="AD10" s="158">
        <f>AB10+2</f>
        <v>24</v>
      </c>
      <c r="AE10" s="158">
        <f>AB10+3</f>
        <v>25</v>
      </c>
      <c r="AF10" s="157">
        <v>26</v>
      </c>
      <c r="AG10" s="158">
        <f>VLOOKUP(AG9,PARAM!$A$49:$B$60,2,FALSE)</f>
        <v>27</v>
      </c>
      <c r="AH10" s="158">
        <v>28</v>
      </c>
      <c r="AI10" s="158">
        <f>AG10+2</f>
        <v>29</v>
      </c>
      <c r="AJ10" s="158">
        <f>AG10+3</f>
        <v>30</v>
      </c>
      <c r="AK10" s="157">
        <v>31</v>
      </c>
      <c r="AL10" s="158">
        <f>VLOOKUP(AL9,PARAM!$A$49:$B$60,2,FALSE)</f>
        <v>32</v>
      </c>
      <c r="AM10" s="158">
        <v>33</v>
      </c>
      <c r="AN10" s="158">
        <f>AL10+2</f>
        <v>34</v>
      </c>
      <c r="AO10" s="158">
        <f>AL10+3</f>
        <v>35</v>
      </c>
      <c r="AP10" s="157">
        <v>36</v>
      </c>
      <c r="AQ10" s="158">
        <f>VLOOKUP(AQ9,PARAM!$A$49:$B$60,2,FALSE)</f>
        <v>37</v>
      </c>
      <c r="AR10" s="158">
        <v>38</v>
      </c>
      <c r="AS10" s="158">
        <f>AQ10+2</f>
        <v>39</v>
      </c>
      <c r="AT10" s="158">
        <f>AQ10+3</f>
        <v>40</v>
      </c>
      <c r="AU10" s="157">
        <v>41</v>
      </c>
      <c r="AV10" s="158">
        <f>VLOOKUP(AV9,PARAM!$A$49:$B$60,2,FALSE)</f>
        <v>42</v>
      </c>
      <c r="AW10" s="158">
        <v>43</v>
      </c>
      <c r="AX10" s="158">
        <f>AV10+2</f>
        <v>44</v>
      </c>
      <c r="AY10" s="158">
        <f>AV10+3</f>
        <v>45</v>
      </c>
      <c r="AZ10" s="157">
        <v>46</v>
      </c>
      <c r="BA10" s="158">
        <f>VLOOKUP(BA9,PARAM!$A$49:$B$60,2,FALSE)</f>
        <v>47</v>
      </c>
      <c r="BB10" s="158">
        <v>48</v>
      </c>
      <c r="BC10" s="158">
        <f>BA10+2</f>
        <v>49</v>
      </c>
      <c r="BD10" s="158">
        <f>BA10+3</f>
        <v>50</v>
      </c>
      <c r="BE10" s="157">
        <v>51</v>
      </c>
      <c r="BF10" s="158">
        <f>VLOOKUP(BF9,PARAM!$A$49:$B$60,2,FALSE)</f>
        <v>52</v>
      </c>
      <c r="BG10" s="158">
        <v>53</v>
      </c>
      <c r="BH10" s="158">
        <f>BF10+2</f>
        <v>54</v>
      </c>
      <c r="BI10" s="158">
        <f>BF10+3</f>
        <v>55</v>
      </c>
      <c r="BJ10" s="157">
        <v>56</v>
      </c>
      <c r="BK10" s="158">
        <f>VLOOKUP(BK9,PARAM!$A$49:$B$60,2,FALSE)</f>
        <v>57</v>
      </c>
      <c r="BL10" s="158">
        <v>58</v>
      </c>
      <c r="BM10" s="158">
        <f>BK10+2</f>
        <v>59</v>
      </c>
      <c r="BN10" s="158">
        <f>BK10+3</f>
        <v>60</v>
      </c>
      <c r="BO10" s="159"/>
      <c r="BP10" s="138"/>
    </row>
    <row r="11" spans="1:72" ht="15" customHeight="1" x14ac:dyDescent="0.2">
      <c r="B11" s="373" t="s">
        <v>45</v>
      </c>
      <c r="C11" s="134">
        <v>0</v>
      </c>
      <c r="D11" s="374"/>
      <c r="E11" s="143" t="s">
        <v>39</v>
      </c>
      <c r="F11" s="150">
        <v>39384</v>
      </c>
      <c r="G11" s="125"/>
      <c r="H11" s="319"/>
      <c r="I11" s="145"/>
      <c r="J11" s="323"/>
      <c r="K11" s="324"/>
      <c r="L11" s="125"/>
      <c r="M11" s="319"/>
      <c r="N11" s="145"/>
      <c r="O11" s="323"/>
      <c r="P11" s="324"/>
      <c r="Q11" s="125"/>
      <c r="R11" s="319"/>
      <c r="S11" s="145"/>
      <c r="T11" s="323"/>
      <c r="U11" s="324"/>
      <c r="V11" s="125"/>
      <c r="W11" s="319"/>
      <c r="X11" s="145"/>
      <c r="Y11" s="323"/>
      <c r="Z11" s="324"/>
      <c r="AA11" s="125"/>
      <c r="AB11" s="319"/>
      <c r="AC11" s="145"/>
      <c r="AD11" s="323"/>
      <c r="AE11" s="324"/>
      <c r="AF11" s="125"/>
      <c r="AG11" s="319"/>
      <c r="AH11" s="145"/>
      <c r="AI11" s="323"/>
      <c r="AJ11" s="324"/>
      <c r="AK11" s="125"/>
      <c r="AL11" s="319"/>
      <c r="AM11" s="145"/>
      <c r="AN11" s="323"/>
      <c r="AO11" s="324"/>
      <c r="AP11" s="125"/>
      <c r="AQ11" s="319"/>
      <c r="AR11" s="145"/>
      <c r="AS11" s="323"/>
      <c r="AT11" s="324"/>
      <c r="AU11" s="125"/>
      <c r="AV11" s="319"/>
      <c r="AW11" s="145"/>
      <c r="AX11" s="323"/>
      <c r="AY11" s="324"/>
      <c r="AZ11" s="125"/>
      <c r="BA11" s="319"/>
      <c r="BB11" s="145"/>
      <c r="BC11" s="323"/>
      <c r="BD11" s="324"/>
      <c r="BE11" s="125"/>
      <c r="BF11" s="319"/>
      <c r="BG11" s="145"/>
      <c r="BH11" s="323"/>
      <c r="BI11" s="324"/>
      <c r="BJ11" s="125"/>
      <c r="BK11" s="319"/>
      <c r="BL11" s="145"/>
      <c r="BM11" s="323"/>
      <c r="BN11" s="324"/>
      <c r="BO11" s="126"/>
      <c r="BP11" s="112"/>
    </row>
    <row r="12" spans="1:72" ht="15" customHeight="1" x14ac:dyDescent="0.2">
      <c r="B12" s="366"/>
      <c r="C12" s="130">
        <v>0</v>
      </c>
      <c r="D12" s="369"/>
      <c r="E12" s="144" t="s">
        <v>40</v>
      </c>
      <c r="F12" s="151">
        <v>39385</v>
      </c>
      <c r="G12" s="113"/>
      <c r="H12" s="320"/>
      <c r="I12" s="146"/>
      <c r="J12" s="325"/>
      <c r="K12" s="326"/>
      <c r="L12" s="113"/>
      <c r="M12" s="320"/>
      <c r="N12" s="146"/>
      <c r="O12" s="325"/>
      <c r="P12" s="326"/>
      <c r="Q12" s="113"/>
      <c r="R12" s="320"/>
      <c r="S12" s="146"/>
      <c r="T12" s="325"/>
      <c r="U12" s="326"/>
      <c r="V12" s="113"/>
      <c r="W12" s="320"/>
      <c r="X12" s="146"/>
      <c r="Y12" s="325"/>
      <c r="Z12" s="326"/>
      <c r="AA12" s="113"/>
      <c r="AB12" s="320"/>
      <c r="AC12" s="146"/>
      <c r="AD12" s="325"/>
      <c r="AE12" s="326"/>
      <c r="AF12" s="113"/>
      <c r="AG12" s="320"/>
      <c r="AH12" s="146"/>
      <c r="AI12" s="325"/>
      <c r="AJ12" s="326"/>
      <c r="AK12" s="113"/>
      <c r="AL12" s="320"/>
      <c r="AM12" s="146"/>
      <c r="AN12" s="325"/>
      <c r="AO12" s="326"/>
      <c r="AP12" s="113"/>
      <c r="AQ12" s="320"/>
      <c r="AR12" s="146"/>
      <c r="AS12" s="325"/>
      <c r="AT12" s="326"/>
      <c r="AU12" s="113"/>
      <c r="AV12" s="320"/>
      <c r="AW12" s="146"/>
      <c r="AX12" s="325"/>
      <c r="AY12" s="326"/>
      <c r="AZ12" s="113"/>
      <c r="BA12" s="320"/>
      <c r="BB12" s="146"/>
      <c r="BC12" s="325"/>
      <c r="BD12" s="326"/>
      <c r="BE12" s="113"/>
      <c r="BF12" s="320"/>
      <c r="BG12" s="146"/>
      <c r="BH12" s="325"/>
      <c r="BI12" s="326"/>
      <c r="BJ12" s="113"/>
      <c r="BK12" s="320"/>
      <c r="BL12" s="146"/>
      <c r="BM12" s="325"/>
      <c r="BN12" s="326"/>
      <c r="BO12" s="120"/>
      <c r="BP12" s="112"/>
    </row>
    <row r="13" spans="1:72" ht="15" customHeight="1" x14ac:dyDescent="0.2">
      <c r="B13" s="366"/>
      <c r="C13" s="130">
        <v>0</v>
      </c>
      <c r="D13" s="369"/>
      <c r="E13" s="144" t="s">
        <v>42</v>
      </c>
      <c r="F13" s="151">
        <v>39386</v>
      </c>
      <c r="G13" s="113"/>
      <c r="H13" s="320"/>
      <c r="I13" s="146"/>
      <c r="J13" s="325"/>
      <c r="K13" s="326"/>
      <c r="L13" s="113"/>
      <c r="M13" s="320"/>
      <c r="N13" s="146"/>
      <c r="O13" s="325"/>
      <c r="P13" s="326"/>
      <c r="Q13" s="113"/>
      <c r="R13" s="320"/>
      <c r="S13" s="146"/>
      <c r="T13" s="325"/>
      <c r="U13" s="326"/>
      <c r="V13" s="113"/>
      <c r="W13" s="320"/>
      <c r="X13" s="146"/>
      <c r="Y13" s="325"/>
      <c r="Z13" s="326"/>
      <c r="AA13" s="113"/>
      <c r="AB13" s="320"/>
      <c r="AC13" s="146"/>
      <c r="AD13" s="325"/>
      <c r="AE13" s="326"/>
      <c r="AF13" s="113"/>
      <c r="AG13" s="320"/>
      <c r="AH13" s="146"/>
      <c r="AI13" s="325"/>
      <c r="AJ13" s="326"/>
      <c r="AK13" s="113"/>
      <c r="AL13" s="320"/>
      <c r="AM13" s="146"/>
      <c r="AN13" s="325"/>
      <c r="AO13" s="326"/>
      <c r="AP13" s="113"/>
      <c r="AQ13" s="320"/>
      <c r="AR13" s="146"/>
      <c r="AS13" s="325"/>
      <c r="AT13" s="326"/>
      <c r="AU13" s="113"/>
      <c r="AV13" s="320"/>
      <c r="AW13" s="146"/>
      <c r="AX13" s="325"/>
      <c r="AY13" s="326"/>
      <c r="AZ13" s="113"/>
      <c r="BA13" s="320"/>
      <c r="BB13" s="146"/>
      <c r="BC13" s="325"/>
      <c r="BD13" s="326"/>
      <c r="BE13" s="113"/>
      <c r="BF13" s="320"/>
      <c r="BG13" s="146"/>
      <c r="BH13" s="325"/>
      <c r="BI13" s="326"/>
      <c r="BJ13" s="113"/>
      <c r="BK13" s="320"/>
      <c r="BL13" s="146"/>
      <c r="BM13" s="325"/>
      <c r="BN13" s="326"/>
      <c r="BO13" s="120"/>
      <c r="BP13" s="112"/>
    </row>
    <row r="14" spans="1:72" ht="15" customHeight="1" x14ac:dyDescent="0.2">
      <c r="B14" s="366"/>
      <c r="C14" s="130">
        <v>0</v>
      </c>
      <c r="D14" s="369"/>
      <c r="E14" s="144" t="s">
        <v>43</v>
      </c>
      <c r="F14" s="151">
        <v>39387</v>
      </c>
      <c r="G14" s="113"/>
      <c r="H14" s="320"/>
      <c r="I14" s="146"/>
      <c r="J14" s="325"/>
      <c r="K14" s="326"/>
      <c r="L14" s="113"/>
      <c r="M14" s="320"/>
      <c r="N14" s="146"/>
      <c r="O14" s="325"/>
      <c r="P14" s="326"/>
      <c r="Q14" s="113"/>
      <c r="R14" s="320"/>
      <c r="S14" s="146"/>
      <c r="T14" s="325"/>
      <c r="U14" s="326"/>
      <c r="V14" s="113"/>
      <c r="W14" s="320"/>
      <c r="X14" s="146"/>
      <c r="Y14" s="325"/>
      <c r="Z14" s="326"/>
      <c r="AA14" s="113"/>
      <c r="AB14" s="320"/>
      <c r="AC14" s="146"/>
      <c r="AD14" s="325"/>
      <c r="AE14" s="326"/>
      <c r="AF14" s="113"/>
      <c r="AG14" s="320"/>
      <c r="AH14" s="146"/>
      <c r="AI14" s="325"/>
      <c r="AJ14" s="326"/>
      <c r="AK14" s="113"/>
      <c r="AL14" s="320"/>
      <c r="AM14" s="146"/>
      <c r="AN14" s="325"/>
      <c r="AO14" s="326"/>
      <c r="AP14" s="113"/>
      <c r="AQ14" s="320"/>
      <c r="AR14" s="146"/>
      <c r="AS14" s="325"/>
      <c r="AT14" s="326"/>
      <c r="AU14" s="113"/>
      <c r="AV14" s="320"/>
      <c r="AW14" s="146"/>
      <c r="AX14" s="325"/>
      <c r="AY14" s="326"/>
      <c r="AZ14" s="113"/>
      <c r="BA14" s="320"/>
      <c r="BB14" s="146"/>
      <c r="BC14" s="325"/>
      <c r="BD14" s="326"/>
      <c r="BE14" s="113"/>
      <c r="BF14" s="320"/>
      <c r="BG14" s="146"/>
      <c r="BH14" s="325"/>
      <c r="BI14" s="326"/>
      <c r="BJ14" s="113"/>
      <c r="BK14" s="320"/>
      <c r="BL14" s="146"/>
      <c r="BM14" s="325"/>
      <c r="BN14" s="326"/>
      <c r="BO14" s="120"/>
      <c r="BP14" s="112"/>
    </row>
    <row r="15" spans="1:72" ht="15" customHeight="1" x14ac:dyDescent="0.2">
      <c r="B15" s="366"/>
      <c r="C15" s="130">
        <v>0</v>
      </c>
      <c r="D15" s="369"/>
      <c r="E15" s="144" t="s">
        <v>44</v>
      </c>
      <c r="F15" s="151">
        <v>39388</v>
      </c>
      <c r="G15" s="113"/>
      <c r="H15" s="320"/>
      <c r="I15" s="146"/>
      <c r="J15" s="325"/>
      <c r="K15" s="326"/>
      <c r="L15" s="113"/>
      <c r="M15" s="320"/>
      <c r="N15" s="146"/>
      <c r="O15" s="325"/>
      <c r="P15" s="326"/>
      <c r="Q15" s="113"/>
      <c r="R15" s="320"/>
      <c r="S15" s="146"/>
      <c r="T15" s="325"/>
      <c r="U15" s="326"/>
      <c r="V15" s="113"/>
      <c r="W15" s="320"/>
      <c r="X15" s="146"/>
      <c r="Y15" s="325"/>
      <c r="Z15" s="326"/>
      <c r="AA15" s="113"/>
      <c r="AB15" s="320"/>
      <c r="AC15" s="146"/>
      <c r="AD15" s="325"/>
      <c r="AE15" s="326"/>
      <c r="AF15" s="113"/>
      <c r="AG15" s="320"/>
      <c r="AH15" s="146"/>
      <c r="AI15" s="325"/>
      <c r="AJ15" s="326"/>
      <c r="AK15" s="113"/>
      <c r="AL15" s="320"/>
      <c r="AM15" s="146"/>
      <c r="AN15" s="325"/>
      <c r="AO15" s="326"/>
      <c r="AP15" s="113"/>
      <c r="AQ15" s="320"/>
      <c r="AR15" s="146"/>
      <c r="AS15" s="325"/>
      <c r="AT15" s="326"/>
      <c r="AU15" s="113"/>
      <c r="AV15" s="320"/>
      <c r="AW15" s="146"/>
      <c r="AX15" s="325"/>
      <c r="AY15" s="326"/>
      <c r="AZ15" s="113"/>
      <c r="BA15" s="320"/>
      <c r="BB15" s="146"/>
      <c r="BC15" s="325"/>
      <c r="BD15" s="326"/>
      <c r="BE15" s="113"/>
      <c r="BF15" s="320"/>
      <c r="BG15" s="146"/>
      <c r="BH15" s="325"/>
      <c r="BI15" s="326"/>
      <c r="BJ15" s="113"/>
      <c r="BK15" s="320"/>
      <c r="BL15" s="146"/>
      <c r="BM15" s="325"/>
      <c r="BN15" s="326"/>
      <c r="BO15" s="120"/>
      <c r="BP15" s="112"/>
    </row>
    <row r="16" spans="1:72" ht="15" customHeight="1" x14ac:dyDescent="0.2">
      <c r="B16" s="366"/>
      <c r="C16" s="130">
        <v>0</v>
      </c>
      <c r="D16" s="369"/>
      <c r="E16" s="144" t="s">
        <v>35</v>
      </c>
      <c r="F16" s="151">
        <v>39389</v>
      </c>
      <c r="G16" s="113"/>
      <c r="H16" s="320"/>
      <c r="I16" s="146"/>
      <c r="J16" s="327"/>
      <c r="K16" s="328"/>
      <c r="L16" s="113"/>
      <c r="M16" s="320"/>
      <c r="N16" s="146"/>
      <c r="O16" s="327"/>
      <c r="P16" s="328"/>
      <c r="Q16" s="113"/>
      <c r="R16" s="320"/>
      <c r="S16" s="146"/>
      <c r="T16" s="327"/>
      <c r="U16" s="328"/>
      <c r="V16" s="113"/>
      <c r="W16" s="320"/>
      <c r="X16" s="146"/>
      <c r="Y16" s="327"/>
      <c r="Z16" s="328"/>
      <c r="AA16" s="113"/>
      <c r="AB16" s="320"/>
      <c r="AC16" s="146"/>
      <c r="AD16" s="327"/>
      <c r="AE16" s="328"/>
      <c r="AF16" s="113"/>
      <c r="AG16" s="320"/>
      <c r="AH16" s="146"/>
      <c r="AI16" s="327"/>
      <c r="AJ16" s="328"/>
      <c r="AK16" s="113"/>
      <c r="AL16" s="320"/>
      <c r="AM16" s="146"/>
      <c r="AN16" s="327"/>
      <c r="AO16" s="328"/>
      <c r="AP16" s="113"/>
      <c r="AQ16" s="320"/>
      <c r="AR16" s="146"/>
      <c r="AS16" s="327"/>
      <c r="AT16" s="328"/>
      <c r="AU16" s="113"/>
      <c r="AV16" s="320"/>
      <c r="AW16" s="146"/>
      <c r="AX16" s="327"/>
      <c r="AY16" s="328"/>
      <c r="AZ16" s="113"/>
      <c r="BA16" s="320"/>
      <c r="BB16" s="146"/>
      <c r="BC16" s="327"/>
      <c r="BD16" s="328"/>
      <c r="BE16" s="113"/>
      <c r="BF16" s="320"/>
      <c r="BG16" s="146"/>
      <c r="BH16" s="327"/>
      <c r="BI16" s="328"/>
      <c r="BJ16" s="113"/>
      <c r="BK16" s="320"/>
      <c r="BL16" s="146"/>
      <c r="BM16" s="327"/>
      <c r="BN16" s="328"/>
      <c r="BO16" s="120"/>
      <c r="BP16" s="112"/>
    </row>
    <row r="17" spans="2:68" ht="15" customHeight="1" x14ac:dyDescent="0.2">
      <c r="B17" s="366"/>
      <c r="C17" s="130">
        <v>0</v>
      </c>
      <c r="D17" s="369"/>
      <c r="E17" s="160" t="s">
        <v>38</v>
      </c>
      <c r="F17" s="161">
        <v>39390</v>
      </c>
      <c r="G17" s="113"/>
      <c r="H17" s="321"/>
      <c r="I17" s="147"/>
      <c r="J17" s="329"/>
      <c r="K17" s="330"/>
      <c r="L17" s="113"/>
      <c r="M17" s="321"/>
      <c r="N17" s="147"/>
      <c r="O17" s="329"/>
      <c r="P17" s="330"/>
      <c r="Q17" s="113"/>
      <c r="R17" s="321"/>
      <c r="S17" s="147"/>
      <c r="T17" s="329"/>
      <c r="U17" s="330"/>
      <c r="V17" s="113"/>
      <c r="W17" s="321"/>
      <c r="X17" s="147"/>
      <c r="Y17" s="329"/>
      <c r="Z17" s="330"/>
      <c r="AA17" s="113"/>
      <c r="AB17" s="321"/>
      <c r="AC17" s="147"/>
      <c r="AD17" s="329"/>
      <c r="AE17" s="330"/>
      <c r="AF17" s="113"/>
      <c r="AG17" s="321"/>
      <c r="AH17" s="147"/>
      <c r="AI17" s="329"/>
      <c r="AJ17" s="330"/>
      <c r="AK17" s="113"/>
      <c r="AL17" s="321"/>
      <c r="AM17" s="147"/>
      <c r="AN17" s="329"/>
      <c r="AO17" s="330"/>
      <c r="AP17" s="113"/>
      <c r="AQ17" s="321"/>
      <c r="AR17" s="147"/>
      <c r="AS17" s="329"/>
      <c r="AT17" s="330"/>
      <c r="AU17" s="113"/>
      <c r="AV17" s="321"/>
      <c r="AW17" s="147"/>
      <c r="AX17" s="329"/>
      <c r="AY17" s="330"/>
      <c r="AZ17" s="113"/>
      <c r="BA17" s="321"/>
      <c r="BB17" s="147"/>
      <c r="BC17" s="329"/>
      <c r="BD17" s="330"/>
      <c r="BE17" s="113"/>
      <c r="BF17" s="321"/>
      <c r="BG17" s="147"/>
      <c r="BH17" s="329"/>
      <c r="BI17" s="330"/>
      <c r="BJ17" s="113"/>
      <c r="BK17" s="321"/>
      <c r="BL17" s="147"/>
      <c r="BM17" s="329"/>
      <c r="BN17" s="330"/>
      <c r="BO17" s="120"/>
      <c r="BP17" s="112"/>
    </row>
    <row r="18" spans="2:68" ht="15" customHeight="1" x14ac:dyDescent="0.2">
      <c r="B18" s="365" t="s">
        <v>46</v>
      </c>
      <c r="C18" s="132">
        <v>0</v>
      </c>
      <c r="D18" s="368"/>
      <c r="E18" s="162" t="s">
        <v>39</v>
      </c>
      <c r="F18" s="163">
        <v>39391</v>
      </c>
      <c r="G18" s="247"/>
      <c r="H18" s="322"/>
      <c r="I18" s="164"/>
      <c r="J18" s="331"/>
      <c r="K18" s="332"/>
      <c r="L18" s="333"/>
      <c r="M18" s="322"/>
      <c r="N18" s="164"/>
      <c r="O18" s="331"/>
      <c r="P18" s="332"/>
      <c r="Q18" s="333"/>
      <c r="R18" s="322"/>
      <c r="S18" s="164"/>
      <c r="T18" s="331"/>
      <c r="U18" s="332"/>
      <c r="V18" s="333"/>
      <c r="W18" s="322"/>
      <c r="X18" s="164"/>
      <c r="Y18" s="331"/>
      <c r="Z18" s="332"/>
      <c r="AA18" s="333"/>
      <c r="AB18" s="322"/>
      <c r="AC18" s="164"/>
      <c r="AD18" s="331"/>
      <c r="AE18" s="332"/>
      <c r="AF18" s="333"/>
      <c r="AG18" s="322"/>
      <c r="AH18" s="164"/>
      <c r="AI18" s="331"/>
      <c r="AJ18" s="332"/>
      <c r="AK18" s="333"/>
      <c r="AL18" s="322"/>
      <c r="AM18" s="164"/>
      <c r="AN18" s="331"/>
      <c r="AO18" s="332"/>
      <c r="AP18" s="333"/>
      <c r="AQ18" s="322"/>
      <c r="AR18" s="164"/>
      <c r="AS18" s="331"/>
      <c r="AT18" s="332"/>
      <c r="AU18" s="333"/>
      <c r="AV18" s="322"/>
      <c r="AW18" s="164"/>
      <c r="AX18" s="331"/>
      <c r="AY18" s="332"/>
      <c r="AZ18" s="333"/>
      <c r="BA18" s="322"/>
      <c r="BB18" s="164"/>
      <c r="BC18" s="331"/>
      <c r="BD18" s="332"/>
      <c r="BE18" s="333"/>
      <c r="BF18" s="322"/>
      <c r="BG18" s="164"/>
      <c r="BH18" s="331"/>
      <c r="BI18" s="332"/>
      <c r="BJ18" s="333"/>
      <c r="BK18" s="322"/>
      <c r="BL18" s="164"/>
      <c r="BM18" s="331"/>
      <c r="BN18" s="332"/>
      <c r="BO18" s="124"/>
      <c r="BP18" s="112"/>
    </row>
    <row r="19" spans="2:68" ht="15" customHeight="1" x14ac:dyDescent="0.2">
      <c r="B19" s="366"/>
      <c r="C19" s="130">
        <v>0</v>
      </c>
      <c r="D19" s="369"/>
      <c r="E19" s="144" t="s">
        <v>40</v>
      </c>
      <c r="F19" s="151">
        <v>39392</v>
      </c>
      <c r="G19" s="248"/>
      <c r="H19" s="320"/>
      <c r="I19" s="146"/>
      <c r="J19" s="325"/>
      <c r="K19" s="326"/>
      <c r="L19" s="113"/>
      <c r="M19" s="320"/>
      <c r="N19" s="146"/>
      <c r="O19" s="325"/>
      <c r="P19" s="326"/>
      <c r="Q19" s="113"/>
      <c r="R19" s="320"/>
      <c r="S19" s="146"/>
      <c r="T19" s="325"/>
      <c r="U19" s="326"/>
      <c r="V19" s="113"/>
      <c r="W19" s="320"/>
      <c r="X19" s="146"/>
      <c r="Y19" s="325"/>
      <c r="Z19" s="326"/>
      <c r="AA19" s="113"/>
      <c r="AB19" s="320"/>
      <c r="AC19" s="146"/>
      <c r="AD19" s="325"/>
      <c r="AE19" s="326"/>
      <c r="AF19" s="113"/>
      <c r="AG19" s="320"/>
      <c r="AH19" s="146"/>
      <c r="AI19" s="325"/>
      <c r="AJ19" s="326"/>
      <c r="AK19" s="113"/>
      <c r="AL19" s="320"/>
      <c r="AM19" s="146"/>
      <c r="AN19" s="325"/>
      <c r="AO19" s="326"/>
      <c r="AP19" s="113"/>
      <c r="AQ19" s="320"/>
      <c r="AR19" s="146"/>
      <c r="AS19" s="325"/>
      <c r="AT19" s="326"/>
      <c r="AU19" s="113"/>
      <c r="AV19" s="320"/>
      <c r="AW19" s="146"/>
      <c r="AX19" s="325"/>
      <c r="AY19" s="326"/>
      <c r="AZ19" s="113"/>
      <c r="BA19" s="320"/>
      <c r="BB19" s="146"/>
      <c r="BC19" s="325"/>
      <c r="BD19" s="326"/>
      <c r="BE19" s="113"/>
      <c r="BF19" s="320"/>
      <c r="BG19" s="146"/>
      <c r="BH19" s="325"/>
      <c r="BI19" s="326"/>
      <c r="BJ19" s="113"/>
      <c r="BK19" s="320"/>
      <c r="BL19" s="146"/>
      <c r="BM19" s="325"/>
      <c r="BN19" s="326"/>
      <c r="BO19" s="120"/>
      <c r="BP19" s="112"/>
    </row>
    <row r="20" spans="2:68" ht="15" customHeight="1" x14ac:dyDescent="0.2">
      <c r="B20" s="366"/>
      <c r="C20" s="130">
        <v>0</v>
      </c>
      <c r="D20" s="369"/>
      <c r="E20" s="144" t="s">
        <v>42</v>
      </c>
      <c r="F20" s="151">
        <v>39393</v>
      </c>
      <c r="G20" s="248"/>
      <c r="H20" s="320"/>
      <c r="I20" s="146"/>
      <c r="J20" s="325"/>
      <c r="K20" s="326"/>
      <c r="L20" s="113"/>
      <c r="M20" s="320"/>
      <c r="N20" s="146"/>
      <c r="O20" s="325"/>
      <c r="P20" s="326"/>
      <c r="Q20" s="113"/>
      <c r="R20" s="320"/>
      <c r="S20" s="146"/>
      <c r="T20" s="325"/>
      <c r="U20" s="326"/>
      <c r="V20" s="113"/>
      <c r="W20" s="320"/>
      <c r="X20" s="146"/>
      <c r="Y20" s="325"/>
      <c r="Z20" s="326"/>
      <c r="AA20" s="113"/>
      <c r="AB20" s="320"/>
      <c r="AC20" s="146"/>
      <c r="AD20" s="325"/>
      <c r="AE20" s="326"/>
      <c r="AF20" s="113"/>
      <c r="AG20" s="320"/>
      <c r="AH20" s="146"/>
      <c r="AI20" s="325"/>
      <c r="AJ20" s="326"/>
      <c r="AK20" s="113"/>
      <c r="AL20" s="320"/>
      <c r="AM20" s="146"/>
      <c r="AN20" s="325"/>
      <c r="AO20" s="326"/>
      <c r="AP20" s="113"/>
      <c r="AQ20" s="320"/>
      <c r="AR20" s="146"/>
      <c r="AS20" s="325"/>
      <c r="AT20" s="326"/>
      <c r="AU20" s="113"/>
      <c r="AV20" s="320"/>
      <c r="AW20" s="146"/>
      <c r="AX20" s="325"/>
      <c r="AY20" s="326"/>
      <c r="AZ20" s="113"/>
      <c r="BA20" s="320"/>
      <c r="BB20" s="146"/>
      <c r="BC20" s="325"/>
      <c r="BD20" s="326"/>
      <c r="BE20" s="113"/>
      <c r="BF20" s="320"/>
      <c r="BG20" s="146"/>
      <c r="BH20" s="325"/>
      <c r="BI20" s="326"/>
      <c r="BJ20" s="113"/>
      <c r="BK20" s="320"/>
      <c r="BL20" s="146"/>
      <c r="BM20" s="325"/>
      <c r="BN20" s="326"/>
      <c r="BO20" s="120"/>
      <c r="BP20" s="112"/>
    </row>
    <row r="21" spans="2:68" ht="15" customHeight="1" x14ac:dyDescent="0.2">
      <c r="B21" s="366"/>
      <c r="C21" s="130">
        <v>0</v>
      </c>
      <c r="D21" s="369"/>
      <c r="E21" s="144" t="s">
        <v>43</v>
      </c>
      <c r="F21" s="151">
        <v>39394</v>
      </c>
      <c r="G21" s="248"/>
      <c r="H21" s="320"/>
      <c r="I21" s="146"/>
      <c r="J21" s="325"/>
      <c r="K21" s="326"/>
      <c r="L21" s="113"/>
      <c r="M21" s="320"/>
      <c r="N21" s="146"/>
      <c r="O21" s="325"/>
      <c r="P21" s="326"/>
      <c r="Q21" s="113"/>
      <c r="R21" s="320"/>
      <c r="S21" s="146"/>
      <c r="T21" s="325"/>
      <c r="U21" s="326"/>
      <c r="V21" s="113"/>
      <c r="W21" s="320"/>
      <c r="X21" s="146"/>
      <c r="Y21" s="325"/>
      <c r="Z21" s="326"/>
      <c r="AA21" s="113"/>
      <c r="AB21" s="320"/>
      <c r="AC21" s="146"/>
      <c r="AD21" s="325"/>
      <c r="AE21" s="326"/>
      <c r="AF21" s="113"/>
      <c r="AG21" s="320"/>
      <c r="AH21" s="146"/>
      <c r="AI21" s="325"/>
      <c r="AJ21" s="326"/>
      <c r="AK21" s="113"/>
      <c r="AL21" s="320"/>
      <c r="AM21" s="146"/>
      <c r="AN21" s="325"/>
      <c r="AO21" s="326"/>
      <c r="AP21" s="113"/>
      <c r="AQ21" s="320"/>
      <c r="AR21" s="146"/>
      <c r="AS21" s="325"/>
      <c r="AT21" s="326"/>
      <c r="AU21" s="113"/>
      <c r="AV21" s="320"/>
      <c r="AW21" s="146"/>
      <c r="AX21" s="325"/>
      <c r="AY21" s="326"/>
      <c r="AZ21" s="113"/>
      <c r="BA21" s="320"/>
      <c r="BB21" s="146"/>
      <c r="BC21" s="325"/>
      <c r="BD21" s="326"/>
      <c r="BE21" s="113"/>
      <c r="BF21" s="320"/>
      <c r="BG21" s="146"/>
      <c r="BH21" s="325"/>
      <c r="BI21" s="326"/>
      <c r="BJ21" s="113"/>
      <c r="BK21" s="320"/>
      <c r="BL21" s="146"/>
      <c r="BM21" s="325"/>
      <c r="BN21" s="326"/>
      <c r="BO21" s="120"/>
      <c r="BP21" s="112"/>
    </row>
    <row r="22" spans="2:68" ht="15" customHeight="1" x14ac:dyDescent="0.2">
      <c r="B22" s="366"/>
      <c r="C22" s="130">
        <v>0</v>
      </c>
      <c r="D22" s="369"/>
      <c r="E22" s="144" t="s">
        <v>44</v>
      </c>
      <c r="F22" s="151">
        <v>39395</v>
      </c>
      <c r="G22" s="248"/>
      <c r="H22" s="320"/>
      <c r="I22" s="146"/>
      <c r="J22" s="325"/>
      <c r="K22" s="326"/>
      <c r="L22" s="113"/>
      <c r="M22" s="320"/>
      <c r="N22" s="146"/>
      <c r="O22" s="325"/>
      <c r="P22" s="326"/>
      <c r="Q22" s="113"/>
      <c r="R22" s="320"/>
      <c r="S22" s="146"/>
      <c r="T22" s="325"/>
      <c r="U22" s="326"/>
      <c r="V22" s="113"/>
      <c r="W22" s="320"/>
      <c r="X22" s="146"/>
      <c r="Y22" s="325"/>
      <c r="Z22" s="326"/>
      <c r="AA22" s="113"/>
      <c r="AB22" s="320"/>
      <c r="AC22" s="146"/>
      <c r="AD22" s="325"/>
      <c r="AE22" s="326"/>
      <c r="AF22" s="113"/>
      <c r="AG22" s="320"/>
      <c r="AH22" s="146"/>
      <c r="AI22" s="325"/>
      <c r="AJ22" s="326"/>
      <c r="AK22" s="113"/>
      <c r="AL22" s="320"/>
      <c r="AM22" s="146"/>
      <c r="AN22" s="325"/>
      <c r="AO22" s="326"/>
      <c r="AP22" s="113"/>
      <c r="AQ22" s="320"/>
      <c r="AR22" s="146"/>
      <c r="AS22" s="325"/>
      <c r="AT22" s="326"/>
      <c r="AU22" s="113"/>
      <c r="AV22" s="320"/>
      <c r="AW22" s="146"/>
      <c r="AX22" s="325"/>
      <c r="AY22" s="326"/>
      <c r="AZ22" s="113"/>
      <c r="BA22" s="320"/>
      <c r="BB22" s="146"/>
      <c r="BC22" s="325"/>
      <c r="BD22" s="326"/>
      <c r="BE22" s="113"/>
      <c r="BF22" s="320"/>
      <c r="BG22" s="146"/>
      <c r="BH22" s="325"/>
      <c r="BI22" s="326"/>
      <c r="BJ22" s="113"/>
      <c r="BK22" s="320"/>
      <c r="BL22" s="146"/>
      <c r="BM22" s="325"/>
      <c r="BN22" s="326"/>
      <c r="BO22" s="120"/>
      <c r="BP22" s="112"/>
    </row>
    <row r="23" spans="2:68" ht="15" customHeight="1" x14ac:dyDescent="0.2">
      <c r="B23" s="366"/>
      <c r="C23" s="130">
        <v>0</v>
      </c>
      <c r="D23" s="369"/>
      <c r="E23" s="144" t="s">
        <v>35</v>
      </c>
      <c r="F23" s="151">
        <v>39396</v>
      </c>
      <c r="G23" s="248"/>
      <c r="H23" s="320"/>
      <c r="I23" s="146"/>
      <c r="J23" s="327"/>
      <c r="K23" s="328"/>
      <c r="L23" s="113"/>
      <c r="M23" s="320"/>
      <c r="N23" s="146"/>
      <c r="O23" s="327"/>
      <c r="P23" s="328"/>
      <c r="Q23" s="113"/>
      <c r="R23" s="320"/>
      <c r="S23" s="146"/>
      <c r="T23" s="327"/>
      <c r="U23" s="328"/>
      <c r="V23" s="113"/>
      <c r="W23" s="320"/>
      <c r="X23" s="146"/>
      <c r="Y23" s="327"/>
      <c r="Z23" s="328"/>
      <c r="AA23" s="113"/>
      <c r="AB23" s="320"/>
      <c r="AC23" s="146"/>
      <c r="AD23" s="327"/>
      <c r="AE23" s="328"/>
      <c r="AF23" s="113"/>
      <c r="AG23" s="320"/>
      <c r="AH23" s="146"/>
      <c r="AI23" s="327"/>
      <c r="AJ23" s="328"/>
      <c r="AK23" s="113"/>
      <c r="AL23" s="320"/>
      <c r="AM23" s="146"/>
      <c r="AN23" s="327"/>
      <c r="AO23" s="328"/>
      <c r="AP23" s="113"/>
      <c r="AQ23" s="320"/>
      <c r="AR23" s="146"/>
      <c r="AS23" s="327"/>
      <c r="AT23" s="328"/>
      <c r="AU23" s="113"/>
      <c r="AV23" s="320"/>
      <c r="AW23" s="146"/>
      <c r="AX23" s="327"/>
      <c r="AY23" s="328"/>
      <c r="AZ23" s="113"/>
      <c r="BA23" s="320"/>
      <c r="BB23" s="146"/>
      <c r="BC23" s="327"/>
      <c r="BD23" s="328"/>
      <c r="BE23" s="113"/>
      <c r="BF23" s="320"/>
      <c r="BG23" s="146"/>
      <c r="BH23" s="327"/>
      <c r="BI23" s="328"/>
      <c r="BJ23" s="113"/>
      <c r="BK23" s="320"/>
      <c r="BL23" s="146"/>
      <c r="BM23" s="327"/>
      <c r="BN23" s="328"/>
      <c r="BO23" s="120"/>
      <c r="BP23" s="112"/>
    </row>
    <row r="24" spans="2:68" ht="15" customHeight="1" x14ac:dyDescent="0.2">
      <c r="B24" s="367"/>
      <c r="C24" s="131">
        <v>0</v>
      </c>
      <c r="D24" s="370"/>
      <c r="E24" s="148" t="s">
        <v>38</v>
      </c>
      <c r="F24" s="152">
        <v>39397</v>
      </c>
      <c r="G24" s="249"/>
      <c r="H24" s="321"/>
      <c r="I24" s="149"/>
      <c r="J24" s="334"/>
      <c r="K24" s="335"/>
      <c r="L24" s="336"/>
      <c r="M24" s="321"/>
      <c r="N24" s="149"/>
      <c r="O24" s="334"/>
      <c r="P24" s="335"/>
      <c r="Q24" s="336"/>
      <c r="R24" s="321"/>
      <c r="S24" s="149"/>
      <c r="T24" s="334"/>
      <c r="U24" s="335"/>
      <c r="V24" s="336"/>
      <c r="W24" s="321"/>
      <c r="X24" s="149"/>
      <c r="Y24" s="334"/>
      <c r="Z24" s="335"/>
      <c r="AA24" s="336"/>
      <c r="AB24" s="321"/>
      <c r="AC24" s="149"/>
      <c r="AD24" s="334"/>
      <c r="AE24" s="335"/>
      <c r="AF24" s="336"/>
      <c r="AG24" s="321"/>
      <c r="AH24" s="149"/>
      <c r="AI24" s="334"/>
      <c r="AJ24" s="335"/>
      <c r="AK24" s="336"/>
      <c r="AL24" s="321"/>
      <c r="AM24" s="149"/>
      <c r="AN24" s="334"/>
      <c r="AO24" s="335"/>
      <c r="AP24" s="336"/>
      <c r="AQ24" s="321"/>
      <c r="AR24" s="149"/>
      <c r="AS24" s="334"/>
      <c r="AT24" s="335"/>
      <c r="AU24" s="336"/>
      <c r="AV24" s="321"/>
      <c r="AW24" s="149"/>
      <c r="AX24" s="334"/>
      <c r="AY24" s="335"/>
      <c r="AZ24" s="336"/>
      <c r="BA24" s="321"/>
      <c r="BB24" s="149"/>
      <c r="BC24" s="334"/>
      <c r="BD24" s="335"/>
      <c r="BE24" s="336"/>
      <c r="BF24" s="321"/>
      <c r="BG24" s="149"/>
      <c r="BH24" s="334"/>
      <c r="BI24" s="335"/>
      <c r="BJ24" s="336"/>
      <c r="BK24" s="321"/>
      <c r="BL24" s="149"/>
      <c r="BM24" s="334"/>
      <c r="BN24" s="335"/>
      <c r="BO24" s="123"/>
      <c r="BP24" s="112"/>
    </row>
    <row r="25" spans="2:68" ht="15" customHeight="1" x14ac:dyDescent="0.2">
      <c r="B25" s="365" t="s">
        <v>126</v>
      </c>
      <c r="C25" s="132">
        <v>0</v>
      </c>
      <c r="D25" s="368"/>
      <c r="E25" s="162" t="s">
        <v>39</v>
      </c>
      <c r="F25" s="163">
        <v>39398</v>
      </c>
      <c r="G25" s="247"/>
      <c r="H25" s="322"/>
      <c r="I25" s="164"/>
      <c r="J25" s="331"/>
      <c r="K25" s="332"/>
      <c r="L25" s="333"/>
      <c r="M25" s="322"/>
      <c r="N25" s="164"/>
      <c r="O25" s="331"/>
      <c r="P25" s="332"/>
      <c r="Q25" s="333"/>
      <c r="R25" s="322"/>
      <c r="S25" s="164"/>
      <c r="T25" s="331"/>
      <c r="U25" s="332"/>
      <c r="V25" s="333"/>
      <c r="W25" s="322"/>
      <c r="X25" s="164"/>
      <c r="Y25" s="331"/>
      <c r="Z25" s="332"/>
      <c r="AA25" s="333"/>
      <c r="AB25" s="322"/>
      <c r="AC25" s="164"/>
      <c r="AD25" s="331"/>
      <c r="AE25" s="332"/>
      <c r="AF25" s="333"/>
      <c r="AG25" s="322"/>
      <c r="AH25" s="164"/>
      <c r="AI25" s="331"/>
      <c r="AJ25" s="332"/>
      <c r="AK25" s="333"/>
      <c r="AL25" s="322"/>
      <c r="AM25" s="164"/>
      <c r="AN25" s="331"/>
      <c r="AO25" s="332"/>
      <c r="AP25" s="333"/>
      <c r="AQ25" s="322"/>
      <c r="AR25" s="164"/>
      <c r="AS25" s="331"/>
      <c r="AT25" s="332"/>
      <c r="AU25" s="333"/>
      <c r="AV25" s="322"/>
      <c r="AW25" s="164"/>
      <c r="AX25" s="331"/>
      <c r="AY25" s="332"/>
      <c r="AZ25" s="333"/>
      <c r="BA25" s="322"/>
      <c r="BB25" s="164"/>
      <c r="BC25" s="331"/>
      <c r="BD25" s="332"/>
      <c r="BE25" s="333"/>
      <c r="BF25" s="322"/>
      <c r="BG25" s="164"/>
      <c r="BH25" s="331"/>
      <c r="BI25" s="332"/>
      <c r="BJ25" s="333"/>
      <c r="BK25" s="322"/>
      <c r="BL25" s="164"/>
      <c r="BM25" s="331"/>
      <c r="BN25" s="332"/>
      <c r="BO25" s="124"/>
    </row>
    <row r="26" spans="2:68" ht="15" customHeight="1" x14ac:dyDescent="0.2">
      <c r="B26" s="366"/>
      <c r="C26" s="130">
        <v>0</v>
      </c>
      <c r="D26" s="369"/>
      <c r="E26" s="144" t="s">
        <v>40</v>
      </c>
      <c r="F26" s="151">
        <v>39399</v>
      </c>
      <c r="G26" s="248"/>
      <c r="H26" s="320"/>
      <c r="I26" s="146"/>
      <c r="J26" s="325"/>
      <c r="K26" s="326"/>
      <c r="L26" s="113"/>
      <c r="M26" s="320"/>
      <c r="N26" s="146"/>
      <c r="O26" s="325"/>
      <c r="P26" s="326"/>
      <c r="Q26" s="113"/>
      <c r="R26" s="320"/>
      <c r="S26" s="146"/>
      <c r="T26" s="325"/>
      <c r="U26" s="326"/>
      <c r="V26" s="113"/>
      <c r="W26" s="320"/>
      <c r="X26" s="146"/>
      <c r="Y26" s="325"/>
      <c r="Z26" s="326"/>
      <c r="AA26" s="113"/>
      <c r="AB26" s="320"/>
      <c r="AC26" s="146"/>
      <c r="AD26" s="325"/>
      <c r="AE26" s="326"/>
      <c r="AF26" s="113"/>
      <c r="AG26" s="320"/>
      <c r="AH26" s="146"/>
      <c r="AI26" s="325"/>
      <c r="AJ26" s="326"/>
      <c r="AK26" s="113"/>
      <c r="AL26" s="320"/>
      <c r="AM26" s="146"/>
      <c r="AN26" s="325"/>
      <c r="AO26" s="326"/>
      <c r="AP26" s="113"/>
      <c r="AQ26" s="320"/>
      <c r="AR26" s="146"/>
      <c r="AS26" s="325"/>
      <c r="AT26" s="326"/>
      <c r="AU26" s="113"/>
      <c r="AV26" s="320"/>
      <c r="AW26" s="146"/>
      <c r="AX26" s="325"/>
      <c r="AY26" s="326"/>
      <c r="AZ26" s="113"/>
      <c r="BA26" s="320"/>
      <c r="BB26" s="146"/>
      <c r="BC26" s="325"/>
      <c r="BD26" s="326"/>
      <c r="BE26" s="113"/>
      <c r="BF26" s="320"/>
      <c r="BG26" s="146"/>
      <c r="BH26" s="325"/>
      <c r="BI26" s="326"/>
      <c r="BJ26" s="113"/>
      <c r="BK26" s="320"/>
      <c r="BL26" s="146"/>
      <c r="BM26" s="325"/>
      <c r="BN26" s="326"/>
      <c r="BO26" s="120"/>
    </row>
    <row r="27" spans="2:68" ht="15" customHeight="1" x14ac:dyDescent="0.2">
      <c r="B27" s="366"/>
      <c r="C27" s="130">
        <v>0</v>
      </c>
      <c r="D27" s="369"/>
      <c r="E27" s="144" t="s">
        <v>42</v>
      </c>
      <c r="F27" s="151">
        <v>39400</v>
      </c>
      <c r="G27" s="248"/>
      <c r="H27" s="320"/>
      <c r="I27" s="146"/>
      <c r="J27" s="325"/>
      <c r="K27" s="326"/>
      <c r="L27" s="113"/>
      <c r="M27" s="320"/>
      <c r="N27" s="146"/>
      <c r="O27" s="325"/>
      <c r="P27" s="326"/>
      <c r="Q27" s="113"/>
      <c r="R27" s="320"/>
      <c r="S27" s="146"/>
      <c r="T27" s="325"/>
      <c r="U27" s="326"/>
      <c r="V27" s="113"/>
      <c r="W27" s="320"/>
      <c r="X27" s="146"/>
      <c r="Y27" s="325"/>
      <c r="Z27" s="326"/>
      <c r="AA27" s="113"/>
      <c r="AB27" s="320"/>
      <c r="AC27" s="146"/>
      <c r="AD27" s="325"/>
      <c r="AE27" s="326"/>
      <c r="AF27" s="113"/>
      <c r="AG27" s="320"/>
      <c r="AH27" s="146"/>
      <c r="AI27" s="325"/>
      <c r="AJ27" s="326"/>
      <c r="AK27" s="113"/>
      <c r="AL27" s="320"/>
      <c r="AM27" s="146"/>
      <c r="AN27" s="325"/>
      <c r="AO27" s="326"/>
      <c r="AP27" s="113"/>
      <c r="AQ27" s="320"/>
      <c r="AR27" s="146"/>
      <c r="AS27" s="325"/>
      <c r="AT27" s="326"/>
      <c r="AU27" s="113"/>
      <c r="AV27" s="320"/>
      <c r="AW27" s="146"/>
      <c r="AX27" s="325"/>
      <c r="AY27" s="326"/>
      <c r="AZ27" s="113"/>
      <c r="BA27" s="320"/>
      <c r="BB27" s="146"/>
      <c r="BC27" s="325"/>
      <c r="BD27" s="326"/>
      <c r="BE27" s="113"/>
      <c r="BF27" s="320"/>
      <c r="BG27" s="146"/>
      <c r="BH27" s="325"/>
      <c r="BI27" s="326"/>
      <c r="BJ27" s="113"/>
      <c r="BK27" s="320"/>
      <c r="BL27" s="146"/>
      <c r="BM27" s="325"/>
      <c r="BN27" s="326"/>
      <c r="BO27" s="120"/>
    </row>
    <row r="28" spans="2:68" ht="15" customHeight="1" x14ac:dyDescent="0.2">
      <c r="B28" s="366"/>
      <c r="C28" s="130">
        <v>0</v>
      </c>
      <c r="D28" s="369"/>
      <c r="E28" s="144" t="s">
        <v>43</v>
      </c>
      <c r="F28" s="151">
        <v>39401</v>
      </c>
      <c r="G28" s="248"/>
      <c r="H28" s="320"/>
      <c r="I28" s="146"/>
      <c r="J28" s="325"/>
      <c r="K28" s="326"/>
      <c r="L28" s="113"/>
      <c r="M28" s="320"/>
      <c r="N28" s="146"/>
      <c r="O28" s="325"/>
      <c r="P28" s="326"/>
      <c r="Q28" s="113"/>
      <c r="R28" s="320"/>
      <c r="S28" s="146"/>
      <c r="T28" s="325"/>
      <c r="U28" s="326"/>
      <c r="V28" s="113"/>
      <c r="W28" s="320"/>
      <c r="X28" s="146"/>
      <c r="Y28" s="325"/>
      <c r="Z28" s="326"/>
      <c r="AA28" s="113"/>
      <c r="AB28" s="320"/>
      <c r="AC28" s="146"/>
      <c r="AD28" s="325"/>
      <c r="AE28" s="326"/>
      <c r="AF28" s="113"/>
      <c r="AG28" s="320"/>
      <c r="AH28" s="146"/>
      <c r="AI28" s="325"/>
      <c r="AJ28" s="326"/>
      <c r="AK28" s="113"/>
      <c r="AL28" s="320"/>
      <c r="AM28" s="146"/>
      <c r="AN28" s="325"/>
      <c r="AO28" s="326"/>
      <c r="AP28" s="113"/>
      <c r="AQ28" s="320"/>
      <c r="AR28" s="146"/>
      <c r="AS28" s="325"/>
      <c r="AT28" s="326"/>
      <c r="AU28" s="113"/>
      <c r="AV28" s="320"/>
      <c r="AW28" s="146"/>
      <c r="AX28" s="325"/>
      <c r="AY28" s="326"/>
      <c r="AZ28" s="113"/>
      <c r="BA28" s="320"/>
      <c r="BB28" s="146"/>
      <c r="BC28" s="325"/>
      <c r="BD28" s="326"/>
      <c r="BE28" s="113"/>
      <c r="BF28" s="320"/>
      <c r="BG28" s="146"/>
      <c r="BH28" s="325"/>
      <c r="BI28" s="326"/>
      <c r="BJ28" s="113"/>
      <c r="BK28" s="320"/>
      <c r="BL28" s="146"/>
      <c r="BM28" s="325"/>
      <c r="BN28" s="326"/>
      <c r="BO28" s="120"/>
    </row>
    <row r="29" spans="2:68" ht="15" customHeight="1" x14ac:dyDescent="0.2">
      <c r="B29" s="366"/>
      <c r="C29" s="130">
        <v>0</v>
      </c>
      <c r="D29" s="369"/>
      <c r="E29" s="144" t="s">
        <v>44</v>
      </c>
      <c r="F29" s="151">
        <v>39402</v>
      </c>
      <c r="G29" s="248"/>
      <c r="H29" s="320"/>
      <c r="I29" s="146"/>
      <c r="J29" s="325"/>
      <c r="K29" s="326"/>
      <c r="L29" s="113"/>
      <c r="M29" s="320"/>
      <c r="N29" s="146"/>
      <c r="O29" s="325"/>
      <c r="P29" s="326"/>
      <c r="Q29" s="113"/>
      <c r="R29" s="320"/>
      <c r="S29" s="146"/>
      <c r="T29" s="325"/>
      <c r="U29" s="326"/>
      <c r="V29" s="113"/>
      <c r="W29" s="320"/>
      <c r="X29" s="146"/>
      <c r="Y29" s="325"/>
      <c r="Z29" s="326"/>
      <c r="AA29" s="113"/>
      <c r="AB29" s="320"/>
      <c r="AC29" s="146"/>
      <c r="AD29" s="325"/>
      <c r="AE29" s="326"/>
      <c r="AF29" s="113"/>
      <c r="AG29" s="320"/>
      <c r="AH29" s="146"/>
      <c r="AI29" s="325"/>
      <c r="AJ29" s="326"/>
      <c r="AK29" s="113"/>
      <c r="AL29" s="320"/>
      <c r="AM29" s="146"/>
      <c r="AN29" s="325"/>
      <c r="AO29" s="326"/>
      <c r="AP29" s="113"/>
      <c r="AQ29" s="320"/>
      <c r="AR29" s="146"/>
      <c r="AS29" s="325"/>
      <c r="AT29" s="326"/>
      <c r="AU29" s="113"/>
      <c r="AV29" s="320"/>
      <c r="AW29" s="146"/>
      <c r="AX29" s="325"/>
      <c r="AY29" s="326"/>
      <c r="AZ29" s="113"/>
      <c r="BA29" s="320"/>
      <c r="BB29" s="146"/>
      <c r="BC29" s="325"/>
      <c r="BD29" s="326"/>
      <c r="BE29" s="113"/>
      <c r="BF29" s="320"/>
      <c r="BG29" s="146"/>
      <c r="BH29" s="325"/>
      <c r="BI29" s="326"/>
      <c r="BJ29" s="113"/>
      <c r="BK29" s="320"/>
      <c r="BL29" s="146"/>
      <c r="BM29" s="325"/>
      <c r="BN29" s="326"/>
      <c r="BO29" s="120"/>
    </row>
    <row r="30" spans="2:68" ht="15" customHeight="1" x14ac:dyDescent="0.2">
      <c r="B30" s="366"/>
      <c r="C30" s="130">
        <v>0</v>
      </c>
      <c r="D30" s="369"/>
      <c r="E30" s="144" t="s">
        <v>35</v>
      </c>
      <c r="F30" s="151">
        <v>39403</v>
      </c>
      <c r="G30" s="248"/>
      <c r="H30" s="320"/>
      <c r="I30" s="146"/>
      <c r="J30" s="327"/>
      <c r="K30" s="328"/>
      <c r="L30" s="113"/>
      <c r="M30" s="320"/>
      <c r="N30" s="146"/>
      <c r="O30" s="327"/>
      <c r="P30" s="328"/>
      <c r="Q30" s="113"/>
      <c r="R30" s="320"/>
      <c r="S30" s="146"/>
      <c r="T30" s="327"/>
      <c r="U30" s="328"/>
      <c r="V30" s="113"/>
      <c r="W30" s="320"/>
      <c r="X30" s="146"/>
      <c r="Y30" s="327"/>
      <c r="Z30" s="328"/>
      <c r="AA30" s="113"/>
      <c r="AB30" s="320"/>
      <c r="AC30" s="146"/>
      <c r="AD30" s="327"/>
      <c r="AE30" s="328"/>
      <c r="AF30" s="113"/>
      <c r="AG30" s="320"/>
      <c r="AH30" s="146"/>
      <c r="AI30" s="327"/>
      <c r="AJ30" s="328"/>
      <c r="AK30" s="113"/>
      <c r="AL30" s="320"/>
      <c r="AM30" s="146"/>
      <c r="AN30" s="327"/>
      <c r="AO30" s="328"/>
      <c r="AP30" s="113"/>
      <c r="AQ30" s="320"/>
      <c r="AR30" s="146"/>
      <c r="AS30" s="327"/>
      <c r="AT30" s="328"/>
      <c r="AU30" s="113"/>
      <c r="AV30" s="320"/>
      <c r="AW30" s="146"/>
      <c r="AX30" s="327"/>
      <c r="AY30" s="328"/>
      <c r="AZ30" s="113"/>
      <c r="BA30" s="320"/>
      <c r="BB30" s="146"/>
      <c r="BC30" s="327"/>
      <c r="BD30" s="328"/>
      <c r="BE30" s="113"/>
      <c r="BF30" s="320"/>
      <c r="BG30" s="146"/>
      <c r="BH30" s="327"/>
      <c r="BI30" s="328"/>
      <c r="BJ30" s="113"/>
      <c r="BK30" s="320"/>
      <c r="BL30" s="146"/>
      <c r="BM30" s="327"/>
      <c r="BN30" s="328"/>
      <c r="BO30" s="120"/>
    </row>
    <row r="31" spans="2:68" ht="15" customHeight="1" x14ac:dyDescent="0.2">
      <c r="B31" s="367"/>
      <c r="C31" s="131">
        <v>0</v>
      </c>
      <c r="D31" s="370"/>
      <c r="E31" s="148" t="s">
        <v>38</v>
      </c>
      <c r="F31" s="152">
        <v>39404</v>
      </c>
      <c r="G31" s="249"/>
      <c r="H31" s="321"/>
      <c r="I31" s="149"/>
      <c r="J31" s="334"/>
      <c r="K31" s="335"/>
      <c r="L31" s="336"/>
      <c r="M31" s="321"/>
      <c r="N31" s="149"/>
      <c r="O31" s="334"/>
      <c r="P31" s="335"/>
      <c r="Q31" s="336"/>
      <c r="R31" s="321"/>
      <c r="S31" s="149"/>
      <c r="T31" s="334"/>
      <c r="U31" s="335"/>
      <c r="V31" s="336"/>
      <c r="W31" s="321"/>
      <c r="X31" s="149"/>
      <c r="Y31" s="334"/>
      <c r="Z31" s="335"/>
      <c r="AA31" s="336"/>
      <c r="AB31" s="321"/>
      <c r="AC31" s="149"/>
      <c r="AD31" s="334"/>
      <c r="AE31" s="335"/>
      <c r="AF31" s="336"/>
      <c r="AG31" s="321"/>
      <c r="AH31" s="149"/>
      <c r="AI31" s="334"/>
      <c r="AJ31" s="335"/>
      <c r="AK31" s="336"/>
      <c r="AL31" s="321"/>
      <c r="AM31" s="149"/>
      <c r="AN31" s="334"/>
      <c r="AO31" s="335"/>
      <c r="AP31" s="336"/>
      <c r="AQ31" s="321"/>
      <c r="AR31" s="149"/>
      <c r="AS31" s="334"/>
      <c r="AT31" s="335"/>
      <c r="AU31" s="336"/>
      <c r="AV31" s="321"/>
      <c r="AW31" s="149"/>
      <c r="AX31" s="334"/>
      <c r="AY31" s="335"/>
      <c r="AZ31" s="336"/>
      <c r="BA31" s="321"/>
      <c r="BB31" s="149"/>
      <c r="BC31" s="334"/>
      <c r="BD31" s="335"/>
      <c r="BE31" s="336"/>
      <c r="BF31" s="321"/>
      <c r="BG31" s="149"/>
      <c r="BH31" s="334"/>
      <c r="BI31" s="335"/>
      <c r="BJ31" s="336"/>
      <c r="BK31" s="321"/>
      <c r="BL31" s="149"/>
      <c r="BM31" s="334"/>
      <c r="BN31" s="335"/>
      <c r="BO31" s="123"/>
    </row>
    <row r="32" spans="2:68" ht="15" customHeight="1" x14ac:dyDescent="0.2">
      <c r="B32" s="365" t="s">
        <v>127</v>
      </c>
      <c r="C32" s="132">
        <v>0</v>
      </c>
      <c r="D32" s="368"/>
      <c r="E32" s="162" t="s">
        <v>39</v>
      </c>
      <c r="F32" s="163">
        <v>39405</v>
      </c>
      <c r="G32" s="247"/>
      <c r="H32" s="322"/>
      <c r="I32" s="164"/>
      <c r="J32" s="331"/>
      <c r="K32" s="332"/>
      <c r="L32" s="333"/>
      <c r="M32" s="322"/>
      <c r="N32" s="164"/>
      <c r="O32" s="331"/>
      <c r="P32" s="332"/>
      <c r="Q32" s="333"/>
      <c r="R32" s="322"/>
      <c r="S32" s="164"/>
      <c r="T32" s="331"/>
      <c r="U32" s="332"/>
      <c r="V32" s="333"/>
      <c r="W32" s="322"/>
      <c r="X32" s="164"/>
      <c r="Y32" s="331"/>
      <c r="Z32" s="332"/>
      <c r="AA32" s="333"/>
      <c r="AB32" s="322"/>
      <c r="AC32" s="164"/>
      <c r="AD32" s="331"/>
      <c r="AE32" s="332"/>
      <c r="AF32" s="333"/>
      <c r="AG32" s="322"/>
      <c r="AH32" s="164"/>
      <c r="AI32" s="331"/>
      <c r="AJ32" s="332"/>
      <c r="AK32" s="333"/>
      <c r="AL32" s="322"/>
      <c r="AM32" s="164"/>
      <c r="AN32" s="331"/>
      <c r="AO32" s="332"/>
      <c r="AP32" s="333"/>
      <c r="AQ32" s="322"/>
      <c r="AR32" s="164"/>
      <c r="AS32" s="331"/>
      <c r="AT32" s="332"/>
      <c r="AU32" s="333"/>
      <c r="AV32" s="322"/>
      <c r="AW32" s="164"/>
      <c r="AX32" s="331"/>
      <c r="AY32" s="332"/>
      <c r="AZ32" s="333"/>
      <c r="BA32" s="322"/>
      <c r="BB32" s="164"/>
      <c r="BC32" s="331"/>
      <c r="BD32" s="332"/>
      <c r="BE32" s="333"/>
      <c r="BF32" s="322"/>
      <c r="BG32" s="164"/>
      <c r="BH32" s="331"/>
      <c r="BI32" s="332"/>
      <c r="BJ32" s="333"/>
      <c r="BK32" s="322"/>
      <c r="BL32" s="164"/>
      <c r="BM32" s="331"/>
      <c r="BN32" s="332"/>
      <c r="BO32" s="124"/>
    </row>
    <row r="33" spans="2:67" ht="15" customHeight="1" x14ac:dyDescent="0.2">
      <c r="B33" s="366"/>
      <c r="C33" s="130">
        <v>0</v>
      </c>
      <c r="D33" s="369"/>
      <c r="E33" s="144" t="s">
        <v>40</v>
      </c>
      <c r="F33" s="151">
        <v>39406</v>
      </c>
      <c r="G33" s="248"/>
      <c r="H33" s="320"/>
      <c r="I33" s="146"/>
      <c r="J33" s="325"/>
      <c r="K33" s="326"/>
      <c r="L33" s="113"/>
      <c r="M33" s="320"/>
      <c r="N33" s="146"/>
      <c r="O33" s="325"/>
      <c r="P33" s="326"/>
      <c r="Q33" s="113"/>
      <c r="R33" s="320"/>
      <c r="S33" s="146"/>
      <c r="T33" s="325"/>
      <c r="U33" s="326"/>
      <c r="V33" s="113"/>
      <c r="W33" s="320"/>
      <c r="X33" s="146"/>
      <c r="Y33" s="325"/>
      <c r="Z33" s="326"/>
      <c r="AA33" s="113"/>
      <c r="AB33" s="320"/>
      <c r="AC33" s="146"/>
      <c r="AD33" s="325"/>
      <c r="AE33" s="326"/>
      <c r="AF33" s="113"/>
      <c r="AG33" s="320"/>
      <c r="AH33" s="146"/>
      <c r="AI33" s="325"/>
      <c r="AJ33" s="326"/>
      <c r="AK33" s="113"/>
      <c r="AL33" s="320"/>
      <c r="AM33" s="146"/>
      <c r="AN33" s="325"/>
      <c r="AO33" s="326"/>
      <c r="AP33" s="113"/>
      <c r="AQ33" s="320"/>
      <c r="AR33" s="146"/>
      <c r="AS33" s="325"/>
      <c r="AT33" s="326"/>
      <c r="AU33" s="113"/>
      <c r="AV33" s="320"/>
      <c r="AW33" s="146"/>
      <c r="AX33" s="325"/>
      <c r="AY33" s="326"/>
      <c r="AZ33" s="113"/>
      <c r="BA33" s="320"/>
      <c r="BB33" s="146"/>
      <c r="BC33" s="325"/>
      <c r="BD33" s="326"/>
      <c r="BE33" s="113"/>
      <c r="BF33" s="320"/>
      <c r="BG33" s="146"/>
      <c r="BH33" s="325"/>
      <c r="BI33" s="326"/>
      <c r="BJ33" s="113"/>
      <c r="BK33" s="320"/>
      <c r="BL33" s="146"/>
      <c r="BM33" s="325"/>
      <c r="BN33" s="326"/>
      <c r="BO33" s="120"/>
    </row>
    <row r="34" spans="2:67" ht="15" customHeight="1" x14ac:dyDescent="0.2">
      <c r="B34" s="366"/>
      <c r="C34" s="130">
        <v>0</v>
      </c>
      <c r="D34" s="369"/>
      <c r="E34" s="144" t="s">
        <v>42</v>
      </c>
      <c r="F34" s="151">
        <v>39407</v>
      </c>
      <c r="G34" s="248"/>
      <c r="H34" s="320"/>
      <c r="I34" s="146"/>
      <c r="J34" s="325"/>
      <c r="K34" s="326"/>
      <c r="L34" s="113"/>
      <c r="M34" s="320"/>
      <c r="N34" s="146"/>
      <c r="O34" s="325"/>
      <c r="P34" s="326"/>
      <c r="Q34" s="113"/>
      <c r="R34" s="320"/>
      <c r="S34" s="146"/>
      <c r="T34" s="325"/>
      <c r="U34" s="326"/>
      <c r="V34" s="113"/>
      <c r="W34" s="320"/>
      <c r="X34" s="146"/>
      <c r="Y34" s="325"/>
      <c r="Z34" s="326"/>
      <c r="AA34" s="113"/>
      <c r="AB34" s="320"/>
      <c r="AC34" s="146"/>
      <c r="AD34" s="325"/>
      <c r="AE34" s="326"/>
      <c r="AF34" s="113"/>
      <c r="AG34" s="320"/>
      <c r="AH34" s="146"/>
      <c r="AI34" s="325"/>
      <c r="AJ34" s="326"/>
      <c r="AK34" s="113"/>
      <c r="AL34" s="320"/>
      <c r="AM34" s="146"/>
      <c r="AN34" s="325"/>
      <c r="AO34" s="326"/>
      <c r="AP34" s="113"/>
      <c r="AQ34" s="320"/>
      <c r="AR34" s="146"/>
      <c r="AS34" s="325"/>
      <c r="AT34" s="326"/>
      <c r="AU34" s="113"/>
      <c r="AV34" s="320"/>
      <c r="AW34" s="146"/>
      <c r="AX34" s="325"/>
      <c r="AY34" s="326"/>
      <c r="AZ34" s="113"/>
      <c r="BA34" s="320"/>
      <c r="BB34" s="146"/>
      <c r="BC34" s="325"/>
      <c r="BD34" s="326"/>
      <c r="BE34" s="113"/>
      <c r="BF34" s="320"/>
      <c r="BG34" s="146"/>
      <c r="BH34" s="325"/>
      <c r="BI34" s="326"/>
      <c r="BJ34" s="113"/>
      <c r="BK34" s="320"/>
      <c r="BL34" s="146"/>
      <c r="BM34" s="325"/>
      <c r="BN34" s="326"/>
      <c r="BO34" s="120"/>
    </row>
    <row r="35" spans="2:67" ht="15" customHeight="1" x14ac:dyDescent="0.2">
      <c r="B35" s="366"/>
      <c r="C35" s="130">
        <v>0</v>
      </c>
      <c r="D35" s="369"/>
      <c r="E35" s="144" t="s">
        <v>43</v>
      </c>
      <c r="F35" s="151">
        <v>39408</v>
      </c>
      <c r="G35" s="248"/>
      <c r="H35" s="320"/>
      <c r="I35" s="146"/>
      <c r="J35" s="325"/>
      <c r="K35" s="326"/>
      <c r="L35" s="113"/>
      <c r="M35" s="320"/>
      <c r="N35" s="146"/>
      <c r="O35" s="325"/>
      <c r="P35" s="326"/>
      <c r="Q35" s="113"/>
      <c r="R35" s="320"/>
      <c r="S35" s="146"/>
      <c r="T35" s="325"/>
      <c r="U35" s="326"/>
      <c r="V35" s="113"/>
      <c r="W35" s="320"/>
      <c r="X35" s="146"/>
      <c r="Y35" s="325"/>
      <c r="Z35" s="326"/>
      <c r="AA35" s="113"/>
      <c r="AB35" s="320"/>
      <c r="AC35" s="146"/>
      <c r="AD35" s="325"/>
      <c r="AE35" s="326"/>
      <c r="AF35" s="113"/>
      <c r="AG35" s="320"/>
      <c r="AH35" s="146"/>
      <c r="AI35" s="325"/>
      <c r="AJ35" s="326"/>
      <c r="AK35" s="113"/>
      <c r="AL35" s="320"/>
      <c r="AM35" s="146"/>
      <c r="AN35" s="325"/>
      <c r="AO35" s="326"/>
      <c r="AP35" s="113"/>
      <c r="AQ35" s="320"/>
      <c r="AR35" s="146"/>
      <c r="AS35" s="325"/>
      <c r="AT35" s="326"/>
      <c r="AU35" s="113"/>
      <c r="AV35" s="320"/>
      <c r="AW35" s="146"/>
      <c r="AX35" s="325"/>
      <c r="AY35" s="326"/>
      <c r="AZ35" s="113"/>
      <c r="BA35" s="320"/>
      <c r="BB35" s="146"/>
      <c r="BC35" s="325"/>
      <c r="BD35" s="326"/>
      <c r="BE35" s="113"/>
      <c r="BF35" s="320"/>
      <c r="BG35" s="146"/>
      <c r="BH35" s="325"/>
      <c r="BI35" s="326"/>
      <c r="BJ35" s="113"/>
      <c r="BK35" s="320"/>
      <c r="BL35" s="146"/>
      <c r="BM35" s="325"/>
      <c r="BN35" s="326"/>
      <c r="BO35" s="120"/>
    </row>
    <row r="36" spans="2:67" ht="15" customHeight="1" x14ac:dyDescent="0.2">
      <c r="B36" s="366"/>
      <c r="C36" s="130">
        <v>0</v>
      </c>
      <c r="D36" s="369"/>
      <c r="E36" s="144" t="s">
        <v>44</v>
      </c>
      <c r="F36" s="151">
        <v>39409</v>
      </c>
      <c r="G36" s="248"/>
      <c r="H36" s="320"/>
      <c r="I36" s="146"/>
      <c r="J36" s="325"/>
      <c r="K36" s="326"/>
      <c r="L36" s="113"/>
      <c r="M36" s="320"/>
      <c r="N36" s="146"/>
      <c r="O36" s="325"/>
      <c r="P36" s="326"/>
      <c r="Q36" s="113"/>
      <c r="R36" s="320"/>
      <c r="S36" s="146"/>
      <c r="T36" s="325"/>
      <c r="U36" s="326"/>
      <c r="V36" s="113"/>
      <c r="W36" s="320"/>
      <c r="X36" s="146"/>
      <c r="Y36" s="325"/>
      <c r="Z36" s="326"/>
      <c r="AA36" s="113"/>
      <c r="AB36" s="320"/>
      <c r="AC36" s="146"/>
      <c r="AD36" s="325"/>
      <c r="AE36" s="326"/>
      <c r="AF36" s="113"/>
      <c r="AG36" s="320"/>
      <c r="AH36" s="146"/>
      <c r="AI36" s="325"/>
      <c r="AJ36" s="326"/>
      <c r="AK36" s="113"/>
      <c r="AL36" s="320"/>
      <c r="AM36" s="146"/>
      <c r="AN36" s="325"/>
      <c r="AO36" s="326"/>
      <c r="AP36" s="113"/>
      <c r="AQ36" s="320"/>
      <c r="AR36" s="146"/>
      <c r="AS36" s="325"/>
      <c r="AT36" s="326"/>
      <c r="AU36" s="113"/>
      <c r="AV36" s="320"/>
      <c r="AW36" s="146"/>
      <c r="AX36" s="325"/>
      <c r="AY36" s="326"/>
      <c r="AZ36" s="113"/>
      <c r="BA36" s="320"/>
      <c r="BB36" s="146"/>
      <c r="BC36" s="325"/>
      <c r="BD36" s="326"/>
      <c r="BE36" s="113"/>
      <c r="BF36" s="320"/>
      <c r="BG36" s="146"/>
      <c r="BH36" s="325"/>
      <c r="BI36" s="326"/>
      <c r="BJ36" s="113"/>
      <c r="BK36" s="320"/>
      <c r="BL36" s="146"/>
      <c r="BM36" s="325"/>
      <c r="BN36" s="326"/>
      <c r="BO36" s="120"/>
    </row>
    <row r="37" spans="2:67" ht="15" customHeight="1" x14ac:dyDescent="0.2">
      <c r="B37" s="366"/>
      <c r="C37" s="130">
        <v>0</v>
      </c>
      <c r="D37" s="369"/>
      <c r="E37" s="144" t="s">
        <v>35</v>
      </c>
      <c r="F37" s="151">
        <v>39410</v>
      </c>
      <c r="G37" s="248"/>
      <c r="H37" s="320"/>
      <c r="I37" s="146"/>
      <c r="J37" s="327"/>
      <c r="K37" s="328"/>
      <c r="L37" s="113"/>
      <c r="M37" s="320"/>
      <c r="N37" s="146"/>
      <c r="O37" s="327"/>
      <c r="P37" s="328"/>
      <c r="Q37" s="113"/>
      <c r="R37" s="320"/>
      <c r="S37" s="146"/>
      <c r="T37" s="327"/>
      <c r="U37" s="328"/>
      <c r="V37" s="113"/>
      <c r="W37" s="320"/>
      <c r="X37" s="146"/>
      <c r="Y37" s="327"/>
      <c r="Z37" s="328"/>
      <c r="AA37" s="113"/>
      <c r="AB37" s="320"/>
      <c r="AC37" s="146"/>
      <c r="AD37" s="327"/>
      <c r="AE37" s="328"/>
      <c r="AF37" s="113"/>
      <c r="AG37" s="320"/>
      <c r="AH37" s="146"/>
      <c r="AI37" s="327"/>
      <c r="AJ37" s="328"/>
      <c r="AK37" s="113"/>
      <c r="AL37" s="320"/>
      <c r="AM37" s="146"/>
      <c r="AN37" s="327"/>
      <c r="AO37" s="328"/>
      <c r="AP37" s="113"/>
      <c r="AQ37" s="320"/>
      <c r="AR37" s="146"/>
      <c r="AS37" s="327"/>
      <c r="AT37" s="328"/>
      <c r="AU37" s="113"/>
      <c r="AV37" s="320"/>
      <c r="AW37" s="146"/>
      <c r="AX37" s="327"/>
      <c r="AY37" s="328"/>
      <c r="AZ37" s="113"/>
      <c r="BA37" s="320"/>
      <c r="BB37" s="146"/>
      <c r="BC37" s="327"/>
      <c r="BD37" s="328"/>
      <c r="BE37" s="113"/>
      <c r="BF37" s="320"/>
      <c r="BG37" s="146"/>
      <c r="BH37" s="327"/>
      <c r="BI37" s="328"/>
      <c r="BJ37" s="113"/>
      <c r="BK37" s="320"/>
      <c r="BL37" s="146"/>
      <c r="BM37" s="327"/>
      <c r="BN37" s="328"/>
      <c r="BO37" s="120"/>
    </row>
    <row r="38" spans="2:67" ht="15" customHeight="1" x14ac:dyDescent="0.2">
      <c r="B38" s="367"/>
      <c r="C38" s="131">
        <v>0</v>
      </c>
      <c r="D38" s="370"/>
      <c r="E38" s="148" t="s">
        <v>38</v>
      </c>
      <c r="F38" s="152">
        <v>39411</v>
      </c>
      <c r="G38" s="249"/>
      <c r="H38" s="321"/>
      <c r="I38" s="149"/>
      <c r="J38" s="334"/>
      <c r="K38" s="335"/>
      <c r="L38" s="336"/>
      <c r="M38" s="321"/>
      <c r="N38" s="149"/>
      <c r="O38" s="334"/>
      <c r="P38" s="335"/>
      <c r="Q38" s="336"/>
      <c r="R38" s="321"/>
      <c r="S38" s="149"/>
      <c r="T38" s="334"/>
      <c r="U38" s="335"/>
      <c r="V38" s="336"/>
      <c r="W38" s="321"/>
      <c r="X38" s="149"/>
      <c r="Y38" s="334"/>
      <c r="Z38" s="335"/>
      <c r="AA38" s="336"/>
      <c r="AB38" s="321"/>
      <c r="AC38" s="149"/>
      <c r="AD38" s="334"/>
      <c r="AE38" s="335"/>
      <c r="AF38" s="336"/>
      <c r="AG38" s="321"/>
      <c r="AH38" s="149"/>
      <c r="AI38" s="334"/>
      <c r="AJ38" s="335"/>
      <c r="AK38" s="336"/>
      <c r="AL38" s="321"/>
      <c r="AM38" s="149"/>
      <c r="AN38" s="334"/>
      <c r="AO38" s="335"/>
      <c r="AP38" s="336"/>
      <c r="AQ38" s="321"/>
      <c r="AR38" s="149"/>
      <c r="AS38" s="334"/>
      <c r="AT38" s="335"/>
      <c r="AU38" s="336"/>
      <c r="AV38" s="321"/>
      <c r="AW38" s="149"/>
      <c r="AX38" s="334"/>
      <c r="AY38" s="335"/>
      <c r="AZ38" s="336"/>
      <c r="BA38" s="321"/>
      <c r="BB38" s="149"/>
      <c r="BC38" s="334"/>
      <c r="BD38" s="335"/>
      <c r="BE38" s="336"/>
      <c r="BF38" s="321"/>
      <c r="BG38" s="149"/>
      <c r="BH38" s="334"/>
      <c r="BI38" s="335"/>
      <c r="BJ38" s="336"/>
      <c r="BK38" s="321"/>
      <c r="BL38" s="149"/>
      <c r="BM38" s="334"/>
      <c r="BN38" s="335"/>
      <c r="BO38" s="123"/>
    </row>
    <row r="39" spans="2:67" ht="15" customHeight="1" x14ac:dyDescent="0.2">
      <c r="B39" s="365" t="s">
        <v>128</v>
      </c>
      <c r="C39" s="132">
        <v>0</v>
      </c>
      <c r="D39" s="368"/>
      <c r="E39" s="162" t="s">
        <v>39</v>
      </c>
      <c r="F39" s="163">
        <v>39412</v>
      </c>
      <c r="G39" s="247"/>
      <c r="H39" s="322"/>
      <c r="I39" s="164"/>
      <c r="J39" s="331"/>
      <c r="K39" s="332"/>
      <c r="L39" s="333"/>
      <c r="M39" s="322"/>
      <c r="N39" s="164"/>
      <c r="O39" s="331"/>
      <c r="P39" s="332"/>
      <c r="Q39" s="333"/>
      <c r="R39" s="322"/>
      <c r="S39" s="164"/>
      <c r="T39" s="331"/>
      <c r="U39" s="332"/>
      <c r="V39" s="333"/>
      <c r="W39" s="322"/>
      <c r="X39" s="164"/>
      <c r="Y39" s="331"/>
      <c r="Z39" s="332"/>
      <c r="AA39" s="333"/>
      <c r="AB39" s="322"/>
      <c r="AC39" s="164"/>
      <c r="AD39" s="331"/>
      <c r="AE39" s="332"/>
      <c r="AF39" s="333"/>
      <c r="AG39" s="322"/>
      <c r="AH39" s="164"/>
      <c r="AI39" s="331"/>
      <c r="AJ39" s="332"/>
      <c r="AK39" s="333"/>
      <c r="AL39" s="322"/>
      <c r="AM39" s="164"/>
      <c r="AN39" s="331"/>
      <c r="AO39" s="332"/>
      <c r="AP39" s="333"/>
      <c r="AQ39" s="322"/>
      <c r="AR39" s="164"/>
      <c r="AS39" s="331"/>
      <c r="AT39" s="332"/>
      <c r="AU39" s="333"/>
      <c r="AV39" s="322"/>
      <c r="AW39" s="164"/>
      <c r="AX39" s="331"/>
      <c r="AY39" s="332"/>
      <c r="AZ39" s="333"/>
      <c r="BA39" s="322"/>
      <c r="BB39" s="164"/>
      <c r="BC39" s="331"/>
      <c r="BD39" s="332"/>
      <c r="BE39" s="333"/>
      <c r="BF39" s="322"/>
      <c r="BG39" s="164"/>
      <c r="BH39" s="331"/>
      <c r="BI39" s="332"/>
      <c r="BJ39" s="333"/>
      <c r="BK39" s="322"/>
      <c r="BL39" s="164"/>
      <c r="BM39" s="331"/>
      <c r="BN39" s="332"/>
      <c r="BO39" s="124"/>
    </row>
    <row r="40" spans="2:67" ht="15" customHeight="1" x14ac:dyDescent="0.2">
      <c r="B40" s="366"/>
      <c r="C40" s="130">
        <v>0</v>
      </c>
      <c r="D40" s="369"/>
      <c r="E40" s="144" t="s">
        <v>40</v>
      </c>
      <c r="F40" s="151">
        <v>39413</v>
      </c>
      <c r="G40" s="248"/>
      <c r="H40" s="320"/>
      <c r="I40" s="146"/>
      <c r="J40" s="325"/>
      <c r="K40" s="326"/>
      <c r="L40" s="113"/>
      <c r="M40" s="320"/>
      <c r="N40" s="146"/>
      <c r="O40" s="325"/>
      <c r="P40" s="326"/>
      <c r="Q40" s="113"/>
      <c r="R40" s="320"/>
      <c r="S40" s="146"/>
      <c r="T40" s="325"/>
      <c r="U40" s="326"/>
      <c r="V40" s="113"/>
      <c r="W40" s="320"/>
      <c r="X40" s="146"/>
      <c r="Y40" s="325"/>
      <c r="Z40" s="326"/>
      <c r="AA40" s="113"/>
      <c r="AB40" s="320"/>
      <c r="AC40" s="146"/>
      <c r="AD40" s="325"/>
      <c r="AE40" s="326"/>
      <c r="AF40" s="113"/>
      <c r="AG40" s="320"/>
      <c r="AH40" s="146"/>
      <c r="AI40" s="325"/>
      <c r="AJ40" s="326"/>
      <c r="AK40" s="113"/>
      <c r="AL40" s="320"/>
      <c r="AM40" s="146"/>
      <c r="AN40" s="325"/>
      <c r="AO40" s="326"/>
      <c r="AP40" s="113"/>
      <c r="AQ40" s="320"/>
      <c r="AR40" s="146"/>
      <c r="AS40" s="325"/>
      <c r="AT40" s="326"/>
      <c r="AU40" s="113"/>
      <c r="AV40" s="320"/>
      <c r="AW40" s="146"/>
      <c r="AX40" s="325"/>
      <c r="AY40" s="326"/>
      <c r="AZ40" s="113"/>
      <c r="BA40" s="320"/>
      <c r="BB40" s="146"/>
      <c r="BC40" s="325"/>
      <c r="BD40" s="326"/>
      <c r="BE40" s="113"/>
      <c r="BF40" s="320"/>
      <c r="BG40" s="146"/>
      <c r="BH40" s="325"/>
      <c r="BI40" s="326"/>
      <c r="BJ40" s="113"/>
      <c r="BK40" s="320"/>
      <c r="BL40" s="146"/>
      <c r="BM40" s="325"/>
      <c r="BN40" s="326"/>
      <c r="BO40" s="120"/>
    </row>
    <row r="41" spans="2:67" ht="15" customHeight="1" x14ac:dyDescent="0.2">
      <c r="B41" s="366"/>
      <c r="C41" s="130">
        <v>0</v>
      </c>
      <c r="D41" s="369"/>
      <c r="E41" s="144" t="s">
        <v>42</v>
      </c>
      <c r="F41" s="151">
        <v>39414</v>
      </c>
      <c r="G41" s="248"/>
      <c r="H41" s="320"/>
      <c r="I41" s="146"/>
      <c r="J41" s="325"/>
      <c r="K41" s="326"/>
      <c r="L41" s="113"/>
      <c r="M41" s="320"/>
      <c r="N41" s="146"/>
      <c r="O41" s="325"/>
      <c r="P41" s="326"/>
      <c r="Q41" s="113"/>
      <c r="R41" s="320"/>
      <c r="S41" s="146"/>
      <c r="T41" s="325"/>
      <c r="U41" s="326"/>
      <c r="V41" s="113"/>
      <c r="W41" s="320"/>
      <c r="X41" s="146"/>
      <c r="Y41" s="325"/>
      <c r="Z41" s="326"/>
      <c r="AA41" s="113"/>
      <c r="AB41" s="320"/>
      <c r="AC41" s="146"/>
      <c r="AD41" s="325"/>
      <c r="AE41" s="326"/>
      <c r="AF41" s="113"/>
      <c r="AG41" s="320"/>
      <c r="AH41" s="146"/>
      <c r="AI41" s="325"/>
      <c r="AJ41" s="326"/>
      <c r="AK41" s="113"/>
      <c r="AL41" s="320"/>
      <c r="AM41" s="146"/>
      <c r="AN41" s="325"/>
      <c r="AO41" s="326"/>
      <c r="AP41" s="113"/>
      <c r="AQ41" s="320"/>
      <c r="AR41" s="146"/>
      <c r="AS41" s="325"/>
      <c r="AT41" s="326"/>
      <c r="AU41" s="113"/>
      <c r="AV41" s="320"/>
      <c r="AW41" s="146"/>
      <c r="AX41" s="325"/>
      <c r="AY41" s="326"/>
      <c r="AZ41" s="113"/>
      <c r="BA41" s="320"/>
      <c r="BB41" s="146"/>
      <c r="BC41" s="325"/>
      <c r="BD41" s="326"/>
      <c r="BE41" s="113"/>
      <c r="BF41" s="320"/>
      <c r="BG41" s="146"/>
      <c r="BH41" s="325"/>
      <c r="BI41" s="326"/>
      <c r="BJ41" s="113"/>
      <c r="BK41" s="320"/>
      <c r="BL41" s="146"/>
      <c r="BM41" s="325"/>
      <c r="BN41" s="326"/>
      <c r="BO41" s="120"/>
    </row>
    <row r="42" spans="2:67" ht="15" customHeight="1" x14ac:dyDescent="0.2">
      <c r="B42" s="366"/>
      <c r="C42" s="130">
        <v>0</v>
      </c>
      <c r="D42" s="369"/>
      <c r="E42" s="144" t="s">
        <v>43</v>
      </c>
      <c r="F42" s="151">
        <v>39415</v>
      </c>
      <c r="G42" s="248"/>
      <c r="H42" s="320"/>
      <c r="I42" s="146"/>
      <c r="J42" s="325"/>
      <c r="K42" s="326"/>
      <c r="L42" s="113"/>
      <c r="M42" s="320"/>
      <c r="N42" s="146"/>
      <c r="O42" s="325"/>
      <c r="P42" s="326"/>
      <c r="Q42" s="113"/>
      <c r="R42" s="320"/>
      <c r="S42" s="146"/>
      <c r="T42" s="325"/>
      <c r="U42" s="326"/>
      <c r="V42" s="113"/>
      <c r="W42" s="320"/>
      <c r="X42" s="146"/>
      <c r="Y42" s="325"/>
      <c r="Z42" s="326"/>
      <c r="AA42" s="113"/>
      <c r="AB42" s="320"/>
      <c r="AC42" s="146"/>
      <c r="AD42" s="325"/>
      <c r="AE42" s="326"/>
      <c r="AF42" s="113"/>
      <c r="AG42" s="320"/>
      <c r="AH42" s="146"/>
      <c r="AI42" s="325"/>
      <c r="AJ42" s="326"/>
      <c r="AK42" s="113"/>
      <c r="AL42" s="320"/>
      <c r="AM42" s="146"/>
      <c r="AN42" s="325"/>
      <c r="AO42" s="326"/>
      <c r="AP42" s="113"/>
      <c r="AQ42" s="320"/>
      <c r="AR42" s="146"/>
      <c r="AS42" s="325"/>
      <c r="AT42" s="326"/>
      <c r="AU42" s="113"/>
      <c r="AV42" s="320"/>
      <c r="AW42" s="146"/>
      <c r="AX42" s="325"/>
      <c r="AY42" s="326"/>
      <c r="AZ42" s="113"/>
      <c r="BA42" s="320"/>
      <c r="BB42" s="146"/>
      <c r="BC42" s="325"/>
      <c r="BD42" s="326"/>
      <c r="BE42" s="113"/>
      <c r="BF42" s="320"/>
      <c r="BG42" s="146"/>
      <c r="BH42" s="325"/>
      <c r="BI42" s="326"/>
      <c r="BJ42" s="113"/>
      <c r="BK42" s="320"/>
      <c r="BL42" s="146"/>
      <c r="BM42" s="325"/>
      <c r="BN42" s="326"/>
      <c r="BO42" s="120"/>
    </row>
    <row r="43" spans="2:67" ht="15" customHeight="1" x14ac:dyDescent="0.2">
      <c r="B43" s="366"/>
      <c r="C43" s="130">
        <v>0</v>
      </c>
      <c r="D43" s="369"/>
      <c r="E43" s="144" t="s">
        <v>44</v>
      </c>
      <c r="F43" s="151">
        <v>39416</v>
      </c>
      <c r="G43" s="248"/>
      <c r="H43" s="320"/>
      <c r="I43" s="146"/>
      <c r="J43" s="325"/>
      <c r="K43" s="326"/>
      <c r="L43" s="113"/>
      <c r="M43" s="320"/>
      <c r="N43" s="146"/>
      <c r="O43" s="325"/>
      <c r="P43" s="326"/>
      <c r="Q43" s="113"/>
      <c r="R43" s="320"/>
      <c r="S43" s="146"/>
      <c r="T43" s="325"/>
      <c r="U43" s="326"/>
      <c r="V43" s="113"/>
      <c r="W43" s="320"/>
      <c r="X43" s="146"/>
      <c r="Y43" s="325"/>
      <c r="Z43" s="326"/>
      <c r="AA43" s="113"/>
      <c r="AB43" s="320"/>
      <c r="AC43" s="146"/>
      <c r="AD43" s="325"/>
      <c r="AE43" s="326"/>
      <c r="AF43" s="113"/>
      <c r="AG43" s="320"/>
      <c r="AH43" s="146"/>
      <c r="AI43" s="325"/>
      <c r="AJ43" s="326"/>
      <c r="AK43" s="113"/>
      <c r="AL43" s="320"/>
      <c r="AM43" s="146"/>
      <c r="AN43" s="325"/>
      <c r="AO43" s="326"/>
      <c r="AP43" s="113"/>
      <c r="AQ43" s="320"/>
      <c r="AR43" s="146"/>
      <c r="AS43" s="325"/>
      <c r="AT43" s="326"/>
      <c r="AU43" s="113"/>
      <c r="AV43" s="320"/>
      <c r="AW43" s="146"/>
      <c r="AX43" s="325"/>
      <c r="AY43" s="326"/>
      <c r="AZ43" s="113"/>
      <c r="BA43" s="320"/>
      <c r="BB43" s="146"/>
      <c r="BC43" s="325"/>
      <c r="BD43" s="326"/>
      <c r="BE43" s="113"/>
      <c r="BF43" s="320"/>
      <c r="BG43" s="146"/>
      <c r="BH43" s="325"/>
      <c r="BI43" s="326"/>
      <c r="BJ43" s="113"/>
      <c r="BK43" s="320"/>
      <c r="BL43" s="146"/>
      <c r="BM43" s="325"/>
      <c r="BN43" s="326"/>
      <c r="BO43" s="120"/>
    </row>
    <row r="44" spans="2:67" ht="15" customHeight="1" x14ac:dyDescent="0.2">
      <c r="B44" s="366"/>
      <c r="C44" s="130">
        <v>0</v>
      </c>
      <c r="D44" s="369"/>
      <c r="E44" s="144" t="s">
        <v>35</v>
      </c>
      <c r="F44" s="151">
        <v>39417</v>
      </c>
      <c r="G44" s="248"/>
      <c r="H44" s="320"/>
      <c r="I44" s="146"/>
      <c r="J44" s="327"/>
      <c r="K44" s="328"/>
      <c r="L44" s="113"/>
      <c r="M44" s="320"/>
      <c r="N44" s="146"/>
      <c r="O44" s="327"/>
      <c r="P44" s="328"/>
      <c r="Q44" s="113"/>
      <c r="R44" s="320"/>
      <c r="S44" s="146"/>
      <c r="T44" s="327"/>
      <c r="U44" s="328"/>
      <c r="V44" s="113"/>
      <c r="W44" s="320"/>
      <c r="X44" s="146"/>
      <c r="Y44" s="327"/>
      <c r="Z44" s="328"/>
      <c r="AA44" s="113"/>
      <c r="AB44" s="320"/>
      <c r="AC44" s="146"/>
      <c r="AD44" s="327"/>
      <c r="AE44" s="328"/>
      <c r="AF44" s="113"/>
      <c r="AG44" s="320"/>
      <c r="AH44" s="146"/>
      <c r="AI44" s="327"/>
      <c r="AJ44" s="328"/>
      <c r="AK44" s="113"/>
      <c r="AL44" s="320"/>
      <c r="AM44" s="146"/>
      <c r="AN44" s="327"/>
      <c r="AO44" s="328"/>
      <c r="AP44" s="113"/>
      <c r="AQ44" s="320"/>
      <c r="AR44" s="146"/>
      <c r="AS44" s="327"/>
      <c r="AT44" s="328"/>
      <c r="AU44" s="113"/>
      <c r="AV44" s="320"/>
      <c r="AW44" s="146"/>
      <c r="AX44" s="327"/>
      <c r="AY44" s="328"/>
      <c r="AZ44" s="113"/>
      <c r="BA44" s="320"/>
      <c r="BB44" s="146"/>
      <c r="BC44" s="327"/>
      <c r="BD44" s="328"/>
      <c r="BE44" s="113"/>
      <c r="BF44" s="320"/>
      <c r="BG44" s="146"/>
      <c r="BH44" s="327"/>
      <c r="BI44" s="328"/>
      <c r="BJ44" s="113"/>
      <c r="BK44" s="320"/>
      <c r="BL44" s="146"/>
      <c r="BM44" s="327"/>
      <c r="BN44" s="328"/>
      <c r="BO44" s="120"/>
    </row>
    <row r="45" spans="2:67" ht="15" customHeight="1" x14ac:dyDescent="0.2">
      <c r="B45" s="367"/>
      <c r="C45" s="131">
        <v>0</v>
      </c>
      <c r="D45" s="370"/>
      <c r="E45" s="148" t="s">
        <v>38</v>
      </c>
      <c r="F45" s="152">
        <v>39418</v>
      </c>
      <c r="G45" s="249"/>
      <c r="H45" s="321"/>
      <c r="I45" s="149"/>
      <c r="J45" s="334"/>
      <c r="K45" s="335"/>
      <c r="L45" s="336"/>
      <c r="M45" s="321"/>
      <c r="N45" s="149"/>
      <c r="O45" s="334"/>
      <c r="P45" s="335"/>
      <c r="Q45" s="336"/>
      <c r="R45" s="321"/>
      <c r="S45" s="149"/>
      <c r="T45" s="334"/>
      <c r="U45" s="335"/>
      <c r="V45" s="336"/>
      <c r="W45" s="321"/>
      <c r="X45" s="149"/>
      <c r="Y45" s="334"/>
      <c r="Z45" s="335"/>
      <c r="AA45" s="336"/>
      <c r="AB45" s="321"/>
      <c r="AC45" s="149"/>
      <c r="AD45" s="334"/>
      <c r="AE45" s="335"/>
      <c r="AF45" s="336"/>
      <c r="AG45" s="321"/>
      <c r="AH45" s="149"/>
      <c r="AI45" s="334"/>
      <c r="AJ45" s="335"/>
      <c r="AK45" s="336"/>
      <c r="AL45" s="321"/>
      <c r="AM45" s="149"/>
      <c r="AN45" s="334"/>
      <c r="AO45" s="335"/>
      <c r="AP45" s="336"/>
      <c r="AQ45" s="321"/>
      <c r="AR45" s="149"/>
      <c r="AS45" s="334"/>
      <c r="AT45" s="335"/>
      <c r="AU45" s="336"/>
      <c r="AV45" s="321"/>
      <c r="AW45" s="149"/>
      <c r="AX45" s="334"/>
      <c r="AY45" s="335"/>
      <c r="AZ45" s="336"/>
      <c r="BA45" s="321"/>
      <c r="BB45" s="149"/>
      <c r="BC45" s="334"/>
      <c r="BD45" s="335"/>
      <c r="BE45" s="336"/>
      <c r="BF45" s="321"/>
      <c r="BG45" s="149"/>
      <c r="BH45" s="334"/>
      <c r="BI45" s="335"/>
      <c r="BJ45" s="336"/>
      <c r="BK45" s="321"/>
      <c r="BL45" s="149"/>
      <c r="BM45" s="334"/>
      <c r="BN45" s="335"/>
      <c r="BO45" s="123"/>
    </row>
    <row r="46" spans="2:67" ht="15" customHeight="1" x14ac:dyDescent="0.2">
      <c r="B46" s="365" t="s">
        <v>129</v>
      </c>
      <c r="C46" s="132">
        <v>0</v>
      </c>
      <c r="D46" s="368"/>
      <c r="E46" s="162" t="s">
        <v>39</v>
      </c>
      <c r="F46" s="163">
        <v>39419</v>
      </c>
      <c r="G46" s="247"/>
      <c r="H46" s="322"/>
      <c r="I46" s="164"/>
      <c r="J46" s="331"/>
      <c r="K46" s="332"/>
      <c r="L46" s="333"/>
      <c r="M46" s="322"/>
      <c r="N46" s="164"/>
      <c r="O46" s="331"/>
      <c r="P46" s="332"/>
      <c r="Q46" s="333"/>
      <c r="R46" s="322"/>
      <c r="S46" s="164"/>
      <c r="T46" s="331"/>
      <c r="U46" s="332"/>
      <c r="V46" s="333"/>
      <c r="W46" s="322"/>
      <c r="X46" s="164"/>
      <c r="Y46" s="331"/>
      <c r="Z46" s="332"/>
      <c r="AA46" s="333"/>
      <c r="AB46" s="322"/>
      <c r="AC46" s="164"/>
      <c r="AD46" s="331"/>
      <c r="AE46" s="332"/>
      <c r="AF46" s="333"/>
      <c r="AG46" s="322"/>
      <c r="AH46" s="164"/>
      <c r="AI46" s="331"/>
      <c r="AJ46" s="332"/>
      <c r="AK46" s="333"/>
      <c r="AL46" s="322"/>
      <c r="AM46" s="164"/>
      <c r="AN46" s="331"/>
      <c r="AO46" s="332"/>
      <c r="AP46" s="333"/>
      <c r="AQ46" s="322"/>
      <c r="AR46" s="164"/>
      <c r="AS46" s="331"/>
      <c r="AT46" s="332"/>
      <c r="AU46" s="333"/>
      <c r="AV46" s="322"/>
      <c r="AW46" s="164"/>
      <c r="AX46" s="331"/>
      <c r="AY46" s="332"/>
      <c r="AZ46" s="333"/>
      <c r="BA46" s="322"/>
      <c r="BB46" s="164"/>
      <c r="BC46" s="331"/>
      <c r="BD46" s="332"/>
      <c r="BE46" s="333"/>
      <c r="BF46" s="322"/>
      <c r="BG46" s="164"/>
      <c r="BH46" s="331"/>
      <c r="BI46" s="332"/>
      <c r="BJ46" s="333"/>
      <c r="BK46" s="322"/>
      <c r="BL46" s="164"/>
      <c r="BM46" s="331"/>
      <c r="BN46" s="332"/>
      <c r="BO46" s="124"/>
    </row>
    <row r="47" spans="2:67" ht="15" customHeight="1" x14ac:dyDescent="0.2">
      <c r="B47" s="366"/>
      <c r="C47" s="130">
        <v>0</v>
      </c>
      <c r="D47" s="369"/>
      <c r="E47" s="144" t="s">
        <v>40</v>
      </c>
      <c r="F47" s="151">
        <v>39420</v>
      </c>
      <c r="G47" s="248"/>
      <c r="H47" s="320"/>
      <c r="I47" s="146"/>
      <c r="J47" s="325"/>
      <c r="K47" s="326"/>
      <c r="L47" s="113"/>
      <c r="M47" s="320"/>
      <c r="N47" s="146"/>
      <c r="O47" s="325"/>
      <c r="P47" s="326"/>
      <c r="Q47" s="113"/>
      <c r="R47" s="320"/>
      <c r="S47" s="146"/>
      <c r="T47" s="325"/>
      <c r="U47" s="326"/>
      <c r="V47" s="113"/>
      <c r="W47" s="320"/>
      <c r="X47" s="146"/>
      <c r="Y47" s="325"/>
      <c r="Z47" s="326"/>
      <c r="AA47" s="113"/>
      <c r="AB47" s="320"/>
      <c r="AC47" s="146"/>
      <c r="AD47" s="325"/>
      <c r="AE47" s="326"/>
      <c r="AF47" s="113"/>
      <c r="AG47" s="320"/>
      <c r="AH47" s="146"/>
      <c r="AI47" s="325"/>
      <c r="AJ47" s="326"/>
      <c r="AK47" s="113"/>
      <c r="AL47" s="320"/>
      <c r="AM47" s="146"/>
      <c r="AN47" s="325"/>
      <c r="AO47" s="326"/>
      <c r="AP47" s="113"/>
      <c r="AQ47" s="320"/>
      <c r="AR47" s="146"/>
      <c r="AS47" s="325"/>
      <c r="AT47" s="326"/>
      <c r="AU47" s="113"/>
      <c r="AV47" s="320"/>
      <c r="AW47" s="146"/>
      <c r="AX47" s="325"/>
      <c r="AY47" s="326"/>
      <c r="AZ47" s="113"/>
      <c r="BA47" s="320"/>
      <c r="BB47" s="146"/>
      <c r="BC47" s="325"/>
      <c r="BD47" s="326"/>
      <c r="BE47" s="113"/>
      <c r="BF47" s="320"/>
      <c r="BG47" s="146"/>
      <c r="BH47" s="325"/>
      <c r="BI47" s="326"/>
      <c r="BJ47" s="113"/>
      <c r="BK47" s="320"/>
      <c r="BL47" s="146"/>
      <c r="BM47" s="325"/>
      <c r="BN47" s="326"/>
      <c r="BO47" s="120"/>
    </row>
    <row r="48" spans="2:67" ht="15" customHeight="1" x14ac:dyDescent="0.2">
      <c r="B48" s="366"/>
      <c r="C48" s="130">
        <v>0</v>
      </c>
      <c r="D48" s="369"/>
      <c r="E48" s="144" t="s">
        <v>42</v>
      </c>
      <c r="F48" s="151">
        <v>39421</v>
      </c>
      <c r="G48" s="248"/>
      <c r="H48" s="320"/>
      <c r="I48" s="146"/>
      <c r="J48" s="325"/>
      <c r="K48" s="326"/>
      <c r="L48" s="113"/>
      <c r="M48" s="320"/>
      <c r="N48" s="146"/>
      <c r="O48" s="325"/>
      <c r="P48" s="326"/>
      <c r="Q48" s="113"/>
      <c r="R48" s="320"/>
      <c r="S48" s="146"/>
      <c r="T48" s="325"/>
      <c r="U48" s="326"/>
      <c r="V48" s="113"/>
      <c r="W48" s="320"/>
      <c r="X48" s="146"/>
      <c r="Y48" s="325"/>
      <c r="Z48" s="326"/>
      <c r="AA48" s="113"/>
      <c r="AB48" s="320"/>
      <c r="AC48" s="146"/>
      <c r="AD48" s="325"/>
      <c r="AE48" s="326"/>
      <c r="AF48" s="113"/>
      <c r="AG48" s="320"/>
      <c r="AH48" s="146"/>
      <c r="AI48" s="325"/>
      <c r="AJ48" s="326"/>
      <c r="AK48" s="113"/>
      <c r="AL48" s="320"/>
      <c r="AM48" s="146"/>
      <c r="AN48" s="325"/>
      <c r="AO48" s="326"/>
      <c r="AP48" s="113"/>
      <c r="AQ48" s="320"/>
      <c r="AR48" s="146"/>
      <c r="AS48" s="325"/>
      <c r="AT48" s="326"/>
      <c r="AU48" s="113"/>
      <c r="AV48" s="320"/>
      <c r="AW48" s="146"/>
      <c r="AX48" s="325"/>
      <c r="AY48" s="326"/>
      <c r="AZ48" s="113"/>
      <c r="BA48" s="320"/>
      <c r="BB48" s="146"/>
      <c r="BC48" s="325"/>
      <c r="BD48" s="326"/>
      <c r="BE48" s="113"/>
      <c r="BF48" s="320"/>
      <c r="BG48" s="146"/>
      <c r="BH48" s="325"/>
      <c r="BI48" s="326"/>
      <c r="BJ48" s="113"/>
      <c r="BK48" s="320"/>
      <c r="BL48" s="146"/>
      <c r="BM48" s="325"/>
      <c r="BN48" s="326"/>
      <c r="BO48" s="120"/>
    </row>
    <row r="49" spans="2:67" ht="15" customHeight="1" x14ac:dyDescent="0.2">
      <c r="B49" s="366"/>
      <c r="C49" s="130">
        <v>0</v>
      </c>
      <c r="D49" s="369"/>
      <c r="E49" s="144" t="s">
        <v>43</v>
      </c>
      <c r="F49" s="151">
        <v>39422</v>
      </c>
      <c r="G49" s="248"/>
      <c r="H49" s="320"/>
      <c r="I49" s="146"/>
      <c r="J49" s="325"/>
      <c r="K49" s="326"/>
      <c r="L49" s="113"/>
      <c r="M49" s="320"/>
      <c r="N49" s="146"/>
      <c r="O49" s="325"/>
      <c r="P49" s="326"/>
      <c r="Q49" s="113"/>
      <c r="R49" s="320"/>
      <c r="S49" s="146"/>
      <c r="T49" s="325"/>
      <c r="U49" s="326"/>
      <c r="V49" s="113"/>
      <c r="W49" s="320"/>
      <c r="X49" s="146"/>
      <c r="Y49" s="325"/>
      <c r="Z49" s="326"/>
      <c r="AA49" s="113"/>
      <c r="AB49" s="320"/>
      <c r="AC49" s="146"/>
      <c r="AD49" s="325"/>
      <c r="AE49" s="326"/>
      <c r="AF49" s="113"/>
      <c r="AG49" s="320"/>
      <c r="AH49" s="146"/>
      <c r="AI49" s="325"/>
      <c r="AJ49" s="326"/>
      <c r="AK49" s="113"/>
      <c r="AL49" s="320"/>
      <c r="AM49" s="146"/>
      <c r="AN49" s="325"/>
      <c r="AO49" s="326"/>
      <c r="AP49" s="113"/>
      <c r="AQ49" s="320"/>
      <c r="AR49" s="146"/>
      <c r="AS49" s="325"/>
      <c r="AT49" s="326"/>
      <c r="AU49" s="113"/>
      <c r="AV49" s="320"/>
      <c r="AW49" s="146"/>
      <c r="AX49" s="325"/>
      <c r="AY49" s="326"/>
      <c r="AZ49" s="113"/>
      <c r="BA49" s="320"/>
      <c r="BB49" s="146"/>
      <c r="BC49" s="325"/>
      <c r="BD49" s="326"/>
      <c r="BE49" s="113"/>
      <c r="BF49" s="320"/>
      <c r="BG49" s="146"/>
      <c r="BH49" s="325"/>
      <c r="BI49" s="326"/>
      <c r="BJ49" s="113"/>
      <c r="BK49" s="320"/>
      <c r="BL49" s="146"/>
      <c r="BM49" s="325"/>
      <c r="BN49" s="326"/>
      <c r="BO49" s="120"/>
    </row>
    <row r="50" spans="2:67" ht="15" customHeight="1" x14ac:dyDescent="0.2">
      <c r="B50" s="366"/>
      <c r="C50" s="130">
        <v>0</v>
      </c>
      <c r="D50" s="369"/>
      <c r="E50" s="144" t="s">
        <v>44</v>
      </c>
      <c r="F50" s="151">
        <v>39423</v>
      </c>
      <c r="G50" s="248"/>
      <c r="H50" s="320"/>
      <c r="I50" s="146"/>
      <c r="J50" s="325"/>
      <c r="K50" s="326"/>
      <c r="L50" s="113"/>
      <c r="M50" s="320"/>
      <c r="N50" s="146"/>
      <c r="O50" s="325"/>
      <c r="P50" s="326"/>
      <c r="Q50" s="113"/>
      <c r="R50" s="320"/>
      <c r="S50" s="146"/>
      <c r="T50" s="325"/>
      <c r="U50" s="326"/>
      <c r="V50" s="113"/>
      <c r="W50" s="320"/>
      <c r="X50" s="146"/>
      <c r="Y50" s="325"/>
      <c r="Z50" s="326"/>
      <c r="AA50" s="113"/>
      <c r="AB50" s="320"/>
      <c r="AC50" s="146"/>
      <c r="AD50" s="325"/>
      <c r="AE50" s="326"/>
      <c r="AF50" s="113"/>
      <c r="AG50" s="320"/>
      <c r="AH50" s="146"/>
      <c r="AI50" s="325"/>
      <c r="AJ50" s="326"/>
      <c r="AK50" s="113"/>
      <c r="AL50" s="320"/>
      <c r="AM50" s="146"/>
      <c r="AN50" s="325"/>
      <c r="AO50" s="326"/>
      <c r="AP50" s="113"/>
      <c r="AQ50" s="320"/>
      <c r="AR50" s="146"/>
      <c r="AS50" s="325"/>
      <c r="AT50" s="326"/>
      <c r="AU50" s="113"/>
      <c r="AV50" s="320"/>
      <c r="AW50" s="146"/>
      <c r="AX50" s="325"/>
      <c r="AY50" s="326"/>
      <c r="AZ50" s="113"/>
      <c r="BA50" s="320"/>
      <c r="BB50" s="146"/>
      <c r="BC50" s="325"/>
      <c r="BD50" s="326"/>
      <c r="BE50" s="113"/>
      <c r="BF50" s="320"/>
      <c r="BG50" s="146"/>
      <c r="BH50" s="325"/>
      <c r="BI50" s="326"/>
      <c r="BJ50" s="113"/>
      <c r="BK50" s="320"/>
      <c r="BL50" s="146"/>
      <c r="BM50" s="325"/>
      <c r="BN50" s="326"/>
      <c r="BO50" s="120"/>
    </row>
    <row r="51" spans="2:67" ht="15" customHeight="1" x14ac:dyDescent="0.2">
      <c r="B51" s="366"/>
      <c r="C51" s="130">
        <v>0</v>
      </c>
      <c r="D51" s="369"/>
      <c r="E51" s="144" t="s">
        <v>35</v>
      </c>
      <c r="F51" s="151">
        <v>39424</v>
      </c>
      <c r="G51" s="248"/>
      <c r="H51" s="320"/>
      <c r="I51" s="146"/>
      <c r="J51" s="327"/>
      <c r="K51" s="328"/>
      <c r="L51" s="113"/>
      <c r="M51" s="320"/>
      <c r="N51" s="146"/>
      <c r="O51" s="327"/>
      <c r="P51" s="328"/>
      <c r="Q51" s="113"/>
      <c r="R51" s="320"/>
      <c r="S51" s="146"/>
      <c r="T51" s="327"/>
      <c r="U51" s="328"/>
      <c r="V51" s="113"/>
      <c r="W51" s="320"/>
      <c r="X51" s="146"/>
      <c r="Y51" s="327"/>
      <c r="Z51" s="328"/>
      <c r="AA51" s="113"/>
      <c r="AB51" s="320"/>
      <c r="AC51" s="146"/>
      <c r="AD51" s="327"/>
      <c r="AE51" s="328"/>
      <c r="AF51" s="113"/>
      <c r="AG51" s="320"/>
      <c r="AH51" s="146"/>
      <c r="AI51" s="327"/>
      <c r="AJ51" s="328"/>
      <c r="AK51" s="113"/>
      <c r="AL51" s="320"/>
      <c r="AM51" s="146"/>
      <c r="AN51" s="327"/>
      <c r="AO51" s="328"/>
      <c r="AP51" s="113"/>
      <c r="AQ51" s="320"/>
      <c r="AR51" s="146"/>
      <c r="AS51" s="327"/>
      <c r="AT51" s="328"/>
      <c r="AU51" s="113"/>
      <c r="AV51" s="320"/>
      <c r="AW51" s="146"/>
      <c r="AX51" s="327"/>
      <c r="AY51" s="328"/>
      <c r="AZ51" s="113"/>
      <c r="BA51" s="320"/>
      <c r="BB51" s="146"/>
      <c r="BC51" s="327"/>
      <c r="BD51" s="328"/>
      <c r="BE51" s="113"/>
      <c r="BF51" s="320"/>
      <c r="BG51" s="146"/>
      <c r="BH51" s="327"/>
      <c r="BI51" s="328"/>
      <c r="BJ51" s="113"/>
      <c r="BK51" s="320"/>
      <c r="BL51" s="146"/>
      <c r="BM51" s="327"/>
      <c r="BN51" s="328"/>
      <c r="BO51" s="120"/>
    </row>
    <row r="52" spans="2:67" ht="15" customHeight="1" x14ac:dyDescent="0.2">
      <c r="B52" s="367"/>
      <c r="C52" s="131">
        <v>0</v>
      </c>
      <c r="D52" s="370"/>
      <c r="E52" s="148" t="s">
        <v>38</v>
      </c>
      <c r="F52" s="152">
        <v>39425</v>
      </c>
      <c r="G52" s="249"/>
      <c r="H52" s="321"/>
      <c r="I52" s="149"/>
      <c r="J52" s="334"/>
      <c r="K52" s="335"/>
      <c r="L52" s="336"/>
      <c r="M52" s="321"/>
      <c r="N52" s="149"/>
      <c r="O52" s="334"/>
      <c r="P52" s="335"/>
      <c r="Q52" s="336"/>
      <c r="R52" s="321"/>
      <c r="S52" s="149"/>
      <c r="T52" s="334"/>
      <c r="U52" s="335"/>
      <c r="V52" s="336"/>
      <c r="W52" s="321"/>
      <c r="X52" s="149"/>
      <c r="Y52" s="334"/>
      <c r="Z52" s="335"/>
      <c r="AA52" s="336"/>
      <c r="AB52" s="321"/>
      <c r="AC52" s="149"/>
      <c r="AD52" s="334"/>
      <c r="AE52" s="335"/>
      <c r="AF52" s="336"/>
      <c r="AG52" s="321"/>
      <c r="AH52" s="149"/>
      <c r="AI52" s="334"/>
      <c r="AJ52" s="335"/>
      <c r="AK52" s="336"/>
      <c r="AL52" s="321"/>
      <c r="AM52" s="149"/>
      <c r="AN52" s="334"/>
      <c r="AO52" s="335"/>
      <c r="AP52" s="336"/>
      <c r="AQ52" s="321"/>
      <c r="AR52" s="149"/>
      <c r="AS52" s="334"/>
      <c r="AT52" s="335"/>
      <c r="AU52" s="336"/>
      <c r="AV52" s="321"/>
      <c r="AW52" s="149"/>
      <c r="AX52" s="334"/>
      <c r="AY52" s="335"/>
      <c r="AZ52" s="336"/>
      <c r="BA52" s="321"/>
      <c r="BB52" s="149"/>
      <c r="BC52" s="334"/>
      <c r="BD52" s="335"/>
      <c r="BE52" s="336"/>
      <c r="BF52" s="321"/>
      <c r="BG52" s="149"/>
      <c r="BH52" s="334"/>
      <c r="BI52" s="335"/>
      <c r="BJ52" s="336"/>
      <c r="BK52" s="321"/>
      <c r="BL52" s="149"/>
      <c r="BM52" s="334"/>
      <c r="BN52" s="335"/>
      <c r="BO52" s="123"/>
    </row>
    <row r="53" spans="2:67" ht="15" customHeight="1" x14ac:dyDescent="0.2">
      <c r="B53" s="365" t="s">
        <v>130</v>
      </c>
      <c r="C53" s="132">
        <v>0</v>
      </c>
      <c r="D53" s="368"/>
      <c r="E53" s="162" t="s">
        <v>39</v>
      </c>
      <c r="F53" s="163">
        <v>39426</v>
      </c>
      <c r="G53" s="247"/>
      <c r="H53" s="322"/>
      <c r="I53" s="164"/>
      <c r="J53" s="331"/>
      <c r="K53" s="332"/>
      <c r="L53" s="333"/>
      <c r="M53" s="322"/>
      <c r="N53" s="164"/>
      <c r="O53" s="331"/>
      <c r="P53" s="332"/>
      <c r="Q53" s="333"/>
      <c r="R53" s="322"/>
      <c r="S53" s="164"/>
      <c r="T53" s="331"/>
      <c r="U53" s="332"/>
      <c r="V53" s="333"/>
      <c r="W53" s="322"/>
      <c r="X53" s="164"/>
      <c r="Y53" s="331"/>
      <c r="Z53" s="332"/>
      <c r="AA53" s="333"/>
      <c r="AB53" s="322"/>
      <c r="AC53" s="164"/>
      <c r="AD53" s="331"/>
      <c r="AE53" s="332"/>
      <c r="AF53" s="333"/>
      <c r="AG53" s="322"/>
      <c r="AH53" s="164"/>
      <c r="AI53" s="331"/>
      <c r="AJ53" s="332"/>
      <c r="AK53" s="333"/>
      <c r="AL53" s="322"/>
      <c r="AM53" s="164"/>
      <c r="AN53" s="331"/>
      <c r="AO53" s="332"/>
      <c r="AP53" s="333"/>
      <c r="AQ53" s="322"/>
      <c r="AR53" s="164"/>
      <c r="AS53" s="331"/>
      <c r="AT53" s="332"/>
      <c r="AU53" s="333"/>
      <c r="AV53" s="322"/>
      <c r="AW53" s="164"/>
      <c r="AX53" s="331"/>
      <c r="AY53" s="332"/>
      <c r="AZ53" s="333"/>
      <c r="BA53" s="322"/>
      <c r="BB53" s="164"/>
      <c r="BC53" s="331"/>
      <c r="BD53" s="332"/>
      <c r="BE53" s="333"/>
      <c r="BF53" s="322"/>
      <c r="BG53" s="164"/>
      <c r="BH53" s="331"/>
      <c r="BI53" s="332"/>
      <c r="BJ53" s="333"/>
      <c r="BK53" s="322"/>
      <c r="BL53" s="164"/>
      <c r="BM53" s="331"/>
      <c r="BN53" s="332"/>
      <c r="BO53" s="124"/>
    </row>
    <row r="54" spans="2:67" ht="15" customHeight="1" x14ac:dyDescent="0.2">
      <c r="B54" s="366"/>
      <c r="C54" s="130">
        <v>0</v>
      </c>
      <c r="D54" s="369"/>
      <c r="E54" s="144" t="s">
        <v>40</v>
      </c>
      <c r="F54" s="151">
        <v>39427</v>
      </c>
      <c r="G54" s="248"/>
      <c r="H54" s="320"/>
      <c r="I54" s="146"/>
      <c r="J54" s="325"/>
      <c r="K54" s="326"/>
      <c r="L54" s="113"/>
      <c r="M54" s="320"/>
      <c r="N54" s="146"/>
      <c r="O54" s="325"/>
      <c r="P54" s="326"/>
      <c r="Q54" s="113"/>
      <c r="R54" s="320"/>
      <c r="S54" s="146"/>
      <c r="T54" s="325"/>
      <c r="U54" s="326"/>
      <c r="V54" s="113"/>
      <c r="W54" s="320"/>
      <c r="X54" s="146"/>
      <c r="Y54" s="325"/>
      <c r="Z54" s="326"/>
      <c r="AA54" s="113"/>
      <c r="AB54" s="320"/>
      <c r="AC54" s="146"/>
      <c r="AD54" s="325"/>
      <c r="AE54" s="326"/>
      <c r="AF54" s="113"/>
      <c r="AG54" s="320"/>
      <c r="AH54" s="146"/>
      <c r="AI54" s="325"/>
      <c r="AJ54" s="326"/>
      <c r="AK54" s="113"/>
      <c r="AL54" s="320"/>
      <c r="AM54" s="146"/>
      <c r="AN54" s="325"/>
      <c r="AO54" s="326"/>
      <c r="AP54" s="113"/>
      <c r="AQ54" s="320"/>
      <c r="AR54" s="146"/>
      <c r="AS54" s="325"/>
      <c r="AT54" s="326"/>
      <c r="AU54" s="113"/>
      <c r="AV54" s="320"/>
      <c r="AW54" s="146"/>
      <c r="AX54" s="325"/>
      <c r="AY54" s="326"/>
      <c r="AZ54" s="113"/>
      <c r="BA54" s="320"/>
      <c r="BB54" s="146"/>
      <c r="BC54" s="325"/>
      <c r="BD54" s="326"/>
      <c r="BE54" s="113"/>
      <c r="BF54" s="320"/>
      <c r="BG54" s="146"/>
      <c r="BH54" s="325"/>
      <c r="BI54" s="326"/>
      <c r="BJ54" s="113"/>
      <c r="BK54" s="320"/>
      <c r="BL54" s="146"/>
      <c r="BM54" s="325"/>
      <c r="BN54" s="326"/>
      <c r="BO54" s="120"/>
    </row>
    <row r="55" spans="2:67" ht="15" customHeight="1" x14ac:dyDescent="0.2">
      <c r="B55" s="366"/>
      <c r="C55" s="130">
        <v>0</v>
      </c>
      <c r="D55" s="369"/>
      <c r="E55" s="144" t="s">
        <v>42</v>
      </c>
      <c r="F55" s="151">
        <v>39428</v>
      </c>
      <c r="G55" s="248"/>
      <c r="H55" s="320"/>
      <c r="I55" s="146"/>
      <c r="J55" s="325"/>
      <c r="K55" s="326"/>
      <c r="L55" s="113"/>
      <c r="M55" s="320"/>
      <c r="N55" s="146"/>
      <c r="O55" s="325"/>
      <c r="P55" s="326"/>
      <c r="Q55" s="113"/>
      <c r="R55" s="320"/>
      <c r="S55" s="146"/>
      <c r="T55" s="325"/>
      <c r="U55" s="326"/>
      <c r="V55" s="113"/>
      <c r="W55" s="320"/>
      <c r="X55" s="146"/>
      <c r="Y55" s="325"/>
      <c r="Z55" s="326"/>
      <c r="AA55" s="113"/>
      <c r="AB55" s="320"/>
      <c r="AC55" s="146"/>
      <c r="AD55" s="325"/>
      <c r="AE55" s="326"/>
      <c r="AF55" s="113"/>
      <c r="AG55" s="320"/>
      <c r="AH55" s="146"/>
      <c r="AI55" s="325"/>
      <c r="AJ55" s="326"/>
      <c r="AK55" s="113"/>
      <c r="AL55" s="320"/>
      <c r="AM55" s="146"/>
      <c r="AN55" s="325"/>
      <c r="AO55" s="326"/>
      <c r="AP55" s="113"/>
      <c r="AQ55" s="320"/>
      <c r="AR55" s="146"/>
      <c r="AS55" s="325"/>
      <c r="AT55" s="326"/>
      <c r="AU55" s="113"/>
      <c r="AV55" s="320"/>
      <c r="AW55" s="146"/>
      <c r="AX55" s="325"/>
      <c r="AY55" s="326"/>
      <c r="AZ55" s="113"/>
      <c r="BA55" s="320"/>
      <c r="BB55" s="146"/>
      <c r="BC55" s="325"/>
      <c r="BD55" s="326"/>
      <c r="BE55" s="113"/>
      <c r="BF55" s="320"/>
      <c r="BG55" s="146"/>
      <c r="BH55" s="325"/>
      <c r="BI55" s="326"/>
      <c r="BJ55" s="113"/>
      <c r="BK55" s="320"/>
      <c r="BL55" s="146"/>
      <c r="BM55" s="325"/>
      <c r="BN55" s="326"/>
      <c r="BO55" s="120"/>
    </row>
    <row r="56" spans="2:67" ht="15" customHeight="1" x14ac:dyDescent="0.2">
      <c r="B56" s="366"/>
      <c r="C56" s="130">
        <v>0</v>
      </c>
      <c r="D56" s="369"/>
      <c r="E56" s="144" t="s">
        <v>43</v>
      </c>
      <c r="F56" s="151">
        <v>39429</v>
      </c>
      <c r="G56" s="248"/>
      <c r="H56" s="320"/>
      <c r="I56" s="146"/>
      <c r="J56" s="325"/>
      <c r="K56" s="326"/>
      <c r="L56" s="113"/>
      <c r="M56" s="320"/>
      <c r="N56" s="146"/>
      <c r="O56" s="325"/>
      <c r="P56" s="326"/>
      <c r="Q56" s="113"/>
      <c r="R56" s="320"/>
      <c r="S56" s="146"/>
      <c r="T56" s="325"/>
      <c r="U56" s="326"/>
      <c r="V56" s="113"/>
      <c r="W56" s="320"/>
      <c r="X56" s="146"/>
      <c r="Y56" s="325"/>
      <c r="Z56" s="326"/>
      <c r="AA56" s="113"/>
      <c r="AB56" s="320"/>
      <c r="AC56" s="146"/>
      <c r="AD56" s="325"/>
      <c r="AE56" s="326"/>
      <c r="AF56" s="113"/>
      <c r="AG56" s="320"/>
      <c r="AH56" s="146"/>
      <c r="AI56" s="325"/>
      <c r="AJ56" s="326"/>
      <c r="AK56" s="113"/>
      <c r="AL56" s="320"/>
      <c r="AM56" s="146"/>
      <c r="AN56" s="325"/>
      <c r="AO56" s="326"/>
      <c r="AP56" s="113"/>
      <c r="AQ56" s="320"/>
      <c r="AR56" s="146"/>
      <c r="AS56" s="325"/>
      <c r="AT56" s="326"/>
      <c r="AU56" s="113"/>
      <c r="AV56" s="320"/>
      <c r="AW56" s="146"/>
      <c r="AX56" s="325"/>
      <c r="AY56" s="326"/>
      <c r="AZ56" s="113"/>
      <c r="BA56" s="320"/>
      <c r="BB56" s="146"/>
      <c r="BC56" s="325"/>
      <c r="BD56" s="326"/>
      <c r="BE56" s="113"/>
      <c r="BF56" s="320"/>
      <c r="BG56" s="146"/>
      <c r="BH56" s="325"/>
      <c r="BI56" s="326"/>
      <c r="BJ56" s="113"/>
      <c r="BK56" s="320"/>
      <c r="BL56" s="146"/>
      <c r="BM56" s="325"/>
      <c r="BN56" s="326"/>
      <c r="BO56" s="120"/>
    </row>
    <row r="57" spans="2:67" ht="15" customHeight="1" x14ac:dyDescent="0.2">
      <c r="B57" s="366"/>
      <c r="C57" s="130">
        <v>0</v>
      </c>
      <c r="D57" s="369"/>
      <c r="E57" s="144" t="s">
        <v>44</v>
      </c>
      <c r="F57" s="151">
        <v>39430</v>
      </c>
      <c r="G57" s="248"/>
      <c r="H57" s="320"/>
      <c r="I57" s="146"/>
      <c r="J57" s="325"/>
      <c r="K57" s="326"/>
      <c r="L57" s="113"/>
      <c r="M57" s="320"/>
      <c r="N57" s="146"/>
      <c r="O57" s="325"/>
      <c r="P57" s="326"/>
      <c r="Q57" s="113"/>
      <c r="R57" s="320"/>
      <c r="S57" s="146"/>
      <c r="T57" s="325"/>
      <c r="U57" s="326"/>
      <c r="V57" s="113"/>
      <c r="W57" s="320"/>
      <c r="X57" s="146"/>
      <c r="Y57" s="325"/>
      <c r="Z57" s="326"/>
      <c r="AA57" s="113"/>
      <c r="AB57" s="320"/>
      <c r="AC57" s="146"/>
      <c r="AD57" s="325"/>
      <c r="AE57" s="326"/>
      <c r="AF57" s="113"/>
      <c r="AG57" s="320"/>
      <c r="AH57" s="146"/>
      <c r="AI57" s="325"/>
      <c r="AJ57" s="326"/>
      <c r="AK57" s="113"/>
      <c r="AL57" s="320"/>
      <c r="AM57" s="146"/>
      <c r="AN57" s="325"/>
      <c r="AO57" s="326"/>
      <c r="AP57" s="113"/>
      <c r="AQ57" s="320"/>
      <c r="AR57" s="146"/>
      <c r="AS57" s="325"/>
      <c r="AT57" s="326"/>
      <c r="AU57" s="113"/>
      <c r="AV57" s="320"/>
      <c r="AW57" s="146"/>
      <c r="AX57" s="325"/>
      <c r="AY57" s="326"/>
      <c r="AZ57" s="113"/>
      <c r="BA57" s="320"/>
      <c r="BB57" s="146"/>
      <c r="BC57" s="325"/>
      <c r="BD57" s="326"/>
      <c r="BE57" s="113"/>
      <c r="BF57" s="320"/>
      <c r="BG57" s="146"/>
      <c r="BH57" s="325"/>
      <c r="BI57" s="326"/>
      <c r="BJ57" s="113"/>
      <c r="BK57" s="320"/>
      <c r="BL57" s="146"/>
      <c r="BM57" s="325"/>
      <c r="BN57" s="326"/>
      <c r="BO57" s="120"/>
    </row>
    <row r="58" spans="2:67" ht="15" customHeight="1" x14ac:dyDescent="0.2">
      <c r="B58" s="366"/>
      <c r="C58" s="130">
        <v>0</v>
      </c>
      <c r="D58" s="369"/>
      <c r="E58" s="144" t="s">
        <v>35</v>
      </c>
      <c r="F58" s="151">
        <v>39431</v>
      </c>
      <c r="G58" s="248"/>
      <c r="H58" s="320"/>
      <c r="I58" s="146"/>
      <c r="J58" s="327"/>
      <c r="K58" s="328"/>
      <c r="L58" s="113"/>
      <c r="M58" s="320"/>
      <c r="N58" s="146"/>
      <c r="O58" s="327"/>
      <c r="P58" s="328"/>
      <c r="Q58" s="113"/>
      <c r="R58" s="320"/>
      <c r="S58" s="146"/>
      <c r="T58" s="327"/>
      <c r="U58" s="328"/>
      <c r="V58" s="113"/>
      <c r="W58" s="320"/>
      <c r="X58" s="146"/>
      <c r="Y58" s="327"/>
      <c r="Z58" s="328"/>
      <c r="AA58" s="113"/>
      <c r="AB58" s="320"/>
      <c r="AC58" s="146"/>
      <c r="AD58" s="327"/>
      <c r="AE58" s="328"/>
      <c r="AF58" s="113"/>
      <c r="AG58" s="320"/>
      <c r="AH58" s="146"/>
      <c r="AI58" s="327"/>
      <c r="AJ58" s="328"/>
      <c r="AK58" s="113"/>
      <c r="AL58" s="320"/>
      <c r="AM58" s="146"/>
      <c r="AN58" s="327"/>
      <c r="AO58" s="328"/>
      <c r="AP58" s="113"/>
      <c r="AQ58" s="320"/>
      <c r="AR58" s="146"/>
      <c r="AS58" s="327"/>
      <c r="AT58" s="328"/>
      <c r="AU58" s="113"/>
      <c r="AV58" s="320"/>
      <c r="AW58" s="146"/>
      <c r="AX58" s="327"/>
      <c r="AY58" s="328"/>
      <c r="AZ58" s="113"/>
      <c r="BA58" s="320"/>
      <c r="BB58" s="146"/>
      <c r="BC58" s="327"/>
      <c r="BD58" s="328"/>
      <c r="BE58" s="113"/>
      <c r="BF58" s="320"/>
      <c r="BG58" s="146"/>
      <c r="BH58" s="327"/>
      <c r="BI58" s="328"/>
      <c r="BJ58" s="113"/>
      <c r="BK58" s="320"/>
      <c r="BL58" s="146"/>
      <c r="BM58" s="327"/>
      <c r="BN58" s="328"/>
      <c r="BO58" s="120"/>
    </row>
    <row r="59" spans="2:67" ht="15" customHeight="1" x14ac:dyDescent="0.2">
      <c r="B59" s="367"/>
      <c r="C59" s="131">
        <v>0</v>
      </c>
      <c r="D59" s="370"/>
      <c r="E59" s="148" t="s">
        <v>38</v>
      </c>
      <c r="F59" s="152">
        <v>39432</v>
      </c>
      <c r="G59" s="249"/>
      <c r="H59" s="321"/>
      <c r="I59" s="149"/>
      <c r="J59" s="334"/>
      <c r="K59" s="335"/>
      <c r="L59" s="336"/>
      <c r="M59" s="321"/>
      <c r="N59" s="149"/>
      <c r="O59" s="334"/>
      <c r="P59" s="335"/>
      <c r="Q59" s="336"/>
      <c r="R59" s="321"/>
      <c r="S59" s="149"/>
      <c r="T59" s="334"/>
      <c r="U59" s="335"/>
      <c r="V59" s="336"/>
      <c r="W59" s="321"/>
      <c r="X59" s="149"/>
      <c r="Y59" s="334"/>
      <c r="Z59" s="335"/>
      <c r="AA59" s="336"/>
      <c r="AB59" s="321"/>
      <c r="AC59" s="149"/>
      <c r="AD59" s="334"/>
      <c r="AE59" s="335"/>
      <c r="AF59" s="336"/>
      <c r="AG59" s="321"/>
      <c r="AH59" s="149"/>
      <c r="AI59" s="334"/>
      <c r="AJ59" s="335"/>
      <c r="AK59" s="336"/>
      <c r="AL59" s="321"/>
      <c r="AM59" s="149"/>
      <c r="AN59" s="334"/>
      <c r="AO59" s="335"/>
      <c r="AP59" s="336"/>
      <c r="AQ59" s="321"/>
      <c r="AR59" s="149"/>
      <c r="AS59" s="334"/>
      <c r="AT59" s="335"/>
      <c r="AU59" s="336"/>
      <c r="AV59" s="321"/>
      <c r="AW59" s="149"/>
      <c r="AX59" s="334"/>
      <c r="AY59" s="335"/>
      <c r="AZ59" s="336"/>
      <c r="BA59" s="321"/>
      <c r="BB59" s="149"/>
      <c r="BC59" s="334"/>
      <c r="BD59" s="335"/>
      <c r="BE59" s="336"/>
      <c r="BF59" s="321"/>
      <c r="BG59" s="149"/>
      <c r="BH59" s="334"/>
      <c r="BI59" s="335"/>
      <c r="BJ59" s="336"/>
      <c r="BK59" s="321"/>
      <c r="BL59" s="149"/>
      <c r="BM59" s="334"/>
      <c r="BN59" s="335"/>
      <c r="BO59" s="123"/>
    </row>
    <row r="60" spans="2:67" ht="15" customHeight="1" x14ac:dyDescent="0.2">
      <c r="B60" s="365" t="s">
        <v>131</v>
      </c>
      <c r="C60" s="132">
        <v>0</v>
      </c>
      <c r="D60" s="368"/>
      <c r="E60" s="162" t="s">
        <v>39</v>
      </c>
      <c r="F60" s="163">
        <v>39433</v>
      </c>
      <c r="G60" s="247"/>
      <c r="H60" s="322"/>
      <c r="I60" s="164"/>
      <c r="J60" s="331"/>
      <c r="K60" s="332"/>
      <c r="L60" s="333"/>
      <c r="M60" s="322"/>
      <c r="N60" s="164"/>
      <c r="O60" s="331"/>
      <c r="P60" s="332"/>
      <c r="Q60" s="333"/>
      <c r="R60" s="322"/>
      <c r="S60" s="164"/>
      <c r="T60" s="331"/>
      <c r="U60" s="332"/>
      <c r="V60" s="333"/>
      <c r="W60" s="322"/>
      <c r="X60" s="164"/>
      <c r="Y60" s="331"/>
      <c r="Z60" s="332"/>
      <c r="AA60" s="333"/>
      <c r="AB60" s="322"/>
      <c r="AC60" s="164"/>
      <c r="AD60" s="331"/>
      <c r="AE60" s="332"/>
      <c r="AF60" s="333"/>
      <c r="AG60" s="322"/>
      <c r="AH60" s="164"/>
      <c r="AI60" s="331"/>
      <c r="AJ60" s="332"/>
      <c r="AK60" s="333"/>
      <c r="AL60" s="322"/>
      <c r="AM60" s="164"/>
      <c r="AN60" s="331"/>
      <c r="AO60" s="332"/>
      <c r="AP60" s="333"/>
      <c r="AQ60" s="322"/>
      <c r="AR60" s="164"/>
      <c r="AS60" s="331"/>
      <c r="AT60" s="332"/>
      <c r="AU60" s="333"/>
      <c r="AV60" s="322"/>
      <c r="AW60" s="164"/>
      <c r="AX60" s="331"/>
      <c r="AY60" s="332"/>
      <c r="AZ60" s="333"/>
      <c r="BA60" s="322"/>
      <c r="BB60" s="164"/>
      <c r="BC60" s="331"/>
      <c r="BD60" s="332"/>
      <c r="BE60" s="333"/>
      <c r="BF60" s="322"/>
      <c r="BG60" s="164"/>
      <c r="BH60" s="331"/>
      <c r="BI60" s="332"/>
      <c r="BJ60" s="333"/>
      <c r="BK60" s="322"/>
      <c r="BL60" s="164"/>
      <c r="BM60" s="331"/>
      <c r="BN60" s="332"/>
      <c r="BO60" s="124"/>
    </row>
    <row r="61" spans="2:67" ht="15" customHeight="1" x14ac:dyDescent="0.2">
      <c r="B61" s="366"/>
      <c r="C61" s="130">
        <v>0</v>
      </c>
      <c r="D61" s="369"/>
      <c r="E61" s="144" t="s">
        <v>40</v>
      </c>
      <c r="F61" s="151">
        <v>39434</v>
      </c>
      <c r="G61" s="248"/>
      <c r="H61" s="320"/>
      <c r="I61" s="146"/>
      <c r="J61" s="325"/>
      <c r="K61" s="326"/>
      <c r="L61" s="113"/>
      <c r="M61" s="320"/>
      <c r="N61" s="146"/>
      <c r="O61" s="325"/>
      <c r="P61" s="326"/>
      <c r="Q61" s="113"/>
      <c r="R61" s="320"/>
      <c r="S61" s="146"/>
      <c r="T61" s="325"/>
      <c r="U61" s="326"/>
      <c r="V61" s="113"/>
      <c r="W61" s="320"/>
      <c r="X61" s="146"/>
      <c r="Y61" s="325"/>
      <c r="Z61" s="326"/>
      <c r="AA61" s="113"/>
      <c r="AB61" s="320"/>
      <c r="AC61" s="146"/>
      <c r="AD61" s="325"/>
      <c r="AE61" s="326"/>
      <c r="AF61" s="113"/>
      <c r="AG61" s="320"/>
      <c r="AH61" s="146"/>
      <c r="AI61" s="325"/>
      <c r="AJ61" s="326"/>
      <c r="AK61" s="113"/>
      <c r="AL61" s="320"/>
      <c r="AM61" s="146"/>
      <c r="AN61" s="325"/>
      <c r="AO61" s="326"/>
      <c r="AP61" s="113"/>
      <c r="AQ61" s="320"/>
      <c r="AR61" s="146"/>
      <c r="AS61" s="325"/>
      <c r="AT61" s="326"/>
      <c r="AU61" s="113"/>
      <c r="AV61" s="320"/>
      <c r="AW61" s="146"/>
      <c r="AX61" s="325"/>
      <c r="AY61" s="326"/>
      <c r="AZ61" s="113"/>
      <c r="BA61" s="320"/>
      <c r="BB61" s="146"/>
      <c r="BC61" s="325"/>
      <c r="BD61" s="326"/>
      <c r="BE61" s="113"/>
      <c r="BF61" s="320"/>
      <c r="BG61" s="146"/>
      <c r="BH61" s="325"/>
      <c r="BI61" s="326"/>
      <c r="BJ61" s="113"/>
      <c r="BK61" s="320"/>
      <c r="BL61" s="146"/>
      <c r="BM61" s="325"/>
      <c r="BN61" s="326"/>
      <c r="BO61" s="120"/>
    </row>
    <row r="62" spans="2:67" ht="15" customHeight="1" x14ac:dyDescent="0.2">
      <c r="B62" s="366"/>
      <c r="C62" s="130">
        <v>0</v>
      </c>
      <c r="D62" s="369"/>
      <c r="E62" s="144" t="s">
        <v>42</v>
      </c>
      <c r="F62" s="151">
        <v>39435</v>
      </c>
      <c r="G62" s="248"/>
      <c r="H62" s="320"/>
      <c r="I62" s="146"/>
      <c r="J62" s="325"/>
      <c r="K62" s="326"/>
      <c r="L62" s="113"/>
      <c r="M62" s="320"/>
      <c r="N62" s="146"/>
      <c r="O62" s="325"/>
      <c r="P62" s="326"/>
      <c r="Q62" s="113"/>
      <c r="R62" s="320"/>
      <c r="S62" s="146"/>
      <c r="T62" s="325"/>
      <c r="U62" s="326"/>
      <c r="V62" s="113"/>
      <c r="W62" s="320"/>
      <c r="X62" s="146"/>
      <c r="Y62" s="325"/>
      <c r="Z62" s="326"/>
      <c r="AA62" s="113"/>
      <c r="AB62" s="320"/>
      <c r="AC62" s="146"/>
      <c r="AD62" s="325"/>
      <c r="AE62" s="326"/>
      <c r="AF62" s="113"/>
      <c r="AG62" s="320"/>
      <c r="AH62" s="146"/>
      <c r="AI62" s="325"/>
      <c r="AJ62" s="326"/>
      <c r="AK62" s="113"/>
      <c r="AL62" s="320"/>
      <c r="AM62" s="146"/>
      <c r="AN62" s="325"/>
      <c r="AO62" s="326"/>
      <c r="AP62" s="113"/>
      <c r="AQ62" s="320"/>
      <c r="AR62" s="146"/>
      <c r="AS62" s="325"/>
      <c r="AT62" s="326"/>
      <c r="AU62" s="113"/>
      <c r="AV62" s="320"/>
      <c r="AW62" s="146"/>
      <c r="AX62" s="325"/>
      <c r="AY62" s="326"/>
      <c r="AZ62" s="113"/>
      <c r="BA62" s="320"/>
      <c r="BB62" s="146"/>
      <c r="BC62" s="325"/>
      <c r="BD62" s="326"/>
      <c r="BE62" s="113"/>
      <c r="BF62" s="320"/>
      <c r="BG62" s="146"/>
      <c r="BH62" s="325"/>
      <c r="BI62" s="326"/>
      <c r="BJ62" s="113"/>
      <c r="BK62" s="320"/>
      <c r="BL62" s="146"/>
      <c r="BM62" s="325"/>
      <c r="BN62" s="326"/>
      <c r="BO62" s="120"/>
    </row>
    <row r="63" spans="2:67" ht="15" customHeight="1" x14ac:dyDescent="0.2">
      <c r="B63" s="366"/>
      <c r="C63" s="130">
        <v>0</v>
      </c>
      <c r="D63" s="369"/>
      <c r="E63" s="144" t="s">
        <v>43</v>
      </c>
      <c r="F63" s="151">
        <v>39436</v>
      </c>
      <c r="G63" s="248"/>
      <c r="H63" s="320"/>
      <c r="I63" s="146"/>
      <c r="J63" s="325"/>
      <c r="K63" s="326"/>
      <c r="L63" s="113"/>
      <c r="M63" s="320"/>
      <c r="N63" s="146"/>
      <c r="O63" s="325"/>
      <c r="P63" s="326"/>
      <c r="Q63" s="113"/>
      <c r="R63" s="320"/>
      <c r="S63" s="146"/>
      <c r="T63" s="325"/>
      <c r="U63" s="326"/>
      <c r="V63" s="113"/>
      <c r="W63" s="320"/>
      <c r="X63" s="146"/>
      <c r="Y63" s="325"/>
      <c r="Z63" s="326"/>
      <c r="AA63" s="113"/>
      <c r="AB63" s="320"/>
      <c r="AC63" s="146"/>
      <c r="AD63" s="325"/>
      <c r="AE63" s="326"/>
      <c r="AF63" s="113"/>
      <c r="AG63" s="320"/>
      <c r="AH63" s="146"/>
      <c r="AI63" s="325"/>
      <c r="AJ63" s="326"/>
      <c r="AK63" s="113"/>
      <c r="AL63" s="320"/>
      <c r="AM63" s="146"/>
      <c r="AN63" s="325"/>
      <c r="AO63" s="326"/>
      <c r="AP63" s="113"/>
      <c r="AQ63" s="320"/>
      <c r="AR63" s="146"/>
      <c r="AS63" s="325"/>
      <c r="AT63" s="326"/>
      <c r="AU63" s="113"/>
      <c r="AV63" s="320"/>
      <c r="AW63" s="146"/>
      <c r="AX63" s="325"/>
      <c r="AY63" s="326"/>
      <c r="AZ63" s="113"/>
      <c r="BA63" s="320"/>
      <c r="BB63" s="146"/>
      <c r="BC63" s="325"/>
      <c r="BD63" s="326"/>
      <c r="BE63" s="113"/>
      <c r="BF63" s="320"/>
      <c r="BG63" s="146"/>
      <c r="BH63" s="325"/>
      <c r="BI63" s="326"/>
      <c r="BJ63" s="113"/>
      <c r="BK63" s="320"/>
      <c r="BL63" s="146"/>
      <c r="BM63" s="325"/>
      <c r="BN63" s="326"/>
      <c r="BO63" s="120"/>
    </row>
    <row r="64" spans="2:67" ht="15" customHeight="1" x14ac:dyDescent="0.2">
      <c r="B64" s="366"/>
      <c r="C64" s="130">
        <v>0</v>
      </c>
      <c r="D64" s="369"/>
      <c r="E64" s="144" t="s">
        <v>44</v>
      </c>
      <c r="F64" s="151">
        <v>39437</v>
      </c>
      <c r="G64" s="248"/>
      <c r="H64" s="320"/>
      <c r="I64" s="146"/>
      <c r="J64" s="325"/>
      <c r="K64" s="326"/>
      <c r="L64" s="113"/>
      <c r="M64" s="320"/>
      <c r="N64" s="146"/>
      <c r="O64" s="325"/>
      <c r="P64" s="326"/>
      <c r="Q64" s="113"/>
      <c r="R64" s="320"/>
      <c r="S64" s="146"/>
      <c r="T64" s="325"/>
      <c r="U64" s="326"/>
      <c r="V64" s="113"/>
      <c r="W64" s="320"/>
      <c r="X64" s="146"/>
      <c r="Y64" s="325"/>
      <c r="Z64" s="326"/>
      <c r="AA64" s="113"/>
      <c r="AB64" s="320"/>
      <c r="AC64" s="146"/>
      <c r="AD64" s="325"/>
      <c r="AE64" s="326"/>
      <c r="AF64" s="113"/>
      <c r="AG64" s="320"/>
      <c r="AH64" s="146"/>
      <c r="AI64" s="325"/>
      <c r="AJ64" s="326"/>
      <c r="AK64" s="113"/>
      <c r="AL64" s="320"/>
      <c r="AM64" s="146"/>
      <c r="AN64" s="325"/>
      <c r="AO64" s="326"/>
      <c r="AP64" s="113"/>
      <c r="AQ64" s="320"/>
      <c r="AR64" s="146"/>
      <c r="AS64" s="325"/>
      <c r="AT64" s="326"/>
      <c r="AU64" s="113"/>
      <c r="AV64" s="320"/>
      <c r="AW64" s="146"/>
      <c r="AX64" s="325"/>
      <c r="AY64" s="326"/>
      <c r="AZ64" s="113"/>
      <c r="BA64" s="320"/>
      <c r="BB64" s="146"/>
      <c r="BC64" s="325"/>
      <c r="BD64" s="326"/>
      <c r="BE64" s="113"/>
      <c r="BF64" s="320"/>
      <c r="BG64" s="146"/>
      <c r="BH64" s="325"/>
      <c r="BI64" s="326"/>
      <c r="BJ64" s="113"/>
      <c r="BK64" s="320"/>
      <c r="BL64" s="146"/>
      <c r="BM64" s="325"/>
      <c r="BN64" s="326"/>
      <c r="BO64" s="120"/>
    </row>
    <row r="65" spans="2:67" ht="15" customHeight="1" x14ac:dyDescent="0.2">
      <c r="B65" s="366"/>
      <c r="C65" s="130">
        <v>0</v>
      </c>
      <c r="D65" s="369"/>
      <c r="E65" s="144" t="s">
        <v>35</v>
      </c>
      <c r="F65" s="151">
        <v>39438</v>
      </c>
      <c r="G65" s="248"/>
      <c r="H65" s="320"/>
      <c r="I65" s="146"/>
      <c r="J65" s="327"/>
      <c r="K65" s="328"/>
      <c r="L65" s="113"/>
      <c r="M65" s="320"/>
      <c r="N65" s="146"/>
      <c r="O65" s="327"/>
      <c r="P65" s="328"/>
      <c r="Q65" s="113"/>
      <c r="R65" s="320"/>
      <c r="S65" s="146"/>
      <c r="T65" s="327"/>
      <c r="U65" s="328"/>
      <c r="V65" s="113"/>
      <c r="W65" s="320"/>
      <c r="X65" s="146"/>
      <c r="Y65" s="327"/>
      <c r="Z65" s="328"/>
      <c r="AA65" s="113"/>
      <c r="AB65" s="320"/>
      <c r="AC65" s="146"/>
      <c r="AD65" s="327"/>
      <c r="AE65" s="328"/>
      <c r="AF65" s="113"/>
      <c r="AG65" s="320"/>
      <c r="AH65" s="146"/>
      <c r="AI65" s="327"/>
      <c r="AJ65" s="328"/>
      <c r="AK65" s="113"/>
      <c r="AL65" s="320"/>
      <c r="AM65" s="146"/>
      <c r="AN65" s="327"/>
      <c r="AO65" s="328"/>
      <c r="AP65" s="113"/>
      <c r="AQ65" s="320"/>
      <c r="AR65" s="146"/>
      <c r="AS65" s="327"/>
      <c r="AT65" s="328"/>
      <c r="AU65" s="113"/>
      <c r="AV65" s="320"/>
      <c r="AW65" s="146"/>
      <c r="AX65" s="327"/>
      <c r="AY65" s="328"/>
      <c r="AZ65" s="113"/>
      <c r="BA65" s="320"/>
      <c r="BB65" s="146"/>
      <c r="BC65" s="327"/>
      <c r="BD65" s="328"/>
      <c r="BE65" s="113"/>
      <c r="BF65" s="320"/>
      <c r="BG65" s="146"/>
      <c r="BH65" s="327"/>
      <c r="BI65" s="328"/>
      <c r="BJ65" s="113"/>
      <c r="BK65" s="320"/>
      <c r="BL65" s="146"/>
      <c r="BM65" s="327"/>
      <c r="BN65" s="328"/>
      <c r="BO65" s="120"/>
    </row>
    <row r="66" spans="2:67" ht="15" customHeight="1" x14ac:dyDescent="0.2">
      <c r="B66" s="367"/>
      <c r="C66" s="131">
        <v>0</v>
      </c>
      <c r="D66" s="370"/>
      <c r="E66" s="148" t="s">
        <v>38</v>
      </c>
      <c r="F66" s="152">
        <v>39439</v>
      </c>
      <c r="G66" s="249"/>
      <c r="H66" s="321"/>
      <c r="I66" s="149"/>
      <c r="J66" s="334"/>
      <c r="K66" s="335"/>
      <c r="L66" s="336"/>
      <c r="M66" s="321"/>
      <c r="N66" s="149"/>
      <c r="O66" s="334"/>
      <c r="P66" s="335"/>
      <c r="Q66" s="336"/>
      <c r="R66" s="321"/>
      <c r="S66" s="149"/>
      <c r="T66" s="334"/>
      <c r="U66" s="335"/>
      <c r="V66" s="336"/>
      <c r="W66" s="321"/>
      <c r="X66" s="149"/>
      <c r="Y66" s="334"/>
      <c r="Z66" s="335"/>
      <c r="AA66" s="336"/>
      <c r="AB66" s="321"/>
      <c r="AC66" s="149"/>
      <c r="AD66" s="334"/>
      <c r="AE66" s="335"/>
      <c r="AF66" s="336"/>
      <c r="AG66" s="321"/>
      <c r="AH66" s="149"/>
      <c r="AI66" s="334"/>
      <c r="AJ66" s="335"/>
      <c r="AK66" s="336"/>
      <c r="AL66" s="321"/>
      <c r="AM66" s="149"/>
      <c r="AN66" s="334"/>
      <c r="AO66" s="335"/>
      <c r="AP66" s="336"/>
      <c r="AQ66" s="321"/>
      <c r="AR66" s="149"/>
      <c r="AS66" s="334"/>
      <c r="AT66" s="335"/>
      <c r="AU66" s="336"/>
      <c r="AV66" s="321"/>
      <c r="AW66" s="149"/>
      <c r="AX66" s="334"/>
      <c r="AY66" s="335"/>
      <c r="AZ66" s="336"/>
      <c r="BA66" s="321"/>
      <c r="BB66" s="149"/>
      <c r="BC66" s="334"/>
      <c r="BD66" s="335"/>
      <c r="BE66" s="336"/>
      <c r="BF66" s="321"/>
      <c r="BG66" s="149"/>
      <c r="BH66" s="334"/>
      <c r="BI66" s="335"/>
      <c r="BJ66" s="336"/>
      <c r="BK66" s="321"/>
      <c r="BL66" s="149"/>
      <c r="BM66" s="334"/>
      <c r="BN66" s="335"/>
      <c r="BO66" s="123"/>
    </row>
    <row r="67" spans="2:67" ht="15" customHeight="1" x14ac:dyDescent="0.2">
      <c r="B67" s="365" t="s">
        <v>132</v>
      </c>
      <c r="C67" s="132">
        <v>0</v>
      </c>
      <c r="D67" s="368"/>
      <c r="E67" s="162" t="s">
        <v>39</v>
      </c>
      <c r="F67" s="163">
        <v>39440</v>
      </c>
      <c r="G67" s="247"/>
      <c r="H67" s="322"/>
      <c r="I67" s="164"/>
      <c r="J67" s="331"/>
      <c r="K67" s="332"/>
      <c r="L67" s="333"/>
      <c r="M67" s="322"/>
      <c r="N67" s="164"/>
      <c r="O67" s="331"/>
      <c r="P67" s="332"/>
      <c r="Q67" s="333"/>
      <c r="R67" s="322"/>
      <c r="S67" s="164"/>
      <c r="T67" s="331"/>
      <c r="U67" s="332"/>
      <c r="V67" s="333"/>
      <c r="W67" s="322"/>
      <c r="X67" s="164"/>
      <c r="Y67" s="331"/>
      <c r="Z67" s="332"/>
      <c r="AA67" s="333"/>
      <c r="AB67" s="322"/>
      <c r="AC67" s="164"/>
      <c r="AD67" s="331"/>
      <c r="AE67" s="332"/>
      <c r="AF67" s="333"/>
      <c r="AG67" s="322"/>
      <c r="AH67" s="164"/>
      <c r="AI67" s="331"/>
      <c r="AJ67" s="332"/>
      <c r="AK67" s="333"/>
      <c r="AL67" s="322"/>
      <c r="AM67" s="164"/>
      <c r="AN67" s="331"/>
      <c r="AO67" s="332"/>
      <c r="AP67" s="333"/>
      <c r="AQ67" s="322"/>
      <c r="AR67" s="164"/>
      <c r="AS67" s="331"/>
      <c r="AT67" s="332"/>
      <c r="AU67" s="333"/>
      <c r="AV67" s="322"/>
      <c r="AW67" s="164"/>
      <c r="AX67" s="331"/>
      <c r="AY67" s="332"/>
      <c r="AZ67" s="333"/>
      <c r="BA67" s="322"/>
      <c r="BB67" s="164"/>
      <c r="BC67" s="331"/>
      <c r="BD67" s="332"/>
      <c r="BE67" s="333"/>
      <c r="BF67" s="322"/>
      <c r="BG67" s="164"/>
      <c r="BH67" s="331"/>
      <c r="BI67" s="332"/>
      <c r="BJ67" s="333"/>
      <c r="BK67" s="322"/>
      <c r="BL67" s="164"/>
      <c r="BM67" s="331"/>
      <c r="BN67" s="332"/>
      <c r="BO67" s="124"/>
    </row>
    <row r="68" spans="2:67" ht="15" customHeight="1" x14ac:dyDescent="0.2">
      <c r="B68" s="366"/>
      <c r="C68" s="130">
        <v>0</v>
      </c>
      <c r="D68" s="369"/>
      <c r="E68" s="144" t="s">
        <v>40</v>
      </c>
      <c r="F68" s="151">
        <v>39441</v>
      </c>
      <c r="G68" s="248"/>
      <c r="H68" s="320"/>
      <c r="I68" s="146"/>
      <c r="J68" s="327"/>
      <c r="K68" s="328"/>
      <c r="L68" s="113"/>
      <c r="M68" s="320"/>
      <c r="N68" s="146"/>
      <c r="O68" s="327"/>
      <c r="P68" s="328"/>
      <c r="Q68" s="113"/>
      <c r="R68" s="320"/>
      <c r="S68" s="146"/>
      <c r="T68" s="327"/>
      <c r="U68" s="328"/>
      <c r="V68" s="113"/>
      <c r="W68" s="320"/>
      <c r="X68" s="146"/>
      <c r="Y68" s="327"/>
      <c r="Z68" s="328"/>
      <c r="AA68" s="113"/>
      <c r="AB68" s="320"/>
      <c r="AC68" s="146"/>
      <c r="AD68" s="327"/>
      <c r="AE68" s="328"/>
      <c r="AF68" s="113"/>
      <c r="AG68" s="320"/>
      <c r="AH68" s="146"/>
      <c r="AI68" s="327"/>
      <c r="AJ68" s="328"/>
      <c r="AK68" s="113"/>
      <c r="AL68" s="320"/>
      <c r="AM68" s="540"/>
      <c r="AN68" s="327"/>
      <c r="AO68" s="328"/>
      <c r="AP68" s="113"/>
      <c r="AQ68" s="320"/>
      <c r="AR68" s="540"/>
      <c r="AS68" s="327"/>
      <c r="AT68" s="328"/>
      <c r="AU68" s="113"/>
      <c r="AV68" s="320"/>
      <c r="AW68" s="540"/>
      <c r="AX68" s="327"/>
      <c r="AY68" s="328"/>
      <c r="AZ68" s="113"/>
      <c r="BA68" s="320"/>
      <c r="BB68" s="540"/>
      <c r="BC68" s="327"/>
      <c r="BD68" s="328"/>
      <c r="BE68" s="113"/>
      <c r="BF68" s="320"/>
      <c r="BG68" s="540"/>
      <c r="BH68" s="327"/>
      <c r="BI68" s="328"/>
      <c r="BJ68" s="113"/>
      <c r="BK68" s="320"/>
      <c r="BL68" s="540"/>
      <c r="BM68" s="327"/>
      <c r="BN68" s="328"/>
      <c r="BO68" s="120"/>
    </row>
    <row r="69" spans="2:67" ht="15" customHeight="1" x14ac:dyDescent="0.2">
      <c r="B69" s="366"/>
      <c r="C69" s="130">
        <v>0</v>
      </c>
      <c r="D69" s="369"/>
      <c r="E69" s="144" t="s">
        <v>42</v>
      </c>
      <c r="F69" s="151">
        <v>39442</v>
      </c>
      <c r="G69" s="248"/>
      <c r="H69" s="320"/>
      <c r="I69" s="146"/>
      <c r="J69" s="325"/>
      <c r="K69" s="326"/>
      <c r="L69" s="113"/>
      <c r="M69" s="320"/>
      <c r="N69" s="146"/>
      <c r="O69" s="325"/>
      <c r="P69" s="326"/>
      <c r="Q69" s="113"/>
      <c r="R69" s="320"/>
      <c r="S69" s="146"/>
      <c r="T69" s="325"/>
      <c r="U69" s="326"/>
      <c r="V69" s="113"/>
      <c r="W69" s="320"/>
      <c r="X69" s="146"/>
      <c r="Y69" s="325"/>
      <c r="Z69" s="326"/>
      <c r="AA69" s="113"/>
      <c r="AB69" s="320"/>
      <c r="AC69" s="146"/>
      <c r="AD69" s="325"/>
      <c r="AE69" s="326"/>
      <c r="AF69" s="113"/>
      <c r="AG69" s="320"/>
      <c r="AH69" s="146"/>
      <c r="AI69" s="325"/>
      <c r="AJ69" s="326"/>
      <c r="AK69" s="113"/>
      <c r="AL69" s="320"/>
      <c r="AM69" s="146"/>
      <c r="AN69" s="325"/>
      <c r="AO69" s="326"/>
      <c r="AP69" s="113"/>
      <c r="AQ69" s="320"/>
      <c r="AR69" s="146"/>
      <c r="AS69" s="325"/>
      <c r="AT69" s="326"/>
      <c r="AU69" s="113"/>
      <c r="AV69" s="320"/>
      <c r="AW69" s="146"/>
      <c r="AX69" s="325"/>
      <c r="AY69" s="326"/>
      <c r="AZ69" s="113"/>
      <c r="BA69" s="320"/>
      <c r="BB69" s="146"/>
      <c r="BC69" s="325"/>
      <c r="BD69" s="326"/>
      <c r="BE69" s="113"/>
      <c r="BF69" s="320"/>
      <c r="BG69" s="146"/>
      <c r="BH69" s="325"/>
      <c r="BI69" s="326"/>
      <c r="BJ69" s="113"/>
      <c r="BK69" s="320"/>
      <c r="BL69" s="146"/>
      <c r="BM69" s="325"/>
      <c r="BN69" s="326"/>
      <c r="BO69" s="120"/>
    </row>
    <row r="70" spans="2:67" ht="15" customHeight="1" x14ac:dyDescent="0.2">
      <c r="B70" s="366"/>
      <c r="C70" s="130">
        <v>0</v>
      </c>
      <c r="D70" s="369"/>
      <c r="E70" s="144" t="s">
        <v>43</v>
      </c>
      <c r="F70" s="151">
        <v>39443</v>
      </c>
      <c r="G70" s="248"/>
      <c r="H70" s="320"/>
      <c r="I70" s="146"/>
      <c r="J70" s="325"/>
      <c r="K70" s="326"/>
      <c r="L70" s="113"/>
      <c r="M70" s="320"/>
      <c r="N70" s="146"/>
      <c r="O70" s="325"/>
      <c r="P70" s="326"/>
      <c r="Q70" s="113"/>
      <c r="R70" s="320"/>
      <c r="S70" s="146"/>
      <c r="T70" s="325"/>
      <c r="U70" s="326"/>
      <c r="V70" s="113"/>
      <c r="W70" s="320"/>
      <c r="X70" s="146"/>
      <c r="Y70" s="325"/>
      <c r="Z70" s="326"/>
      <c r="AA70" s="113"/>
      <c r="AB70" s="320"/>
      <c r="AC70" s="146"/>
      <c r="AD70" s="325"/>
      <c r="AE70" s="326"/>
      <c r="AF70" s="113"/>
      <c r="AG70" s="320"/>
      <c r="AH70" s="146"/>
      <c r="AI70" s="325"/>
      <c r="AJ70" s="326"/>
      <c r="AK70" s="113"/>
      <c r="AL70" s="320"/>
      <c r="AM70" s="146"/>
      <c r="AN70" s="325"/>
      <c r="AO70" s="326"/>
      <c r="AP70" s="113"/>
      <c r="AQ70" s="320"/>
      <c r="AR70" s="146"/>
      <c r="AS70" s="325"/>
      <c r="AT70" s="326"/>
      <c r="AU70" s="113"/>
      <c r="AV70" s="320"/>
      <c r="AW70" s="146"/>
      <c r="AX70" s="325"/>
      <c r="AY70" s="326"/>
      <c r="AZ70" s="113"/>
      <c r="BA70" s="320"/>
      <c r="BB70" s="146"/>
      <c r="BC70" s="325"/>
      <c r="BD70" s="326"/>
      <c r="BE70" s="113"/>
      <c r="BF70" s="320"/>
      <c r="BG70" s="146"/>
      <c r="BH70" s="325"/>
      <c r="BI70" s="326"/>
      <c r="BJ70" s="113"/>
      <c r="BK70" s="320"/>
      <c r="BL70" s="146"/>
      <c r="BM70" s="325"/>
      <c r="BN70" s="326"/>
      <c r="BO70" s="120"/>
    </row>
    <row r="71" spans="2:67" ht="15" customHeight="1" x14ac:dyDescent="0.2">
      <c r="B71" s="366"/>
      <c r="C71" s="130">
        <v>0</v>
      </c>
      <c r="D71" s="369"/>
      <c r="E71" s="144" t="s">
        <v>44</v>
      </c>
      <c r="F71" s="151">
        <v>39444</v>
      </c>
      <c r="G71" s="248"/>
      <c r="H71" s="320"/>
      <c r="I71" s="146"/>
      <c r="J71" s="325"/>
      <c r="K71" s="326"/>
      <c r="L71" s="113"/>
      <c r="M71" s="320"/>
      <c r="N71" s="146"/>
      <c r="O71" s="325"/>
      <c r="P71" s="326"/>
      <c r="Q71" s="113"/>
      <c r="R71" s="320"/>
      <c r="S71" s="146"/>
      <c r="T71" s="325"/>
      <c r="U71" s="326"/>
      <c r="V71" s="113"/>
      <c r="W71" s="320"/>
      <c r="X71" s="146"/>
      <c r="Y71" s="325"/>
      <c r="Z71" s="326"/>
      <c r="AA71" s="113"/>
      <c r="AB71" s="320"/>
      <c r="AC71" s="146"/>
      <c r="AD71" s="325"/>
      <c r="AE71" s="326"/>
      <c r="AF71" s="113"/>
      <c r="AG71" s="320"/>
      <c r="AH71" s="146"/>
      <c r="AI71" s="325"/>
      <c r="AJ71" s="326"/>
      <c r="AK71" s="113"/>
      <c r="AL71" s="320"/>
      <c r="AM71" s="146"/>
      <c r="AN71" s="325"/>
      <c r="AO71" s="326"/>
      <c r="AP71" s="113"/>
      <c r="AQ71" s="320"/>
      <c r="AR71" s="146"/>
      <c r="AS71" s="325"/>
      <c r="AT71" s="326"/>
      <c r="AU71" s="113"/>
      <c r="AV71" s="320"/>
      <c r="AW71" s="146"/>
      <c r="AX71" s="325"/>
      <c r="AY71" s="326"/>
      <c r="AZ71" s="113"/>
      <c r="BA71" s="320"/>
      <c r="BB71" s="146"/>
      <c r="BC71" s="325"/>
      <c r="BD71" s="326"/>
      <c r="BE71" s="113"/>
      <c r="BF71" s="320"/>
      <c r="BG71" s="146"/>
      <c r="BH71" s="325"/>
      <c r="BI71" s="326"/>
      <c r="BJ71" s="113"/>
      <c r="BK71" s="320"/>
      <c r="BL71" s="146"/>
      <c r="BM71" s="325"/>
      <c r="BN71" s="326"/>
      <c r="BO71" s="120"/>
    </row>
    <row r="72" spans="2:67" ht="15" customHeight="1" x14ac:dyDescent="0.2">
      <c r="B72" s="366"/>
      <c r="C72" s="130">
        <v>0</v>
      </c>
      <c r="D72" s="369"/>
      <c r="E72" s="144" t="s">
        <v>35</v>
      </c>
      <c r="F72" s="151">
        <v>39445</v>
      </c>
      <c r="G72" s="248"/>
      <c r="H72" s="320"/>
      <c r="I72" s="146"/>
      <c r="J72" s="327"/>
      <c r="K72" s="328"/>
      <c r="L72" s="113"/>
      <c r="M72" s="320"/>
      <c r="N72" s="146"/>
      <c r="O72" s="327"/>
      <c r="P72" s="328"/>
      <c r="Q72" s="113"/>
      <c r="R72" s="320"/>
      <c r="S72" s="146"/>
      <c r="T72" s="327"/>
      <c r="U72" s="328"/>
      <c r="V72" s="113"/>
      <c r="W72" s="320"/>
      <c r="X72" s="146"/>
      <c r="Y72" s="327"/>
      <c r="Z72" s="328"/>
      <c r="AA72" s="113"/>
      <c r="AB72" s="320"/>
      <c r="AC72" s="146"/>
      <c r="AD72" s="327"/>
      <c r="AE72" s="328"/>
      <c r="AF72" s="113"/>
      <c r="AG72" s="320"/>
      <c r="AH72" s="146"/>
      <c r="AI72" s="327"/>
      <c r="AJ72" s="328"/>
      <c r="AK72" s="113"/>
      <c r="AL72" s="320"/>
      <c r="AM72" s="146"/>
      <c r="AN72" s="327"/>
      <c r="AO72" s="328"/>
      <c r="AP72" s="113"/>
      <c r="AQ72" s="320"/>
      <c r="AR72" s="146"/>
      <c r="AS72" s="327"/>
      <c r="AT72" s="328"/>
      <c r="AU72" s="113"/>
      <c r="AV72" s="320"/>
      <c r="AW72" s="146"/>
      <c r="AX72" s="327"/>
      <c r="AY72" s="328"/>
      <c r="AZ72" s="113"/>
      <c r="BA72" s="320"/>
      <c r="BB72" s="146"/>
      <c r="BC72" s="327"/>
      <c r="BD72" s="328"/>
      <c r="BE72" s="113"/>
      <c r="BF72" s="320"/>
      <c r="BG72" s="146"/>
      <c r="BH72" s="327"/>
      <c r="BI72" s="328"/>
      <c r="BJ72" s="113"/>
      <c r="BK72" s="320"/>
      <c r="BL72" s="146"/>
      <c r="BM72" s="327"/>
      <c r="BN72" s="328"/>
      <c r="BO72" s="120"/>
    </row>
    <row r="73" spans="2:67" ht="15" customHeight="1" x14ac:dyDescent="0.2">
      <c r="B73" s="367"/>
      <c r="C73" s="131">
        <v>0</v>
      </c>
      <c r="D73" s="370"/>
      <c r="E73" s="148" t="s">
        <v>38</v>
      </c>
      <c r="F73" s="152">
        <v>39446</v>
      </c>
      <c r="G73" s="249"/>
      <c r="H73" s="321"/>
      <c r="I73" s="149"/>
      <c r="J73" s="334"/>
      <c r="K73" s="335"/>
      <c r="L73" s="336"/>
      <c r="M73" s="321"/>
      <c r="N73" s="149"/>
      <c r="O73" s="334"/>
      <c r="P73" s="335"/>
      <c r="Q73" s="336"/>
      <c r="R73" s="321"/>
      <c r="S73" s="149"/>
      <c r="T73" s="334"/>
      <c r="U73" s="335"/>
      <c r="V73" s="336"/>
      <c r="W73" s="321"/>
      <c r="X73" s="149"/>
      <c r="Y73" s="334"/>
      <c r="Z73" s="335"/>
      <c r="AA73" s="336"/>
      <c r="AB73" s="321"/>
      <c r="AC73" s="149"/>
      <c r="AD73" s="334"/>
      <c r="AE73" s="335"/>
      <c r="AF73" s="336"/>
      <c r="AG73" s="321"/>
      <c r="AH73" s="149"/>
      <c r="AI73" s="334"/>
      <c r="AJ73" s="335"/>
      <c r="AK73" s="336"/>
      <c r="AL73" s="321"/>
      <c r="AM73" s="149"/>
      <c r="AN73" s="334"/>
      <c r="AO73" s="335"/>
      <c r="AP73" s="336"/>
      <c r="AQ73" s="321"/>
      <c r="AR73" s="149"/>
      <c r="AS73" s="334"/>
      <c r="AT73" s="335"/>
      <c r="AU73" s="336"/>
      <c r="AV73" s="321"/>
      <c r="AW73" s="149"/>
      <c r="AX73" s="334"/>
      <c r="AY73" s="335"/>
      <c r="AZ73" s="336"/>
      <c r="BA73" s="321"/>
      <c r="BB73" s="149"/>
      <c r="BC73" s="334"/>
      <c r="BD73" s="335"/>
      <c r="BE73" s="336"/>
      <c r="BF73" s="321"/>
      <c r="BG73" s="149"/>
      <c r="BH73" s="334"/>
      <c r="BI73" s="335"/>
      <c r="BJ73" s="336"/>
      <c r="BK73" s="321"/>
      <c r="BL73" s="149"/>
      <c r="BM73" s="334"/>
      <c r="BN73" s="335"/>
      <c r="BO73" s="123"/>
    </row>
    <row r="74" spans="2:67" ht="15" customHeight="1" x14ac:dyDescent="0.2">
      <c r="B74" s="365" t="s">
        <v>133</v>
      </c>
      <c r="C74" s="132">
        <v>0</v>
      </c>
      <c r="D74" s="368"/>
      <c r="E74" s="162" t="s">
        <v>39</v>
      </c>
      <c r="F74" s="163">
        <v>39447</v>
      </c>
      <c r="G74" s="247"/>
      <c r="H74" s="322" t="s">
        <v>117</v>
      </c>
      <c r="I74" s="164"/>
      <c r="J74" s="331"/>
      <c r="K74" s="332"/>
      <c r="L74" s="333"/>
      <c r="M74" s="322"/>
      <c r="N74" s="164"/>
      <c r="O74" s="331"/>
      <c r="P74" s="332"/>
      <c r="Q74" s="333"/>
      <c r="R74" s="322" t="s">
        <v>116</v>
      </c>
      <c r="S74" s="164"/>
      <c r="T74" s="331"/>
      <c r="U74" s="332"/>
      <c r="V74" s="333"/>
      <c r="W74" s="322"/>
      <c r="X74" s="164"/>
      <c r="Y74" s="331"/>
      <c r="Z74" s="332"/>
      <c r="AA74" s="333"/>
      <c r="AB74" s="322"/>
      <c r="AC74" s="164"/>
      <c r="AD74" s="331"/>
      <c r="AE74" s="332"/>
      <c r="AF74" s="333"/>
      <c r="AG74" s="322"/>
      <c r="AH74" s="164"/>
      <c r="AI74" s="331"/>
      <c r="AJ74" s="332"/>
      <c r="AK74" s="333"/>
      <c r="AL74" s="322"/>
      <c r="AM74" s="164"/>
      <c r="AN74" s="331"/>
      <c r="AO74" s="332"/>
      <c r="AP74" s="333"/>
      <c r="AQ74" s="322"/>
      <c r="AR74" s="164"/>
      <c r="AS74" s="331"/>
      <c r="AT74" s="332"/>
      <c r="AU74" s="333"/>
      <c r="AV74" s="322"/>
      <c r="AW74" s="164"/>
      <c r="AX74" s="331"/>
      <c r="AY74" s="332"/>
      <c r="AZ74" s="333"/>
      <c r="BA74" s="322"/>
      <c r="BB74" s="164"/>
      <c r="BC74" s="331"/>
      <c r="BD74" s="332"/>
      <c r="BE74" s="333"/>
      <c r="BF74" s="322"/>
      <c r="BG74" s="164"/>
      <c r="BH74" s="331"/>
      <c r="BI74" s="332"/>
      <c r="BJ74" s="333"/>
      <c r="BK74" s="322"/>
      <c r="BL74" s="164"/>
      <c r="BM74" s="331"/>
      <c r="BN74" s="332"/>
      <c r="BO74" s="124"/>
    </row>
    <row r="75" spans="2:67" ht="15" customHeight="1" x14ac:dyDescent="0.2">
      <c r="B75" s="366"/>
      <c r="C75" s="130">
        <v>0</v>
      </c>
      <c r="D75" s="369"/>
      <c r="E75" s="144" t="s">
        <v>40</v>
      </c>
      <c r="F75" s="151">
        <v>39448</v>
      </c>
      <c r="G75" s="248"/>
      <c r="H75" s="320" t="s">
        <v>195</v>
      </c>
      <c r="I75" s="146"/>
      <c r="J75" s="327"/>
      <c r="K75" s="328"/>
      <c r="L75" s="113"/>
      <c r="M75" s="320"/>
      <c r="N75" s="146"/>
      <c r="O75" s="327"/>
      <c r="P75" s="328"/>
      <c r="Q75" s="113"/>
      <c r="R75" s="320" t="s">
        <v>116</v>
      </c>
      <c r="S75" s="146"/>
      <c r="T75" s="327"/>
      <c r="U75" s="328"/>
      <c r="V75" s="113"/>
      <c r="W75" s="320"/>
      <c r="X75" s="146"/>
      <c r="Y75" s="327"/>
      <c r="Z75" s="328"/>
      <c r="AA75" s="113"/>
      <c r="AB75" s="320"/>
      <c r="AC75" s="146"/>
      <c r="AD75" s="327"/>
      <c r="AE75" s="328"/>
      <c r="AF75" s="113"/>
      <c r="AG75" s="320"/>
      <c r="AH75" s="146"/>
      <c r="AI75" s="327"/>
      <c r="AJ75" s="328"/>
      <c r="AK75" s="113"/>
      <c r="AL75" s="320"/>
      <c r="AM75" s="540"/>
      <c r="AN75" s="327"/>
      <c r="AO75" s="328"/>
      <c r="AP75" s="113"/>
      <c r="AQ75" s="320"/>
      <c r="AR75" s="540"/>
      <c r="AS75" s="327"/>
      <c r="AT75" s="328"/>
      <c r="AU75" s="113"/>
      <c r="AV75" s="320"/>
      <c r="AW75" s="540"/>
      <c r="AX75" s="327"/>
      <c r="AY75" s="328"/>
      <c r="AZ75" s="113"/>
      <c r="BA75" s="320"/>
      <c r="BB75" s="540"/>
      <c r="BC75" s="327"/>
      <c r="BD75" s="328"/>
      <c r="BE75" s="113"/>
      <c r="BF75" s="320"/>
      <c r="BG75" s="540"/>
      <c r="BH75" s="327"/>
      <c r="BI75" s="328"/>
      <c r="BJ75" s="113"/>
      <c r="BK75" s="320"/>
      <c r="BL75" s="540"/>
      <c r="BM75" s="327"/>
      <c r="BN75" s="328"/>
      <c r="BO75" s="120"/>
    </row>
    <row r="76" spans="2:67" ht="15" customHeight="1" x14ac:dyDescent="0.2">
      <c r="B76" s="366"/>
      <c r="C76" s="130">
        <v>0</v>
      </c>
      <c r="D76" s="369"/>
      <c r="E76" s="144" t="s">
        <v>42</v>
      </c>
      <c r="F76" s="151">
        <v>39449</v>
      </c>
      <c r="G76" s="248"/>
      <c r="H76" s="320" t="s">
        <v>195</v>
      </c>
      <c r="I76" s="146"/>
      <c r="J76" s="325"/>
      <c r="K76" s="326"/>
      <c r="L76" s="113"/>
      <c r="M76" s="320"/>
      <c r="N76" s="146"/>
      <c r="O76" s="325"/>
      <c r="P76" s="326" t="s">
        <v>41</v>
      </c>
      <c r="Q76" s="113"/>
      <c r="R76" s="320" t="s">
        <v>116</v>
      </c>
      <c r="S76" s="146"/>
      <c r="T76" s="325"/>
      <c r="U76" s="326"/>
      <c r="V76" s="113"/>
      <c r="W76" s="320"/>
      <c r="X76" s="146"/>
      <c r="Y76" s="325"/>
      <c r="Z76" s="326"/>
      <c r="AA76" s="113"/>
      <c r="AB76" s="320"/>
      <c r="AC76" s="146"/>
      <c r="AD76" s="325"/>
      <c r="AE76" s="326"/>
      <c r="AF76" s="113"/>
      <c r="AG76" s="320"/>
      <c r="AH76" s="146"/>
      <c r="AI76" s="325"/>
      <c r="AJ76" s="326"/>
      <c r="AK76" s="113"/>
      <c r="AL76" s="320"/>
      <c r="AM76" s="146"/>
      <c r="AN76" s="325"/>
      <c r="AO76" s="326"/>
      <c r="AP76" s="113"/>
      <c r="AQ76" s="320"/>
      <c r="AR76" s="146"/>
      <c r="AS76" s="325"/>
      <c r="AT76" s="326"/>
      <c r="AU76" s="113"/>
      <c r="AV76" s="320"/>
      <c r="AW76" s="146"/>
      <c r="AX76" s="325"/>
      <c r="AY76" s="326"/>
      <c r="AZ76" s="113"/>
      <c r="BA76" s="320"/>
      <c r="BB76" s="146"/>
      <c r="BC76" s="325"/>
      <c r="BD76" s="326"/>
      <c r="BE76" s="113"/>
      <c r="BF76" s="320"/>
      <c r="BG76" s="146"/>
      <c r="BH76" s="325"/>
      <c r="BI76" s="326"/>
      <c r="BJ76" s="113"/>
      <c r="BK76" s="320"/>
      <c r="BL76" s="146"/>
      <c r="BM76" s="325"/>
      <c r="BN76" s="326"/>
      <c r="BO76" s="120"/>
    </row>
    <row r="77" spans="2:67" ht="15" customHeight="1" x14ac:dyDescent="0.2">
      <c r="B77" s="366"/>
      <c r="C77" s="130">
        <v>0</v>
      </c>
      <c r="D77" s="369"/>
      <c r="E77" s="144" t="s">
        <v>43</v>
      </c>
      <c r="F77" s="151">
        <v>39450</v>
      </c>
      <c r="G77" s="248"/>
      <c r="H77" s="320" t="s">
        <v>195</v>
      </c>
      <c r="I77" s="146"/>
      <c r="J77" s="325"/>
      <c r="K77" s="326"/>
      <c r="L77" s="113"/>
      <c r="M77" s="320"/>
      <c r="N77" s="146"/>
      <c r="O77" s="325"/>
      <c r="P77" s="326"/>
      <c r="Q77" s="113"/>
      <c r="R77" s="320" t="s">
        <v>116</v>
      </c>
      <c r="S77" s="146"/>
      <c r="T77" s="325"/>
      <c r="U77" s="326"/>
      <c r="V77" s="113"/>
      <c r="W77" s="320"/>
      <c r="X77" s="146"/>
      <c r="Y77" s="325"/>
      <c r="Z77" s="326"/>
      <c r="AA77" s="113"/>
      <c r="AB77" s="320"/>
      <c r="AC77" s="146"/>
      <c r="AD77" s="325"/>
      <c r="AE77" s="326"/>
      <c r="AF77" s="113"/>
      <c r="AG77" s="320"/>
      <c r="AH77" s="146"/>
      <c r="AI77" s="325"/>
      <c r="AJ77" s="326"/>
      <c r="AK77" s="113"/>
      <c r="AL77" s="320"/>
      <c r="AM77" s="146"/>
      <c r="AN77" s="325"/>
      <c r="AO77" s="326"/>
      <c r="AP77" s="113"/>
      <c r="AQ77" s="320"/>
      <c r="AR77" s="146"/>
      <c r="AS77" s="325"/>
      <c r="AT77" s="326"/>
      <c r="AU77" s="113"/>
      <c r="AV77" s="320"/>
      <c r="AW77" s="146"/>
      <c r="AX77" s="325"/>
      <c r="AY77" s="326"/>
      <c r="AZ77" s="113"/>
      <c r="BA77" s="320"/>
      <c r="BB77" s="146"/>
      <c r="BC77" s="325"/>
      <c r="BD77" s="326"/>
      <c r="BE77" s="113"/>
      <c r="BF77" s="320"/>
      <c r="BG77" s="146"/>
      <c r="BH77" s="325"/>
      <c r="BI77" s="326"/>
      <c r="BJ77" s="113"/>
      <c r="BK77" s="320"/>
      <c r="BL77" s="146"/>
      <c r="BM77" s="325"/>
      <c r="BN77" s="326"/>
      <c r="BO77" s="120"/>
    </row>
    <row r="78" spans="2:67" ht="15" customHeight="1" x14ac:dyDescent="0.2">
      <c r="B78" s="366"/>
      <c r="C78" s="130">
        <v>0</v>
      </c>
      <c r="D78" s="369"/>
      <c r="E78" s="144" t="s">
        <v>44</v>
      </c>
      <c r="F78" s="151">
        <v>39451</v>
      </c>
      <c r="G78" s="248"/>
      <c r="H78" s="320" t="s">
        <v>195</v>
      </c>
      <c r="I78" s="146"/>
      <c r="J78" s="325" t="s">
        <v>41</v>
      </c>
      <c r="K78" s="326"/>
      <c r="L78" s="113"/>
      <c r="M78" s="320"/>
      <c r="N78" s="146"/>
      <c r="O78" s="325"/>
      <c r="P78" s="326"/>
      <c r="Q78" s="113"/>
      <c r="R78" s="320" t="s">
        <v>116</v>
      </c>
      <c r="S78" s="146"/>
      <c r="T78" s="325"/>
      <c r="U78" s="326"/>
      <c r="V78" s="113"/>
      <c r="W78" s="320"/>
      <c r="X78" s="146"/>
      <c r="Y78" s="325"/>
      <c r="Z78" s="326"/>
      <c r="AA78" s="113"/>
      <c r="AB78" s="320"/>
      <c r="AC78" s="146"/>
      <c r="AD78" s="325"/>
      <c r="AE78" s="326"/>
      <c r="AF78" s="113"/>
      <c r="AG78" s="320"/>
      <c r="AH78" s="146"/>
      <c r="AI78" s="325"/>
      <c r="AJ78" s="326"/>
      <c r="AK78" s="113"/>
      <c r="AL78" s="320"/>
      <c r="AM78" s="146"/>
      <c r="AN78" s="325"/>
      <c r="AO78" s="326"/>
      <c r="AP78" s="113"/>
      <c r="AQ78" s="320"/>
      <c r="AR78" s="146"/>
      <c r="AS78" s="325"/>
      <c r="AT78" s="326"/>
      <c r="AU78" s="113"/>
      <c r="AV78" s="320"/>
      <c r="AW78" s="146"/>
      <c r="AX78" s="325"/>
      <c r="AY78" s="326"/>
      <c r="AZ78" s="113"/>
      <c r="BA78" s="320"/>
      <c r="BB78" s="146"/>
      <c r="BC78" s="325"/>
      <c r="BD78" s="326"/>
      <c r="BE78" s="113"/>
      <c r="BF78" s="320"/>
      <c r="BG78" s="146"/>
      <c r="BH78" s="325"/>
      <c r="BI78" s="326"/>
      <c r="BJ78" s="113"/>
      <c r="BK78" s="320"/>
      <c r="BL78" s="146"/>
      <c r="BM78" s="325"/>
      <c r="BN78" s="326"/>
      <c r="BO78" s="120"/>
    </row>
    <row r="79" spans="2:67" ht="15" customHeight="1" x14ac:dyDescent="0.2">
      <c r="B79" s="366"/>
      <c r="C79" s="130">
        <v>0</v>
      </c>
      <c r="D79" s="369"/>
      <c r="E79" s="144" t="s">
        <v>35</v>
      </c>
      <c r="F79" s="151">
        <v>39452</v>
      </c>
      <c r="G79" s="248"/>
      <c r="H79" s="320" t="s">
        <v>117</v>
      </c>
      <c r="I79" s="146"/>
      <c r="J79" s="327"/>
      <c r="K79" s="328"/>
      <c r="L79" s="113"/>
      <c r="M79" s="320"/>
      <c r="N79" s="146"/>
      <c r="O79" s="327"/>
      <c r="P79" s="328"/>
      <c r="Q79" s="113"/>
      <c r="R79" s="320" t="s">
        <v>116</v>
      </c>
      <c r="S79" s="146"/>
      <c r="T79" s="327"/>
      <c r="U79" s="328"/>
      <c r="V79" s="113"/>
      <c r="W79" s="320"/>
      <c r="X79" s="146"/>
      <c r="Y79" s="327"/>
      <c r="Z79" s="328"/>
      <c r="AA79" s="113"/>
      <c r="AB79" s="320"/>
      <c r="AC79" s="146"/>
      <c r="AD79" s="327"/>
      <c r="AE79" s="328"/>
      <c r="AF79" s="113"/>
      <c r="AG79" s="320"/>
      <c r="AH79" s="146"/>
      <c r="AI79" s="327"/>
      <c r="AJ79" s="328"/>
      <c r="AK79" s="113"/>
      <c r="AL79" s="320"/>
      <c r="AM79" s="146"/>
      <c r="AN79" s="327"/>
      <c r="AO79" s="328"/>
      <c r="AP79" s="113"/>
      <c r="AQ79" s="320"/>
      <c r="AR79" s="146"/>
      <c r="AS79" s="327"/>
      <c r="AT79" s="328"/>
      <c r="AU79" s="113"/>
      <c r="AV79" s="320"/>
      <c r="AW79" s="146"/>
      <c r="AX79" s="327"/>
      <c r="AY79" s="328"/>
      <c r="AZ79" s="113"/>
      <c r="BA79" s="320"/>
      <c r="BB79" s="146"/>
      <c r="BC79" s="327"/>
      <c r="BD79" s="328"/>
      <c r="BE79" s="113"/>
      <c r="BF79" s="320"/>
      <c r="BG79" s="146"/>
      <c r="BH79" s="327"/>
      <c r="BI79" s="328"/>
      <c r="BJ79" s="113"/>
      <c r="BK79" s="320"/>
      <c r="BL79" s="146"/>
      <c r="BM79" s="327"/>
      <c r="BN79" s="328"/>
      <c r="BO79" s="120"/>
    </row>
    <row r="80" spans="2:67" ht="15" customHeight="1" x14ac:dyDescent="0.2">
      <c r="B80" s="367"/>
      <c r="C80" s="131">
        <v>0</v>
      </c>
      <c r="D80" s="370"/>
      <c r="E80" s="148" t="s">
        <v>38</v>
      </c>
      <c r="F80" s="152">
        <v>39453</v>
      </c>
      <c r="G80" s="249"/>
      <c r="H80" s="321" t="s">
        <v>117</v>
      </c>
      <c r="I80" s="149"/>
      <c r="J80" s="334"/>
      <c r="K80" s="335"/>
      <c r="L80" s="336"/>
      <c r="M80" s="321"/>
      <c r="N80" s="149"/>
      <c r="O80" s="334"/>
      <c r="P80" s="335"/>
      <c r="Q80" s="336"/>
      <c r="R80" s="321" t="s">
        <v>116</v>
      </c>
      <c r="S80" s="149"/>
      <c r="T80" s="334"/>
      <c r="U80" s="335"/>
      <c r="V80" s="336"/>
      <c r="W80" s="321"/>
      <c r="X80" s="149"/>
      <c r="Y80" s="334"/>
      <c r="Z80" s="335"/>
      <c r="AA80" s="336"/>
      <c r="AB80" s="321"/>
      <c r="AC80" s="149"/>
      <c r="AD80" s="334"/>
      <c r="AE80" s="335"/>
      <c r="AF80" s="336"/>
      <c r="AG80" s="321"/>
      <c r="AH80" s="149"/>
      <c r="AI80" s="334"/>
      <c r="AJ80" s="335"/>
      <c r="AK80" s="336"/>
      <c r="AL80" s="321"/>
      <c r="AM80" s="149"/>
      <c r="AN80" s="334"/>
      <c r="AO80" s="335"/>
      <c r="AP80" s="336"/>
      <c r="AQ80" s="321"/>
      <c r="AR80" s="149"/>
      <c r="AS80" s="334"/>
      <c r="AT80" s="335"/>
      <c r="AU80" s="336"/>
      <c r="AV80" s="321"/>
      <c r="AW80" s="149"/>
      <c r="AX80" s="334"/>
      <c r="AY80" s="335"/>
      <c r="AZ80" s="336"/>
      <c r="BA80" s="321"/>
      <c r="BB80" s="149"/>
      <c r="BC80" s="334"/>
      <c r="BD80" s="335"/>
      <c r="BE80" s="336"/>
      <c r="BF80" s="321"/>
      <c r="BG80" s="149"/>
      <c r="BH80" s="334"/>
      <c r="BI80" s="335"/>
      <c r="BJ80" s="336"/>
      <c r="BK80" s="321"/>
      <c r="BL80" s="149"/>
      <c r="BM80" s="334"/>
      <c r="BN80" s="335"/>
      <c r="BO80" s="123"/>
    </row>
    <row r="81" spans="2:67" ht="15" customHeight="1" x14ac:dyDescent="0.2">
      <c r="B81" s="365" t="s">
        <v>134</v>
      </c>
      <c r="C81" s="132">
        <v>0</v>
      </c>
      <c r="D81" s="368"/>
      <c r="E81" s="162" t="s">
        <v>39</v>
      </c>
      <c r="F81" s="163">
        <v>39454</v>
      </c>
      <c r="G81" s="247"/>
      <c r="H81" s="322"/>
      <c r="I81" s="164"/>
      <c r="J81" s="331"/>
      <c r="K81" s="332"/>
      <c r="L81" s="333"/>
      <c r="M81" s="322" t="s">
        <v>116</v>
      </c>
      <c r="N81" s="164"/>
      <c r="O81" s="331"/>
      <c r="P81" s="332"/>
      <c r="Q81" s="333"/>
      <c r="R81" s="322"/>
      <c r="S81" s="164"/>
      <c r="T81" s="331"/>
      <c r="U81" s="332"/>
      <c r="V81" s="333"/>
      <c r="W81" s="322" t="s">
        <v>117</v>
      </c>
      <c r="X81" s="164"/>
      <c r="Y81" s="331"/>
      <c r="Z81" s="332"/>
      <c r="AA81" s="333"/>
      <c r="AB81" s="322"/>
      <c r="AC81" s="164"/>
      <c r="AD81" s="331"/>
      <c r="AE81" s="332"/>
      <c r="AF81" s="333"/>
      <c r="AG81" s="322"/>
      <c r="AH81" s="164"/>
      <c r="AI81" s="331"/>
      <c r="AJ81" s="332"/>
      <c r="AK81" s="333"/>
      <c r="AL81" s="322"/>
      <c r="AM81" s="164"/>
      <c r="AN81" s="331"/>
      <c r="AO81" s="332"/>
      <c r="AP81" s="333"/>
      <c r="AQ81" s="322"/>
      <c r="AR81" s="164"/>
      <c r="AS81" s="331"/>
      <c r="AT81" s="332"/>
      <c r="AU81" s="333"/>
      <c r="AV81" s="322"/>
      <c r="AW81" s="164"/>
      <c r="AX81" s="331"/>
      <c r="AY81" s="332"/>
      <c r="AZ81" s="333"/>
      <c r="BA81" s="322"/>
      <c r="BB81" s="164"/>
      <c r="BC81" s="331"/>
      <c r="BD81" s="332"/>
      <c r="BE81" s="333"/>
      <c r="BF81" s="322"/>
      <c r="BG81" s="164"/>
      <c r="BH81" s="331"/>
      <c r="BI81" s="332"/>
      <c r="BJ81" s="333"/>
      <c r="BK81" s="322"/>
      <c r="BL81" s="164"/>
      <c r="BM81" s="331"/>
      <c r="BN81" s="332"/>
      <c r="BO81" s="124"/>
    </row>
    <row r="82" spans="2:67" ht="15" customHeight="1" x14ac:dyDescent="0.2">
      <c r="B82" s="366"/>
      <c r="C82" s="130">
        <v>0</v>
      </c>
      <c r="D82" s="369"/>
      <c r="E82" s="144" t="s">
        <v>40</v>
      </c>
      <c r="F82" s="151">
        <v>39455</v>
      </c>
      <c r="G82" s="248"/>
      <c r="H82" s="320"/>
      <c r="I82" s="146"/>
      <c r="J82" s="325"/>
      <c r="K82" s="326"/>
      <c r="L82" s="113"/>
      <c r="M82" s="320" t="s">
        <v>116</v>
      </c>
      <c r="N82" s="146"/>
      <c r="O82" s="325"/>
      <c r="P82" s="326"/>
      <c r="Q82" s="113"/>
      <c r="R82" s="320"/>
      <c r="S82" s="146"/>
      <c r="T82" s="325"/>
      <c r="U82" s="326"/>
      <c r="V82" s="113"/>
      <c r="W82" s="320" t="s">
        <v>195</v>
      </c>
      <c r="X82" s="146"/>
      <c r="Y82" s="325"/>
      <c r="Z82" s="326"/>
      <c r="AA82" s="113"/>
      <c r="AB82" s="320"/>
      <c r="AC82" s="146"/>
      <c r="AD82" s="325"/>
      <c r="AE82" s="326"/>
      <c r="AF82" s="113"/>
      <c r="AG82" s="320"/>
      <c r="AH82" s="146"/>
      <c r="AI82" s="325"/>
      <c r="AJ82" s="326"/>
      <c r="AK82" s="113"/>
      <c r="AL82" s="320"/>
      <c r="AM82" s="146"/>
      <c r="AN82" s="325"/>
      <c r="AO82" s="326"/>
      <c r="AP82" s="113"/>
      <c r="AQ82" s="320"/>
      <c r="AR82" s="146"/>
      <c r="AS82" s="325"/>
      <c r="AT82" s="326"/>
      <c r="AU82" s="113"/>
      <c r="AV82" s="320"/>
      <c r="AW82" s="146"/>
      <c r="AX82" s="325"/>
      <c r="AY82" s="326"/>
      <c r="AZ82" s="113"/>
      <c r="BA82" s="320"/>
      <c r="BB82" s="146"/>
      <c r="BC82" s="325"/>
      <c r="BD82" s="326"/>
      <c r="BE82" s="113"/>
      <c r="BF82" s="320"/>
      <c r="BG82" s="146"/>
      <c r="BH82" s="325"/>
      <c r="BI82" s="326"/>
      <c r="BJ82" s="113"/>
      <c r="BK82" s="320"/>
      <c r="BL82" s="146"/>
      <c r="BM82" s="325"/>
      <c r="BN82" s="326"/>
      <c r="BO82" s="120"/>
    </row>
    <row r="83" spans="2:67" ht="15" customHeight="1" x14ac:dyDescent="0.2">
      <c r="B83" s="366"/>
      <c r="C83" s="130">
        <v>0</v>
      </c>
      <c r="D83" s="369"/>
      <c r="E83" s="144" t="s">
        <v>42</v>
      </c>
      <c r="F83" s="151">
        <v>39456</v>
      </c>
      <c r="G83" s="248"/>
      <c r="H83" s="320"/>
      <c r="I83" s="146"/>
      <c r="J83" s="325"/>
      <c r="K83" s="326"/>
      <c r="L83" s="113"/>
      <c r="M83" s="320" t="s">
        <v>116</v>
      </c>
      <c r="N83" s="146"/>
      <c r="O83" s="325"/>
      <c r="P83" s="326"/>
      <c r="Q83" s="113"/>
      <c r="R83" s="320"/>
      <c r="S83" s="146"/>
      <c r="T83" s="325"/>
      <c r="U83" s="326"/>
      <c r="V83" s="113"/>
      <c r="W83" s="320" t="s">
        <v>195</v>
      </c>
      <c r="X83" s="146"/>
      <c r="Y83" s="325"/>
      <c r="Z83" s="326"/>
      <c r="AA83" s="113"/>
      <c r="AB83" s="320"/>
      <c r="AC83" s="146"/>
      <c r="AD83" s="325"/>
      <c r="AE83" s="326"/>
      <c r="AF83" s="113"/>
      <c r="AG83" s="320"/>
      <c r="AH83" s="146"/>
      <c r="AI83" s="325"/>
      <c r="AJ83" s="326"/>
      <c r="AK83" s="113"/>
      <c r="AL83" s="320"/>
      <c r="AM83" s="146"/>
      <c r="AN83" s="325"/>
      <c r="AO83" s="326"/>
      <c r="AP83" s="113"/>
      <c r="AQ83" s="320"/>
      <c r="AR83" s="146"/>
      <c r="AS83" s="325"/>
      <c r="AT83" s="326"/>
      <c r="AU83" s="113"/>
      <c r="AV83" s="320"/>
      <c r="AW83" s="146"/>
      <c r="AX83" s="325"/>
      <c r="AY83" s="326"/>
      <c r="AZ83" s="113"/>
      <c r="BA83" s="320"/>
      <c r="BB83" s="146"/>
      <c r="BC83" s="325"/>
      <c r="BD83" s="326"/>
      <c r="BE83" s="113"/>
      <c r="BF83" s="320"/>
      <c r="BG83" s="146"/>
      <c r="BH83" s="325"/>
      <c r="BI83" s="326"/>
      <c r="BJ83" s="113"/>
      <c r="BK83" s="320"/>
      <c r="BL83" s="146"/>
      <c r="BM83" s="325"/>
      <c r="BN83" s="326"/>
      <c r="BO83" s="120"/>
    </row>
    <row r="84" spans="2:67" ht="15" customHeight="1" x14ac:dyDescent="0.2">
      <c r="B84" s="366"/>
      <c r="C84" s="130">
        <v>0</v>
      </c>
      <c r="D84" s="369"/>
      <c r="E84" s="144" t="s">
        <v>43</v>
      </c>
      <c r="F84" s="151">
        <v>39457</v>
      </c>
      <c r="G84" s="248"/>
      <c r="H84" s="320"/>
      <c r="I84" s="146"/>
      <c r="J84" s="325"/>
      <c r="K84" s="326" t="s">
        <v>41</v>
      </c>
      <c r="L84" s="113"/>
      <c r="M84" s="320" t="s">
        <v>116</v>
      </c>
      <c r="N84" s="146"/>
      <c r="O84" s="325"/>
      <c r="P84" s="326"/>
      <c r="Q84" s="113"/>
      <c r="R84" s="320"/>
      <c r="S84" s="146"/>
      <c r="T84" s="325"/>
      <c r="U84" s="326"/>
      <c r="V84" s="113"/>
      <c r="W84" s="320" t="s">
        <v>195</v>
      </c>
      <c r="X84" s="146"/>
      <c r="Y84" s="325"/>
      <c r="Z84" s="326"/>
      <c r="AA84" s="113"/>
      <c r="AB84" s="320"/>
      <c r="AC84" s="146"/>
      <c r="AD84" s="325"/>
      <c r="AE84" s="326"/>
      <c r="AF84" s="113"/>
      <c r="AG84" s="320"/>
      <c r="AH84" s="146"/>
      <c r="AI84" s="325"/>
      <c r="AJ84" s="326"/>
      <c r="AK84" s="113"/>
      <c r="AL84" s="320"/>
      <c r="AM84" s="146"/>
      <c r="AN84" s="325"/>
      <c r="AO84" s="326"/>
      <c r="AP84" s="113"/>
      <c r="AQ84" s="320"/>
      <c r="AR84" s="146"/>
      <c r="AS84" s="325"/>
      <c r="AT84" s="326"/>
      <c r="AU84" s="113"/>
      <c r="AV84" s="320"/>
      <c r="AW84" s="146"/>
      <c r="AX84" s="325"/>
      <c r="AY84" s="326"/>
      <c r="AZ84" s="113"/>
      <c r="BA84" s="320"/>
      <c r="BB84" s="146"/>
      <c r="BC84" s="325"/>
      <c r="BD84" s="326"/>
      <c r="BE84" s="113"/>
      <c r="BF84" s="320"/>
      <c r="BG84" s="146"/>
      <c r="BH84" s="325"/>
      <c r="BI84" s="326"/>
      <c r="BJ84" s="113"/>
      <c r="BK84" s="320"/>
      <c r="BL84" s="146"/>
      <c r="BM84" s="325"/>
      <c r="BN84" s="326"/>
      <c r="BO84" s="120"/>
    </row>
    <row r="85" spans="2:67" ht="15" customHeight="1" x14ac:dyDescent="0.2">
      <c r="B85" s="366"/>
      <c r="C85" s="130">
        <v>0</v>
      </c>
      <c r="D85" s="369"/>
      <c r="E85" s="144" t="s">
        <v>44</v>
      </c>
      <c r="F85" s="151">
        <v>39458</v>
      </c>
      <c r="G85" s="248"/>
      <c r="H85" s="320"/>
      <c r="I85" s="146"/>
      <c r="J85" s="325"/>
      <c r="K85" s="326"/>
      <c r="L85" s="113"/>
      <c r="M85" s="320" t="s">
        <v>116</v>
      </c>
      <c r="N85" s="146"/>
      <c r="O85" s="325"/>
      <c r="P85" s="326"/>
      <c r="Q85" s="113"/>
      <c r="R85" s="320"/>
      <c r="S85" s="146"/>
      <c r="T85" s="325"/>
      <c r="U85" s="326"/>
      <c r="V85" s="113"/>
      <c r="W85" s="320" t="s">
        <v>117</v>
      </c>
      <c r="X85" s="146"/>
      <c r="Y85" s="325"/>
      <c r="Z85" s="326"/>
      <c r="AA85" s="113"/>
      <c r="AB85" s="320"/>
      <c r="AC85" s="146"/>
      <c r="AD85" s="325"/>
      <c r="AE85" s="326"/>
      <c r="AF85" s="113"/>
      <c r="AG85" s="320"/>
      <c r="AH85" s="146"/>
      <c r="AI85" s="325"/>
      <c r="AJ85" s="326"/>
      <c r="AK85" s="113"/>
      <c r="AL85" s="320"/>
      <c r="AM85" s="146"/>
      <c r="AN85" s="325"/>
      <c r="AO85" s="326"/>
      <c r="AP85" s="113"/>
      <c r="AQ85" s="320"/>
      <c r="AR85" s="146"/>
      <c r="AS85" s="325"/>
      <c r="AT85" s="326"/>
      <c r="AU85" s="113"/>
      <c r="AV85" s="320"/>
      <c r="AW85" s="146"/>
      <c r="AX85" s="325"/>
      <c r="AY85" s="326"/>
      <c r="AZ85" s="113"/>
      <c r="BA85" s="320"/>
      <c r="BB85" s="146"/>
      <c r="BC85" s="325"/>
      <c r="BD85" s="326"/>
      <c r="BE85" s="113"/>
      <c r="BF85" s="320"/>
      <c r="BG85" s="146"/>
      <c r="BH85" s="325"/>
      <c r="BI85" s="326"/>
      <c r="BJ85" s="113"/>
      <c r="BK85" s="320"/>
      <c r="BL85" s="146"/>
      <c r="BM85" s="325"/>
      <c r="BN85" s="326"/>
      <c r="BO85" s="120"/>
    </row>
    <row r="86" spans="2:67" ht="15" customHeight="1" x14ac:dyDescent="0.2">
      <c r="B86" s="366"/>
      <c r="C86" s="130">
        <v>0</v>
      </c>
      <c r="D86" s="369"/>
      <c r="E86" s="144" t="s">
        <v>35</v>
      </c>
      <c r="F86" s="151">
        <v>39459</v>
      </c>
      <c r="G86" s="248"/>
      <c r="H86" s="320"/>
      <c r="I86" s="146"/>
      <c r="J86" s="327"/>
      <c r="K86" s="328"/>
      <c r="L86" s="113"/>
      <c r="M86" s="320" t="s">
        <v>116</v>
      </c>
      <c r="N86" s="146"/>
      <c r="O86" s="327"/>
      <c r="P86" s="328"/>
      <c r="Q86" s="113"/>
      <c r="R86" s="320"/>
      <c r="S86" s="146"/>
      <c r="T86" s="327"/>
      <c r="U86" s="328"/>
      <c r="V86" s="113"/>
      <c r="W86" s="320" t="s">
        <v>117</v>
      </c>
      <c r="X86" s="146"/>
      <c r="Y86" s="327"/>
      <c r="Z86" s="328"/>
      <c r="AA86" s="113"/>
      <c r="AB86" s="320"/>
      <c r="AC86" s="146"/>
      <c r="AD86" s="327"/>
      <c r="AE86" s="328"/>
      <c r="AF86" s="113"/>
      <c r="AG86" s="320"/>
      <c r="AH86" s="146"/>
      <c r="AI86" s="327"/>
      <c r="AJ86" s="328"/>
      <c r="AK86" s="113"/>
      <c r="AL86" s="320"/>
      <c r="AM86" s="146"/>
      <c r="AN86" s="327"/>
      <c r="AO86" s="328"/>
      <c r="AP86" s="113"/>
      <c r="AQ86" s="320"/>
      <c r="AR86" s="146"/>
      <c r="AS86" s="327"/>
      <c r="AT86" s="328"/>
      <c r="AU86" s="113"/>
      <c r="AV86" s="320"/>
      <c r="AW86" s="146"/>
      <c r="AX86" s="327"/>
      <c r="AY86" s="328"/>
      <c r="AZ86" s="113"/>
      <c r="BA86" s="320"/>
      <c r="BB86" s="146"/>
      <c r="BC86" s="327"/>
      <c r="BD86" s="328"/>
      <c r="BE86" s="113"/>
      <c r="BF86" s="320"/>
      <c r="BG86" s="146"/>
      <c r="BH86" s="327"/>
      <c r="BI86" s="328"/>
      <c r="BJ86" s="113"/>
      <c r="BK86" s="320"/>
      <c r="BL86" s="146"/>
      <c r="BM86" s="327"/>
      <c r="BN86" s="328"/>
      <c r="BO86" s="120"/>
    </row>
    <row r="87" spans="2:67" ht="15" customHeight="1" x14ac:dyDescent="0.2">
      <c r="B87" s="367"/>
      <c r="C87" s="131">
        <v>0</v>
      </c>
      <c r="D87" s="370"/>
      <c r="E87" s="148" t="s">
        <v>38</v>
      </c>
      <c r="F87" s="152">
        <v>39460</v>
      </c>
      <c r="G87" s="249"/>
      <c r="H87" s="321"/>
      <c r="I87" s="149"/>
      <c r="J87" s="334"/>
      <c r="K87" s="335"/>
      <c r="L87" s="336"/>
      <c r="M87" s="321" t="s">
        <v>116</v>
      </c>
      <c r="N87" s="149"/>
      <c r="O87" s="334"/>
      <c r="P87" s="335"/>
      <c r="Q87" s="336"/>
      <c r="R87" s="321"/>
      <c r="S87" s="149"/>
      <c r="T87" s="334"/>
      <c r="U87" s="335"/>
      <c r="V87" s="336"/>
      <c r="W87" s="321" t="s">
        <v>117</v>
      </c>
      <c r="X87" s="149"/>
      <c r="Y87" s="334"/>
      <c r="Z87" s="335"/>
      <c r="AA87" s="336"/>
      <c r="AB87" s="321"/>
      <c r="AC87" s="149"/>
      <c r="AD87" s="334"/>
      <c r="AE87" s="335"/>
      <c r="AF87" s="336"/>
      <c r="AG87" s="321"/>
      <c r="AH87" s="149"/>
      <c r="AI87" s="334"/>
      <c r="AJ87" s="335"/>
      <c r="AK87" s="336"/>
      <c r="AL87" s="321"/>
      <c r="AM87" s="149"/>
      <c r="AN87" s="334"/>
      <c r="AO87" s="335"/>
      <c r="AP87" s="336"/>
      <c r="AQ87" s="321"/>
      <c r="AR87" s="149"/>
      <c r="AS87" s="334"/>
      <c r="AT87" s="335"/>
      <c r="AU87" s="336"/>
      <c r="AV87" s="321"/>
      <c r="AW87" s="149"/>
      <c r="AX87" s="334"/>
      <c r="AY87" s="335"/>
      <c r="AZ87" s="336"/>
      <c r="BA87" s="321"/>
      <c r="BB87" s="149"/>
      <c r="BC87" s="334"/>
      <c r="BD87" s="335"/>
      <c r="BE87" s="336"/>
      <c r="BF87" s="321"/>
      <c r="BG87" s="149"/>
      <c r="BH87" s="334"/>
      <c r="BI87" s="335"/>
      <c r="BJ87" s="336"/>
      <c r="BK87" s="321"/>
      <c r="BL87" s="149"/>
      <c r="BM87" s="334"/>
      <c r="BN87" s="335"/>
      <c r="BO87" s="123"/>
    </row>
    <row r="88" spans="2:67" ht="15" customHeight="1" x14ac:dyDescent="0.2">
      <c r="B88" s="365" t="s">
        <v>135</v>
      </c>
      <c r="C88" s="132">
        <v>0</v>
      </c>
      <c r="D88" s="368"/>
      <c r="E88" s="162" t="s">
        <v>39</v>
      </c>
      <c r="F88" s="163">
        <v>39461</v>
      </c>
      <c r="G88" s="247"/>
      <c r="H88" s="322" t="s">
        <v>116</v>
      </c>
      <c r="I88" s="164"/>
      <c r="J88" s="331"/>
      <c r="K88" s="332"/>
      <c r="L88" s="333"/>
      <c r="M88" s="322"/>
      <c r="N88" s="164"/>
      <c r="O88" s="331"/>
      <c r="P88" s="332"/>
      <c r="Q88" s="333"/>
      <c r="R88" s="322" t="s">
        <v>117</v>
      </c>
      <c r="S88" s="164"/>
      <c r="T88" s="331"/>
      <c r="U88" s="332"/>
      <c r="V88" s="333"/>
      <c r="W88" s="322"/>
      <c r="X88" s="164"/>
      <c r="Y88" s="331"/>
      <c r="Z88" s="332"/>
      <c r="AA88" s="333"/>
      <c r="AB88" s="322"/>
      <c r="AC88" s="164"/>
      <c r="AD88" s="331"/>
      <c r="AE88" s="332"/>
      <c r="AF88" s="333"/>
      <c r="AG88" s="322"/>
      <c r="AH88" s="164"/>
      <c r="AI88" s="331"/>
      <c r="AJ88" s="332"/>
      <c r="AK88" s="333"/>
      <c r="AL88" s="322"/>
      <c r="AM88" s="164"/>
      <c r="AN88" s="331"/>
      <c r="AO88" s="332"/>
      <c r="AP88" s="333"/>
      <c r="AQ88" s="322"/>
      <c r="AR88" s="164"/>
      <c r="AS88" s="331"/>
      <c r="AT88" s="332"/>
      <c r="AU88" s="333"/>
      <c r="AV88" s="322"/>
      <c r="AW88" s="164"/>
      <c r="AX88" s="331"/>
      <c r="AY88" s="332"/>
      <c r="AZ88" s="333"/>
      <c r="BA88" s="322"/>
      <c r="BB88" s="164"/>
      <c r="BC88" s="331"/>
      <c r="BD88" s="332"/>
      <c r="BE88" s="333"/>
      <c r="BF88" s="322"/>
      <c r="BG88" s="164"/>
      <c r="BH88" s="331"/>
      <c r="BI88" s="332"/>
      <c r="BJ88" s="333"/>
      <c r="BK88" s="322"/>
      <c r="BL88" s="164"/>
      <c r="BM88" s="331"/>
      <c r="BN88" s="332"/>
      <c r="BO88" s="124"/>
    </row>
    <row r="89" spans="2:67" ht="15" customHeight="1" x14ac:dyDescent="0.2">
      <c r="B89" s="366"/>
      <c r="C89" s="130">
        <v>0</v>
      </c>
      <c r="D89" s="369"/>
      <c r="E89" s="144" t="s">
        <v>40</v>
      </c>
      <c r="F89" s="151">
        <v>39462</v>
      </c>
      <c r="G89" s="248"/>
      <c r="H89" s="320" t="s">
        <v>116</v>
      </c>
      <c r="I89" s="146"/>
      <c r="J89" s="325"/>
      <c r="K89" s="326"/>
      <c r="L89" s="113"/>
      <c r="M89" s="320"/>
      <c r="N89" s="146"/>
      <c r="O89" s="325"/>
      <c r="P89" s="326"/>
      <c r="Q89" s="113"/>
      <c r="R89" s="320" t="s">
        <v>195</v>
      </c>
      <c r="S89" s="146"/>
      <c r="T89" s="325"/>
      <c r="U89" s="326"/>
      <c r="V89" s="113"/>
      <c r="W89" s="320"/>
      <c r="X89" s="146"/>
      <c r="Y89" s="325"/>
      <c r="Z89" s="326"/>
      <c r="AA89" s="113"/>
      <c r="AB89" s="320"/>
      <c r="AC89" s="146"/>
      <c r="AD89" s="325"/>
      <c r="AE89" s="326"/>
      <c r="AF89" s="113"/>
      <c r="AG89" s="320"/>
      <c r="AH89" s="146"/>
      <c r="AI89" s="325"/>
      <c r="AJ89" s="326"/>
      <c r="AK89" s="113"/>
      <c r="AL89" s="320"/>
      <c r="AM89" s="146"/>
      <c r="AN89" s="325"/>
      <c r="AO89" s="326"/>
      <c r="AP89" s="113"/>
      <c r="AQ89" s="320"/>
      <c r="AR89" s="146"/>
      <c r="AS89" s="325"/>
      <c r="AT89" s="326"/>
      <c r="AU89" s="113"/>
      <c r="AV89" s="320"/>
      <c r="AW89" s="146"/>
      <c r="AX89" s="325"/>
      <c r="AY89" s="326"/>
      <c r="AZ89" s="113"/>
      <c r="BA89" s="320"/>
      <c r="BB89" s="146"/>
      <c r="BC89" s="325"/>
      <c r="BD89" s="326"/>
      <c r="BE89" s="113"/>
      <c r="BF89" s="320"/>
      <c r="BG89" s="146"/>
      <c r="BH89" s="325"/>
      <c r="BI89" s="326"/>
      <c r="BJ89" s="113"/>
      <c r="BK89" s="320"/>
      <c r="BL89" s="146"/>
      <c r="BM89" s="325"/>
      <c r="BN89" s="326"/>
      <c r="BO89" s="120"/>
    </row>
    <row r="90" spans="2:67" ht="15" customHeight="1" x14ac:dyDescent="0.2">
      <c r="B90" s="366"/>
      <c r="C90" s="130">
        <v>0</v>
      </c>
      <c r="D90" s="369"/>
      <c r="E90" s="144" t="s">
        <v>42</v>
      </c>
      <c r="F90" s="151">
        <v>39463</v>
      </c>
      <c r="G90" s="248"/>
      <c r="H90" s="320" t="s">
        <v>116</v>
      </c>
      <c r="I90" s="146"/>
      <c r="J90" s="325"/>
      <c r="K90" s="326"/>
      <c r="L90" s="113"/>
      <c r="M90" s="320"/>
      <c r="N90" s="146"/>
      <c r="O90" s="325"/>
      <c r="P90" s="326"/>
      <c r="Q90" s="113"/>
      <c r="R90" s="320" t="s">
        <v>195</v>
      </c>
      <c r="S90" s="146"/>
      <c r="T90" s="325"/>
      <c r="U90" s="326"/>
      <c r="V90" s="113"/>
      <c r="W90" s="320"/>
      <c r="X90" s="146"/>
      <c r="Y90" s="325"/>
      <c r="Z90" s="326"/>
      <c r="AA90" s="113"/>
      <c r="AB90" s="320"/>
      <c r="AC90" s="146"/>
      <c r="AD90" s="325"/>
      <c r="AE90" s="326"/>
      <c r="AF90" s="113"/>
      <c r="AG90" s="320"/>
      <c r="AH90" s="146"/>
      <c r="AI90" s="325"/>
      <c r="AJ90" s="326"/>
      <c r="AK90" s="113"/>
      <c r="AL90" s="320"/>
      <c r="AM90" s="146"/>
      <c r="AN90" s="325"/>
      <c r="AO90" s="326"/>
      <c r="AP90" s="113"/>
      <c r="AQ90" s="320"/>
      <c r="AR90" s="146"/>
      <c r="AS90" s="325"/>
      <c r="AT90" s="326"/>
      <c r="AU90" s="113"/>
      <c r="AV90" s="320"/>
      <c r="AW90" s="146"/>
      <c r="AX90" s="325"/>
      <c r="AY90" s="326"/>
      <c r="AZ90" s="113"/>
      <c r="BA90" s="320"/>
      <c r="BB90" s="146"/>
      <c r="BC90" s="325"/>
      <c r="BD90" s="326"/>
      <c r="BE90" s="113"/>
      <c r="BF90" s="320"/>
      <c r="BG90" s="146"/>
      <c r="BH90" s="325"/>
      <c r="BI90" s="326"/>
      <c r="BJ90" s="113"/>
      <c r="BK90" s="320"/>
      <c r="BL90" s="146"/>
      <c r="BM90" s="325"/>
      <c r="BN90" s="326"/>
      <c r="BO90" s="120"/>
    </row>
    <row r="91" spans="2:67" ht="15" customHeight="1" x14ac:dyDescent="0.2">
      <c r="B91" s="366"/>
      <c r="C91" s="130">
        <v>0</v>
      </c>
      <c r="D91" s="369"/>
      <c r="E91" s="144" t="s">
        <v>43</v>
      </c>
      <c r="F91" s="151">
        <v>39464</v>
      </c>
      <c r="G91" s="248"/>
      <c r="H91" s="320" t="s">
        <v>116</v>
      </c>
      <c r="I91" s="146"/>
      <c r="J91" s="325"/>
      <c r="K91" s="326"/>
      <c r="L91" s="113"/>
      <c r="M91" s="320"/>
      <c r="N91" s="146"/>
      <c r="O91" s="325"/>
      <c r="P91" s="326"/>
      <c r="Q91" s="113"/>
      <c r="R91" s="320" t="s">
        <v>195</v>
      </c>
      <c r="S91" s="146"/>
      <c r="T91" s="325"/>
      <c r="U91" s="326"/>
      <c r="V91" s="113"/>
      <c r="W91" s="320"/>
      <c r="X91" s="146"/>
      <c r="Y91" s="325"/>
      <c r="Z91" s="326"/>
      <c r="AA91" s="113"/>
      <c r="AB91" s="320"/>
      <c r="AC91" s="146"/>
      <c r="AD91" s="325"/>
      <c r="AE91" s="326"/>
      <c r="AF91" s="113"/>
      <c r="AG91" s="320"/>
      <c r="AH91" s="146"/>
      <c r="AI91" s="325"/>
      <c r="AJ91" s="326"/>
      <c r="AK91" s="113"/>
      <c r="AL91" s="320"/>
      <c r="AM91" s="146"/>
      <c r="AN91" s="325"/>
      <c r="AO91" s="326"/>
      <c r="AP91" s="113"/>
      <c r="AQ91" s="320"/>
      <c r="AR91" s="146"/>
      <c r="AS91" s="325"/>
      <c r="AT91" s="326"/>
      <c r="AU91" s="113"/>
      <c r="AV91" s="320"/>
      <c r="AW91" s="146"/>
      <c r="AX91" s="325"/>
      <c r="AY91" s="326"/>
      <c r="AZ91" s="113"/>
      <c r="BA91" s="320"/>
      <c r="BB91" s="146"/>
      <c r="BC91" s="325"/>
      <c r="BD91" s="326"/>
      <c r="BE91" s="113"/>
      <c r="BF91" s="320"/>
      <c r="BG91" s="146"/>
      <c r="BH91" s="325"/>
      <c r="BI91" s="326"/>
      <c r="BJ91" s="113"/>
      <c r="BK91" s="320"/>
      <c r="BL91" s="146"/>
      <c r="BM91" s="325"/>
      <c r="BN91" s="326"/>
      <c r="BO91" s="120"/>
    </row>
    <row r="92" spans="2:67" ht="15" customHeight="1" x14ac:dyDescent="0.2">
      <c r="B92" s="366"/>
      <c r="C92" s="130">
        <v>0</v>
      </c>
      <c r="D92" s="369"/>
      <c r="E92" s="144" t="s">
        <v>44</v>
      </c>
      <c r="F92" s="151">
        <v>39465</v>
      </c>
      <c r="G92" s="248"/>
      <c r="H92" s="320" t="s">
        <v>116</v>
      </c>
      <c r="I92" s="146"/>
      <c r="J92" s="325"/>
      <c r="K92" s="326" t="s">
        <v>41</v>
      </c>
      <c r="L92" s="113"/>
      <c r="M92" s="320"/>
      <c r="N92" s="146"/>
      <c r="O92" s="325"/>
      <c r="P92" s="326" t="s">
        <v>41</v>
      </c>
      <c r="Q92" s="113"/>
      <c r="R92" s="320" t="s">
        <v>117</v>
      </c>
      <c r="S92" s="146"/>
      <c r="T92" s="325"/>
      <c r="U92" s="326"/>
      <c r="V92" s="113"/>
      <c r="W92" s="320"/>
      <c r="X92" s="146"/>
      <c r="Y92" s="325"/>
      <c r="Z92" s="326" t="s">
        <v>41</v>
      </c>
      <c r="AA92" s="113"/>
      <c r="AB92" s="320"/>
      <c r="AC92" s="146"/>
      <c r="AD92" s="325"/>
      <c r="AE92" s="326"/>
      <c r="AF92" s="113"/>
      <c r="AG92" s="320"/>
      <c r="AH92" s="146"/>
      <c r="AI92" s="325"/>
      <c r="AJ92" s="326"/>
      <c r="AK92" s="113"/>
      <c r="AL92" s="320"/>
      <c r="AM92" s="146"/>
      <c r="AN92" s="325"/>
      <c r="AO92" s="326"/>
      <c r="AP92" s="113"/>
      <c r="AQ92" s="320"/>
      <c r="AR92" s="146"/>
      <c r="AS92" s="325"/>
      <c r="AT92" s="326"/>
      <c r="AU92" s="113"/>
      <c r="AV92" s="320"/>
      <c r="AW92" s="146"/>
      <c r="AX92" s="325"/>
      <c r="AY92" s="326"/>
      <c r="AZ92" s="113"/>
      <c r="BA92" s="320"/>
      <c r="BB92" s="146"/>
      <c r="BC92" s="325"/>
      <c r="BD92" s="326"/>
      <c r="BE92" s="113"/>
      <c r="BF92" s="320"/>
      <c r="BG92" s="146"/>
      <c r="BH92" s="325"/>
      <c r="BI92" s="326"/>
      <c r="BJ92" s="113"/>
      <c r="BK92" s="320"/>
      <c r="BL92" s="146"/>
      <c r="BM92" s="325"/>
      <c r="BN92" s="326"/>
      <c r="BO92" s="120"/>
    </row>
    <row r="93" spans="2:67" ht="15" customHeight="1" x14ac:dyDescent="0.2">
      <c r="B93" s="366"/>
      <c r="C93" s="130">
        <v>0</v>
      </c>
      <c r="D93" s="369"/>
      <c r="E93" s="144" t="s">
        <v>35</v>
      </c>
      <c r="F93" s="151">
        <v>39466</v>
      </c>
      <c r="G93" s="248"/>
      <c r="H93" s="320" t="s">
        <v>116</v>
      </c>
      <c r="I93" s="146"/>
      <c r="J93" s="327"/>
      <c r="K93" s="328"/>
      <c r="L93" s="113"/>
      <c r="M93" s="320"/>
      <c r="N93" s="146"/>
      <c r="O93" s="327"/>
      <c r="P93" s="328"/>
      <c r="Q93" s="113"/>
      <c r="R93" s="320" t="s">
        <v>117</v>
      </c>
      <c r="S93" s="146"/>
      <c r="T93" s="327"/>
      <c r="U93" s="328"/>
      <c r="V93" s="113"/>
      <c r="W93" s="320"/>
      <c r="X93" s="146"/>
      <c r="Y93" s="327"/>
      <c r="Z93" s="328"/>
      <c r="AA93" s="113"/>
      <c r="AB93" s="320"/>
      <c r="AC93" s="146"/>
      <c r="AD93" s="327"/>
      <c r="AE93" s="328"/>
      <c r="AF93" s="113"/>
      <c r="AG93" s="320"/>
      <c r="AH93" s="146"/>
      <c r="AI93" s="327"/>
      <c r="AJ93" s="328"/>
      <c r="AK93" s="113"/>
      <c r="AL93" s="320"/>
      <c r="AM93" s="146"/>
      <c r="AN93" s="327"/>
      <c r="AO93" s="328"/>
      <c r="AP93" s="113"/>
      <c r="AQ93" s="320"/>
      <c r="AR93" s="146"/>
      <c r="AS93" s="327"/>
      <c r="AT93" s="328"/>
      <c r="AU93" s="113"/>
      <c r="AV93" s="320"/>
      <c r="AW93" s="146"/>
      <c r="AX93" s="327"/>
      <c r="AY93" s="328"/>
      <c r="AZ93" s="113"/>
      <c r="BA93" s="320"/>
      <c r="BB93" s="146"/>
      <c r="BC93" s="327"/>
      <c r="BD93" s="328"/>
      <c r="BE93" s="113"/>
      <c r="BF93" s="320"/>
      <c r="BG93" s="146"/>
      <c r="BH93" s="327"/>
      <c r="BI93" s="328"/>
      <c r="BJ93" s="113"/>
      <c r="BK93" s="320"/>
      <c r="BL93" s="146"/>
      <c r="BM93" s="327"/>
      <c r="BN93" s="328"/>
      <c r="BO93" s="120"/>
    </row>
    <row r="94" spans="2:67" ht="15" customHeight="1" x14ac:dyDescent="0.2">
      <c r="B94" s="367"/>
      <c r="C94" s="131">
        <v>0</v>
      </c>
      <c r="D94" s="370"/>
      <c r="E94" s="148" t="s">
        <v>38</v>
      </c>
      <c r="F94" s="152">
        <v>39467</v>
      </c>
      <c r="G94" s="249"/>
      <c r="H94" s="321" t="s">
        <v>116</v>
      </c>
      <c r="I94" s="149"/>
      <c r="J94" s="334"/>
      <c r="K94" s="335"/>
      <c r="L94" s="336"/>
      <c r="M94" s="321"/>
      <c r="N94" s="149"/>
      <c r="O94" s="334"/>
      <c r="P94" s="335"/>
      <c r="Q94" s="336"/>
      <c r="R94" s="321" t="s">
        <v>117</v>
      </c>
      <c r="S94" s="149"/>
      <c r="T94" s="334"/>
      <c r="U94" s="335"/>
      <c r="V94" s="336"/>
      <c r="W94" s="321"/>
      <c r="X94" s="149"/>
      <c r="Y94" s="334"/>
      <c r="Z94" s="335"/>
      <c r="AA94" s="336"/>
      <c r="AB94" s="321"/>
      <c r="AC94" s="149"/>
      <c r="AD94" s="334"/>
      <c r="AE94" s="335"/>
      <c r="AF94" s="336"/>
      <c r="AG94" s="321"/>
      <c r="AH94" s="149"/>
      <c r="AI94" s="334"/>
      <c r="AJ94" s="335"/>
      <c r="AK94" s="336"/>
      <c r="AL94" s="321"/>
      <c r="AM94" s="149"/>
      <c r="AN94" s="334"/>
      <c r="AO94" s="335"/>
      <c r="AP94" s="336"/>
      <c r="AQ94" s="321"/>
      <c r="AR94" s="149"/>
      <c r="AS94" s="334"/>
      <c r="AT94" s="335"/>
      <c r="AU94" s="336"/>
      <c r="AV94" s="321"/>
      <c r="AW94" s="149"/>
      <c r="AX94" s="334"/>
      <c r="AY94" s="335"/>
      <c r="AZ94" s="336"/>
      <c r="BA94" s="321"/>
      <c r="BB94" s="149"/>
      <c r="BC94" s="334"/>
      <c r="BD94" s="335"/>
      <c r="BE94" s="336"/>
      <c r="BF94" s="321"/>
      <c r="BG94" s="149"/>
      <c r="BH94" s="334"/>
      <c r="BI94" s="335"/>
      <c r="BJ94" s="336"/>
      <c r="BK94" s="321"/>
      <c r="BL94" s="149"/>
      <c r="BM94" s="334"/>
      <c r="BN94" s="335"/>
      <c r="BO94" s="123"/>
    </row>
    <row r="95" spans="2:67" ht="15" customHeight="1" x14ac:dyDescent="0.2">
      <c r="B95" s="365" t="s">
        <v>136</v>
      </c>
      <c r="C95" s="132">
        <v>0</v>
      </c>
      <c r="D95" s="368"/>
      <c r="E95" s="162" t="s">
        <v>39</v>
      </c>
      <c r="F95" s="163">
        <v>39468</v>
      </c>
      <c r="G95" s="247"/>
      <c r="H95" s="322"/>
      <c r="I95" s="164"/>
      <c r="J95" s="331"/>
      <c r="K95" s="332"/>
      <c r="L95" s="333"/>
      <c r="M95" s="322" t="s">
        <v>117</v>
      </c>
      <c r="N95" s="164"/>
      <c r="O95" s="331"/>
      <c r="P95" s="332"/>
      <c r="Q95" s="333"/>
      <c r="R95" s="322"/>
      <c r="S95" s="164"/>
      <c r="T95" s="331"/>
      <c r="U95" s="332"/>
      <c r="V95" s="333"/>
      <c r="W95" s="322" t="s">
        <v>116</v>
      </c>
      <c r="X95" s="164"/>
      <c r="Y95" s="331"/>
      <c r="Z95" s="332"/>
      <c r="AA95" s="333"/>
      <c r="AB95" s="322"/>
      <c r="AC95" s="164"/>
      <c r="AD95" s="331"/>
      <c r="AE95" s="332"/>
      <c r="AF95" s="333"/>
      <c r="AG95" s="322"/>
      <c r="AH95" s="164"/>
      <c r="AI95" s="331"/>
      <c r="AJ95" s="332"/>
      <c r="AK95" s="333"/>
      <c r="AL95" s="322"/>
      <c r="AM95" s="164"/>
      <c r="AN95" s="331"/>
      <c r="AO95" s="332"/>
      <c r="AP95" s="333"/>
      <c r="AQ95" s="322"/>
      <c r="AR95" s="164"/>
      <c r="AS95" s="331"/>
      <c r="AT95" s="332"/>
      <c r="AU95" s="333"/>
      <c r="AV95" s="322"/>
      <c r="AW95" s="164"/>
      <c r="AX95" s="331"/>
      <c r="AY95" s="332"/>
      <c r="AZ95" s="333"/>
      <c r="BA95" s="322"/>
      <c r="BB95" s="164"/>
      <c r="BC95" s="331"/>
      <c r="BD95" s="332"/>
      <c r="BE95" s="333"/>
      <c r="BF95" s="322"/>
      <c r="BG95" s="164"/>
      <c r="BH95" s="331"/>
      <c r="BI95" s="332"/>
      <c r="BJ95" s="333"/>
      <c r="BK95" s="322"/>
      <c r="BL95" s="164"/>
      <c r="BM95" s="331"/>
      <c r="BN95" s="332"/>
      <c r="BO95" s="124"/>
    </row>
    <row r="96" spans="2:67" ht="15" customHeight="1" x14ac:dyDescent="0.2">
      <c r="B96" s="366"/>
      <c r="C96" s="130">
        <v>0</v>
      </c>
      <c r="D96" s="369"/>
      <c r="E96" s="144" t="s">
        <v>40</v>
      </c>
      <c r="F96" s="151">
        <v>39469</v>
      </c>
      <c r="G96" s="248"/>
      <c r="H96" s="320"/>
      <c r="I96" s="146"/>
      <c r="J96" s="325"/>
      <c r="K96" s="326"/>
      <c r="L96" s="113"/>
      <c r="M96" s="320" t="s">
        <v>195</v>
      </c>
      <c r="N96" s="146"/>
      <c r="O96" s="325"/>
      <c r="P96" s="326"/>
      <c r="Q96" s="113"/>
      <c r="R96" s="320"/>
      <c r="S96" s="146"/>
      <c r="T96" s="325"/>
      <c r="U96" s="326"/>
      <c r="V96" s="113"/>
      <c r="W96" s="320" t="s">
        <v>116</v>
      </c>
      <c r="X96" s="146"/>
      <c r="Y96" s="325"/>
      <c r="Z96" s="326"/>
      <c r="AA96" s="113"/>
      <c r="AB96" s="320"/>
      <c r="AC96" s="146"/>
      <c r="AD96" s="325"/>
      <c r="AE96" s="326"/>
      <c r="AF96" s="113"/>
      <c r="AG96" s="320"/>
      <c r="AH96" s="146"/>
      <c r="AI96" s="325"/>
      <c r="AJ96" s="326"/>
      <c r="AK96" s="113"/>
      <c r="AL96" s="320"/>
      <c r="AM96" s="146"/>
      <c r="AN96" s="325"/>
      <c r="AO96" s="326"/>
      <c r="AP96" s="113"/>
      <c r="AQ96" s="320"/>
      <c r="AR96" s="146"/>
      <c r="AS96" s="325"/>
      <c r="AT96" s="326"/>
      <c r="AU96" s="113"/>
      <c r="AV96" s="320"/>
      <c r="AW96" s="146"/>
      <c r="AX96" s="325"/>
      <c r="AY96" s="326"/>
      <c r="AZ96" s="113"/>
      <c r="BA96" s="320"/>
      <c r="BB96" s="146"/>
      <c r="BC96" s="325"/>
      <c r="BD96" s="326"/>
      <c r="BE96" s="113"/>
      <c r="BF96" s="320"/>
      <c r="BG96" s="146"/>
      <c r="BH96" s="325"/>
      <c r="BI96" s="326"/>
      <c r="BJ96" s="113"/>
      <c r="BK96" s="320"/>
      <c r="BL96" s="146"/>
      <c r="BM96" s="325"/>
      <c r="BN96" s="326"/>
      <c r="BO96" s="120"/>
    </row>
    <row r="97" spans="2:67" ht="15" customHeight="1" x14ac:dyDescent="0.2">
      <c r="B97" s="366"/>
      <c r="C97" s="130">
        <v>0</v>
      </c>
      <c r="D97" s="369"/>
      <c r="E97" s="144" t="s">
        <v>42</v>
      </c>
      <c r="F97" s="151">
        <v>39470</v>
      </c>
      <c r="G97" s="248"/>
      <c r="H97" s="320"/>
      <c r="I97" s="146"/>
      <c r="J97" s="325"/>
      <c r="K97" s="326" t="s">
        <v>41</v>
      </c>
      <c r="L97" s="113"/>
      <c r="M97" s="320" t="s">
        <v>195</v>
      </c>
      <c r="N97" s="146"/>
      <c r="O97" s="325"/>
      <c r="P97" s="326"/>
      <c r="Q97" s="113"/>
      <c r="R97" s="320"/>
      <c r="S97" s="146"/>
      <c r="T97" s="325"/>
      <c r="U97" s="326"/>
      <c r="V97" s="113"/>
      <c r="W97" s="320" t="s">
        <v>116</v>
      </c>
      <c r="X97" s="146"/>
      <c r="Y97" s="325"/>
      <c r="Z97" s="326"/>
      <c r="AA97" s="113"/>
      <c r="AB97" s="320"/>
      <c r="AC97" s="146"/>
      <c r="AD97" s="325"/>
      <c r="AE97" s="326"/>
      <c r="AF97" s="113"/>
      <c r="AG97" s="320"/>
      <c r="AH97" s="146"/>
      <c r="AI97" s="325"/>
      <c r="AJ97" s="326"/>
      <c r="AK97" s="113"/>
      <c r="AL97" s="320"/>
      <c r="AM97" s="146"/>
      <c r="AN97" s="325"/>
      <c r="AO97" s="326"/>
      <c r="AP97" s="113"/>
      <c r="AQ97" s="320"/>
      <c r="AR97" s="146"/>
      <c r="AS97" s="325"/>
      <c r="AT97" s="326"/>
      <c r="AU97" s="113"/>
      <c r="AV97" s="320"/>
      <c r="AW97" s="146"/>
      <c r="AX97" s="325"/>
      <c r="AY97" s="326"/>
      <c r="AZ97" s="113"/>
      <c r="BA97" s="320"/>
      <c r="BB97" s="146"/>
      <c r="BC97" s="325"/>
      <c r="BD97" s="326"/>
      <c r="BE97" s="113"/>
      <c r="BF97" s="320"/>
      <c r="BG97" s="146"/>
      <c r="BH97" s="325"/>
      <c r="BI97" s="326"/>
      <c r="BJ97" s="113"/>
      <c r="BK97" s="320"/>
      <c r="BL97" s="146"/>
      <c r="BM97" s="325"/>
      <c r="BN97" s="326"/>
      <c r="BO97" s="120"/>
    </row>
    <row r="98" spans="2:67" ht="15" customHeight="1" x14ac:dyDescent="0.2">
      <c r="B98" s="366"/>
      <c r="C98" s="130">
        <v>0</v>
      </c>
      <c r="D98" s="369"/>
      <c r="E98" s="144" t="s">
        <v>43</v>
      </c>
      <c r="F98" s="151">
        <v>39471</v>
      </c>
      <c r="G98" s="248"/>
      <c r="H98" s="320"/>
      <c r="I98" s="146"/>
      <c r="J98" s="325"/>
      <c r="K98" s="326" t="s">
        <v>41</v>
      </c>
      <c r="L98" s="113"/>
      <c r="M98" s="320" t="s">
        <v>195</v>
      </c>
      <c r="N98" s="146"/>
      <c r="O98" s="325"/>
      <c r="P98" s="326"/>
      <c r="Q98" s="113"/>
      <c r="R98" s="320"/>
      <c r="S98" s="146"/>
      <c r="T98" s="325"/>
      <c r="U98" s="326"/>
      <c r="V98" s="113"/>
      <c r="W98" s="320" t="s">
        <v>116</v>
      </c>
      <c r="X98" s="146"/>
      <c r="Y98" s="325"/>
      <c r="Z98" s="326"/>
      <c r="AA98" s="113"/>
      <c r="AB98" s="320"/>
      <c r="AC98" s="146"/>
      <c r="AD98" s="325"/>
      <c r="AE98" s="326"/>
      <c r="AF98" s="113"/>
      <c r="AG98" s="320"/>
      <c r="AH98" s="146"/>
      <c r="AI98" s="325"/>
      <c r="AJ98" s="326"/>
      <c r="AK98" s="113"/>
      <c r="AL98" s="320"/>
      <c r="AM98" s="146"/>
      <c r="AN98" s="325"/>
      <c r="AO98" s="326"/>
      <c r="AP98" s="113"/>
      <c r="AQ98" s="320"/>
      <c r="AR98" s="146"/>
      <c r="AS98" s="325"/>
      <c r="AT98" s="326"/>
      <c r="AU98" s="113"/>
      <c r="AV98" s="320"/>
      <c r="AW98" s="146"/>
      <c r="AX98" s="325"/>
      <c r="AY98" s="326"/>
      <c r="AZ98" s="113"/>
      <c r="BA98" s="320"/>
      <c r="BB98" s="146"/>
      <c r="BC98" s="325"/>
      <c r="BD98" s="326"/>
      <c r="BE98" s="113"/>
      <c r="BF98" s="320"/>
      <c r="BG98" s="146"/>
      <c r="BH98" s="325"/>
      <c r="BI98" s="326"/>
      <c r="BJ98" s="113"/>
      <c r="BK98" s="320"/>
      <c r="BL98" s="146"/>
      <c r="BM98" s="325"/>
      <c r="BN98" s="326"/>
      <c r="BO98" s="120"/>
    </row>
    <row r="99" spans="2:67" ht="15" customHeight="1" x14ac:dyDescent="0.2">
      <c r="B99" s="366"/>
      <c r="C99" s="130">
        <v>0</v>
      </c>
      <c r="D99" s="369"/>
      <c r="E99" s="144" t="s">
        <v>44</v>
      </c>
      <c r="F99" s="151">
        <v>39472</v>
      </c>
      <c r="G99" s="248"/>
      <c r="H99" s="320"/>
      <c r="I99" s="146"/>
      <c r="J99" s="325"/>
      <c r="K99" s="326"/>
      <c r="L99" s="113"/>
      <c r="M99" s="320" t="s">
        <v>195</v>
      </c>
      <c r="N99" s="146"/>
      <c r="O99" s="325"/>
      <c r="P99" s="326"/>
      <c r="Q99" s="113"/>
      <c r="R99" s="320"/>
      <c r="S99" s="146"/>
      <c r="T99" s="325"/>
      <c r="U99" s="326"/>
      <c r="V99" s="113"/>
      <c r="W99" s="320" t="s">
        <v>116</v>
      </c>
      <c r="X99" s="146"/>
      <c r="Y99" s="325"/>
      <c r="Z99" s="326"/>
      <c r="AA99" s="113"/>
      <c r="AB99" s="320"/>
      <c r="AC99" s="146"/>
      <c r="AD99" s="325"/>
      <c r="AE99" s="326"/>
      <c r="AF99" s="113"/>
      <c r="AG99" s="320"/>
      <c r="AH99" s="146"/>
      <c r="AI99" s="325"/>
      <c r="AJ99" s="326"/>
      <c r="AK99" s="113"/>
      <c r="AL99" s="320"/>
      <c r="AM99" s="146"/>
      <c r="AN99" s="325"/>
      <c r="AO99" s="326"/>
      <c r="AP99" s="113"/>
      <c r="AQ99" s="320"/>
      <c r="AR99" s="146"/>
      <c r="AS99" s="325"/>
      <c r="AT99" s="326"/>
      <c r="AU99" s="113"/>
      <c r="AV99" s="320"/>
      <c r="AW99" s="146"/>
      <c r="AX99" s="325"/>
      <c r="AY99" s="326"/>
      <c r="AZ99" s="113"/>
      <c r="BA99" s="320"/>
      <c r="BB99" s="146"/>
      <c r="BC99" s="325"/>
      <c r="BD99" s="326"/>
      <c r="BE99" s="113"/>
      <c r="BF99" s="320"/>
      <c r="BG99" s="146"/>
      <c r="BH99" s="325"/>
      <c r="BI99" s="326"/>
      <c r="BJ99" s="113"/>
      <c r="BK99" s="320"/>
      <c r="BL99" s="146"/>
      <c r="BM99" s="325"/>
      <c r="BN99" s="326"/>
      <c r="BO99" s="120"/>
    </row>
    <row r="100" spans="2:67" ht="15" customHeight="1" x14ac:dyDescent="0.2">
      <c r="B100" s="366"/>
      <c r="C100" s="130">
        <v>0</v>
      </c>
      <c r="D100" s="369"/>
      <c r="E100" s="144" t="s">
        <v>35</v>
      </c>
      <c r="F100" s="151">
        <v>39473</v>
      </c>
      <c r="G100" s="248"/>
      <c r="H100" s="320"/>
      <c r="I100" s="146"/>
      <c r="J100" s="327"/>
      <c r="K100" s="328"/>
      <c r="L100" s="113"/>
      <c r="M100" s="320" t="s">
        <v>117</v>
      </c>
      <c r="N100" s="146"/>
      <c r="O100" s="327"/>
      <c r="P100" s="328"/>
      <c r="Q100" s="113"/>
      <c r="R100" s="320"/>
      <c r="S100" s="146"/>
      <c r="T100" s="327"/>
      <c r="U100" s="328"/>
      <c r="V100" s="113"/>
      <c r="W100" s="320" t="s">
        <v>116</v>
      </c>
      <c r="X100" s="146"/>
      <c r="Y100" s="327"/>
      <c r="Z100" s="328"/>
      <c r="AA100" s="113"/>
      <c r="AB100" s="320"/>
      <c r="AC100" s="146"/>
      <c r="AD100" s="327"/>
      <c r="AE100" s="328"/>
      <c r="AF100" s="113"/>
      <c r="AG100" s="320"/>
      <c r="AH100" s="146"/>
      <c r="AI100" s="327"/>
      <c r="AJ100" s="328"/>
      <c r="AK100" s="113"/>
      <c r="AL100" s="320"/>
      <c r="AM100" s="146"/>
      <c r="AN100" s="327"/>
      <c r="AO100" s="328"/>
      <c r="AP100" s="113"/>
      <c r="AQ100" s="320"/>
      <c r="AR100" s="146"/>
      <c r="AS100" s="327"/>
      <c r="AT100" s="328"/>
      <c r="AU100" s="113"/>
      <c r="AV100" s="320"/>
      <c r="AW100" s="146"/>
      <c r="AX100" s="327"/>
      <c r="AY100" s="328"/>
      <c r="AZ100" s="113"/>
      <c r="BA100" s="320"/>
      <c r="BB100" s="146"/>
      <c r="BC100" s="327"/>
      <c r="BD100" s="328"/>
      <c r="BE100" s="113"/>
      <c r="BF100" s="320"/>
      <c r="BG100" s="146"/>
      <c r="BH100" s="327"/>
      <c r="BI100" s="328"/>
      <c r="BJ100" s="113"/>
      <c r="BK100" s="320"/>
      <c r="BL100" s="146"/>
      <c r="BM100" s="327"/>
      <c r="BN100" s="328"/>
      <c r="BO100" s="120"/>
    </row>
    <row r="101" spans="2:67" ht="15" customHeight="1" x14ac:dyDescent="0.2">
      <c r="B101" s="367"/>
      <c r="C101" s="131">
        <v>0</v>
      </c>
      <c r="D101" s="370"/>
      <c r="E101" s="148" t="s">
        <v>38</v>
      </c>
      <c r="F101" s="152">
        <v>39474</v>
      </c>
      <c r="G101" s="249"/>
      <c r="H101" s="321"/>
      <c r="I101" s="149"/>
      <c r="J101" s="334"/>
      <c r="K101" s="335"/>
      <c r="L101" s="336"/>
      <c r="M101" s="321" t="s">
        <v>117</v>
      </c>
      <c r="N101" s="149"/>
      <c r="O101" s="334"/>
      <c r="P101" s="335"/>
      <c r="Q101" s="336"/>
      <c r="R101" s="321"/>
      <c r="S101" s="149"/>
      <c r="T101" s="334"/>
      <c r="U101" s="335"/>
      <c r="V101" s="336"/>
      <c r="W101" s="321" t="s">
        <v>116</v>
      </c>
      <c r="X101" s="149"/>
      <c r="Y101" s="334"/>
      <c r="Z101" s="335"/>
      <c r="AA101" s="336"/>
      <c r="AB101" s="321"/>
      <c r="AC101" s="149"/>
      <c r="AD101" s="334"/>
      <c r="AE101" s="335"/>
      <c r="AF101" s="336"/>
      <c r="AG101" s="321"/>
      <c r="AH101" s="149"/>
      <c r="AI101" s="334"/>
      <c r="AJ101" s="335"/>
      <c r="AK101" s="336"/>
      <c r="AL101" s="321"/>
      <c r="AM101" s="149"/>
      <c r="AN101" s="334"/>
      <c r="AO101" s="335"/>
      <c r="AP101" s="336"/>
      <c r="AQ101" s="321"/>
      <c r="AR101" s="149"/>
      <c r="AS101" s="334"/>
      <c r="AT101" s="335"/>
      <c r="AU101" s="336"/>
      <c r="AV101" s="321"/>
      <c r="AW101" s="149"/>
      <c r="AX101" s="334"/>
      <c r="AY101" s="335"/>
      <c r="AZ101" s="336"/>
      <c r="BA101" s="321"/>
      <c r="BB101" s="149"/>
      <c r="BC101" s="334"/>
      <c r="BD101" s="335"/>
      <c r="BE101" s="336"/>
      <c r="BF101" s="321"/>
      <c r="BG101" s="149"/>
      <c r="BH101" s="334"/>
      <c r="BI101" s="335"/>
      <c r="BJ101" s="336"/>
      <c r="BK101" s="321"/>
      <c r="BL101" s="149"/>
      <c r="BM101" s="334"/>
      <c r="BN101" s="335"/>
      <c r="BO101" s="123"/>
    </row>
    <row r="102" spans="2:67" ht="15" customHeight="1" x14ac:dyDescent="0.2">
      <c r="B102" s="365" t="s">
        <v>137</v>
      </c>
      <c r="C102" s="132">
        <v>0</v>
      </c>
      <c r="D102" s="368"/>
      <c r="E102" s="162" t="s">
        <v>39</v>
      </c>
      <c r="F102" s="163">
        <v>39475</v>
      </c>
      <c r="G102" s="247"/>
      <c r="H102" s="322" t="s">
        <v>117</v>
      </c>
      <c r="I102" s="164"/>
      <c r="J102" s="331"/>
      <c r="K102" s="332"/>
      <c r="L102" s="333"/>
      <c r="M102" s="322"/>
      <c r="N102" s="164"/>
      <c r="O102" s="331"/>
      <c r="P102" s="332"/>
      <c r="Q102" s="333"/>
      <c r="R102" s="322" t="s">
        <v>116</v>
      </c>
      <c r="S102" s="164"/>
      <c r="T102" s="331"/>
      <c r="U102" s="332"/>
      <c r="V102" s="333"/>
      <c r="W102" s="322"/>
      <c r="X102" s="164"/>
      <c r="Y102" s="331"/>
      <c r="Z102" s="332"/>
      <c r="AA102" s="333"/>
      <c r="AB102" s="322"/>
      <c r="AC102" s="164"/>
      <c r="AD102" s="331"/>
      <c r="AE102" s="332"/>
      <c r="AF102" s="333"/>
      <c r="AG102" s="322"/>
      <c r="AH102" s="164"/>
      <c r="AI102" s="331"/>
      <c r="AJ102" s="332"/>
      <c r="AK102" s="333"/>
      <c r="AL102" s="322"/>
      <c r="AM102" s="164"/>
      <c r="AN102" s="331"/>
      <c r="AO102" s="332"/>
      <c r="AP102" s="333"/>
      <c r="AQ102" s="322"/>
      <c r="AR102" s="164"/>
      <c r="AS102" s="331"/>
      <c r="AT102" s="332"/>
      <c r="AU102" s="333"/>
      <c r="AV102" s="322"/>
      <c r="AW102" s="164"/>
      <c r="AX102" s="331"/>
      <c r="AY102" s="332"/>
      <c r="AZ102" s="333"/>
      <c r="BA102" s="322"/>
      <c r="BB102" s="164"/>
      <c r="BC102" s="331"/>
      <c r="BD102" s="332"/>
      <c r="BE102" s="333"/>
      <c r="BF102" s="322"/>
      <c r="BG102" s="164"/>
      <c r="BH102" s="331"/>
      <c r="BI102" s="332"/>
      <c r="BJ102" s="333"/>
      <c r="BK102" s="322"/>
      <c r="BL102" s="164"/>
      <c r="BM102" s="331"/>
      <c r="BN102" s="332"/>
      <c r="BO102" s="124"/>
    </row>
    <row r="103" spans="2:67" ht="15" customHeight="1" x14ac:dyDescent="0.2">
      <c r="B103" s="366"/>
      <c r="C103" s="130">
        <v>0</v>
      </c>
      <c r="D103" s="369"/>
      <c r="E103" s="144" t="s">
        <v>40</v>
      </c>
      <c r="F103" s="151">
        <v>39476</v>
      </c>
      <c r="G103" s="248"/>
      <c r="H103" s="320" t="s">
        <v>195</v>
      </c>
      <c r="I103" s="146"/>
      <c r="J103" s="325"/>
      <c r="K103" s="326"/>
      <c r="L103" s="113"/>
      <c r="M103" s="320"/>
      <c r="N103" s="146"/>
      <c r="O103" s="325"/>
      <c r="P103" s="326"/>
      <c r="Q103" s="113"/>
      <c r="R103" s="320" t="s">
        <v>116</v>
      </c>
      <c r="S103" s="146"/>
      <c r="T103" s="325"/>
      <c r="U103" s="326"/>
      <c r="V103" s="113"/>
      <c r="W103" s="320"/>
      <c r="X103" s="146"/>
      <c r="Y103" s="325"/>
      <c r="Z103" s="326"/>
      <c r="AA103" s="113"/>
      <c r="AB103" s="320"/>
      <c r="AC103" s="146"/>
      <c r="AD103" s="325"/>
      <c r="AE103" s="326"/>
      <c r="AF103" s="113"/>
      <c r="AG103" s="320"/>
      <c r="AH103" s="146"/>
      <c r="AI103" s="325"/>
      <c r="AJ103" s="326"/>
      <c r="AK103" s="113"/>
      <c r="AL103" s="320"/>
      <c r="AM103" s="146"/>
      <c r="AN103" s="325"/>
      <c r="AO103" s="326"/>
      <c r="AP103" s="113"/>
      <c r="AQ103" s="320"/>
      <c r="AR103" s="146"/>
      <c r="AS103" s="325"/>
      <c r="AT103" s="326"/>
      <c r="AU103" s="113"/>
      <c r="AV103" s="320"/>
      <c r="AW103" s="146"/>
      <c r="AX103" s="325"/>
      <c r="AY103" s="326"/>
      <c r="AZ103" s="113"/>
      <c r="BA103" s="320"/>
      <c r="BB103" s="146"/>
      <c r="BC103" s="325"/>
      <c r="BD103" s="326"/>
      <c r="BE103" s="113"/>
      <c r="BF103" s="320"/>
      <c r="BG103" s="146"/>
      <c r="BH103" s="325"/>
      <c r="BI103" s="326"/>
      <c r="BJ103" s="113"/>
      <c r="BK103" s="320"/>
      <c r="BL103" s="146"/>
      <c r="BM103" s="325"/>
      <c r="BN103" s="326"/>
      <c r="BO103" s="120"/>
    </row>
    <row r="104" spans="2:67" ht="15" customHeight="1" x14ac:dyDescent="0.2">
      <c r="B104" s="366"/>
      <c r="C104" s="130">
        <v>0</v>
      </c>
      <c r="D104" s="369"/>
      <c r="E104" s="144" t="s">
        <v>42</v>
      </c>
      <c r="F104" s="151">
        <v>39477</v>
      </c>
      <c r="G104" s="248"/>
      <c r="H104" s="320" t="s">
        <v>195</v>
      </c>
      <c r="I104" s="146"/>
      <c r="J104" s="325"/>
      <c r="K104" s="326"/>
      <c r="L104" s="113"/>
      <c r="M104" s="320"/>
      <c r="N104" s="146"/>
      <c r="O104" s="325"/>
      <c r="P104" s="326"/>
      <c r="Q104" s="113"/>
      <c r="R104" s="320" t="s">
        <v>116</v>
      </c>
      <c r="S104" s="146"/>
      <c r="T104" s="325"/>
      <c r="U104" s="326"/>
      <c r="V104" s="113"/>
      <c r="W104" s="320"/>
      <c r="X104" s="146"/>
      <c r="Y104" s="325"/>
      <c r="Z104" s="326"/>
      <c r="AA104" s="113"/>
      <c r="AB104" s="320"/>
      <c r="AC104" s="146"/>
      <c r="AD104" s="325"/>
      <c r="AE104" s="326"/>
      <c r="AF104" s="113"/>
      <c r="AG104" s="320"/>
      <c r="AH104" s="146"/>
      <c r="AI104" s="325"/>
      <c r="AJ104" s="326"/>
      <c r="AK104" s="113"/>
      <c r="AL104" s="320"/>
      <c r="AM104" s="146"/>
      <c r="AN104" s="325"/>
      <c r="AO104" s="326"/>
      <c r="AP104" s="113"/>
      <c r="AQ104" s="320"/>
      <c r="AR104" s="146"/>
      <c r="AS104" s="325"/>
      <c r="AT104" s="326"/>
      <c r="AU104" s="113"/>
      <c r="AV104" s="320"/>
      <c r="AW104" s="146"/>
      <c r="AX104" s="325"/>
      <c r="AY104" s="326"/>
      <c r="AZ104" s="113"/>
      <c r="BA104" s="320"/>
      <c r="BB104" s="146"/>
      <c r="BC104" s="325"/>
      <c r="BD104" s="326"/>
      <c r="BE104" s="113"/>
      <c r="BF104" s="320"/>
      <c r="BG104" s="146"/>
      <c r="BH104" s="325"/>
      <c r="BI104" s="326"/>
      <c r="BJ104" s="113"/>
      <c r="BK104" s="320"/>
      <c r="BL104" s="146"/>
      <c r="BM104" s="325"/>
      <c r="BN104" s="326"/>
      <c r="BO104" s="120"/>
    </row>
    <row r="105" spans="2:67" ht="15" customHeight="1" x14ac:dyDescent="0.2">
      <c r="B105" s="366"/>
      <c r="C105" s="130">
        <v>0</v>
      </c>
      <c r="D105" s="369"/>
      <c r="E105" s="144" t="s">
        <v>43</v>
      </c>
      <c r="F105" s="151">
        <v>39478</v>
      </c>
      <c r="G105" s="248"/>
      <c r="H105" s="320" t="s">
        <v>195</v>
      </c>
      <c r="I105" s="146"/>
      <c r="J105" s="325"/>
      <c r="K105" s="326"/>
      <c r="L105" s="113"/>
      <c r="M105" s="320"/>
      <c r="N105" s="146"/>
      <c r="O105" s="325"/>
      <c r="P105" s="326"/>
      <c r="Q105" s="113"/>
      <c r="R105" s="320" t="s">
        <v>116</v>
      </c>
      <c r="S105" s="146"/>
      <c r="T105" s="325"/>
      <c r="U105" s="326"/>
      <c r="V105" s="113"/>
      <c r="W105" s="320"/>
      <c r="X105" s="146"/>
      <c r="Y105" s="325"/>
      <c r="Z105" s="326"/>
      <c r="AA105" s="113"/>
      <c r="AB105" s="320"/>
      <c r="AC105" s="146"/>
      <c r="AD105" s="325"/>
      <c r="AE105" s="326"/>
      <c r="AF105" s="113"/>
      <c r="AG105" s="320"/>
      <c r="AH105" s="146"/>
      <c r="AI105" s="325"/>
      <c r="AJ105" s="326"/>
      <c r="AK105" s="113"/>
      <c r="AL105" s="320"/>
      <c r="AM105" s="146"/>
      <c r="AN105" s="325"/>
      <c r="AO105" s="326"/>
      <c r="AP105" s="113"/>
      <c r="AQ105" s="320"/>
      <c r="AR105" s="146"/>
      <c r="AS105" s="325"/>
      <c r="AT105" s="326"/>
      <c r="AU105" s="113"/>
      <c r="AV105" s="320"/>
      <c r="AW105" s="146"/>
      <c r="AX105" s="325"/>
      <c r="AY105" s="326"/>
      <c r="AZ105" s="113"/>
      <c r="BA105" s="320"/>
      <c r="BB105" s="146"/>
      <c r="BC105" s="325"/>
      <c r="BD105" s="326"/>
      <c r="BE105" s="113"/>
      <c r="BF105" s="320"/>
      <c r="BG105" s="146"/>
      <c r="BH105" s="325"/>
      <c r="BI105" s="326"/>
      <c r="BJ105" s="113"/>
      <c r="BK105" s="320"/>
      <c r="BL105" s="146"/>
      <c r="BM105" s="325"/>
      <c r="BN105" s="326"/>
      <c r="BO105" s="120"/>
    </row>
    <row r="106" spans="2:67" ht="15" customHeight="1" x14ac:dyDescent="0.2">
      <c r="B106" s="366"/>
      <c r="C106" s="130">
        <v>0</v>
      </c>
      <c r="D106" s="369"/>
      <c r="E106" s="144" t="s">
        <v>44</v>
      </c>
      <c r="F106" s="151">
        <v>39479</v>
      </c>
      <c r="G106" s="248"/>
      <c r="H106" s="320" t="s">
        <v>195</v>
      </c>
      <c r="I106" s="146"/>
      <c r="J106" s="325"/>
      <c r="K106" s="326"/>
      <c r="L106" s="113"/>
      <c r="M106" s="320"/>
      <c r="N106" s="146"/>
      <c r="O106" s="325"/>
      <c r="P106" s="326"/>
      <c r="Q106" s="113"/>
      <c r="R106" s="320" t="s">
        <v>116</v>
      </c>
      <c r="S106" s="146"/>
      <c r="T106" s="325"/>
      <c r="U106" s="326"/>
      <c r="V106" s="113"/>
      <c r="W106" s="320"/>
      <c r="X106" s="146"/>
      <c r="Y106" s="325"/>
      <c r="Z106" s="326"/>
      <c r="AA106" s="113"/>
      <c r="AB106" s="320"/>
      <c r="AC106" s="146"/>
      <c r="AD106" s="325"/>
      <c r="AE106" s="326"/>
      <c r="AF106" s="113"/>
      <c r="AG106" s="320"/>
      <c r="AH106" s="146"/>
      <c r="AI106" s="325"/>
      <c r="AJ106" s="326"/>
      <c r="AK106" s="113"/>
      <c r="AL106" s="320"/>
      <c r="AM106" s="146"/>
      <c r="AN106" s="325"/>
      <c r="AO106" s="326"/>
      <c r="AP106" s="113"/>
      <c r="AQ106" s="320"/>
      <c r="AR106" s="146"/>
      <c r="AS106" s="325"/>
      <c r="AT106" s="326"/>
      <c r="AU106" s="113"/>
      <c r="AV106" s="320"/>
      <c r="AW106" s="146"/>
      <c r="AX106" s="325"/>
      <c r="AY106" s="326"/>
      <c r="AZ106" s="113"/>
      <c r="BA106" s="320"/>
      <c r="BB106" s="146"/>
      <c r="BC106" s="325"/>
      <c r="BD106" s="326"/>
      <c r="BE106" s="113"/>
      <c r="BF106" s="320"/>
      <c r="BG106" s="146"/>
      <c r="BH106" s="325"/>
      <c r="BI106" s="326"/>
      <c r="BJ106" s="113"/>
      <c r="BK106" s="320"/>
      <c r="BL106" s="146"/>
      <c r="BM106" s="325"/>
      <c r="BN106" s="326"/>
      <c r="BO106" s="120"/>
    </row>
    <row r="107" spans="2:67" ht="15" customHeight="1" x14ac:dyDescent="0.2">
      <c r="B107" s="366"/>
      <c r="C107" s="130">
        <v>0</v>
      </c>
      <c r="D107" s="369"/>
      <c r="E107" s="144" t="s">
        <v>35</v>
      </c>
      <c r="F107" s="151">
        <v>39480</v>
      </c>
      <c r="G107" s="248"/>
      <c r="H107" s="320" t="s">
        <v>195</v>
      </c>
      <c r="I107" s="146"/>
      <c r="J107" s="327"/>
      <c r="K107" s="328"/>
      <c r="L107" s="113"/>
      <c r="M107" s="320"/>
      <c r="N107" s="146"/>
      <c r="O107" s="327"/>
      <c r="P107" s="328"/>
      <c r="Q107" s="113"/>
      <c r="R107" s="320" t="s">
        <v>116</v>
      </c>
      <c r="S107" s="146"/>
      <c r="T107" s="327"/>
      <c r="U107" s="328"/>
      <c r="V107" s="113"/>
      <c r="W107" s="320"/>
      <c r="X107" s="146"/>
      <c r="Y107" s="327"/>
      <c r="Z107" s="328"/>
      <c r="AA107" s="113"/>
      <c r="AB107" s="320"/>
      <c r="AC107" s="146"/>
      <c r="AD107" s="327"/>
      <c r="AE107" s="328"/>
      <c r="AF107" s="113"/>
      <c r="AG107" s="320"/>
      <c r="AH107" s="146"/>
      <c r="AI107" s="327"/>
      <c r="AJ107" s="328"/>
      <c r="AK107" s="113"/>
      <c r="AL107" s="320"/>
      <c r="AM107" s="146"/>
      <c r="AN107" s="327"/>
      <c r="AO107" s="328"/>
      <c r="AP107" s="113"/>
      <c r="AQ107" s="320"/>
      <c r="AR107" s="146"/>
      <c r="AS107" s="327"/>
      <c r="AT107" s="328"/>
      <c r="AU107" s="113"/>
      <c r="AV107" s="320"/>
      <c r="AW107" s="146"/>
      <c r="AX107" s="327"/>
      <c r="AY107" s="328"/>
      <c r="AZ107" s="113"/>
      <c r="BA107" s="320"/>
      <c r="BB107" s="146"/>
      <c r="BC107" s="327"/>
      <c r="BD107" s="328"/>
      <c r="BE107" s="113"/>
      <c r="BF107" s="320"/>
      <c r="BG107" s="146"/>
      <c r="BH107" s="327"/>
      <c r="BI107" s="328"/>
      <c r="BJ107" s="113"/>
      <c r="BK107" s="320"/>
      <c r="BL107" s="146"/>
      <c r="BM107" s="327"/>
      <c r="BN107" s="328"/>
      <c r="BO107" s="120"/>
    </row>
    <row r="108" spans="2:67" ht="15" customHeight="1" x14ac:dyDescent="0.2">
      <c r="B108" s="367"/>
      <c r="C108" s="131">
        <v>0</v>
      </c>
      <c r="D108" s="370"/>
      <c r="E108" s="148" t="s">
        <v>38</v>
      </c>
      <c r="F108" s="152">
        <v>39481</v>
      </c>
      <c r="G108" s="249"/>
      <c r="H108" s="321" t="s">
        <v>195</v>
      </c>
      <c r="I108" s="149"/>
      <c r="J108" s="334"/>
      <c r="K108" s="335"/>
      <c r="L108" s="336"/>
      <c r="M108" s="321"/>
      <c r="N108" s="149"/>
      <c r="O108" s="334"/>
      <c r="P108" s="335"/>
      <c r="Q108" s="336"/>
      <c r="R108" s="321" t="s">
        <v>116</v>
      </c>
      <c r="S108" s="149"/>
      <c r="T108" s="334"/>
      <c r="U108" s="335"/>
      <c r="V108" s="336"/>
      <c r="W108" s="321"/>
      <c r="X108" s="149"/>
      <c r="Y108" s="334"/>
      <c r="Z108" s="335"/>
      <c r="AA108" s="336"/>
      <c r="AB108" s="321"/>
      <c r="AC108" s="149"/>
      <c r="AD108" s="334"/>
      <c r="AE108" s="335"/>
      <c r="AF108" s="336"/>
      <c r="AG108" s="321"/>
      <c r="AH108" s="149"/>
      <c r="AI108" s="334"/>
      <c r="AJ108" s="335"/>
      <c r="AK108" s="336"/>
      <c r="AL108" s="321"/>
      <c r="AM108" s="149"/>
      <c r="AN108" s="334"/>
      <c r="AO108" s="335"/>
      <c r="AP108" s="336"/>
      <c r="AQ108" s="321"/>
      <c r="AR108" s="149"/>
      <c r="AS108" s="334"/>
      <c r="AT108" s="335"/>
      <c r="AU108" s="336"/>
      <c r="AV108" s="321"/>
      <c r="AW108" s="149"/>
      <c r="AX108" s="334"/>
      <c r="AY108" s="335"/>
      <c r="AZ108" s="336"/>
      <c r="BA108" s="321"/>
      <c r="BB108" s="149"/>
      <c r="BC108" s="334"/>
      <c r="BD108" s="335"/>
      <c r="BE108" s="336"/>
      <c r="BF108" s="321"/>
      <c r="BG108" s="149"/>
      <c r="BH108" s="334"/>
      <c r="BI108" s="335"/>
      <c r="BJ108" s="336"/>
      <c r="BK108" s="321"/>
      <c r="BL108" s="149"/>
      <c r="BM108" s="334"/>
      <c r="BN108" s="335"/>
      <c r="BO108" s="123"/>
    </row>
    <row r="109" spans="2:67" ht="15" customHeight="1" x14ac:dyDescent="0.2">
      <c r="B109" s="365" t="s">
        <v>138</v>
      </c>
      <c r="C109" s="132">
        <v>0</v>
      </c>
      <c r="D109" s="368"/>
      <c r="E109" s="162" t="s">
        <v>39</v>
      </c>
      <c r="F109" s="163">
        <v>39482</v>
      </c>
      <c r="G109" s="247"/>
      <c r="H109" s="322"/>
      <c r="I109" s="164"/>
      <c r="J109" s="331"/>
      <c r="K109" s="332"/>
      <c r="L109" s="333"/>
      <c r="M109" s="322" t="s">
        <v>116</v>
      </c>
      <c r="N109" s="164"/>
      <c r="O109" s="331"/>
      <c r="P109" s="332"/>
      <c r="Q109" s="333"/>
      <c r="R109" s="322"/>
      <c r="S109" s="164"/>
      <c r="T109" s="331"/>
      <c r="U109" s="332"/>
      <c r="V109" s="333"/>
      <c r="W109" s="322" t="s">
        <v>117</v>
      </c>
      <c r="X109" s="164"/>
      <c r="Y109" s="331"/>
      <c r="Z109" s="332"/>
      <c r="AA109" s="333"/>
      <c r="AB109" s="322"/>
      <c r="AC109" s="164"/>
      <c r="AD109" s="331"/>
      <c r="AE109" s="332"/>
      <c r="AF109" s="333"/>
      <c r="AG109" s="322"/>
      <c r="AH109" s="164"/>
      <c r="AI109" s="331"/>
      <c r="AJ109" s="332"/>
      <c r="AK109" s="333"/>
      <c r="AL109" s="322"/>
      <c r="AM109" s="164"/>
      <c r="AN109" s="331"/>
      <c r="AO109" s="332"/>
      <c r="AP109" s="333"/>
      <c r="AQ109" s="322"/>
      <c r="AR109" s="164"/>
      <c r="AS109" s="331"/>
      <c r="AT109" s="332"/>
      <c r="AU109" s="333"/>
      <c r="AV109" s="322"/>
      <c r="AW109" s="164"/>
      <c r="AX109" s="331"/>
      <c r="AY109" s="332"/>
      <c r="AZ109" s="333"/>
      <c r="BA109" s="322"/>
      <c r="BB109" s="164"/>
      <c r="BC109" s="331"/>
      <c r="BD109" s="332"/>
      <c r="BE109" s="333"/>
      <c r="BF109" s="322"/>
      <c r="BG109" s="164"/>
      <c r="BH109" s="331"/>
      <c r="BI109" s="332"/>
      <c r="BJ109" s="333"/>
      <c r="BK109" s="322"/>
      <c r="BL109" s="164"/>
      <c r="BM109" s="331"/>
      <c r="BN109" s="332"/>
      <c r="BO109" s="124"/>
    </row>
    <row r="110" spans="2:67" ht="15" customHeight="1" x14ac:dyDescent="0.2">
      <c r="B110" s="366"/>
      <c r="C110" s="130">
        <v>0</v>
      </c>
      <c r="D110" s="369"/>
      <c r="E110" s="144" t="s">
        <v>40</v>
      </c>
      <c r="F110" s="151">
        <v>39483</v>
      </c>
      <c r="G110" s="248"/>
      <c r="H110" s="320"/>
      <c r="I110" s="146"/>
      <c r="J110" s="325"/>
      <c r="K110" s="326"/>
      <c r="L110" s="113"/>
      <c r="M110" s="320" t="s">
        <v>116</v>
      </c>
      <c r="N110" s="146"/>
      <c r="O110" s="325"/>
      <c r="P110" s="326"/>
      <c r="Q110" s="113"/>
      <c r="R110" s="320"/>
      <c r="S110" s="146"/>
      <c r="T110" s="325"/>
      <c r="U110" s="326"/>
      <c r="V110" s="113"/>
      <c r="W110" s="320" t="s">
        <v>195</v>
      </c>
      <c r="X110" s="146"/>
      <c r="Y110" s="325"/>
      <c r="Z110" s="326"/>
      <c r="AA110" s="113"/>
      <c r="AB110" s="320"/>
      <c r="AC110" s="146"/>
      <c r="AD110" s="325"/>
      <c r="AE110" s="326"/>
      <c r="AF110" s="113"/>
      <c r="AG110" s="320"/>
      <c r="AH110" s="146"/>
      <c r="AI110" s="325"/>
      <c r="AJ110" s="326"/>
      <c r="AK110" s="113"/>
      <c r="AL110" s="320"/>
      <c r="AM110" s="146"/>
      <c r="AN110" s="325"/>
      <c r="AO110" s="326"/>
      <c r="AP110" s="113"/>
      <c r="AQ110" s="320"/>
      <c r="AR110" s="146"/>
      <c r="AS110" s="325"/>
      <c r="AT110" s="326"/>
      <c r="AU110" s="113"/>
      <c r="AV110" s="320"/>
      <c r="AW110" s="146"/>
      <c r="AX110" s="325"/>
      <c r="AY110" s="326"/>
      <c r="AZ110" s="113"/>
      <c r="BA110" s="320"/>
      <c r="BB110" s="146"/>
      <c r="BC110" s="325"/>
      <c r="BD110" s="326"/>
      <c r="BE110" s="113"/>
      <c r="BF110" s="320"/>
      <c r="BG110" s="146"/>
      <c r="BH110" s="325"/>
      <c r="BI110" s="326"/>
      <c r="BJ110" s="113"/>
      <c r="BK110" s="320"/>
      <c r="BL110" s="146"/>
      <c r="BM110" s="325"/>
      <c r="BN110" s="326"/>
      <c r="BO110" s="120"/>
    </row>
    <row r="111" spans="2:67" ht="15" customHeight="1" x14ac:dyDescent="0.2">
      <c r="B111" s="366"/>
      <c r="C111" s="130">
        <v>0</v>
      </c>
      <c r="D111" s="369"/>
      <c r="E111" s="144" t="s">
        <v>42</v>
      </c>
      <c r="F111" s="151">
        <v>39484</v>
      </c>
      <c r="G111" s="248"/>
      <c r="H111" s="320"/>
      <c r="I111" s="146"/>
      <c r="J111" s="325"/>
      <c r="K111" s="326"/>
      <c r="L111" s="113"/>
      <c r="M111" s="320" t="s">
        <v>116</v>
      </c>
      <c r="N111" s="146"/>
      <c r="O111" s="325"/>
      <c r="P111" s="326"/>
      <c r="Q111" s="113"/>
      <c r="R111" s="320"/>
      <c r="S111" s="146"/>
      <c r="T111" s="325"/>
      <c r="U111" s="326"/>
      <c r="V111" s="113"/>
      <c r="W111" s="320" t="s">
        <v>195</v>
      </c>
      <c r="X111" s="146"/>
      <c r="Y111" s="325"/>
      <c r="Z111" s="326"/>
      <c r="AA111" s="113"/>
      <c r="AB111" s="320"/>
      <c r="AC111" s="146"/>
      <c r="AD111" s="325"/>
      <c r="AE111" s="326"/>
      <c r="AF111" s="113"/>
      <c r="AG111" s="320"/>
      <c r="AH111" s="146"/>
      <c r="AI111" s="325"/>
      <c r="AJ111" s="326"/>
      <c r="AK111" s="113"/>
      <c r="AL111" s="320"/>
      <c r="AM111" s="146"/>
      <c r="AN111" s="325"/>
      <c r="AO111" s="326"/>
      <c r="AP111" s="113"/>
      <c r="AQ111" s="320"/>
      <c r="AR111" s="146"/>
      <c r="AS111" s="325"/>
      <c r="AT111" s="326"/>
      <c r="AU111" s="113"/>
      <c r="AV111" s="320"/>
      <c r="AW111" s="146"/>
      <c r="AX111" s="325"/>
      <c r="AY111" s="326"/>
      <c r="AZ111" s="113"/>
      <c r="BA111" s="320"/>
      <c r="BB111" s="146"/>
      <c r="BC111" s="325"/>
      <c r="BD111" s="326"/>
      <c r="BE111" s="113"/>
      <c r="BF111" s="320"/>
      <c r="BG111" s="146"/>
      <c r="BH111" s="325"/>
      <c r="BI111" s="326"/>
      <c r="BJ111" s="113"/>
      <c r="BK111" s="320"/>
      <c r="BL111" s="146"/>
      <c r="BM111" s="325"/>
      <c r="BN111" s="326"/>
      <c r="BO111" s="120"/>
    </row>
    <row r="112" spans="2:67" ht="15" customHeight="1" x14ac:dyDescent="0.2">
      <c r="B112" s="366"/>
      <c r="C112" s="130">
        <v>0</v>
      </c>
      <c r="D112" s="369"/>
      <c r="E112" s="144" t="s">
        <v>43</v>
      </c>
      <c r="F112" s="151">
        <v>39485</v>
      </c>
      <c r="G112" s="248"/>
      <c r="H112" s="320"/>
      <c r="I112" s="146"/>
      <c r="J112" s="325"/>
      <c r="K112" s="326"/>
      <c r="L112" s="113"/>
      <c r="M112" s="320" t="s">
        <v>116</v>
      </c>
      <c r="N112" s="146"/>
      <c r="O112" s="325"/>
      <c r="P112" s="326"/>
      <c r="Q112" s="113"/>
      <c r="R112" s="320"/>
      <c r="S112" s="146"/>
      <c r="T112" s="325"/>
      <c r="U112" s="326"/>
      <c r="V112" s="113"/>
      <c r="W112" s="320" t="s">
        <v>195</v>
      </c>
      <c r="X112" s="146"/>
      <c r="Y112" s="325"/>
      <c r="Z112" s="326"/>
      <c r="AA112" s="113"/>
      <c r="AB112" s="320"/>
      <c r="AC112" s="146"/>
      <c r="AD112" s="325"/>
      <c r="AE112" s="326"/>
      <c r="AF112" s="113"/>
      <c r="AG112" s="320"/>
      <c r="AH112" s="146"/>
      <c r="AI112" s="325"/>
      <c r="AJ112" s="326"/>
      <c r="AK112" s="113"/>
      <c r="AL112" s="320"/>
      <c r="AM112" s="146"/>
      <c r="AN112" s="325"/>
      <c r="AO112" s="326"/>
      <c r="AP112" s="113"/>
      <c r="AQ112" s="320"/>
      <c r="AR112" s="146"/>
      <c r="AS112" s="325"/>
      <c r="AT112" s="326"/>
      <c r="AU112" s="113"/>
      <c r="AV112" s="320"/>
      <c r="AW112" s="146"/>
      <c r="AX112" s="325"/>
      <c r="AY112" s="326"/>
      <c r="AZ112" s="113"/>
      <c r="BA112" s="320"/>
      <c r="BB112" s="146"/>
      <c r="BC112" s="325"/>
      <c r="BD112" s="326"/>
      <c r="BE112" s="113"/>
      <c r="BF112" s="320"/>
      <c r="BG112" s="146"/>
      <c r="BH112" s="325"/>
      <c r="BI112" s="326"/>
      <c r="BJ112" s="113"/>
      <c r="BK112" s="320"/>
      <c r="BL112" s="146"/>
      <c r="BM112" s="325"/>
      <c r="BN112" s="326"/>
      <c r="BO112" s="120"/>
    </row>
    <row r="113" spans="2:67" ht="15" customHeight="1" x14ac:dyDescent="0.2">
      <c r="B113" s="366"/>
      <c r="C113" s="130">
        <v>0</v>
      </c>
      <c r="D113" s="369"/>
      <c r="E113" s="144" t="s">
        <v>44</v>
      </c>
      <c r="F113" s="151">
        <v>39486</v>
      </c>
      <c r="G113" s="248"/>
      <c r="H113" s="320"/>
      <c r="I113" s="146"/>
      <c r="J113" s="325"/>
      <c r="K113" s="326"/>
      <c r="L113" s="113"/>
      <c r="M113" s="320" t="s">
        <v>116</v>
      </c>
      <c r="N113" s="146"/>
      <c r="O113" s="325"/>
      <c r="P113" s="326"/>
      <c r="Q113" s="113"/>
      <c r="R113" s="320"/>
      <c r="S113" s="146"/>
      <c r="T113" s="325"/>
      <c r="U113" s="326"/>
      <c r="V113" s="113"/>
      <c r="W113" s="320" t="s">
        <v>195</v>
      </c>
      <c r="X113" s="146"/>
      <c r="Y113" s="325"/>
      <c r="Z113" s="326"/>
      <c r="AA113" s="113"/>
      <c r="AB113" s="320"/>
      <c r="AC113" s="146"/>
      <c r="AD113" s="325"/>
      <c r="AE113" s="326"/>
      <c r="AF113" s="113"/>
      <c r="AG113" s="320"/>
      <c r="AH113" s="146"/>
      <c r="AI113" s="325"/>
      <c r="AJ113" s="326"/>
      <c r="AK113" s="113"/>
      <c r="AL113" s="320"/>
      <c r="AM113" s="146"/>
      <c r="AN113" s="325"/>
      <c r="AO113" s="326"/>
      <c r="AP113" s="113"/>
      <c r="AQ113" s="320"/>
      <c r="AR113" s="146"/>
      <c r="AS113" s="325"/>
      <c r="AT113" s="326"/>
      <c r="AU113" s="113"/>
      <c r="AV113" s="320"/>
      <c r="AW113" s="146"/>
      <c r="AX113" s="325"/>
      <c r="AY113" s="326"/>
      <c r="AZ113" s="113"/>
      <c r="BA113" s="320"/>
      <c r="BB113" s="146"/>
      <c r="BC113" s="325"/>
      <c r="BD113" s="326"/>
      <c r="BE113" s="113"/>
      <c r="BF113" s="320"/>
      <c r="BG113" s="146"/>
      <c r="BH113" s="325"/>
      <c r="BI113" s="326"/>
      <c r="BJ113" s="113"/>
      <c r="BK113" s="320"/>
      <c r="BL113" s="146"/>
      <c r="BM113" s="325"/>
      <c r="BN113" s="326"/>
      <c r="BO113" s="120"/>
    </row>
    <row r="114" spans="2:67" ht="15" customHeight="1" x14ac:dyDescent="0.2">
      <c r="B114" s="366"/>
      <c r="C114" s="130">
        <v>0</v>
      </c>
      <c r="D114" s="369"/>
      <c r="E114" s="144" t="s">
        <v>35</v>
      </c>
      <c r="F114" s="151">
        <v>39487</v>
      </c>
      <c r="G114" s="248"/>
      <c r="H114" s="320"/>
      <c r="I114" s="146"/>
      <c r="J114" s="327"/>
      <c r="K114" s="328"/>
      <c r="L114" s="113"/>
      <c r="M114" s="320" t="s">
        <v>116</v>
      </c>
      <c r="N114" s="146"/>
      <c r="O114" s="327"/>
      <c r="P114" s="328"/>
      <c r="Q114" s="113"/>
      <c r="R114" s="320"/>
      <c r="S114" s="146"/>
      <c r="T114" s="327"/>
      <c r="U114" s="328"/>
      <c r="V114" s="113"/>
      <c r="W114" s="320" t="s">
        <v>117</v>
      </c>
      <c r="X114" s="146"/>
      <c r="Y114" s="327"/>
      <c r="Z114" s="328"/>
      <c r="AA114" s="113"/>
      <c r="AB114" s="320"/>
      <c r="AC114" s="146"/>
      <c r="AD114" s="327"/>
      <c r="AE114" s="328"/>
      <c r="AF114" s="113"/>
      <c r="AG114" s="320"/>
      <c r="AH114" s="146"/>
      <c r="AI114" s="327"/>
      <c r="AJ114" s="328"/>
      <c r="AK114" s="113"/>
      <c r="AL114" s="320"/>
      <c r="AM114" s="146"/>
      <c r="AN114" s="327"/>
      <c r="AO114" s="328"/>
      <c r="AP114" s="113"/>
      <c r="AQ114" s="320"/>
      <c r="AR114" s="146"/>
      <c r="AS114" s="327"/>
      <c r="AT114" s="328"/>
      <c r="AU114" s="113"/>
      <c r="AV114" s="320"/>
      <c r="AW114" s="146"/>
      <c r="AX114" s="327"/>
      <c r="AY114" s="328"/>
      <c r="AZ114" s="113"/>
      <c r="BA114" s="320"/>
      <c r="BB114" s="146"/>
      <c r="BC114" s="327"/>
      <c r="BD114" s="328"/>
      <c r="BE114" s="113"/>
      <c r="BF114" s="320"/>
      <c r="BG114" s="146"/>
      <c r="BH114" s="327"/>
      <c r="BI114" s="328"/>
      <c r="BJ114" s="113"/>
      <c r="BK114" s="320"/>
      <c r="BL114" s="146"/>
      <c r="BM114" s="327"/>
      <c r="BN114" s="328"/>
      <c r="BO114" s="120"/>
    </row>
    <row r="115" spans="2:67" ht="15" customHeight="1" x14ac:dyDescent="0.2">
      <c r="B115" s="367"/>
      <c r="C115" s="131">
        <v>0</v>
      </c>
      <c r="D115" s="370"/>
      <c r="E115" s="148" t="s">
        <v>38</v>
      </c>
      <c r="F115" s="152">
        <v>39488</v>
      </c>
      <c r="G115" s="249"/>
      <c r="H115" s="321"/>
      <c r="I115" s="149"/>
      <c r="J115" s="334"/>
      <c r="K115" s="335"/>
      <c r="L115" s="336"/>
      <c r="M115" s="321" t="s">
        <v>116</v>
      </c>
      <c r="N115" s="149"/>
      <c r="O115" s="334"/>
      <c r="P115" s="335"/>
      <c r="Q115" s="336"/>
      <c r="R115" s="321"/>
      <c r="S115" s="149"/>
      <c r="T115" s="334"/>
      <c r="U115" s="335"/>
      <c r="V115" s="336"/>
      <c r="W115" s="321" t="s">
        <v>117</v>
      </c>
      <c r="X115" s="149"/>
      <c r="Y115" s="334"/>
      <c r="Z115" s="335"/>
      <c r="AA115" s="336"/>
      <c r="AB115" s="321"/>
      <c r="AC115" s="149"/>
      <c r="AD115" s="334"/>
      <c r="AE115" s="335"/>
      <c r="AF115" s="336"/>
      <c r="AG115" s="321"/>
      <c r="AH115" s="149"/>
      <c r="AI115" s="334"/>
      <c r="AJ115" s="335"/>
      <c r="AK115" s="336"/>
      <c r="AL115" s="321"/>
      <c r="AM115" s="149"/>
      <c r="AN115" s="334"/>
      <c r="AO115" s="335"/>
      <c r="AP115" s="336"/>
      <c r="AQ115" s="321"/>
      <c r="AR115" s="149"/>
      <c r="AS115" s="334"/>
      <c r="AT115" s="335"/>
      <c r="AU115" s="336"/>
      <c r="AV115" s="321"/>
      <c r="AW115" s="149"/>
      <c r="AX115" s="334"/>
      <c r="AY115" s="335"/>
      <c r="AZ115" s="336"/>
      <c r="BA115" s="321"/>
      <c r="BB115" s="149"/>
      <c r="BC115" s="334"/>
      <c r="BD115" s="335"/>
      <c r="BE115" s="336"/>
      <c r="BF115" s="321"/>
      <c r="BG115" s="149"/>
      <c r="BH115" s="334"/>
      <c r="BI115" s="335"/>
      <c r="BJ115" s="336"/>
      <c r="BK115" s="321"/>
      <c r="BL115" s="149"/>
      <c r="BM115" s="334"/>
      <c r="BN115" s="335"/>
      <c r="BO115" s="123"/>
    </row>
    <row r="116" spans="2:67" ht="15" customHeight="1" x14ac:dyDescent="0.2">
      <c r="B116" s="365" t="s">
        <v>139</v>
      </c>
      <c r="C116" s="132">
        <v>0</v>
      </c>
      <c r="D116" s="368"/>
      <c r="E116" s="162" t="s">
        <v>39</v>
      </c>
      <c r="F116" s="163">
        <v>39489</v>
      </c>
      <c r="G116" s="247"/>
      <c r="H116" s="322" t="s">
        <v>116</v>
      </c>
      <c r="I116" s="164"/>
      <c r="J116" s="331"/>
      <c r="K116" s="332"/>
      <c r="L116" s="333"/>
      <c r="M116" s="322"/>
      <c r="N116" s="164"/>
      <c r="O116" s="331"/>
      <c r="P116" s="332"/>
      <c r="Q116" s="333"/>
      <c r="R116" s="322" t="s">
        <v>117</v>
      </c>
      <c r="S116" s="164"/>
      <c r="T116" s="331"/>
      <c r="U116" s="332"/>
      <c r="V116" s="333"/>
      <c r="W116" s="322"/>
      <c r="X116" s="164"/>
      <c r="Y116" s="331"/>
      <c r="Z116" s="332"/>
      <c r="AA116" s="333"/>
      <c r="AB116" s="322"/>
      <c r="AC116" s="164"/>
      <c r="AD116" s="331"/>
      <c r="AE116" s="332"/>
      <c r="AF116" s="333"/>
      <c r="AG116" s="322"/>
      <c r="AH116" s="164"/>
      <c r="AI116" s="331"/>
      <c r="AJ116" s="332"/>
      <c r="AK116" s="333"/>
      <c r="AL116" s="322"/>
      <c r="AM116" s="164"/>
      <c r="AN116" s="331"/>
      <c r="AO116" s="332"/>
      <c r="AP116" s="333"/>
      <c r="AQ116" s="322"/>
      <c r="AR116" s="164"/>
      <c r="AS116" s="331"/>
      <c r="AT116" s="332"/>
      <c r="AU116" s="333"/>
      <c r="AV116" s="322"/>
      <c r="AW116" s="164"/>
      <c r="AX116" s="331"/>
      <c r="AY116" s="332"/>
      <c r="AZ116" s="333"/>
      <c r="BA116" s="322"/>
      <c r="BB116" s="164"/>
      <c r="BC116" s="331"/>
      <c r="BD116" s="332"/>
      <c r="BE116" s="333"/>
      <c r="BF116" s="322"/>
      <c r="BG116" s="164"/>
      <c r="BH116" s="331"/>
      <c r="BI116" s="332"/>
      <c r="BJ116" s="333"/>
      <c r="BK116" s="322"/>
      <c r="BL116" s="164"/>
      <c r="BM116" s="331"/>
      <c r="BN116" s="332"/>
      <c r="BO116" s="124"/>
    </row>
    <row r="117" spans="2:67" ht="15" customHeight="1" x14ac:dyDescent="0.2">
      <c r="B117" s="366"/>
      <c r="C117" s="130">
        <v>0</v>
      </c>
      <c r="D117" s="369"/>
      <c r="E117" s="144" t="s">
        <v>40</v>
      </c>
      <c r="F117" s="151">
        <v>39490</v>
      </c>
      <c r="G117" s="248"/>
      <c r="H117" s="320" t="s">
        <v>116</v>
      </c>
      <c r="I117" s="146"/>
      <c r="J117" s="325"/>
      <c r="K117" s="326"/>
      <c r="L117" s="113"/>
      <c r="M117" s="320"/>
      <c r="N117" s="146"/>
      <c r="O117" s="325"/>
      <c r="P117" s="326"/>
      <c r="Q117" s="113"/>
      <c r="R117" s="320" t="s">
        <v>195</v>
      </c>
      <c r="S117" s="146"/>
      <c r="T117" s="325"/>
      <c r="U117" s="326"/>
      <c r="V117" s="113"/>
      <c r="W117" s="320"/>
      <c r="X117" s="146"/>
      <c r="Y117" s="325"/>
      <c r="Z117" s="326"/>
      <c r="AA117" s="113"/>
      <c r="AB117" s="320"/>
      <c r="AC117" s="146"/>
      <c r="AD117" s="325"/>
      <c r="AE117" s="326"/>
      <c r="AF117" s="113"/>
      <c r="AG117" s="320"/>
      <c r="AH117" s="146"/>
      <c r="AI117" s="325"/>
      <c r="AJ117" s="326"/>
      <c r="AK117" s="113"/>
      <c r="AL117" s="320"/>
      <c r="AM117" s="146"/>
      <c r="AN117" s="325"/>
      <c r="AO117" s="326"/>
      <c r="AP117" s="113"/>
      <c r="AQ117" s="320"/>
      <c r="AR117" s="146"/>
      <c r="AS117" s="325"/>
      <c r="AT117" s="326"/>
      <c r="AU117" s="113"/>
      <c r="AV117" s="320"/>
      <c r="AW117" s="146"/>
      <c r="AX117" s="325"/>
      <c r="AY117" s="326"/>
      <c r="AZ117" s="113"/>
      <c r="BA117" s="320"/>
      <c r="BB117" s="146"/>
      <c r="BC117" s="325"/>
      <c r="BD117" s="326"/>
      <c r="BE117" s="113"/>
      <c r="BF117" s="320"/>
      <c r="BG117" s="146"/>
      <c r="BH117" s="325"/>
      <c r="BI117" s="326"/>
      <c r="BJ117" s="113"/>
      <c r="BK117" s="320"/>
      <c r="BL117" s="146"/>
      <c r="BM117" s="325"/>
      <c r="BN117" s="326"/>
      <c r="BO117" s="120"/>
    </row>
    <row r="118" spans="2:67" ht="15" customHeight="1" x14ac:dyDescent="0.2">
      <c r="B118" s="366"/>
      <c r="C118" s="130">
        <v>0</v>
      </c>
      <c r="D118" s="369"/>
      <c r="E118" s="144" t="s">
        <v>42</v>
      </c>
      <c r="F118" s="151">
        <v>39491</v>
      </c>
      <c r="G118" s="248"/>
      <c r="H118" s="320" t="s">
        <v>116</v>
      </c>
      <c r="I118" s="146"/>
      <c r="J118" s="325"/>
      <c r="K118" s="326"/>
      <c r="L118" s="113"/>
      <c r="M118" s="320"/>
      <c r="N118" s="146"/>
      <c r="O118" s="325"/>
      <c r="P118" s="326"/>
      <c r="Q118" s="113"/>
      <c r="R118" s="320" t="s">
        <v>195</v>
      </c>
      <c r="S118" s="146"/>
      <c r="T118" s="325"/>
      <c r="U118" s="326"/>
      <c r="V118" s="113"/>
      <c r="W118" s="320"/>
      <c r="X118" s="146"/>
      <c r="Y118" s="325"/>
      <c r="Z118" s="326"/>
      <c r="AA118" s="113"/>
      <c r="AB118" s="320"/>
      <c r="AC118" s="146"/>
      <c r="AD118" s="325"/>
      <c r="AE118" s="326"/>
      <c r="AF118" s="113"/>
      <c r="AG118" s="320"/>
      <c r="AH118" s="146"/>
      <c r="AI118" s="325"/>
      <c r="AJ118" s="326"/>
      <c r="AK118" s="113"/>
      <c r="AL118" s="320"/>
      <c r="AM118" s="146"/>
      <c r="AN118" s="325"/>
      <c r="AO118" s="326"/>
      <c r="AP118" s="113"/>
      <c r="AQ118" s="320"/>
      <c r="AR118" s="146"/>
      <c r="AS118" s="325"/>
      <c r="AT118" s="326"/>
      <c r="AU118" s="113"/>
      <c r="AV118" s="320"/>
      <c r="AW118" s="146"/>
      <c r="AX118" s="325"/>
      <c r="AY118" s="326"/>
      <c r="AZ118" s="113"/>
      <c r="BA118" s="320"/>
      <c r="BB118" s="146"/>
      <c r="BC118" s="325"/>
      <c r="BD118" s="326"/>
      <c r="BE118" s="113"/>
      <c r="BF118" s="320"/>
      <c r="BG118" s="146"/>
      <c r="BH118" s="325"/>
      <c r="BI118" s="326"/>
      <c r="BJ118" s="113"/>
      <c r="BK118" s="320"/>
      <c r="BL118" s="146"/>
      <c r="BM118" s="325"/>
      <c r="BN118" s="326"/>
      <c r="BO118" s="120"/>
    </row>
    <row r="119" spans="2:67" ht="15" customHeight="1" x14ac:dyDescent="0.2">
      <c r="B119" s="366"/>
      <c r="C119" s="130">
        <v>0</v>
      </c>
      <c r="D119" s="369"/>
      <c r="E119" s="144" t="s">
        <v>43</v>
      </c>
      <c r="F119" s="151">
        <v>39492</v>
      </c>
      <c r="G119" s="248"/>
      <c r="H119" s="320" t="s">
        <v>116</v>
      </c>
      <c r="I119" s="146"/>
      <c r="J119" s="325"/>
      <c r="K119" s="326"/>
      <c r="L119" s="113"/>
      <c r="M119" s="320"/>
      <c r="N119" s="146"/>
      <c r="O119" s="325"/>
      <c r="P119" s="326"/>
      <c r="Q119" s="113"/>
      <c r="R119" s="320" t="s">
        <v>195</v>
      </c>
      <c r="S119" s="146"/>
      <c r="T119" s="325"/>
      <c r="U119" s="326"/>
      <c r="V119" s="113"/>
      <c r="W119" s="320"/>
      <c r="X119" s="146"/>
      <c r="Y119" s="325"/>
      <c r="Z119" s="326"/>
      <c r="AA119" s="113"/>
      <c r="AB119" s="320"/>
      <c r="AC119" s="146"/>
      <c r="AD119" s="325"/>
      <c r="AE119" s="326"/>
      <c r="AF119" s="113"/>
      <c r="AG119" s="320"/>
      <c r="AH119" s="146"/>
      <c r="AI119" s="325"/>
      <c r="AJ119" s="326"/>
      <c r="AK119" s="113"/>
      <c r="AL119" s="320"/>
      <c r="AM119" s="146"/>
      <c r="AN119" s="325"/>
      <c r="AO119" s="326"/>
      <c r="AP119" s="113"/>
      <c r="AQ119" s="320"/>
      <c r="AR119" s="146"/>
      <c r="AS119" s="325"/>
      <c r="AT119" s="326"/>
      <c r="AU119" s="113"/>
      <c r="AV119" s="320"/>
      <c r="AW119" s="146"/>
      <c r="AX119" s="325"/>
      <c r="AY119" s="326"/>
      <c r="AZ119" s="113"/>
      <c r="BA119" s="320"/>
      <c r="BB119" s="146"/>
      <c r="BC119" s="325"/>
      <c r="BD119" s="326"/>
      <c r="BE119" s="113"/>
      <c r="BF119" s="320"/>
      <c r="BG119" s="146"/>
      <c r="BH119" s="325"/>
      <c r="BI119" s="326"/>
      <c r="BJ119" s="113"/>
      <c r="BK119" s="320"/>
      <c r="BL119" s="146"/>
      <c r="BM119" s="325"/>
      <c r="BN119" s="326"/>
      <c r="BO119" s="120"/>
    </row>
    <row r="120" spans="2:67" ht="15" customHeight="1" x14ac:dyDescent="0.2">
      <c r="B120" s="366"/>
      <c r="C120" s="130">
        <v>0</v>
      </c>
      <c r="D120" s="369"/>
      <c r="E120" s="144" t="s">
        <v>44</v>
      </c>
      <c r="F120" s="151">
        <v>39493</v>
      </c>
      <c r="G120" s="248"/>
      <c r="H120" s="320" t="s">
        <v>116</v>
      </c>
      <c r="I120" s="146"/>
      <c r="J120" s="325"/>
      <c r="K120" s="326"/>
      <c r="L120" s="113"/>
      <c r="M120" s="320"/>
      <c r="N120" s="146"/>
      <c r="O120" s="325"/>
      <c r="P120" s="326"/>
      <c r="Q120" s="113"/>
      <c r="R120" s="320" t="s">
        <v>195</v>
      </c>
      <c r="S120" s="146"/>
      <c r="T120" s="325"/>
      <c r="U120" s="326"/>
      <c r="V120" s="113"/>
      <c r="W120" s="320"/>
      <c r="X120" s="146"/>
      <c r="Y120" s="325"/>
      <c r="Z120" s="326"/>
      <c r="AA120" s="113"/>
      <c r="AB120" s="320"/>
      <c r="AC120" s="146"/>
      <c r="AD120" s="325"/>
      <c r="AE120" s="326"/>
      <c r="AF120" s="113"/>
      <c r="AG120" s="320"/>
      <c r="AH120" s="146"/>
      <c r="AI120" s="325"/>
      <c r="AJ120" s="326"/>
      <c r="AK120" s="113"/>
      <c r="AL120" s="320"/>
      <c r="AM120" s="146"/>
      <c r="AN120" s="325"/>
      <c r="AO120" s="326"/>
      <c r="AP120" s="113"/>
      <c r="AQ120" s="320"/>
      <c r="AR120" s="146"/>
      <c r="AS120" s="325"/>
      <c r="AT120" s="326"/>
      <c r="AU120" s="113"/>
      <c r="AV120" s="320"/>
      <c r="AW120" s="146"/>
      <c r="AX120" s="325"/>
      <c r="AY120" s="326"/>
      <c r="AZ120" s="113"/>
      <c r="BA120" s="320"/>
      <c r="BB120" s="146"/>
      <c r="BC120" s="325"/>
      <c r="BD120" s="326"/>
      <c r="BE120" s="113"/>
      <c r="BF120" s="320"/>
      <c r="BG120" s="146"/>
      <c r="BH120" s="325"/>
      <c r="BI120" s="326"/>
      <c r="BJ120" s="113"/>
      <c r="BK120" s="320"/>
      <c r="BL120" s="146"/>
      <c r="BM120" s="325"/>
      <c r="BN120" s="326"/>
      <c r="BO120" s="120"/>
    </row>
    <row r="121" spans="2:67" ht="15" customHeight="1" x14ac:dyDescent="0.2">
      <c r="B121" s="366"/>
      <c r="C121" s="130">
        <v>0</v>
      </c>
      <c r="D121" s="369"/>
      <c r="E121" s="144" t="s">
        <v>35</v>
      </c>
      <c r="F121" s="151">
        <v>39494</v>
      </c>
      <c r="G121" s="248"/>
      <c r="H121" s="320" t="s">
        <v>116</v>
      </c>
      <c r="I121" s="146"/>
      <c r="J121" s="327"/>
      <c r="K121" s="328"/>
      <c r="L121" s="113"/>
      <c r="M121" s="320"/>
      <c r="N121" s="146"/>
      <c r="O121" s="327"/>
      <c r="P121" s="328"/>
      <c r="Q121" s="113"/>
      <c r="R121" s="320" t="s">
        <v>117</v>
      </c>
      <c r="S121" s="146"/>
      <c r="T121" s="327"/>
      <c r="U121" s="328"/>
      <c r="V121" s="113"/>
      <c r="W121" s="320"/>
      <c r="X121" s="146"/>
      <c r="Y121" s="327"/>
      <c r="Z121" s="328"/>
      <c r="AA121" s="113"/>
      <c r="AB121" s="320"/>
      <c r="AC121" s="146"/>
      <c r="AD121" s="327"/>
      <c r="AE121" s="328"/>
      <c r="AF121" s="113"/>
      <c r="AG121" s="320"/>
      <c r="AH121" s="146"/>
      <c r="AI121" s="327"/>
      <c r="AJ121" s="328"/>
      <c r="AK121" s="113"/>
      <c r="AL121" s="320"/>
      <c r="AM121" s="146"/>
      <c r="AN121" s="327"/>
      <c r="AO121" s="328"/>
      <c r="AP121" s="113"/>
      <c r="AQ121" s="320"/>
      <c r="AR121" s="146"/>
      <c r="AS121" s="327"/>
      <c r="AT121" s="328"/>
      <c r="AU121" s="113"/>
      <c r="AV121" s="320"/>
      <c r="AW121" s="146"/>
      <c r="AX121" s="327"/>
      <c r="AY121" s="328"/>
      <c r="AZ121" s="113"/>
      <c r="BA121" s="320"/>
      <c r="BB121" s="146"/>
      <c r="BC121" s="327"/>
      <c r="BD121" s="328"/>
      <c r="BE121" s="113"/>
      <c r="BF121" s="320"/>
      <c r="BG121" s="146"/>
      <c r="BH121" s="327"/>
      <c r="BI121" s="328"/>
      <c r="BJ121" s="113"/>
      <c r="BK121" s="320"/>
      <c r="BL121" s="146"/>
      <c r="BM121" s="327"/>
      <c r="BN121" s="328"/>
      <c r="BO121" s="120"/>
    </row>
    <row r="122" spans="2:67" ht="15" customHeight="1" x14ac:dyDescent="0.2">
      <c r="B122" s="367"/>
      <c r="C122" s="131">
        <v>0</v>
      </c>
      <c r="D122" s="370"/>
      <c r="E122" s="148" t="s">
        <v>38</v>
      </c>
      <c r="F122" s="152">
        <v>39495</v>
      </c>
      <c r="G122" s="249"/>
      <c r="H122" s="321" t="s">
        <v>116</v>
      </c>
      <c r="I122" s="149"/>
      <c r="J122" s="334"/>
      <c r="K122" s="335"/>
      <c r="L122" s="336"/>
      <c r="M122" s="321"/>
      <c r="N122" s="149"/>
      <c r="O122" s="334"/>
      <c r="P122" s="335"/>
      <c r="Q122" s="336"/>
      <c r="R122" s="321" t="s">
        <v>117</v>
      </c>
      <c r="S122" s="149"/>
      <c r="T122" s="334"/>
      <c r="U122" s="335"/>
      <c r="V122" s="336"/>
      <c r="W122" s="321"/>
      <c r="X122" s="149"/>
      <c r="Y122" s="334"/>
      <c r="Z122" s="335"/>
      <c r="AA122" s="336"/>
      <c r="AB122" s="321"/>
      <c r="AC122" s="149"/>
      <c r="AD122" s="334"/>
      <c r="AE122" s="335"/>
      <c r="AF122" s="336"/>
      <c r="AG122" s="321"/>
      <c r="AH122" s="149"/>
      <c r="AI122" s="334"/>
      <c r="AJ122" s="335"/>
      <c r="AK122" s="336"/>
      <c r="AL122" s="321"/>
      <c r="AM122" s="149"/>
      <c r="AN122" s="334"/>
      <c r="AO122" s="335"/>
      <c r="AP122" s="336"/>
      <c r="AQ122" s="321"/>
      <c r="AR122" s="149"/>
      <c r="AS122" s="334"/>
      <c r="AT122" s="335"/>
      <c r="AU122" s="336"/>
      <c r="AV122" s="321"/>
      <c r="AW122" s="149"/>
      <c r="AX122" s="334"/>
      <c r="AY122" s="335"/>
      <c r="AZ122" s="336"/>
      <c r="BA122" s="321"/>
      <c r="BB122" s="149"/>
      <c r="BC122" s="334"/>
      <c r="BD122" s="335"/>
      <c r="BE122" s="336"/>
      <c r="BF122" s="321"/>
      <c r="BG122" s="149"/>
      <c r="BH122" s="334"/>
      <c r="BI122" s="335"/>
      <c r="BJ122" s="336"/>
      <c r="BK122" s="321"/>
      <c r="BL122" s="149"/>
      <c r="BM122" s="334"/>
      <c r="BN122" s="335"/>
      <c r="BO122" s="123"/>
    </row>
    <row r="123" spans="2:67" ht="15" customHeight="1" x14ac:dyDescent="0.2">
      <c r="B123" s="365" t="s">
        <v>140</v>
      </c>
      <c r="C123" s="132">
        <v>0</v>
      </c>
      <c r="D123" s="368"/>
      <c r="E123" s="162" t="s">
        <v>39</v>
      </c>
      <c r="F123" s="163">
        <v>39496</v>
      </c>
      <c r="G123" s="247"/>
      <c r="H123" s="322"/>
      <c r="I123" s="164"/>
      <c r="J123" s="331"/>
      <c r="K123" s="332"/>
      <c r="L123" s="333"/>
      <c r="M123" s="322" t="s">
        <v>117</v>
      </c>
      <c r="N123" s="164"/>
      <c r="O123" s="331" t="s">
        <v>41</v>
      </c>
      <c r="P123" s="332" t="s">
        <v>41</v>
      </c>
      <c r="Q123" s="333"/>
      <c r="R123" s="322"/>
      <c r="S123" s="164"/>
      <c r="T123" s="331"/>
      <c r="U123" s="332"/>
      <c r="V123" s="333"/>
      <c r="W123" s="322" t="s">
        <v>116</v>
      </c>
      <c r="X123" s="164"/>
      <c r="Y123" s="331"/>
      <c r="Z123" s="332"/>
      <c r="AA123" s="333"/>
      <c r="AB123" s="322"/>
      <c r="AC123" s="164"/>
      <c r="AD123" s="331"/>
      <c r="AE123" s="332"/>
      <c r="AF123" s="333"/>
      <c r="AG123" s="322"/>
      <c r="AH123" s="164"/>
      <c r="AI123" s="331"/>
      <c r="AJ123" s="332"/>
      <c r="AK123" s="333"/>
      <c r="AL123" s="322"/>
      <c r="AM123" s="164"/>
      <c r="AN123" s="331"/>
      <c r="AO123" s="332"/>
      <c r="AP123" s="333"/>
      <c r="AQ123" s="322"/>
      <c r="AR123" s="164"/>
      <c r="AS123" s="331"/>
      <c r="AT123" s="332"/>
      <c r="AU123" s="333"/>
      <c r="AV123" s="322"/>
      <c r="AW123" s="164"/>
      <c r="AX123" s="331"/>
      <c r="AY123" s="332"/>
      <c r="AZ123" s="333"/>
      <c r="BA123" s="322"/>
      <c r="BB123" s="164"/>
      <c r="BC123" s="331"/>
      <c r="BD123" s="332"/>
      <c r="BE123" s="333"/>
      <c r="BF123" s="322"/>
      <c r="BG123" s="164"/>
      <c r="BH123" s="331"/>
      <c r="BI123" s="332"/>
      <c r="BJ123" s="333"/>
      <c r="BK123" s="322"/>
      <c r="BL123" s="164"/>
      <c r="BM123" s="331"/>
      <c r="BN123" s="332"/>
      <c r="BO123" s="124"/>
    </row>
    <row r="124" spans="2:67" ht="15" customHeight="1" x14ac:dyDescent="0.2">
      <c r="B124" s="366"/>
      <c r="C124" s="130">
        <v>0</v>
      </c>
      <c r="D124" s="369"/>
      <c r="E124" s="144" t="s">
        <v>40</v>
      </c>
      <c r="F124" s="151">
        <v>39497</v>
      </c>
      <c r="G124" s="248"/>
      <c r="H124" s="320"/>
      <c r="I124" s="146"/>
      <c r="J124" s="325"/>
      <c r="K124" s="326"/>
      <c r="L124" s="113"/>
      <c r="M124" s="320" t="s">
        <v>195</v>
      </c>
      <c r="N124" s="146"/>
      <c r="O124" s="325"/>
      <c r="P124" s="326" t="s">
        <v>41</v>
      </c>
      <c r="Q124" s="113"/>
      <c r="R124" s="320"/>
      <c r="S124" s="146"/>
      <c r="T124" s="325"/>
      <c r="U124" s="326"/>
      <c r="V124" s="113"/>
      <c r="W124" s="320" t="s">
        <v>116</v>
      </c>
      <c r="X124" s="146"/>
      <c r="Y124" s="325"/>
      <c r="Z124" s="326"/>
      <c r="AA124" s="113"/>
      <c r="AB124" s="320"/>
      <c r="AC124" s="146"/>
      <c r="AD124" s="325"/>
      <c r="AE124" s="326"/>
      <c r="AF124" s="113"/>
      <c r="AG124" s="320"/>
      <c r="AH124" s="146"/>
      <c r="AI124" s="325"/>
      <c r="AJ124" s="326"/>
      <c r="AK124" s="113"/>
      <c r="AL124" s="320"/>
      <c r="AM124" s="146"/>
      <c r="AN124" s="325"/>
      <c r="AO124" s="326"/>
      <c r="AP124" s="113"/>
      <c r="AQ124" s="320"/>
      <c r="AR124" s="146"/>
      <c r="AS124" s="325"/>
      <c r="AT124" s="326"/>
      <c r="AU124" s="113"/>
      <c r="AV124" s="320"/>
      <c r="AW124" s="146"/>
      <c r="AX124" s="325"/>
      <c r="AY124" s="326"/>
      <c r="AZ124" s="113"/>
      <c r="BA124" s="320"/>
      <c r="BB124" s="146"/>
      <c r="BC124" s="325"/>
      <c r="BD124" s="326"/>
      <c r="BE124" s="113"/>
      <c r="BF124" s="320"/>
      <c r="BG124" s="146"/>
      <c r="BH124" s="325"/>
      <c r="BI124" s="326"/>
      <c r="BJ124" s="113"/>
      <c r="BK124" s="320"/>
      <c r="BL124" s="146"/>
      <c r="BM124" s="325"/>
      <c r="BN124" s="326"/>
      <c r="BO124" s="120"/>
    </row>
    <row r="125" spans="2:67" ht="15" customHeight="1" x14ac:dyDescent="0.2">
      <c r="B125" s="366"/>
      <c r="C125" s="130">
        <v>0</v>
      </c>
      <c r="D125" s="369"/>
      <c r="E125" s="144" t="s">
        <v>42</v>
      </c>
      <c r="F125" s="151">
        <v>39498</v>
      </c>
      <c r="G125" s="248"/>
      <c r="H125" s="320"/>
      <c r="I125" s="146"/>
      <c r="J125" s="325" t="s">
        <v>41</v>
      </c>
      <c r="K125" s="326" t="s">
        <v>41</v>
      </c>
      <c r="L125" s="113"/>
      <c r="M125" s="320" t="s">
        <v>195</v>
      </c>
      <c r="N125" s="146"/>
      <c r="O125" s="325"/>
      <c r="P125" s="326" t="s">
        <v>41</v>
      </c>
      <c r="Q125" s="113"/>
      <c r="R125" s="320"/>
      <c r="S125" s="146"/>
      <c r="T125" s="325"/>
      <c r="U125" s="326"/>
      <c r="V125" s="113"/>
      <c r="W125" s="320" t="s">
        <v>116</v>
      </c>
      <c r="X125" s="146"/>
      <c r="Y125" s="325"/>
      <c r="Z125" s="326"/>
      <c r="AA125" s="113"/>
      <c r="AB125" s="320"/>
      <c r="AC125" s="146"/>
      <c r="AD125" s="325"/>
      <c r="AE125" s="326"/>
      <c r="AF125" s="113"/>
      <c r="AG125" s="320"/>
      <c r="AH125" s="146"/>
      <c r="AI125" s="325"/>
      <c r="AJ125" s="326"/>
      <c r="AK125" s="113"/>
      <c r="AL125" s="320"/>
      <c r="AM125" s="146"/>
      <c r="AN125" s="325"/>
      <c r="AO125" s="326"/>
      <c r="AP125" s="113"/>
      <c r="AQ125" s="320"/>
      <c r="AR125" s="146"/>
      <c r="AS125" s="325"/>
      <c r="AT125" s="326"/>
      <c r="AU125" s="113"/>
      <c r="AV125" s="320"/>
      <c r="AW125" s="146"/>
      <c r="AX125" s="325"/>
      <c r="AY125" s="326"/>
      <c r="AZ125" s="113"/>
      <c r="BA125" s="320"/>
      <c r="BB125" s="146"/>
      <c r="BC125" s="325"/>
      <c r="BD125" s="326"/>
      <c r="BE125" s="113"/>
      <c r="BF125" s="320"/>
      <c r="BG125" s="146"/>
      <c r="BH125" s="325"/>
      <c r="BI125" s="326"/>
      <c r="BJ125" s="113"/>
      <c r="BK125" s="320"/>
      <c r="BL125" s="146"/>
      <c r="BM125" s="325"/>
      <c r="BN125" s="326"/>
      <c r="BO125" s="120"/>
    </row>
    <row r="126" spans="2:67" ht="15" customHeight="1" x14ac:dyDescent="0.2">
      <c r="B126" s="366"/>
      <c r="C126" s="130">
        <v>0</v>
      </c>
      <c r="D126" s="369"/>
      <c r="E126" s="144" t="s">
        <v>43</v>
      </c>
      <c r="F126" s="151">
        <v>39499</v>
      </c>
      <c r="G126" s="248"/>
      <c r="H126" s="320"/>
      <c r="I126" s="146"/>
      <c r="J126" s="325" t="s">
        <v>41</v>
      </c>
      <c r="K126" s="326" t="s">
        <v>41</v>
      </c>
      <c r="L126" s="113"/>
      <c r="M126" s="320" t="s">
        <v>117</v>
      </c>
      <c r="N126" s="146"/>
      <c r="O126" s="325"/>
      <c r="P126" s="326"/>
      <c r="Q126" s="113"/>
      <c r="R126" s="320"/>
      <c r="S126" s="146"/>
      <c r="T126" s="325"/>
      <c r="U126" s="326"/>
      <c r="V126" s="113"/>
      <c r="W126" s="320" t="s">
        <v>116</v>
      </c>
      <c r="X126" s="146"/>
      <c r="Y126" s="325"/>
      <c r="Z126" s="326"/>
      <c r="AA126" s="113"/>
      <c r="AB126" s="320"/>
      <c r="AC126" s="146"/>
      <c r="AD126" s="325"/>
      <c r="AE126" s="326"/>
      <c r="AF126" s="113"/>
      <c r="AG126" s="320"/>
      <c r="AH126" s="146"/>
      <c r="AI126" s="325"/>
      <c r="AJ126" s="326"/>
      <c r="AK126" s="113"/>
      <c r="AL126" s="320"/>
      <c r="AM126" s="146"/>
      <c r="AN126" s="325"/>
      <c r="AO126" s="326"/>
      <c r="AP126" s="113"/>
      <c r="AQ126" s="320"/>
      <c r="AR126" s="146"/>
      <c r="AS126" s="325"/>
      <c r="AT126" s="326"/>
      <c r="AU126" s="113"/>
      <c r="AV126" s="320"/>
      <c r="AW126" s="146"/>
      <c r="AX126" s="325"/>
      <c r="AY126" s="326"/>
      <c r="AZ126" s="113"/>
      <c r="BA126" s="320"/>
      <c r="BB126" s="146"/>
      <c r="BC126" s="325"/>
      <c r="BD126" s="326"/>
      <c r="BE126" s="113"/>
      <c r="BF126" s="320"/>
      <c r="BG126" s="146"/>
      <c r="BH126" s="325"/>
      <c r="BI126" s="326"/>
      <c r="BJ126" s="113"/>
      <c r="BK126" s="320"/>
      <c r="BL126" s="146"/>
      <c r="BM126" s="325"/>
      <c r="BN126" s="326"/>
      <c r="BO126" s="120"/>
    </row>
    <row r="127" spans="2:67" ht="15" customHeight="1" x14ac:dyDescent="0.2">
      <c r="B127" s="366"/>
      <c r="C127" s="130">
        <v>0</v>
      </c>
      <c r="D127" s="369"/>
      <c r="E127" s="144" t="s">
        <v>44</v>
      </c>
      <c r="F127" s="151">
        <v>39500</v>
      </c>
      <c r="G127" s="248"/>
      <c r="H127" s="320"/>
      <c r="I127" s="146"/>
      <c r="J127" s="325" t="s">
        <v>41</v>
      </c>
      <c r="K127" s="326" t="s">
        <v>53</v>
      </c>
      <c r="L127" s="113"/>
      <c r="M127" s="320" t="s">
        <v>195</v>
      </c>
      <c r="N127" s="146"/>
      <c r="O127" s="325"/>
      <c r="P127" s="326"/>
      <c r="Q127" s="113"/>
      <c r="R127" s="320"/>
      <c r="S127" s="146"/>
      <c r="T127" s="325"/>
      <c r="U127" s="326"/>
      <c r="V127" s="113"/>
      <c r="W127" s="320" t="s">
        <v>116</v>
      </c>
      <c r="X127" s="146"/>
      <c r="Y127" s="325"/>
      <c r="Z127" s="326"/>
      <c r="AA127" s="113"/>
      <c r="AB127" s="320"/>
      <c r="AC127" s="146"/>
      <c r="AD127" s="325"/>
      <c r="AE127" s="326"/>
      <c r="AF127" s="113"/>
      <c r="AG127" s="320"/>
      <c r="AH127" s="146"/>
      <c r="AI127" s="325"/>
      <c r="AJ127" s="326"/>
      <c r="AK127" s="113"/>
      <c r="AL127" s="320"/>
      <c r="AM127" s="146"/>
      <c r="AN127" s="325"/>
      <c r="AO127" s="326"/>
      <c r="AP127" s="113"/>
      <c r="AQ127" s="320"/>
      <c r="AR127" s="146"/>
      <c r="AS127" s="325"/>
      <c r="AT127" s="326"/>
      <c r="AU127" s="113"/>
      <c r="AV127" s="320"/>
      <c r="AW127" s="146"/>
      <c r="AX127" s="325"/>
      <c r="AY127" s="326"/>
      <c r="AZ127" s="113"/>
      <c r="BA127" s="320"/>
      <c r="BB127" s="146"/>
      <c r="BC127" s="325"/>
      <c r="BD127" s="326"/>
      <c r="BE127" s="113"/>
      <c r="BF127" s="320"/>
      <c r="BG127" s="146"/>
      <c r="BH127" s="325"/>
      <c r="BI127" s="326"/>
      <c r="BJ127" s="113"/>
      <c r="BK127" s="320"/>
      <c r="BL127" s="146"/>
      <c r="BM127" s="325"/>
      <c r="BN127" s="326"/>
      <c r="BO127" s="120"/>
    </row>
    <row r="128" spans="2:67" ht="15" customHeight="1" x14ac:dyDescent="0.2">
      <c r="B128" s="366"/>
      <c r="C128" s="130">
        <v>0</v>
      </c>
      <c r="D128" s="369"/>
      <c r="E128" s="144" t="s">
        <v>35</v>
      </c>
      <c r="F128" s="151">
        <v>39501</v>
      </c>
      <c r="G128" s="248"/>
      <c r="H128" s="320"/>
      <c r="I128" s="146"/>
      <c r="J128" s="327"/>
      <c r="K128" s="328"/>
      <c r="L128" s="113"/>
      <c r="M128" s="320" t="s">
        <v>117</v>
      </c>
      <c r="N128" s="146"/>
      <c r="O128" s="327"/>
      <c r="P128" s="328"/>
      <c r="Q128" s="113"/>
      <c r="R128" s="320"/>
      <c r="S128" s="146"/>
      <c r="T128" s="327"/>
      <c r="U128" s="328"/>
      <c r="V128" s="113"/>
      <c r="W128" s="320" t="s">
        <v>116</v>
      </c>
      <c r="X128" s="146"/>
      <c r="Y128" s="327"/>
      <c r="Z128" s="328"/>
      <c r="AA128" s="113"/>
      <c r="AB128" s="320"/>
      <c r="AC128" s="146"/>
      <c r="AD128" s="327"/>
      <c r="AE128" s="328"/>
      <c r="AF128" s="113"/>
      <c r="AG128" s="320"/>
      <c r="AH128" s="146"/>
      <c r="AI128" s="327"/>
      <c r="AJ128" s="328"/>
      <c r="AK128" s="113"/>
      <c r="AL128" s="320"/>
      <c r="AM128" s="146"/>
      <c r="AN128" s="327"/>
      <c r="AO128" s="328"/>
      <c r="AP128" s="113"/>
      <c r="AQ128" s="320"/>
      <c r="AR128" s="146"/>
      <c r="AS128" s="327"/>
      <c r="AT128" s="328"/>
      <c r="AU128" s="113"/>
      <c r="AV128" s="320"/>
      <c r="AW128" s="146"/>
      <c r="AX128" s="327"/>
      <c r="AY128" s="328"/>
      <c r="AZ128" s="113"/>
      <c r="BA128" s="320"/>
      <c r="BB128" s="146"/>
      <c r="BC128" s="327"/>
      <c r="BD128" s="328"/>
      <c r="BE128" s="113"/>
      <c r="BF128" s="320"/>
      <c r="BG128" s="146"/>
      <c r="BH128" s="327"/>
      <c r="BI128" s="328"/>
      <c r="BJ128" s="113"/>
      <c r="BK128" s="320"/>
      <c r="BL128" s="146"/>
      <c r="BM128" s="327"/>
      <c r="BN128" s="328"/>
      <c r="BO128" s="120"/>
    </row>
    <row r="129" spans="2:67" ht="15" customHeight="1" x14ac:dyDescent="0.2">
      <c r="B129" s="367"/>
      <c r="C129" s="131">
        <v>0</v>
      </c>
      <c r="D129" s="370"/>
      <c r="E129" s="148" t="s">
        <v>38</v>
      </c>
      <c r="F129" s="152">
        <v>39502</v>
      </c>
      <c r="G129" s="249"/>
      <c r="H129" s="321"/>
      <c r="I129" s="149"/>
      <c r="J129" s="334"/>
      <c r="K129" s="335"/>
      <c r="L129" s="336"/>
      <c r="M129" s="321" t="s">
        <v>117</v>
      </c>
      <c r="N129" s="149"/>
      <c r="O129" s="334"/>
      <c r="P129" s="335"/>
      <c r="Q129" s="336"/>
      <c r="R129" s="321"/>
      <c r="S129" s="149"/>
      <c r="T129" s="334"/>
      <c r="U129" s="335"/>
      <c r="V129" s="336"/>
      <c r="W129" s="321" t="s">
        <v>116</v>
      </c>
      <c r="X129" s="149"/>
      <c r="Y129" s="334"/>
      <c r="Z129" s="335"/>
      <c r="AA129" s="336"/>
      <c r="AB129" s="321"/>
      <c r="AC129" s="149"/>
      <c r="AD129" s="334"/>
      <c r="AE129" s="335"/>
      <c r="AF129" s="336"/>
      <c r="AG129" s="321"/>
      <c r="AH129" s="149"/>
      <c r="AI129" s="334"/>
      <c r="AJ129" s="335"/>
      <c r="AK129" s="336"/>
      <c r="AL129" s="321"/>
      <c r="AM129" s="149"/>
      <c r="AN129" s="334"/>
      <c r="AO129" s="335"/>
      <c r="AP129" s="336"/>
      <c r="AQ129" s="321"/>
      <c r="AR129" s="149"/>
      <c r="AS129" s="334"/>
      <c r="AT129" s="335"/>
      <c r="AU129" s="336"/>
      <c r="AV129" s="321"/>
      <c r="AW129" s="149"/>
      <c r="AX129" s="334"/>
      <c r="AY129" s="335"/>
      <c r="AZ129" s="336"/>
      <c r="BA129" s="321"/>
      <c r="BB129" s="149"/>
      <c r="BC129" s="334"/>
      <c r="BD129" s="335"/>
      <c r="BE129" s="336"/>
      <c r="BF129" s="321"/>
      <c r="BG129" s="149"/>
      <c r="BH129" s="334"/>
      <c r="BI129" s="335"/>
      <c r="BJ129" s="336"/>
      <c r="BK129" s="321"/>
      <c r="BL129" s="149"/>
      <c r="BM129" s="334"/>
      <c r="BN129" s="335"/>
      <c r="BO129" s="123"/>
    </row>
    <row r="130" spans="2:67" ht="15" customHeight="1" x14ac:dyDescent="0.2">
      <c r="B130" s="365" t="s">
        <v>141</v>
      </c>
      <c r="C130" s="132">
        <v>0</v>
      </c>
      <c r="D130" s="368"/>
      <c r="E130" s="162" t="s">
        <v>39</v>
      </c>
      <c r="F130" s="163">
        <v>39503</v>
      </c>
      <c r="G130" s="247"/>
      <c r="H130" s="322" t="s">
        <v>117</v>
      </c>
      <c r="I130" s="164"/>
      <c r="J130" s="331"/>
      <c r="K130" s="332"/>
      <c r="L130" s="333"/>
      <c r="M130" s="322"/>
      <c r="N130" s="164"/>
      <c r="O130" s="331"/>
      <c r="P130" s="332"/>
      <c r="Q130" s="333"/>
      <c r="R130" s="322" t="s">
        <v>116</v>
      </c>
      <c r="S130" s="164"/>
      <c r="T130" s="331"/>
      <c r="U130" s="332"/>
      <c r="V130" s="333"/>
      <c r="W130" s="322"/>
      <c r="X130" s="164"/>
      <c r="Y130" s="331"/>
      <c r="Z130" s="332"/>
      <c r="AA130" s="333"/>
      <c r="AB130" s="322"/>
      <c r="AC130" s="164"/>
      <c r="AD130" s="331"/>
      <c r="AE130" s="332"/>
      <c r="AF130" s="333"/>
      <c r="AG130" s="322"/>
      <c r="AH130" s="164"/>
      <c r="AI130" s="331"/>
      <c r="AJ130" s="332"/>
      <c r="AK130" s="333"/>
      <c r="AL130" s="322"/>
      <c r="AM130" s="164"/>
      <c r="AN130" s="331"/>
      <c r="AO130" s="332"/>
      <c r="AP130" s="333"/>
      <c r="AQ130" s="322"/>
      <c r="AR130" s="164"/>
      <c r="AS130" s="331"/>
      <c r="AT130" s="332"/>
      <c r="AU130" s="333"/>
      <c r="AV130" s="322"/>
      <c r="AW130" s="164"/>
      <c r="AX130" s="331"/>
      <c r="AY130" s="332"/>
      <c r="AZ130" s="333"/>
      <c r="BA130" s="322"/>
      <c r="BB130" s="164"/>
      <c r="BC130" s="331"/>
      <c r="BD130" s="332"/>
      <c r="BE130" s="333"/>
      <c r="BF130" s="322"/>
      <c r="BG130" s="164"/>
      <c r="BH130" s="331"/>
      <c r="BI130" s="332"/>
      <c r="BJ130" s="333"/>
      <c r="BK130" s="322"/>
      <c r="BL130" s="164"/>
      <c r="BM130" s="331"/>
      <c r="BN130" s="332"/>
      <c r="BO130" s="124"/>
    </row>
    <row r="131" spans="2:67" ht="15" customHeight="1" x14ac:dyDescent="0.2">
      <c r="B131" s="366"/>
      <c r="C131" s="130">
        <v>0</v>
      </c>
      <c r="D131" s="369"/>
      <c r="E131" s="144" t="s">
        <v>40</v>
      </c>
      <c r="F131" s="151">
        <v>39504</v>
      </c>
      <c r="G131" s="248"/>
      <c r="H131" s="320" t="s">
        <v>117</v>
      </c>
      <c r="I131" s="146"/>
      <c r="J131" s="325"/>
      <c r="K131" s="326"/>
      <c r="L131" s="113"/>
      <c r="M131" s="320"/>
      <c r="N131" s="146"/>
      <c r="O131" s="325"/>
      <c r="P131" s="326"/>
      <c r="Q131" s="113"/>
      <c r="R131" s="320" t="s">
        <v>116</v>
      </c>
      <c r="S131" s="146"/>
      <c r="T131" s="325"/>
      <c r="U131" s="326"/>
      <c r="V131" s="113"/>
      <c r="W131" s="320"/>
      <c r="X131" s="146"/>
      <c r="Y131" s="325"/>
      <c r="Z131" s="326"/>
      <c r="AA131" s="113"/>
      <c r="AB131" s="320"/>
      <c r="AC131" s="146"/>
      <c r="AD131" s="325"/>
      <c r="AE131" s="326"/>
      <c r="AF131" s="113"/>
      <c r="AG131" s="320"/>
      <c r="AH131" s="146"/>
      <c r="AI131" s="325"/>
      <c r="AJ131" s="326"/>
      <c r="AK131" s="113"/>
      <c r="AL131" s="320"/>
      <c r="AM131" s="146"/>
      <c r="AN131" s="325"/>
      <c r="AO131" s="326"/>
      <c r="AP131" s="113"/>
      <c r="AQ131" s="320"/>
      <c r="AR131" s="146"/>
      <c r="AS131" s="325"/>
      <c r="AT131" s="326"/>
      <c r="AU131" s="113"/>
      <c r="AV131" s="320"/>
      <c r="AW131" s="146"/>
      <c r="AX131" s="325"/>
      <c r="AY131" s="326"/>
      <c r="AZ131" s="113"/>
      <c r="BA131" s="320"/>
      <c r="BB131" s="146"/>
      <c r="BC131" s="325"/>
      <c r="BD131" s="326"/>
      <c r="BE131" s="113"/>
      <c r="BF131" s="320"/>
      <c r="BG131" s="146"/>
      <c r="BH131" s="325"/>
      <c r="BI131" s="326"/>
      <c r="BJ131" s="113"/>
      <c r="BK131" s="320"/>
      <c r="BL131" s="146"/>
      <c r="BM131" s="325"/>
      <c r="BN131" s="326"/>
      <c r="BO131" s="120"/>
    </row>
    <row r="132" spans="2:67" ht="15" customHeight="1" x14ac:dyDescent="0.2">
      <c r="B132" s="366"/>
      <c r="C132" s="130">
        <v>0</v>
      </c>
      <c r="D132" s="369"/>
      <c r="E132" s="144" t="s">
        <v>42</v>
      </c>
      <c r="F132" s="151">
        <v>39505</v>
      </c>
      <c r="G132" s="248"/>
      <c r="H132" s="320" t="s">
        <v>117</v>
      </c>
      <c r="I132" s="146"/>
      <c r="J132" s="325"/>
      <c r="K132" s="326"/>
      <c r="L132" s="113"/>
      <c r="M132" s="320"/>
      <c r="N132" s="146"/>
      <c r="O132" s="325"/>
      <c r="P132" s="326"/>
      <c r="Q132" s="113"/>
      <c r="R132" s="320" t="s">
        <v>116</v>
      </c>
      <c r="S132" s="146"/>
      <c r="T132" s="325"/>
      <c r="U132" s="326"/>
      <c r="V132" s="113"/>
      <c r="W132" s="320"/>
      <c r="X132" s="146"/>
      <c r="Y132" s="325"/>
      <c r="Z132" s="326"/>
      <c r="AA132" s="113"/>
      <c r="AB132" s="320"/>
      <c r="AC132" s="146"/>
      <c r="AD132" s="325"/>
      <c r="AE132" s="326"/>
      <c r="AF132" s="113"/>
      <c r="AG132" s="320"/>
      <c r="AH132" s="146"/>
      <c r="AI132" s="325"/>
      <c r="AJ132" s="326"/>
      <c r="AK132" s="113"/>
      <c r="AL132" s="320"/>
      <c r="AM132" s="146"/>
      <c r="AN132" s="325"/>
      <c r="AO132" s="326"/>
      <c r="AP132" s="113"/>
      <c r="AQ132" s="320"/>
      <c r="AR132" s="146"/>
      <c r="AS132" s="325"/>
      <c r="AT132" s="326"/>
      <c r="AU132" s="113"/>
      <c r="AV132" s="320"/>
      <c r="AW132" s="146"/>
      <c r="AX132" s="325"/>
      <c r="AY132" s="326"/>
      <c r="AZ132" s="113"/>
      <c r="BA132" s="320"/>
      <c r="BB132" s="146"/>
      <c r="BC132" s="325"/>
      <c r="BD132" s="326"/>
      <c r="BE132" s="113"/>
      <c r="BF132" s="320"/>
      <c r="BG132" s="146"/>
      <c r="BH132" s="325"/>
      <c r="BI132" s="326"/>
      <c r="BJ132" s="113"/>
      <c r="BK132" s="320"/>
      <c r="BL132" s="146"/>
      <c r="BM132" s="325"/>
      <c r="BN132" s="326"/>
      <c r="BO132" s="120"/>
    </row>
    <row r="133" spans="2:67" ht="15" customHeight="1" x14ac:dyDescent="0.2">
      <c r="B133" s="366"/>
      <c r="C133" s="130">
        <v>0</v>
      </c>
      <c r="D133" s="369"/>
      <c r="E133" s="144" t="s">
        <v>43</v>
      </c>
      <c r="F133" s="151">
        <v>39506</v>
      </c>
      <c r="G133" s="248"/>
      <c r="H133" s="320" t="s">
        <v>117</v>
      </c>
      <c r="I133" s="146"/>
      <c r="J133" s="325" t="s">
        <v>41</v>
      </c>
      <c r="K133" s="326" t="s">
        <v>41</v>
      </c>
      <c r="L133" s="113"/>
      <c r="M133" s="320"/>
      <c r="N133" s="146"/>
      <c r="O133" s="325"/>
      <c r="P133" s="326"/>
      <c r="Q133" s="113"/>
      <c r="R133" s="320" t="s">
        <v>116</v>
      </c>
      <c r="S133" s="146"/>
      <c r="T133" s="325"/>
      <c r="U133" s="326"/>
      <c r="V133" s="113"/>
      <c r="W133" s="320"/>
      <c r="X133" s="146"/>
      <c r="Y133" s="325"/>
      <c r="Z133" s="326"/>
      <c r="AA133" s="113"/>
      <c r="AB133" s="320"/>
      <c r="AC133" s="146"/>
      <c r="AD133" s="325"/>
      <c r="AE133" s="326"/>
      <c r="AF133" s="113"/>
      <c r="AG133" s="320"/>
      <c r="AH133" s="146"/>
      <c r="AI133" s="325"/>
      <c r="AJ133" s="326"/>
      <c r="AK133" s="113"/>
      <c r="AL133" s="320"/>
      <c r="AM133" s="146"/>
      <c r="AN133" s="325"/>
      <c r="AO133" s="326"/>
      <c r="AP133" s="113"/>
      <c r="AQ133" s="320"/>
      <c r="AR133" s="146"/>
      <c r="AS133" s="325"/>
      <c r="AT133" s="326"/>
      <c r="AU133" s="113"/>
      <c r="AV133" s="320"/>
      <c r="AW133" s="146"/>
      <c r="AX133" s="325"/>
      <c r="AY133" s="326"/>
      <c r="AZ133" s="113"/>
      <c r="BA133" s="320"/>
      <c r="BB133" s="146"/>
      <c r="BC133" s="325"/>
      <c r="BD133" s="326"/>
      <c r="BE133" s="113"/>
      <c r="BF133" s="320"/>
      <c r="BG133" s="146"/>
      <c r="BH133" s="325"/>
      <c r="BI133" s="326"/>
      <c r="BJ133" s="113"/>
      <c r="BK133" s="320"/>
      <c r="BL133" s="146"/>
      <c r="BM133" s="325"/>
      <c r="BN133" s="326"/>
      <c r="BO133" s="120"/>
    </row>
    <row r="134" spans="2:67" ht="15" customHeight="1" x14ac:dyDescent="0.2">
      <c r="B134" s="366"/>
      <c r="C134" s="130">
        <v>0</v>
      </c>
      <c r="D134" s="369"/>
      <c r="E134" s="144" t="s">
        <v>44</v>
      </c>
      <c r="F134" s="151">
        <v>39507</v>
      </c>
      <c r="G134" s="248"/>
      <c r="H134" s="320" t="s">
        <v>117</v>
      </c>
      <c r="I134" s="146"/>
      <c r="J134" s="325"/>
      <c r="K134" s="326"/>
      <c r="L134" s="113"/>
      <c r="M134" s="320"/>
      <c r="N134" s="146"/>
      <c r="O134" s="325"/>
      <c r="P134" s="326"/>
      <c r="Q134" s="113"/>
      <c r="R134" s="320" t="s">
        <v>116</v>
      </c>
      <c r="S134" s="146"/>
      <c r="T134" s="325"/>
      <c r="U134" s="326"/>
      <c r="V134" s="113"/>
      <c r="W134" s="320"/>
      <c r="X134" s="146"/>
      <c r="Y134" s="325"/>
      <c r="Z134" s="326"/>
      <c r="AA134" s="113"/>
      <c r="AB134" s="320"/>
      <c r="AC134" s="146"/>
      <c r="AD134" s="325"/>
      <c r="AE134" s="326"/>
      <c r="AF134" s="113"/>
      <c r="AG134" s="320"/>
      <c r="AH134" s="146"/>
      <c r="AI134" s="325"/>
      <c r="AJ134" s="326"/>
      <c r="AK134" s="113"/>
      <c r="AL134" s="320"/>
      <c r="AM134" s="146"/>
      <c r="AN134" s="325"/>
      <c r="AO134" s="326"/>
      <c r="AP134" s="113"/>
      <c r="AQ134" s="320"/>
      <c r="AR134" s="146"/>
      <c r="AS134" s="325"/>
      <c r="AT134" s="326"/>
      <c r="AU134" s="113"/>
      <c r="AV134" s="320"/>
      <c r="AW134" s="146"/>
      <c r="AX134" s="325"/>
      <c r="AY134" s="326"/>
      <c r="AZ134" s="113"/>
      <c r="BA134" s="320"/>
      <c r="BB134" s="146"/>
      <c r="BC134" s="325"/>
      <c r="BD134" s="326"/>
      <c r="BE134" s="113"/>
      <c r="BF134" s="320"/>
      <c r="BG134" s="146"/>
      <c r="BH134" s="325"/>
      <c r="BI134" s="326"/>
      <c r="BJ134" s="113"/>
      <c r="BK134" s="320"/>
      <c r="BL134" s="146"/>
      <c r="BM134" s="325"/>
      <c r="BN134" s="326"/>
      <c r="BO134" s="120"/>
    </row>
    <row r="135" spans="2:67" ht="15" customHeight="1" x14ac:dyDescent="0.2">
      <c r="B135" s="366"/>
      <c r="C135" s="130">
        <v>0</v>
      </c>
      <c r="D135" s="369"/>
      <c r="E135" s="144" t="s">
        <v>35</v>
      </c>
      <c r="F135" s="151">
        <v>39508</v>
      </c>
      <c r="G135" s="248"/>
      <c r="H135" s="320" t="s">
        <v>117</v>
      </c>
      <c r="I135" s="146"/>
      <c r="J135" s="327"/>
      <c r="K135" s="328"/>
      <c r="L135" s="113"/>
      <c r="M135" s="320"/>
      <c r="N135" s="146"/>
      <c r="O135" s="327"/>
      <c r="P135" s="328"/>
      <c r="Q135" s="113"/>
      <c r="R135" s="320" t="s">
        <v>116</v>
      </c>
      <c r="S135" s="146"/>
      <c r="T135" s="327"/>
      <c r="U135" s="328"/>
      <c r="V135" s="113"/>
      <c r="W135" s="320"/>
      <c r="X135" s="146"/>
      <c r="Y135" s="327"/>
      <c r="Z135" s="328"/>
      <c r="AA135" s="113"/>
      <c r="AB135" s="320"/>
      <c r="AC135" s="146"/>
      <c r="AD135" s="327"/>
      <c r="AE135" s="328"/>
      <c r="AF135" s="113"/>
      <c r="AG135" s="320"/>
      <c r="AH135" s="146"/>
      <c r="AI135" s="327"/>
      <c r="AJ135" s="328"/>
      <c r="AK135" s="113"/>
      <c r="AL135" s="320"/>
      <c r="AM135" s="146"/>
      <c r="AN135" s="327"/>
      <c r="AO135" s="328"/>
      <c r="AP135" s="113"/>
      <c r="AQ135" s="320"/>
      <c r="AR135" s="146"/>
      <c r="AS135" s="327"/>
      <c r="AT135" s="328"/>
      <c r="AU135" s="113"/>
      <c r="AV135" s="320"/>
      <c r="AW135" s="146"/>
      <c r="AX135" s="327"/>
      <c r="AY135" s="328"/>
      <c r="AZ135" s="113"/>
      <c r="BA135" s="320"/>
      <c r="BB135" s="146"/>
      <c r="BC135" s="327"/>
      <c r="BD135" s="328"/>
      <c r="BE135" s="113"/>
      <c r="BF135" s="320"/>
      <c r="BG135" s="146"/>
      <c r="BH135" s="327"/>
      <c r="BI135" s="328"/>
      <c r="BJ135" s="113"/>
      <c r="BK135" s="320"/>
      <c r="BL135" s="146"/>
      <c r="BM135" s="327"/>
      <c r="BN135" s="328"/>
      <c r="BO135" s="120"/>
    </row>
    <row r="136" spans="2:67" ht="15" customHeight="1" x14ac:dyDescent="0.2">
      <c r="B136" s="367"/>
      <c r="C136" s="131">
        <v>0</v>
      </c>
      <c r="D136" s="370"/>
      <c r="E136" s="148" t="s">
        <v>38</v>
      </c>
      <c r="F136" s="152">
        <v>39509</v>
      </c>
      <c r="G136" s="249"/>
      <c r="H136" s="321" t="s">
        <v>117</v>
      </c>
      <c r="I136" s="149"/>
      <c r="J136" s="334"/>
      <c r="K136" s="335"/>
      <c r="L136" s="336"/>
      <c r="M136" s="321"/>
      <c r="N136" s="149"/>
      <c r="O136" s="334"/>
      <c r="P136" s="335"/>
      <c r="Q136" s="336"/>
      <c r="R136" s="321" t="s">
        <v>116</v>
      </c>
      <c r="S136" s="149"/>
      <c r="T136" s="334"/>
      <c r="U136" s="335"/>
      <c r="V136" s="336"/>
      <c r="W136" s="321"/>
      <c r="X136" s="149"/>
      <c r="Y136" s="334"/>
      <c r="Z136" s="335"/>
      <c r="AA136" s="336"/>
      <c r="AB136" s="321"/>
      <c r="AC136" s="149"/>
      <c r="AD136" s="334"/>
      <c r="AE136" s="335"/>
      <c r="AF136" s="336"/>
      <c r="AG136" s="321"/>
      <c r="AH136" s="149"/>
      <c r="AI136" s="334"/>
      <c r="AJ136" s="335"/>
      <c r="AK136" s="336"/>
      <c r="AL136" s="321"/>
      <c r="AM136" s="149"/>
      <c r="AN136" s="334"/>
      <c r="AO136" s="335"/>
      <c r="AP136" s="336"/>
      <c r="AQ136" s="321"/>
      <c r="AR136" s="149"/>
      <c r="AS136" s="334"/>
      <c r="AT136" s="335"/>
      <c r="AU136" s="336"/>
      <c r="AV136" s="321"/>
      <c r="AW136" s="149"/>
      <c r="AX136" s="334"/>
      <c r="AY136" s="335"/>
      <c r="AZ136" s="336"/>
      <c r="BA136" s="321"/>
      <c r="BB136" s="149"/>
      <c r="BC136" s="334"/>
      <c r="BD136" s="335"/>
      <c r="BE136" s="336"/>
      <c r="BF136" s="321"/>
      <c r="BG136" s="149"/>
      <c r="BH136" s="334"/>
      <c r="BI136" s="335"/>
      <c r="BJ136" s="336"/>
      <c r="BK136" s="321"/>
      <c r="BL136" s="149"/>
      <c r="BM136" s="334"/>
      <c r="BN136" s="335"/>
      <c r="BO136" s="123"/>
    </row>
    <row r="137" spans="2:67" ht="15" customHeight="1" x14ac:dyDescent="0.2">
      <c r="B137" s="365" t="s">
        <v>142</v>
      </c>
      <c r="C137" s="132">
        <v>0</v>
      </c>
      <c r="D137" s="368"/>
      <c r="E137" s="162" t="s">
        <v>39</v>
      </c>
      <c r="F137" s="163">
        <v>39510</v>
      </c>
      <c r="G137" s="247"/>
      <c r="H137" s="322"/>
      <c r="I137" s="164"/>
      <c r="J137" s="331"/>
      <c r="K137" s="332"/>
      <c r="L137" s="333"/>
      <c r="M137" s="322" t="s">
        <v>116</v>
      </c>
      <c r="N137" s="164"/>
      <c r="O137" s="331"/>
      <c r="P137" s="332"/>
      <c r="Q137" s="333"/>
      <c r="R137" s="322"/>
      <c r="S137" s="164"/>
      <c r="T137" s="331"/>
      <c r="U137" s="332"/>
      <c r="V137" s="333"/>
      <c r="W137" s="322" t="s">
        <v>117</v>
      </c>
      <c r="X137" s="164"/>
      <c r="Y137" s="331"/>
      <c r="Z137" s="332"/>
      <c r="AA137" s="333"/>
      <c r="AB137" s="322"/>
      <c r="AC137" s="164"/>
      <c r="AD137" s="331"/>
      <c r="AE137" s="332"/>
      <c r="AF137" s="333"/>
      <c r="AG137" s="322"/>
      <c r="AH137" s="164"/>
      <c r="AI137" s="331"/>
      <c r="AJ137" s="332"/>
      <c r="AK137" s="333"/>
      <c r="AL137" s="322"/>
      <c r="AM137" s="164"/>
      <c r="AN137" s="331"/>
      <c r="AO137" s="332"/>
      <c r="AP137" s="333"/>
      <c r="AQ137" s="322"/>
      <c r="AR137" s="164"/>
      <c r="AS137" s="331"/>
      <c r="AT137" s="332"/>
      <c r="AU137" s="333"/>
      <c r="AV137" s="322"/>
      <c r="AW137" s="164"/>
      <c r="AX137" s="331"/>
      <c r="AY137" s="332"/>
      <c r="AZ137" s="333"/>
      <c r="BA137" s="322"/>
      <c r="BB137" s="164"/>
      <c r="BC137" s="331"/>
      <c r="BD137" s="332"/>
      <c r="BE137" s="333"/>
      <c r="BF137" s="322"/>
      <c r="BG137" s="164"/>
      <c r="BH137" s="331"/>
      <c r="BI137" s="332"/>
      <c r="BJ137" s="333"/>
      <c r="BK137" s="322"/>
      <c r="BL137" s="164"/>
      <c r="BM137" s="331"/>
      <c r="BN137" s="332"/>
      <c r="BO137" s="124"/>
    </row>
    <row r="138" spans="2:67" ht="15" customHeight="1" x14ac:dyDescent="0.2">
      <c r="B138" s="366"/>
      <c r="C138" s="130">
        <v>0</v>
      </c>
      <c r="D138" s="369"/>
      <c r="E138" s="144" t="s">
        <v>40</v>
      </c>
      <c r="F138" s="151">
        <v>39511</v>
      </c>
      <c r="G138" s="248"/>
      <c r="H138" s="320"/>
      <c r="I138" s="146"/>
      <c r="J138" s="325"/>
      <c r="K138" s="326"/>
      <c r="L138" s="113"/>
      <c r="M138" s="320" t="s">
        <v>116</v>
      </c>
      <c r="N138" s="146"/>
      <c r="O138" s="325"/>
      <c r="P138" s="326"/>
      <c r="Q138" s="113"/>
      <c r="R138" s="320"/>
      <c r="S138" s="146"/>
      <c r="T138" s="325"/>
      <c r="U138" s="326"/>
      <c r="V138" s="113"/>
      <c r="W138" s="320" t="s">
        <v>195</v>
      </c>
      <c r="X138" s="146"/>
      <c r="Y138" s="325"/>
      <c r="Z138" s="326"/>
      <c r="AA138" s="113"/>
      <c r="AB138" s="320"/>
      <c r="AC138" s="146"/>
      <c r="AD138" s="325"/>
      <c r="AE138" s="326"/>
      <c r="AF138" s="113"/>
      <c r="AG138" s="320"/>
      <c r="AH138" s="146"/>
      <c r="AI138" s="325"/>
      <c r="AJ138" s="326"/>
      <c r="AK138" s="113"/>
      <c r="AL138" s="320"/>
      <c r="AM138" s="146"/>
      <c r="AN138" s="325"/>
      <c r="AO138" s="326"/>
      <c r="AP138" s="113"/>
      <c r="AQ138" s="320"/>
      <c r="AR138" s="146"/>
      <c r="AS138" s="325"/>
      <c r="AT138" s="326"/>
      <c r="AU138" s="113"/>
      <c r="AV138" s="320"/>
      <c r="AW138" s="146"/>
      <c r="AX138" s="325"/>
      <c r="AY138" s="326"/>
      <c r="AZ138" s="113"/>
      <c r="BA138" s="320"/>
      <c r="BB138" s="146"/>
      <c r="BC138" s="325"/>
      <c r="BD138" s="326"/>
      <c r="BE138" s="113"/>
      <c r="BF138" s="320"/>
      <c r="BG138" s="146"/>
      <c r="BH138" s="325"/>
      <c r="BI138" s="326"/>
      <c r="BJ138" s="113"/>
      <c r="BK138" s="320"/>
      <c r="BL138" s="146"/>
      <c r="BM138" s="325"/>
      <c r="BN138" s="326"/>
      <c r="BO138" s="120"/>
    </row>
    <row r="139" spans="2:67" ht="15" customHeight="1" x14ac:dyDescent="0.2">
      <c r="B139" s="366"/>
      <c r="C139" s="130">
        <v>0</v>
      </c>
      <c r="D139" s="369"/>
      <c r="E139" s="144" t="s">
        <v>42</v>
      </c>
      <c r="F139" s="151">
        <v>39512</v>
      </c>
      <c r="G139" s="248"/>
      <c r="H139" s="320"/>
      <c r="I139" s="146"/>
      <c r="J139" s="325"/>
      <c r="K139" s="326"/>
      <c r="L139" s="113"/>
      <c r="M139" s="320" t="s">
        <v>116</v>
      </c>
      <c r="N139" s="146"/>
      <c r="O139" s="325"/>
      <c r="P139" s="326"/>
      <c r="Q139" s="113"/>
      <c r="R139" s="320"/>
      <c r="S139" s="146"/>
      <c r="T139" s="325"/>
      <c r="U139" s="326"/>
      <c r="V139" s="113"/>
      <c r="W139" s="320" t="s">
        <v>195</v>
      </c>
      <c r="X139" s="146"/>
      <c r="Y139" s="325"/>
      <c r="Z139" s="326"/>
      <c r="AA139" s="113"/>
      <c r="AB139" s="320"/>
      <c r="AC139" s="146"/>
      <c r="AD139" s="325"/>
      <c r="AE139" s="326"/>
      <c r="AF139" s="113"/>
      <c r="AG139" s="320"/>
      <c r="AH139" s="146"/>
      <c r="AI139" s="325"/>
      <c r="AJ139" s="326"/>
      <c r="AK139" s="113"/>
      <c r="AL139" s="320"/>
      <c r="AM139" s="146"/>
      <c r="AN139" s="325"/>
      <c r="AO139" s="326"/>
      <c r="AP139" s="113"/>
      <c r="AQ139" s="320"/>
      <c r="AR139" s="146"/>
      <c r="AS139" s="325"/>
      <c r="AT139" s="326"/>
      <c r="AU139" s="113"/>
      <c r="AV139" s="320"/>
      <c r="AW139" s="146"/>
      <c r="AX139" s="325"/>
      <c r="AY139" s="326"/>
      <c r="AZ139" s="113"/>
      <c r="BA139" s="320"/>
      <c r="BB139" s="146"/>
      <c r="BC139" s="325"/>
      <c r="BD139" s="326"/>
      <c r="BE139" s="113"/>
      <c r="BF139" s="320"/>
      <c r="BG139" s="146"/>
      <c r="BH139" s="325"/>
      <c r="BI139" s="326"/>
      <c r="BJ139" s="113"/>
      <c r="BK139" s="320"/>
      <c r="BL139" s="146"/>
      <c r="BM139" s="325"/>
      <c r="BN139" s="326"/>
      <c r="BO139" s="120"/>
    </row>
    <row r="140" spans="2:67" ht="15" customHeight="1" x14ac:dyDescent="0.2">
      <c r="B140" s="366"/>
      <c r="C140" s="130">
        <v>0</v>
      </c>
      <c r="D140" s="369"/>
      <c r="E140" s="144" t="s">
        <v>43</v>
      </c>
      <c r="F140" s="151">
        <v>39513</v>
      </c>
      <c r="G140" s="248"/>
      <c r="H140" s="320"/>
      <c r="I140" s="146"/>
      <c r="J140" s="325"/>
      <c r="K140" s="326"/>
      <c r="L140" s="113"/>
      <c r="M140" s="320" t="s">
        <v>116</v>
      </c>
      <c r="N140" s="146"/>
      <c r="O140" s="325"/>
      <c r="P140" s="326"/>
      <c r="Q140" s="113"/>
      <c r="R140" s="320"/>
      <c r="S140" s="146"/>
      <c r="T140" s="325"/>
      <c r="U140" s="326"/>
      <c r="V140" s="113"/>
      <c r="W140" s="320" t="s">
        <v>195</v>
      </c>
      <c r="X140" s="146"/>
      <c r="Y140" s="325"/>
      <c r="Z140" s="326"/>
      <c r="AA140" s="113"/>
      <c r="AB140" s="320"/>
      <c r="AC140" s="146"/>
      <c r="AD140" s="325"/>
      <c r="AE140" s="326"/>
      <c r="AF140" s="113"/>
      <c r="AG140" s="320"/>
      <c r="AH140" s="146"/>
      <c r="AI140" s="325"/>
      <c r="AJ140" s="326"/>
      <c r="AK140" s="113"/>
      <c r="AL140" s="320"/>
      <c r="AM140" s="146"/>
      <c r="AN140" s="325"/>
      <c r="AO140" s="326"/>
      <c r="AP140" s="113"/>
      <c r="AQ140" s="320"/>
      <c r="AR140" s="146"/>
      <c r="AS140" s="325"/>
      <c r="AT140" s="326"/>
      <c r="AU140" s="113"/>
      <c r="AV140" s="320"/>
      <c r="AW140" s="146"/>
      <c r="AX140" s="325"/>
      <c r="AY140" s="326"/>
      <c r="AZ140" s="113"/>
      <c r="BA140" s="320"/>
      <c r="BB140" s="146"/>
      <c r="BC140" s="325"/>
      <c r="BD140" s="326"/>
      <c r="BE140" s="113"/>
      <c r="BF140" s="320"/>
      <c r="BG140" s="146"/>
      <c r="BH140" s="325"/>
      <c r="BI140" s="326"/>
      <c r="BJ140" s="113"/>
      <c r="BK140" s="320"/>
      <c r="BL140" s="146"/>
      <c r="BM140" s="325"/>
      <c r="BN140" s="326"/>
      <c r="BO140" s="120"/>
    </row>
    <row r="141" spans="2:67" ht="15" customHeight="1" x14ac:dyDescent="0.2">
      <c r="B141" s="366"/>
      <c r="C141" s="130">
        <v>0</v>
      </c>
      <c r="D141" s="369"/>
      <c r="E141" s="144" t="s">
        <v>44</v>
      </c>
      <c r="F141" s="151">
        <v>39514</v>
      </c>
      <c r="G141" s="248"/>
      <c r="H141" s="320"/>
      <c r="I141" s="146"/>
      <c r="J141" s="325"/>
      <c r="K141" s="326"/>
      <c r="L141" s="113"/>
      <c r="M141" s="320" t="s">
        <v>116</v>
      </c>
      <c r="N141" s="146"/>
      <c r="O141" s="325"/>
      <c r="P141" s="326"/>
      <c r="Q141" s="113"/>
      <c r="R141" s="320"/>
      <c r="S141" s="146"/>
      <c r="T141" s="325"/>
      <c r="U141" s="326"/>
      <c r="V141" s="113"/>
      <c r="W141" s="320" t="s">
        <v>195</v>
      </c>
      <c r="X141" s="146"/>
      <c r="Y141" s="325"/>
      <c r="Z141" s="326"/>
      <c r="AA141" s="113"/>
      <c r="AB141" s="320"/>
      <c r="AC141" s="146"/>
      <c r="AD141" s="325"/>
      <c r="AE141" s="326"/>
      <c r="AF141" s="113"/>
      <c r="AG141" s="320"/>
      <c r="AH141" s="146"/>
      <c r="AI141" s="325"/>
      <c r="AJ141" s="326"/>
      <c r="AK141" s="113"/>
      <c r="AL141" s="320"/>
      <c r="AM141" s="146"/>
      <c r="AN141" s="325"/>
      <c r="AO141" s="326"/>
      <c r="AP141" s="113"/>
      <c r="AQ141" s="320"/>
      <c r="AR141" s="146"/>
      <c r="AS141" s="325"/>
      <c r="AT141" s="326"/>
      <c r="AU141" s="113"/>
      <c r="AV141" s="320"/>
      <c r="AW141" s="146"/>
      <c r="AX141" s="325"/>
      <c r="AY141" s="326"/>
      <c r="AZ141" s="113"/>
      <c r="BA141" s="320"/>
      <c r="BB141" s="146"/>
      <c r="BC141" s="325"/>
      <c r="BD141" s="326"/>
      <c r="BE141" s="113"/>
      <c r="BF141" s="320"/>
      <c r="BG141" s="146"/>
      <c r="BH141" s="325"/>
      <c r="BI141" s="326"/>
      <c r="BJ141" s="113"/>
      <c r="BK141" s="320"/>
      <c r="BL141" s="146"/>
      <c r="BM141" s="325"/>
      <c r="BN141" s="326"/>
      <c r="BO141" s="120"/>
    </row>
    <row r="142" spans="2:67" ht="15" customHeight="1" x14ac:dyDescent="0.2">
      <c r="B142" s="366"/>
      <c r="C142" s="130">
        <v>0</v>
      </c>
      <c r="D142" s="369"/>
      <c r="E142" s="144" t="s">
        <v>35</v>
      </c>
      <c r="F142" s="151">
        <v>39515</v>
      </c>
      <c r="G142" s="248"/>
      <c r="H142" s="320"/>
      <c r="I142" s="146"/>
      <c r="J142" s="327"/>
      <c r="K142" s="328"/>
      <c r="L142" s="113"/>
      <c r="M142" s="320" t="s">
        <v>116</v>
      </c>
      <c r="N142" s="146"/>
      <c r="O142" s="327"/>
      <c r="P142" s="328"/>
      <c r="Q142" s="113"/>
      <c r="R142" s="320"/>
      <c r="S142" s="146"/>
      <c r="T142" s="327"/>
      <c r="U142" s="328"/>
      <c r="V142" s="113"/>
      <c r="W142" s="320" t="s">
        <v>117</v>
      </c>
      <c r="X142" s="146"/>
      <c r="Y142" s="327"/>
      <c r="Z142" s="328"/>
      <c r="AA142" s="113"/>
      <c r="AB142" s="320"/>
      <c r="AC142" s="146"/>
      <c r="AD142" s="327"/>
      <c r="AE142" s="328"/>
      <c r="AF142" s="113"/>
      <c r="AG142" s="320"/>
      <c r="AH142" s="146"/>
      <c r="AI142" s="327"/>
      <c r="AJ142" s="328"/>
      <c r="AK142" s="113"/>
      <c r="AL142" s="320"/>
      <c r="AM142" s="146"/>
      <c r="AN142" s="327"/>
      <c r="AO142" s="328"/>
      <c r="AP142" s="113"/>
      <c r="AQ142" s="320"/>
      <c r="AR142" s="146"/>
      <c r="AS142" s="327"/>
      <c r="AT142" s="328"/>
      <c r="AU142" s="113"/>
      <c r="AV142" s="320"/>
      <c r="AW142" s="146"/>
      <c r="AX142" s="327"/>
      <c r="AY142" s="328"/>
      <c r="AZ142" s="113"/>
      <c r="BA142" s="320"/>
      <c r="BB142" s="146"/>
      <c r="BC142" s="327"/>
      <c r="BD142" s="328"/>
      <c r="BE142" s="113"/>
      <c r="BF142" s="320"/>
      <c r="BG142" s="146"/>
      <c r="BH142" s="327"/>
      <c r="BI142" s="328"/>
      <c r="BJ142" s="113"/>
      <c r="BK142" s="320"/>
      <c r="BL142" s="146"/>
      <c r="BM142" s="327"/>
      <c r="BN142" s="328"/>
      <c r="BO142" s="120"/>
    </row>
    <row r="143" spans="2:67" ht="15" customHeight="1" x14ac:dyDescent="0.2">
      <c r="B143" s="367"/>
      <c r="C143" s="131">
        <v>0</v>
      </c>
      <c r="D143" s="370"/>
      <c r="E143" s="148" t="s">
        <v>38</v>
      </c>
      <c r="F143" s="152">
        <v>39516</v>
      </c>
      <c r="G143" s="249"/>
      <c r="H143" s="321"/>
      <c r="I143" s="149"/>
      <c r="J143" s="334"/>
      <c r="K143" s="335"/>
      <c r="L143" s="336"/>
      <c r="M143" s="321" t="s">
        <v>116</v>
      </c>
      <c r="N143" s="149"/>
      <c r="O143" s="334"/>
      <c r="P143" s="335"/>
      <c r="Q143" s="336"/>
      <c r="R143" s="321"/>
      <c r="S143" s="149"/>
      <c r="T143" s="334"/>
      <c r="U143" s="335"/>
      <c r="V143" s="336"/>
      <c r="W143" s="321" t="s">
        <v>117</v>
      </c>
      <c r="X143" s="149"/>
      <c r="Y143" s="334"/>
      <c r="Z143" s="335"/>
      <c r="AA143" s="336"/>
      <c r="AB143" s="321"/>
      <c r="AC143" s="149"/>
      <c r="AD143" s="334"/>
      <c r="AE143" s="335"/>
      <c r="AF143" s="336"/>
      <c r="AG143" s="321"/>
      <c r="AH143" s="149"/>
      <c r="AI143" s="334"/>
      <c r="AJ143" s="335"/>
      <c r="AK143" s="336"/>
      <c r="AL143" s="321"/>
      <c r="AM143" s="149"/>
      <c r="AN143" s="334"/>
      <c r="AO143" s="335"/>
      <c r="AP143" s="336"/>
      <c r="AQ143" s="321"/>
      <c r="AR143" s="149"/>
      <c r="AS143" s="334"/>
      <c r="AT143" s="335"/>
      <c r="AU143" s="336"/>
      <c r="AV143" s="321"/>
      <c r="AW143" s="149"/>
      <c r="AX143" s="334"/>
      <c r="AY143" s="335"/>
      <c r="AZ143" s="336"/>
      <c r="BA143" s="321"/>
      <c r="BB143" s="149"/>
      <c r="BC143" s="334"/>
      <c r="BD143" s="335"/>
      <c r="BE143" s="336"/>
      <c r="BF143" s="321"/>
      <c r="BG143" s="149"/>
      <c r="BH143" s="334"/>
      <c r="BI143" s="335"/>
      <c r="BJ143" s="336"/>
      <c r="BK143" s="321"/>
      <c r="BL143" s="149"/>
      <c r="BM143" s="334"/>
      <c r="BN143" s="335"/>
      <c r="BO143" s="123"/>
    </row>
    <row r="144" spans="2:67" ht="15" customHeight="1" x14ac:dyDescent="0.2">
      <c r="B144" s="365" t="s">
        <v>143</v>
      </c>
      <c r="C144" s="132">
        <v>0</v>
      </c>
      <c r="D144" s="368"/>
      <c r="E144" s="162" t="s">
        <v>39</v>
      </c>
      <c r="F144" s="163">
        <v>39517</v>
      </c>
      <c r="G144" s="247"/>
      <c r="H144" s="322" t="s">
        <v>116</v>
      </c>
      <c r="I144" s="164"/>
      <c r="J144" s="331"/>
      <c r="K144" s="332"/>
      <c r="L144" s="333"/>
      <c r="M144" s="322"/>
      <c r="N144" s="164"/>
      <c r="O144" s="331"/>
      <c r="P144" s="332"/>
      <c r="Q144" s="333"/>
      <c r="R144" s="322" t="s">
        <v>117</v>
      </c>
      <c r="S144" s="164"/>
      <c r="T144" s="331"/>
      <c r="U144" s="332"/>
      <c r="V144" s="333"/>
      <c r="W144" s="322"/>
      <c r="X144" s="164"/>
      <c r="Y144" s="331"/>
      <c r="Z144" s="332"/>
      <c r="AA144" s="333"/>
      <c r="AB144" s="322"/>
      <c r="AC144" s="164"/>
      <c r="AD144" s="331"/>
      <c r="AE144" s="332"/>
      <c r="AF144" s="333"/>
      <c r="AG144" s="322"/>
      <c r="AH144" s="164"/>
      <c r="AI144" s="331"/>
      <c r="AJ144" s="332"/>
      <c r="AK144" s="333"/>
      <c r="AL144" s="322"/>
      <c r="AM144" s="164"/>
      <c r="AN144" s="331"/>
      <c r="AO144" s="332"/>
      <c r="AP144" s="333"/>
      <c r="AQ144" s="322"/>
      <c r="AR144" s="164"/>
      <c r="AS144" s="331"/>
      <c r="AT144" s="332"/>
      <c r="AU144" s="333"/>
      <c r="AV144" s="322"/>
      <c r="AW144" s="164"/>
      <c r="AX144" s="331"/>
      <c r="AY144" s="332"/>
      <c r="AZ144" s="333"/>
      <c r="BA144" s="322"/>
      <c r="BB144" s="164"/>
      <c r="BC144" s="331"/>
      <c r="BD144" s="332"/>
      <c r="BE144" s="333"/>
      <c r="BF144" s="322"/>
      <c r="BG144" s="164"/>
      <c r="BH144" s="331"/>
      <c r="BI144" s="332"/>
      <c r="BJ144" s="333"/>
      <c r="BK144" s="322"/>
      <c r="BL144" s="164"/>
      <c r="BM144" s="331"/>
      <c r="BN144" s="332"/>
      <c r="BO144" s="124"/>
    </row>
    <row r="145" spans="2:67" ht="15" customHeight="1" x14ac:dyDescent="0.2">
      <c r="B145" s="366"/>
      <c r="C145" s="130">
        <v>0</v>
      </c>
      <c r="D145" s="369"/>
      <c r="E145" s="144" t="s">
        <v>40</v>
      </c>
      <c r="F145" s="151">
        <v>39518</v>
      </c>
      <c r="G145" s="248"/>
      <c r="H145" s="320" t="s">
        <v>116</v>
      </c>
      <c r="I145" s="146"/>
      <c r="J145" s="325"/>
      <c r="K145" s="326"/>
      <c r="L145" s="113"/>
      <c r="M145" s="320"/>
      <c r="N145" s="146"/>
      <c r="O145" s="325"/>
      <c r="P145" s="326"/>
      <c r="Q145" s="113"/>
      <c r="R145" s="320" t="s">
        <v>195</v>
      </c>
      <c r="S145" s="146"/>
      <c r="T145" s="325"/>
      <c r="U145" s="326"/>
      <c r="V145" s="113"/>
      <c r="W145" s="320"/>
      <c r="X145" s="146"/>
      <c r="Y145" s="325"/>
      <c r="Z145" s="326"/>
      <c r="AA145" s="113"/>
      <c r="AB145" s="320"/>
      <c r="AC145" s="146"/>
      <c r="AD145" s="325"/>
      <c r="AE145" s="326"/>
      <c r="AF145" s="113"/>
      <c r="AG145" s="320"/>
      <c r="AH145" s="146"/>
      <c r="AI145" s="325"/>
      <c r="AJ145" s="326"/>
      <c r="AK145" s="113"/>
      <c r="AL145" s="320"/>
      <c r="AM145" s="146"/>
      <c r="AN145" s="325"/>
      <c r="AO145" s="326"/>
      <c r="AP145" s="113"/>
      <c r="AQ145" s="320"/>
      <c r="AR145" s="146"/>
      <c r="AS145" s="325"/>
      <c r="AT145" s="326"/>
      <c r="AU145" s="113"/>
      <c r="AV145" s="320"/>
      <c r="AW145" s="146"/>
      <c r="AX145" s="325"/>
      <c r="AY145" s="326"/>
      <c r="AZ145" s="113"/>
      <c r="BA145" s="320"/>
      <c r="BB145" s="146"/>
      <c r="BC145" s="325"/>
      <c r="BD145" s="326"/>
      <c r="BE145" s="113"/>
      <c r="BF145" s="320"/>
      <c r="BG145" s="146"/>
      <c r="BH145" s="325"/>
      <c r="BI145" s="326"/>
      <c r="BJ145" s="113"/>
      <c r="BK145" s="320"/>
      <c r="BL145" s="146"/>
      <c r="BM145" s="325"/>
      <c r="BN145" s="326"/>
      <c r="BO145" s="120"/>
    </row>
    <row r="146" spans="2:67" ht="15" customHeight="1" x14ac:dyDescent="0.2">
      <c r="B146" s="366"/>
      <c r="C146" s="130">
        <v>0</v>
      </c>
      <c r="D146" s="369"/>
      <c r="E146" s="144" t="s">
        <v>42</v>
      </c>
      <c r="F146" s="151">
        <v>39519</v>
      </c>
      <c r="G146" s="248"/>
      <c r="H146" s="320" t="s">
        <v>116</v>
      </c>
      <c r="I146" s="146"/>
      <c r="J146" s="325"/>
      <c r="K146" s="326"/>
      <c r="L146" s="113"/>
      <c r="M146" s="320"/>
      <c r="N146" s="146"/>
      <c r="O146" s="325"/>
      <c r="P146" s="326"/>
      <c r="Q146" s="113"/>
      <c r="R146" s="320" t="s">
        <v>117</v>
      </c>
      <c r="S146" s="146"/>
      <c r="T146" s="325"/>
      <c r="U146" s="326"/>
      <c r="V146" s="113"/>
      <c r="W146" s="320"/>
      <c r="X146" s="146"/>
      <c r="Y146" s="325"/>
      <c r="Z146" s="326"/>
      <c r="AA146" s="113"/>
      <c r="AB146" s="320"/>
      <c r="AC146" s="146"/>
      <c r="AD146" s="325"/>
      <c r="AE146" s="326"/>
      <c r="AF146" s="113"/>
      <c r="AG146" s="320"/>
      <c r="AH146" s="146"/>
      <c r="AI146" s="325"/>
      <c r="AJ146" s="326"/>
      <c r="AK146" s="113"/>
      <c r="AL146" s="320"/>
      <c r="AM146" s="146"/>
      <c r="AN146" s="325"/>
      <c r="AO146" s="326"/>
      <c r="AP146" s="113"/>
      <c r="AQ146" s="320"/>
      <c r="AR146" s="146"/>
      <c r="AS146" s="325"/>
      <c r="AT146" s="326"/>
      <c r="AU146" s="113"/>
      <c r="AV146" s="320"/>
      <c r="AW146" s="146"/>
      <c r="AX146" s="325"/>
      <c r="AY146" s="326"/>
      <c r="AZ146" s="113"/>
      <c r="BA146" s="320"/>
      <c r="BB146" s="146"/>
      <c r="BC146" s="325"/>
      <c r="BD146" s="326"/>
      <c r="BE146" s="113"/>
      <c r="BF146" s="320"/>
      <c r="BG146" s="146"/>
      <c r="BH146" s="325"/>
      <c r="BI146" s="326"/>
      <c r="BJ146" s="113"/>
      <c r="BK146" s="320"/>
      <c r="BL146" s="146"/>
      <c r="BM146" s="325"/>
      <c r="BN146" s="326"/>
      <c r="BO146" s="120"/>
    </row>
    <row r="147" spans="2:67" ht="15" customHeight="1" x14ac:dyDescent="0.2">
      <c r="B147" s="366"/>
      <c r="C147" s="130">
        <v>0</v>
      </c>
      <c r="D147" s="369"/>
      <c r="E147" s="144" t="s">
        <v>43</v>
      </c>
      <c r="F147" s="151">
        <v>39520</v>
      </c>
      <c r="G147" s="248"/>
      <c r="H147" s="320" t="s">
        <v>116</v>
      </c>
      <c r="I147" s="146"/>
      <c r="J147" s="325"/>
      <c r="K147" s="326"/>
      <c r="L147" s="113"/>
      <c r="M147" s="320"/>
      <c r="N147" s="146"/>
      <c r="O147" s="325"/>
      <c r="P147" s="326"/>
      <c r="Q147" s="113"/>
      <c r="R147" s="320" t="s">
        <v>195</v>
      </c>
      <c r="S147" s="146"/>
      <c r="T147" s="325"/>
      <c r="U147" s="326"/>
      <c r="V147" s="113"/>
      <c r="W147" s="320"/>
      <c r="X147" s="146"/>
      <c r="Y147" s="325"/>
      <c r="Z147" s="326"/>
      <c r="AA147" s="113"/>
      <c r="AB147" s="320"/>
      <c r="AC147" s="146"/>
      <c r="AD147" s="325"/>
      <c r="AE147" s="326"/>
      <c r="AF147" s="113"/>
      <c r="AG147" s="320"/>
      <c r="AH147" s="146"/>
      <c r="AI147" s="325"/>
      <c r="AJ147" s="326"/>
      <c r="AK147" s="113"/>
      <c r="AL147" s="320"/>
      <c r="AM147" s="146"/>
      <c r="AN147" s="325"/>
      <c r="AO147" s="326"/>
      <c r="AP147" s="113"/>
      <c r="AQ147" s="320"/>
      <c r="AR147" s="146"/>
      <c r="AS147" s="325"/>
      <c r="AT147" s="326"/>
      <c r="AU147" s="113"/>
      <c r="AV147" s="320"/>
      <c r="AW147" s="146"/>
      <c r="AX147" s="325"/>
      <c r="AY147" s="326"/>
      <c r="AZ147" s="113"/>
      <c r="BA147" s="320"/>
      <c r="BB147" s="146"/>
      <c r="BC147" s="325"/>
      <c r="BD147" s="326"/>
      <c r="BE147" s="113"/>
      <c r="BF147" s="320"/>
      <c r="BG147" s="146"/>
      <c r="BH147" s="325"/>
      <c r="BI147" s="326"/>
      <c r="BJ147" s="113"/>
      <c r="BK147" s="320"/>
      <c r="BL147" s="146"/>
      <c r="BM147" s="325"/>
      <c r="BN147" s="326"/>
      <c r="BO147" s="120"/>
    </row>
    <row r="148" spans="2:67" ht="15" customHeight="1" x14ac:dyDescent="0.2">
      <c r="B148" s="366"/>
      <c r="C148" s="130">
        <v>0</v>
      </c>
      <c r="D148" s="369"/>
      <c r="E148" s="144" t="s">
        <v>44</v>
      </c>
      <c r="F148" s="151">
        <v>39521</v>
      </c>
      <c r="G148" s="248"/>
      <c r="H148" s="320" t="s">
        <v>116</v>
      </c>
      <c r="I148" s="146"/>
      <c r="J148" s="325"/>
      <c r="K148" s="326"/>
      <c r="L148" s="113"/>
      <c r="M148" s="320"/>
      <c r="N148" s="146"/>
      <c r="O148" s="325"/>
      <c r="P148" s="326"/>
      <c r="Q148" s="113"/>
      <c r="R148" s="320" t="s">
        <v>195</v>
      </c>
      <c r="S148" s="146"/>
      <c r="T148" s="325"/>
      <c r="U148" s="326"/>
      <c r="V148" s="113"/>
      <c r="W148" s="320"/>
      <c r="X148" s="146"/>
      <c r="Y148" s="325"/>
      <c r="Z148" s="326" t="s">
        <v>54</v>
      </c>
      <c r="AA148" s="113"/>
      <c r="AB148" s="320"/>
      <c r="AC148" s="146"/>
      <c r="AD148" s="325"/>
      <c r="AE148" s="326"/>
      <c r="AF148" s="113"/>
      <c r="AG148" s="320"/>
      <c r="AH148" s="146"/>
      <c r="AI148" s="325"/>
      <c r="AJ148" s="326"/>
      <c r="AK148" s="113"/>
      <c r="AL148" s="320"/>
      <c r="AM148" s="146"/>
      <c r="AN148" s="325"/>
      <c r="AO148" s="326"/>
      <c r="AP148" s="113"/>
      <c r="AQ148" s="320"/>
      <c r="AR148" s="146"/>
      <c r="AS148" s="325"/>
      <c r="AT148" s="326"/>
      <c r="AU148" s="113"/>
      <c r="AV148" s="320"/>
      <c r="AW148" s="146"/>
      <c r="AX148" s="325"/>
      <c r="AY148" s="326"/>
      <c r="AZ148" s="113"/>
      <c r="BA148" s="320"/>
      <c r="BB148" s="146"/>
      <c r="BC148" s="325"/>
      <c r="BD148" s="326"/>
      <c r="BE148" s="113"/>
      <c r="BF148" s="320"/>
      <c r="BG148" s="146"/>
      <c r="BH148" s="325"/>
      <c r="BI148" s="326"/>
      <c r="BJ148" s="113"/>
      <c r="BK148" s="320"/>
      <c r="BL148" s="146"/>
      <c r="BM148" s="325"/>
      <c r="BN148" s="326"/>
      <c r="BO148" s="120"/>
    </row>
    <row r="149" spans="2:67" ht="15" customHeight="1" x14ac:dyDescent="0.2">
      <c r="B149" s="366"/>
      <c r="C149" s="130">
        <v>0</v>
      </c>
      <c r="D149" s="369"/>
      <c r="E149" s="144" t="s">
        <v>35</v>
      </c>
      <c r="F149" s="151">
        <v>39522</v>
      </c>
      <c r="G149" s="248"/>
      <c r="H149" s="320" t="s">
        <v>116</v>
      </c>
      <c r="I149" s="146"/>
      <c r="J149" s="327"/>
      <c r="K149" s="328"/>
      <c r="L149" s="113"/>
      <c r="M149" s="320"/>
      <c r="N149" s="146"/>
      <c r="O149" s="327"/>
      <c r="P149" s="328"/>
      <c r="Q149" s="113"/>
      <c r="R149" s="320" t="s">
        <v>117</v>
      </c>
      <c r="S149" s="146"/>
      <c r="T149" s="327"/>
      <c r="U149" s="328"/>
      <c r="V149" s="113"/>
      <c r="W149" s="320"/>
      <c r="X149" s="146"/>
      <c r="Y149" s="327"/>
      <c r="Z149" s="328"/>
      <c r="AA149" s="113"/>
      <c r="AB149" s="320"/>
      <c r="AC149" s="146"/>
      <c r="AD149" s="327"/>
      <c r="AE149" s="328"/>
      <c r="AF149" s="113"/>
      <c r="AG149" s="320"/>
      <c r="AH149" s="146"/>
      <c r="AI149" s="327"/>
      <c r="AJ149" s="328"/>
      <c r="AK149" s="113"/>
      <c r="AL149" s="320"/>
      <c r="AM149" s="146"/>
      <c r="AN149" s="327"/>
      <c r="AO149" s="328"/>
      <c r="AP149" s="113"/>
      <c r="AQ149" s="320"/>
      <c r="AR149" s="146"/>
      <c r="AS149" s="327"/>
      <c r="AT149" s="328"/>
      <c r="AU149" s="113"/>
      <c r="AV149" s="320"/>
      <c r="AW149" s="146"/>
      <c r="AX149" s="327"/>
      <c r="AY149" s="328"/>
      <c r="AZ149" s="113"/>
      <c r="BA149" s="320"/>
      <c r="BB149" s="146"/>
      <c r="BC149" s="327"/>
      <c r="BD149" s="328"/>
      <c r="BE149" s="113"/>
      <c r="BF149" s="320"/>
      <c r="BG149" s="146"/>
      <c r="BH149" s="327"/>
      <c r="BI149" s="328"/>
      <c r="BJ149" s="113"/>
      <c r="BK149" s="320"/>
      <c r="BL149" s="146"/>
      <c r="BM149" s="327"/>
      <c r="BN149" s="328"/>
      <c r="BO149" s="120"/>
    </row>
    <row r="150" spans="2:67" ht="15" customHeight="1" x14ac:dyDescent="0.2">
      <c r="B150" s="367"/>
      <c r="C150" s="131">
        <v>0</v>
      </c>
      <c r="D150" s="370"/>
      <c r="E150" s="148" t="s">
        <v>38</v>
      </c>
      <c r="F150" s="152">
        <v>39523</v>
      </c>
      <c r="G150" s="249"/>
      <c r="H150" s="321" t="s">
        <v>116</v>
      </c>
      <c r="I150" s="149"/>
      <c r="J150" s="334"/>
      <c r="K150" s="335"/>
      <c r="L150" s="336"/>
      <c r="M150" s="321"/>
      <c r="N150" s="149"/>
      <c r="O150" s="334"/>
      <c r="P150" s="335"/>
      <c r="Q150" s="336"/>
      <c r="R150" s="321" t="s">
        <v>117</v>
      </c>
      <c r="S150" s="149"/>
      <c r="T150" s="334"/>
      <c r="U150" s="335"/>
      <c r="V150" s="336"/>
      <c r="W150" s="321"/>
      <c r="X150" s="149"/>
      <c r="Y150" s="334"/>
      <c r="Z150" s="335"/>
      <c r="AA150" s="336"/>
      <c r="AB150" s="321"/>
      <c r="AC150" s="149"/>
      <c r="AD150" s="334"/>
      <c r="AE150" s="335"/>
      <c r="AF150" s="336"/>
      <c r="AG150" s="321"/>
      <c r="AH150" s="149"/>
      <c r="AI150" s="334"/>
      <c r="AJ150" s="335"/>
      <c r="AK150" s="336"/>
      <c r="AL150" s="321"/>
      <c r="AM150" s="149"/>
      <c r="AN150" s="334"/>
      <c r="AO150" s="335"/>
      <c r="AP150" s="336"/>
      <c r="AQ150" s="321"/>
      <c r="AR150" s="149"/>
      <c r="AS150" s="334"/>
      <c r="AT150" s="335"/>
      <c r="AU150" s="336"/>
      <c r="AV150" s="321"/>
      <c r="AW150" s="149"/>
      <c r="AX150" s="334"/>
      <c r="AY150" s="335"/>
      <c r="AZ150" s="336"/>
      <c r="BA150" s="321"/>
      <c r="BB150" s="149"/>
      <c r="BC150" s="334"/>
      <c r="BD150" s="335"/>
      <c r="BE150" s="336"/>
      <c r="BF150" s="321"/>
      <c r="BG150" s="149"/>
      <c r="BH150" s="334"/>
      <c r="BI150" s="335"/>
      <c r="BJ150" s="336"/>
      <c r="BK150" s="321"/>
      <c r="BL150" s="149"/>
      <c r="BM150" s="334"/>
      <c r="BN150" s="335"/>
      <c r="BO150" s="123"/>
    </row>
    <row r="151" spans="2:67" ht="15" customHeight="1" x14ac:dyDescent="0.2">
      <c r="B151" s="365" t="s">
        <v>144</v>
      </c>
      <c r="C151" s="132">
        <v>0</v>
      </c>
      <c r="D151" s="368"/>
      <c r="E151" s="162" t="s">
        <v>39</v>
      </c>
      <c r="F151" s="163">
        <v>39524</v>
      </c>
      <c r="G151" s="247"/>
      <c r="H151" s="322"/>
      <c r="I151" s="164"/>
      <c r="J151" s="331"/>
      <c r="K151" s="332"/>
      <c r="L151" s="333"/>
      <c r="M151" s="322" t="s">
        <v>117</v>
      </c>
      <c r="N151" s="164"/>
      <c r="O151" s="331"/>
      <c r="P151" s="332"/>
      <c r="Q151" s="333"/>
      <c r="R151" s="322"/>
      <c r="S151" s="164"/>
      <c r="T151" s="331"/>
      <c r="U151" s="332"/>
      <c r="V151" s="333"/>
      <c r="W151" s="322" t="s">
        <v>116</v>
      </c>
      <c r="X151" s="164"/>
      <c r="Y151" s="331"/>
      <c r="Z151" s="332"/>
      <c r="AA151" s="333"/>
      <c r="AB151" s="322"/>
      <c r="AC151" s="164"/>
      <c r="AD151" s="331"/>
      <c r="AE151" s="332"/>
      <c r="AF151" s="333"/>
      <c r="AG151" s="322"/>
      <c r="AH151" s="164"/>
      <c r="AI151" s="331"/>
      <c r="AJ151" s="332"/>
      <c r="AK151" s="333"/>
      <c r="AL151" s="322"/>
      <c r="AM151" s="164"/>
      <c r="AN151" s="331"/>
      <c r="AO151" s="332"/>
      <c r="AP151" s="333"/>
      <c r="AQ151" s="322"/>
      <c r="AR151" s="164"/>
      <c r="AS151" s="331"/>
      <c r="AT151" s="332"/>
      <c r="AU151" s="333"/>
      <c r="AV151" s="322"/>
      <c r="AW151" s="164"/>
      <c r="AX151" s="331"/>
      <c r="AY151" s="332"/>
      <c r="AZ151" s="333"/>
      <c r="BA151" s="322"/>
      <c r="BB151" s="164"/>
      <c r="BC151" s="331"/>
      <c r="BD151" s="332"/>
      <c r="BE151" s="333"/>
      <c r="BF151" s="322"/>
      <c r="BG151" s="164"/>
      <c r="BH151" s="331"/>
      <c r="BI151" s="332"/>
      <c r="BJ151" s="333"/>
      <c r="BK151" s="322"/>
      <c r="BL151" s="164"/>
      <c r="BM151" s="331"/>
      <c r="BN151" s="332"/>
      <c r="BO151" s="124"/>
    </row>
    <row r="152" spans="2:67" ht="15" customHeight="1" x14ac:dyDescent="0.2">
      <c r="B152" s="366"/>
      <c r="C152" s="130">
        <v>0</v>
      </c>
      <c r="D152" s="369"/>
      <c r="E152" s="144" t="s">
        <v>40</v>
      </c>
      <c r="F152" s="151">
        <v>39525</v>
      </c>
      <c r="G152" s="248"/>
      <c r="H152" s="320"/>
      <c r="I152" s="146"/>
      <c r="J152" s="325"/>
      <c r="K152" s="326"/>
      <c r="L152" s="113"/>
      <c r="M152" s="320" t="s">
        <v>195</v>
      </c>
      <c r="N152" s="146"/>
      <c r="O152" s="325"/>
      <c r="P152" s="326"/>
      <c r="Q152" s="113"/>
      <c r="R152" s="320"/>
      <c r="S152" s="146"/>
      <c r="T152" s="325"/>
      <c r="U152" s="326"/>
      <c r="V152" s="113"/>
      <c r="W152" s="320" t="s">
        <v>116</v>
      </c>
      <c r="X152" s="146"/>
      <c r="Y152" s="325"/>
      <c r="Z152" s="326"/>
      <c r="AA152" s="113"/>
      <c r="AB152" s="320"/>
      <c r="AC152" s="146"/>
      <c r="AD152" s="325"/>
      <c r="AE152" s="326"/>
      <c r="AF152" s="113"/>
      <c r="AG152" s="320"/>
      <c r="AH152" s="146"/>
      <c r="AI152" s="325"/>
      <c r="AJ152" s="326"/>
      <c r="AK152" s="113"/>
      <c r="AL152" s="320"/>
      <c r="AM152" s="146"/>
      <c r="AN152" s="325"/>
      <c r="AO152" s="326"/>
      <c r="AP152" s="113"/>
      <c r="AQ152" s="320"/>
      <c r="AR152" s="146"/>
      <c r="AS152" s="325"/>
      <c r="AT152" s="326"/>
      <c r="AU152" s="113"/>
      <c r="AV152" s="320"/>
      <c r="AW152" s="146"/>
      <c r="AX152" s="325"/>
      <c r="AY152" s="326"/>
      <c r="AZ152" s="113"/>
      <c r="BA152" s="320"/>
      <c r="BB152" s="146"/>
      <c r="BC152" s="325"/>
      <c r="BD152" s="326"/>
      <c r="BE152" s="113"/>
      <c r="BF152" s="320"/>
      <c r="BG152" s="146"/>
      <c r="BH152" s="325"/>
      <c r="BI152" s="326"/>
      <c r="BJ152" s="113"/>
      <c r="BK152" s="320"/>
      <c r="BL152" s="146"/>
      <c r="BM152" s="325"/>
      <c r="BN152" s="326"/>
      <c r="BO152" s="120"/>
    </row>
    <row r="153" spans="2:67" ht="15" customHeight="1" x14ac:dyDescent="0.2">
      <c r="B153" s="366"/>
      <c r="C153" s="130">
        <v>0</v>
      </c>
      <c r="D153" s="369"/>
      <c r="E153" s="144" t="s">
        <v>42</v>
      </c>
      <c r="F153" s="151">
        <v>39526</v>
      </c>
      <c r="G153" s="248"/>
      <c r="H153" s="320"/>
      <c r="I153" s="146"/>
      <c r="J153" s="325"/>
      <c r="K153" s="326"/>
      <c r="L153" s="113"/>
      <c r="M153" s="320" t="s">
        <v>195</v>
      </c>
      <c r="N153" s="146"/>
      <c r="O153" s="325"/>
      <c r="P153" s="326"/>
      <c r="Q153" s="113"/>
      <c r="R153" s="320"/>
      <c r="S153" s="146"/>
      <c r="T153" s="325"/>
      <c r="U153" s="326"/>
      <c r="V153" s="113"/>
      <c r="W153" s="320" t="s">
        <v>116</v>
      </c>
      <c r="X153" s="146"/>
      <c r="Y153" s="325"/>
      <c r="Z153" s="326"/>
      <c r="AA153" s="113"/>
      <c r="AB153" s="320"/>
      <c r="AC153" s="146"/>
      <c r="AD153" s="325"/>
      <c r="AE153" s="326"/>
      <c r="AF153" s="113"/>
      <c r="AG153" s="320"/>
      <c r="AH153" s="146"/>
      <c r="AI153" s="325"/>
      <c r="AJ153" s="326"/>
      <c r="AK153" s="113"/>
      <c r="AL153" s="320"/>
      <c r="AM153" s="146"/>
      <c r="AN153" s="325"/>
      <c r="AO153" s="326"/>
      <c r="AP153" s="113"/>
      <c r="AQ153" s="320"/>
      <c r="AR153" s="146"/>
      <c r="AS153" s="325"/>
      <c r="AT153" s="326"/>
      <c r="AU153" s="113"/>
      <c r="AV153" s="320"/>
      <c r="AW153" s="146"/>
      <c r="AX153" s="325"/>
      <c r="AY153" s="326"/>
      <c r="AZ153" s="113"/>
      <c r="BA153" s="320"/>
      <c r="BB153" s="146"/>
      <c r="BC153" s="325"/>
      <c r="BD153" s="326"/>
      <c r="BE153" s="113"/>
      <c r="BF153" s="320"/>
      <c r="BG153" s="146"/>
      <c r="BH153" s="325"/>
      <c r="BI153" s="326"/>
      <c r="BJ153" s="113"/>
      <c r="BK153" s="320"/>
      <c r="BL153" s="146"/>
      <c r="BM153" s="325"/>
      <c r="BN153" s="326"/>
      <c r="BO153" s="120"/>
    </row>
    <row r="154" spans="2:67" ht="15" customHeight="1" x14ac:dyDescent="0.2">
      <c r="B154" s="366"/>
      <c r="C154" s="130">
        <v>0</v>
      </c>
      <c r="D154" s="369"/>
      <c r="E154" s="144" t="s">
        <v>43</v>
      </c>
      <c r="F154" s="151">
        <v>39527</v>
      </c>
      <c r="G154" s="248"/>
      <c r="H154" s="320"/>
      <c r="I154" s="146"/>
      <c r="J154" s="325"/>
      <c r="K154" s="326"/>
      <c r="L154" s="113"/>
      <c r="M154" s="320" t="s">
        <v>195</v>
      </c>
      <c r="N154" s="146"/>
      <c r="O154" s="325"/>
      <c r="P154" s="326"/>
      <c r="Q154" s="113"/>
      <c r="R154" s="320"/>
      <c r="S154" s="146"/>
      <c r="T154" s="325"/>
      <c r="U154" s="326"/>
      <c r="V154" s="113"/>
      <c r="W154" s="320" t="s">
        <v>116</v>
      </c>
      <c r="X154" s="146"/>
      <c r="Y154" s="325"/>
      <c r="Z154" s="326"/>
      <c r="AA154" s="113"/>
      <c r="AB154" s="320"/>
      <c r="AC154" s="146"/>
      <c r="AD154" s="325"/>
      <c r="AE154" s="326"/>
      <c r="AF154" s="113"/>
      <c r="AG154" s="320"/>
      <c r="AH154" s="146"/>
      <c r="AI154" s="325"/>
      <c r="AJ154" s="326"/>
      <c r="AK154" s="113"/>
      <c r="AL154" s="320"/>
      <c r="AM154" s="146"/>
      <c r="AN154" s="325"/>
      <c r="AO154" s="326"/>
      <c r="AP154" s="113"/>
      <c r="AQ154" s="320"/>
      <c r="AR154" s="146"/>
      <c r="AS154" s="325"/>
      <c r="AT154" s="326"/>
      <c r="AU154" s="113"/>
      <c r="AV154" s="320"/>
      <c r="AW154" s="146"/>
      <c r="AX154" s="325"/>
      <c r="AY154" s="326"/>
      <c r="AZ154" s="113"/>
      <c r="BA154" s="320"/>
      <c r="BB154" s="146"/>
      <c r="BC154" s="325"/>
      <c r="BD154" s="326"/>
      <c r="BE154" s="113"/>
      <c r="BF154" s="320"/>
      <c r="BG154" s="146"/>
      <c r="BH154" s="325"/>
      <c r="BI154" s="326"/>
      <c r="BJ154" s="113"/>
      <c r="BK154" s="320"/>
      <c r="BL154" s="146"/>
      <c r="BM154" s="325"/>
      <c r="BN154" s="326"/>
      <c r="BO154" s="120"/>
    </row>
    <row r="155" spans="2:67" ht="15" customHeight="1" x14ac:dyDescent="0.2">
      <c r="B155" s="366"/>
      <c r="C155" s="130">
        <v>0</v>
      </c>
      <c r="D155" s="369"/>
      <c r="E155" s="144" t="s">
        <v>44</v>
      </c>
      <c r="F155" s="151">
        <v>39528</v>
      </c>
      <c r="G155" s="248"/>
      <c r="H155" s="320"/>
      <c r="I155" s="146"/>
      <c r="J155" s="325" t="s">
        <v>54</v>
      </c>
      <c r="K155" s="326" t="s">
        <v>54</v>
      </c>
      <c r="L155" s="113"/>
      <c r="M155" s="320" t="s">
        <v>195</v>
      </c>
      <c r="N155" s="146"/>
      <c r="O155" s="325"/>
      <c r="P155" s="326"/>
      <c r="Q155" s="113"/>
      <c r="R155" s="320"/>
      <c r="S155" s="146"/>
      <c r="T155" s="325" t="s">
        <v>54</v>
      </c>
      <c r="U155" s="326" t="s">
        <v>54</v>
      </c>
      <c r="V155" s="113"/>
      <c r="W155" s="320" t="s">
        <v>116</v>
      </c>
      <c r="X155" s="146"/>
      <c r="Y155" s="325"/>
      <c r="Z155" s="326"/>
      <c r="AA155" s="113"/>
      <c r="AB155" s="320"/>
      <c r="AC155" s="146"/>
      <c r="AD155" s="325"/>
      <c r="AE155" s="326"/>
      <c r="AF155" s="113"/>
      <c r="AG155" s="320"/>
      <c r="AH155" s="146"/>
      <c r="AI155" s="325"/>
      <c r="AJ155" s="326"/>
      <c r="AK155" s="113"/>
      <c r="AL155" s="320"/>
      <c r="AM155" s="146"/>
      <c r="AN155" s="325"/>
      <c r="AO155" s="326"/>
      <c r="AP155" s="113"/>
      <c r="AQ155" s="320"/>
      <c r="AR155" s="146"/>
      <c r="AS155" s="325"/>
      <c r="AT155" s="326"/>
      <c r="AU155" s="113"/>
      <c r="AV155" s="320"/>
      <c r="AW155" s="146"/>
      <c r="AX155" s="325"/>
      <c r="AY155" s="326"/>
      <c r="AZ155" s="113"/>
      <c r="BA155" s="320"/>
      <c r="BB155" s="146"/>
      <c r="BC155" s="325"/>
      <c r="BD155" s="326"/>
      <c r="BE155" s="113"/>
      <c r="BF155" s="320"/>
      <c r="BG155" s="146"/>
      <c r="BH155" s="325"/>
      <c r="BI155" s="326"/>
      <c r="BJ155" s="113"/>
      <c r="BK155" s="320"/>
      <c r="BL155" s="146"/>
      <c r="BM155" s="325"/>
      <c r="BN155" s="326"/>
      <c r="BO155" s="120"/>
    </row>
    <row r="156" spans="2:67" ht="15" customHeight="1" x14ac:dyDescent="0.2">
      <c r="B156" s="366"/>
      <c r="C156" s="130">
        <v>0</v>
      </c>
      <c r="D156" s="369"/>
      <c r="E156" s="144" t="s">
        <v>35</v>
      </c>
      <c r="F156" s="151">
        <v>39529</v>
      </c>
      <c r="G156" s="248"/>
      <c r="H156" s="320"/>
      <c r="I156" s="146"/>
      <c r="J156" s="327"/>
      <c r="K156" s="328"/>
      <c r="L156" s="113"/>
      <c r="M156" s="320" t="s">
        <v>195</v>
      </c>
      <c r="N156" s="146"/>
      <c r="O156" s="327"/>
      <c r="P156" s="328"/>
      <c r="Q156" s="113"/>
      <c r="R156" s="320"/>
      <c r="S156" s="146"/>
      <c r="T156" s="327"/>
      <c r="U156" s="328"/>
      <c r="V156" s="113"/>
      <c r="W156" s="320" t="s">
        <v>116</v>
      </c>
      <c r="X156" s="146"/>
      <c r="Y156" s="327"/>
      <c r="Z156" s="328"/>
      <c r="AA156" s="113"/>
      <c r="AB156" s="320"/>
      <c r="AC156" s="146"/>
      <c r="AD156" s="327"/>
      <c r="AE156" s="328"/>
      <c r="AF156" s="113"/>
      <c r="AG156" s="320"/>
      <c r="AH156" s="146"/>
      <c r="AI156" s="327"/>
      <c r="AJ156" s="328"/>
      <c r="AK156" s="113"/>
      <c r="AL156" s="320"/>
      <c r="AM156" s="146"/>
      <c r="AN156" s="327"/>
      <c r="AO156" s="328"/>
      <c r="AP156" s="113"/>
      <c r="AQ156" s="320"/>
      <c r="AR156" s="146"/>
      <c r="AS156" s="327"/>
      <c r="AT156" s="328"/>
      <c r="AU156" s="113"/>
      <c r="AV156" s="320"/>
      <c r="AW156" s="146"/>
      <c r="AX156" s="327"/>
      <c r="AY156" s="328"/>
      <c r="AZ156" s="113"/>
      <c r="BA156" s="320"/>
      <c r="BB156" s="146"/>
      <c r="BC156" s="327"/>
      <c r="BD156" s="328"/>
      <c r="BE156" s="113"/>
      <c r="BF156" s="320"/>
      <c r="BG156" s="146"/>
      <c r="BH156" s="327"/>
      <c r="BI156" s="328"/>
      <c r="BJ156" s="113"/>
      <c r="BK156" s="320"/>
      <c r="BL156" s="146"/>
      <c r="BM156" s="327"/>
      <c r="BN156" s="328"/>
      <c r="BO156" s="120"/>
    </row>
    <row r="157" spans="2:67" ht="15" customHeight="1" x14ac:dyDescent="0.2">
      <c r="B157" s="367"/>
      <c r="C157" s="131">
        <v>0</v>
      </c>
      <c r="D157" s="370"/>
      <c r="E157" s="148" t="s">
        <v>38</v>
      </c>
      <c r="F157" s="152">
        <v>39530</v>
      </c>
      <c r="G157" s="249"/>
      <c r="H157" s="321"/>
      <c r="I157" s="149"/>
      <c r="J157" s="334"/>
      <c r="K157" s="335"/>
      <c r="L157" s="336"/>
      <c r="M157" s="321" t="s">
        <v>195</v>
      </c>
      <c r="N157" s="149"/>
      <c r="O157" s="334"/>
      <c r="P157" s="335"/>
      <c r="Q157" s="336"/>
      <c r="R157" s="321"/>
      <c r="S157" s="149"/>
      <c r="T157" s="334"/>
      <c r="U157" s="335"/>
      <c r="V157" s="336"/>
      <c r="W157" s="321" t="s">
        <v>116</v>
      </c>
      <c r="X157" s="149"/>
      <c r="Y157" s="334"/>
      <c r="Z157" s="335"/>
      <c r="AA157" s="336"/>
      <c r="AB157" s="321"/>
      <c r="AC157" s="149"/>
      <c r="AD157" s="334"/>
      <c r="AE157" s="335"/>
      <c r="AF157" s="336"/>
      <c r="AG157" s="321"/>
      <c r="AH157" s="149"/>
      <c r="AI157" s="334"/>
      <c r="AJ157" s="335"/>
      <c r="AK157" s="336"/>
      <c r="AL157" s="321"/>
      <c r="AM157" s="149"/>
      <c r="AN157" s="334"/>
      <c r="AO157" s="335"/>
      <c r="AP157" s="336"/>
      <c r="AQ157" s="321"/>
      <c r="AR157" s="149"/>
      <c r="AS157" s="334"/>
      <c r="AT157" s="335"/>
      <c r="AU157" s="336"/>
      <c r="AV157" s="321"/>
      <c r="AW157" s="149"/>
      <c r="AX157" s="334"/>
      <c r="AY157" s="335"/>
      <c r="AZ157" s="336"/>
      <c r="BA157" s="321"/>
      <c r="BB157" s="149"/>
      <c r="BC157" s="334"/>
      <c r="BD157" s="335"/>
      <c r="BE157" s="336"/>
      <c r="BF157" s="321"/>
      <c r="BG157" s="149"/>
      <c r="BH157" s="334"/>
      <c r="BI157" s="335"/>
      <c r="BJ157" s="336"/>
      <c r="BK157" s="321"/>
      <c r="BL157" s="149"/>
      <c r="BM157" s="334"/>
      <c r="BN157" s="335"/>
      <c r="BO157" s="123"/>
    </row>
    <row r="158" spans="2:67" ht="15" customHeight="1" x14ac:dyDescent="0.2">
      <c r="B158" s="365" t="s">
        <v>145</v>
      </c>
      <c r="C158" s="132">
        <v>0</v>
      </c>
      <c r="D158" s="368"/>
      <c r="E158" s="162" t="s">
        <v>39</v>
      </c>
      <c r="F158" s="163">
        <v>39531</v>
      </c>
      <c r="G158" s="247"/>
      <c r="H158" s="322"/>
      <c r="I158" s="164"/>
      <c r="J158" s="337"/>
      <c r="K158" s="338"/>
      <c r="L158" s="333"/>
      <c r="M158" s="322" t="s">
        <v>195</v>
      </c>
      <c r="N158" s="164"/>
      <c r="O158" s="337"/>
      <c r="P158" s="338"/>
      <c r="Q158" s="333"/>
      <c r="R158" s="322"/>
      <c r="S158" s="164"/>
      <c r="T158" s="337"/>
      <c r="U158" s="338"/>
      <c r="V158" s="333"/>
      <c r="W158" s="322"/>
      <c r="X158" s="164"/>
      <c r="Y158" s="337"/>
      <c r="Z158" s="338"/>
      <c r="AA158" s="333"/>
      <c r="AB158" s="322"/>
      <c r="AC158" s="164"/>
      <c r="AD158" s="337"/>
      <c r="AE158" s="338"/>
      <c r="AF158" s="333"/>
      <c r="AG158" s="322"/>
      <c r="AH158" s="164"/>
      <c r="AI158" s="337"/>
      <c r="AJ158" s="338"/>
      <c r="AK158" s="333"/>
      <c r="AL158" s="322"/>
      <c r="AM158" s="541"/>
      <c r="AN158" s="337"/>
      <c r="AO158" s="338"/>
      <c r="AP158" s="333"/>
      <c r="AQ158" s="322"/>
      <c r="AR158" s="541"/>
      <c r="AS158" s="337"/>
      <c r="AT158" s="338"/>
      <c r="AU158" s="333"/>
      <c r="AV158" s="322"/>
      <c r="AW158" s="541"/>
      <c r="AX158" s="337"/>
      <c r="AY158" s="338"/>
      <c r="AZ158" s="333"/>
      <c r="BA158" s="322"/>
      <c r="BB158" s="541"/>
      <c r="BC158" s="337"/>
      <c r="BD158" s="338"/>
      <c r="BE158" s="333"/>
      <c r="BF158" s="322"/>
      <c r="BG158" s="541"/>
      <c r="BH158" s="337"/>
      <c r="BI158" s="338"/>
      <c r="BJ158" s="333"/>
      <c r="BK158" s="322"/>
      <c r="BL158" s="541"/>
      <c r="BM158" s="337"/>
      <c r="BN158" s="338"/>
      <c r="BO158" s="124"/>
    </row>
    <row r="159" spans="2:67" ht="15" customHeight="1" x14ac:dyDescent="0.2">
      <c r="B159" s="366"/>
      <c r="C159" s="130">
        <v>0</v>
      </c>
      <c r="D159" s="369"/>
      <c r="E159" s="144" t="s">
        <v>40</v>
      </c>
      <c r="F159" s="151">
        <v>39532</v>
      </c>
      <c r="G159" s="248"/>
      <c r="H159" s="320" t="s">
        <v>116</v>
      </c>
      <c r="I159" s="146"/>
      <c r="J159" s="325"/>
      <c r="K159" s="326"/>
      <c r="L159" s="113"/>
      <c r="M159" s="320"/>
      <c r="N159" s="146"/>
      <c r="O159" s="325"/>
      <c r="P159" s="326"/>
      <c r="Q159" s="113"/>
      <c r="R159" s="320"/>
      <c r="S159" s="146"/>
      <c r="T159" s="325" t="s">
        <v>54</v>
      </c>
      <c r="U159" s="326" t="s">
        <v>54</v>
      </c>
      <c r="V159" s="113"/>
      <c r="W159" s="320"/>
      <c r="X159" s="146"/>
      <c r="Y159" s="325"/>
      <c r="Z159" s="326"/>
      <c r="AA159" s="113"/>
      <c r="AB159" s="320"/>
      <c r="AC159" s="146"/>
      <c r="AD159" s="325"/>
      <c r="AE159" s="326"/>
      <c r="AF159" s="113"/>
      <c r="AG159" s="320"/>
      <c r="AH159" s="146"/>
      <c r="AI159" s="325"/>
      <c r="AJ159" s="326"/>
      <c r="AK159" s="113"/>
      <c r="AL159" s="320"/>
      <c r="AM159" s="146"/>
      <c r="AN159" s="325"/>
      <c r="AO159" s="326"/>
      <c r="AP159" s="113"/>
      <c r="AQ159" s="320"/>
      <c r="AR159" s="146"/>
      <c r="AS159" s="325"/>
      <c r="AT159" s="326"/>
      <c r="AU159" s="113"/>
      <c r="AV159" s="320"/>
      <c r="AW159" s="146"/>
      <c r="AX159" s="325"/>
      <c r="AY159" s="326"/>
      <c r="AZ159" s="113"/>
      <c r="BA159" s="320"/>
      <c r="BB159" s="146"/>
      <c r="BC159" s="325"/>
      <c r="BD159" s="326"/>
      <c r="BE159" s="113"/>
      <c r="BF159" s="320"/>
      <c r="BG159" s="146"/>
      <c r="BH159" s="325"/>
      <c r="BI159" s="326"/>
      <c r="BJ159" s="113"/>
      <c r="BK159" s="320"/>
      <c r="BL159" s="146"/>
      <c r="BM159" s="325"/>
      <c r="BN159" s="326"/>
      <c r="BO159" s="120"/>
    </row>
    <row r="160" spans="2:67" ht="15" customHeight="1" x14ac:dyDescent="0.2">
      <c r="B160" s="366"/>
      <c r="C160" s="130">
        <v>0</v>
      </c>
      <c r="D160" s="369"/>
      <c r="E160" s="144" t="s">
        <v>42</v>
      </c>
      <c r="F160" s="151">
        <v>39533</v>
      </c>
      <c r="G160" s="248"/>
      <c r="H160" s="107" t="s">
        <v>195</v>
      </c>
      <c r="I160" s="146"/>
      <c r="J160" s="325"/>
      <c r="K160" s="326"/>
      <c r="L160" s="113"/>
      <c r="M160" s="320"/>
      <c r="N160" s="146"/>
      <c r="O160" s="325"/>
      <c r="P160" s="326"/>
      <c r="Q160" s="113"/>
      <c r="R160" s="320"/>
      <c r="S160" s="146"/>
      <c r="T160" s="325"/>
      <c r="U160" s="326"/>
      <c r="V160" s="113"/>
      <c r="W160" s="320"/>
      <c r="X160" s="146"/>
      <c r="Y160" s="325"/>
      <c r="Z160" s="326"/>
      <c r="AA160" s="113"/>
      <c r="AB160" s="320"/>
      <c r="AC160" s="146"/>
      <c r="AD160" s="325"/>
      <c r="AE160" s="326"/>
      <c r="AF160" s="113"/>
      <c r="AG160" s="320"/>
      <c r="AH160" s="146"/>
      <c r="AI160" s="325"/>
      <c r="AJ160" s="326"/>
      <c r="AK160" s="113"/>
      <c r="AL160" s="320"/>
      <c r="AM160" s="146"/>
      <c r="AN160" s="325"/>
      <c r="AO160" s="326"/>
      <c r="AP160" s="113"/>
      <c r="AQ160" s="320"/>
      <c r="AR160" s="146"/>
      <c r="AS160" s="325"/>
      <c r="AT160" s="326"/>
      <c r="AU160" s="113"/>
      <c r="AV160" s="320"/>
      <c r="AW160" s="146"/>
      <c r="AX160" s="325"/>
      <c r="AY160" s="326"/>
      <c r="AZ160" s="113"/>
      <c r="BA160" s="320"/>
      <c r="BB160" s="146"/>
      <c r="BC160" s="325"/>
      <c r="BD160" s="326"/>
      <c r="BE160" s="113"/>
      <c r="BF160" s="320"/>
      <c r="BG160" s="146"/>
      <c r="BH160" s="325"/>
      <c r="BI160" s="326"/>
      <c r="BJ160" s="113"/>
      <c r="BK160" s="320"/>
      <c r="BL160" s="146"/>
      <c r="BM160" s="325"/>
      <c r="BN160" s="326"/>
      <c r="BO160" s="120"/>
    </row>
    <row r="161" spans="2:67" ht="15" customHeight="1" x14ac:dyDescent="0.2">
      <c r="B161" s="366"/>
      <c r="C161" s="130">
        <v>0</v>
      </c>
      <c r="D161" s="369"/>
      <c r="E161" s="144" t="s">
        <v>43</v>
      </c>
      <c r="F161" s="151">
        <v>39534</v>
      </c>
      <c r="G161" s="248"/>
      <c r="H161" s="320" t="s">
        <v>195</v>
      </c>
      <c r="I161" s="146"/>
      <c r="J161" s="325"/>
      <c r="K161" s="326"/>
      <c r="L161" s="113"/>
      <c r="M161" s="320"/>
      <c r="N161" s="146"/>
      <c r="O161" s="325"/>
      <c r="P161" s="326"/>
      <c r="Q161" s="113"/>
      <c r="R161" s="320" t="s">
        <v>116</v>
      </c>
      <c r="S161" s="146"/>
      <c r="T161" s="325"/>
      <c r="U161" s="326"/>
      <c r="V161" s="113"/>
      <c r="W161" s="320"/>
      <c r="X161" s="146"/>
      <c r="Y161" s="325"/>
      <c r="Z161" s="326"/>
      <c r="AA161" s="113"/>
      <c r="AB161" s="320"/>
      <c r="AC161" s="146"/>
      <c r="AD161" s="325"/>
      <c r="AE161" s="326"/>
      <c r="AF161" s="113"/>
      <c r="AG161" s="320"/>
      <c r="AH161" s="146"/>
      <c r="AI161" s="325"/>
      <c r="AJ161" s="326"/>
      <c r="AK161" s="113"/>
      <c r="AL161" s="320"/>
      <c r="AM161" s="146"/>
      <c r="AN161" s="325"/>
      <c r="AO161" s="326"/>
      <c r="AP161" s="113"/>
      <c r="AQ161" s="320"/>
      <c r="AR161" s="146"/>
      <c r="AS161" s="325"/>
      <c r="AT161" s="326"/>
      <c r="AU161" s="113"/>
      <c r="AV161" s="320"/>
      <c r="AW161" s="146"/>
      <c r="AX161" s="325"/>
      <c r="AY161" s="326"/>
      <c r="AZ161" s="113"/>
      <c r="BA161" s="320"/>
      <c r="BB161" s="146"/>
      <c r="BC161" s="325"/>
      <c r="BD161" s="326"/>
      <c r="BE161" s="113"/>
      <c r="BF161" s="320"/>
      <c r="BG161" s="146"/>
      <c r="BH161" s="325"/>
      <c r="BI161" s="326"/>
      <c r="BJ161" s="113"/>
      <c r="BK161" s="320"/>
      <c r="BL161" s="146"/>
      <c r="BM161" s="325"/>
      <c r="BN161" s="326"/>
      <c r="BO161" s="120"/>
    </row>
    <row r="162" spans="2:67" ht="15" customHeight="1" x14ac:dyDescent="0.2">
      <c r="B162" s="366"/>
      <c r="C162" s="130">
        <v>0</v>
      </c>
      <c r="D162" s="369"/>
      <c r="E162" s="144" t="s">
        <v>44</v>
      </c>
      <c r="F162" s="151">
        <v>39535</v>
      </c>
      <c r="G162" s="248"/>
      <c r="H162" s="320" t="s">
        <v>195</v>
      </c>
      <c r="I162" s="146"/>
      <c r="J162" s="325"/>
      <c r="K162" s="326"/>
      <c r="L162" s="113"/>
      <c r="M162" s="320"/>
      <c r="N162" s="146"/>
      <c r="O162" s="325"/>
      <c r="P162" s="326"/>
      <c r="Q162" s="113"/>
      <c r="R162" s="320" t="s">
        <v>116</v>
      </c>
      <c r="S162" s="146"/>
      <c r="T162" s="325"/>
      <c r="U162" s="326"/>
      <c r="V162" s="113"/>
      <c r="W162" s="320"/>
      <c r="X162" s="146"/>
      <c r="Y162" s="325"/>
      <c r="Z162" s="326"/>
      <c r="AA162" s="113"/>
      <c r="AB162" s="320"/>
      <c r="AC162" s="146"/>
      <c r="AD162" s="325"/>
      <c r="AE162" s="326"/>
      <c r="AF162" s="113"/>
      <c r="AG162" s="320"/>
      <c r="AH162" s="146"/>
      <c r="AI162" s="325"/>
      <c r="AJ162" s="326"/>
      <c r="AK162" s="113"/>
      <c r="AL162" s="320"/>
      <c r="AM162" s="146"/>
      <c r="AN162" s="325"/>
      <c r="AO162" s="326"/>
      <c r="AP162" s="113"/>
      <c r="AQ162" s="320"/>
      <c r="AR162" s="146"/>
      <c r="AS162" s="325"/>
      <c r="AT162" s="326"/>
      <c r="AU162" s="113"/>
      <c r="AV162" s="320"/>
      <c r="AW162" s="146"/>
      <c r="AX162" s="325"/>
      <c r="AY162" s="326"/>
      <c r="AZ162" s="113"/>
      <c r="BA162" s="320"/>
      <c r="BB162" s="146"/>
      <c r="BC162" s="325"/>
      <c r="BD162" s="326"/>
      <c r="BE162" s="113"/>
      <c r="BF162" s="320"/>
      <c r="BG162" s="146"/>
      <c r="BH162" s="325"/>
      <c r="BI162" s="326"/>
      <c r="BJ162" s="113"/>
      <c r="BK162" s="320"/>
      <c r="BL162" s="146"/>
      <c r="BM162" s="325"/>
      <c r="BN162" s="326"/>
      <c r="BO162" s="120"/>
    </row>
    <row r="163" spans="2:67" ht="15" customHeight="1" x14ac:dyDescent="0.2">
      <c r="B163" s="366"/>
      <c r="C163" s="130">
        <v>0</v>
      </c>
      <c r="D163" s="369"/>
      <c r="E163" s="144" t="s">
        <v>35</v>
      </c>
      <c r="F163" s="151">
        <v>39536</v>
      </c>
      <c r="G163" s="248"/>
      <c r="H163" s="320"/>
      <c r="I163" s="146"/>
      <c r="J163" s="327"/>
      <c r="K163" s="328"/>
      <c r="L163" s="113"/>
      <c r="M163" s="320"/>
      <c r="N163" s="146"/>
      <c r="O163" s="327"/>
      <c r="P163" s="328"/>
      <c r="Q163" s="113"/>
      <c r="R163" s="320" t="s">
        <v>116</v>
      </c>
      <c r="S163" s="146"/>
      <c r="T163" s="327"/>
      <c r="U163" s="328"/>
      <c r="V163" s="113"/>
      <c r="W163" s="320"/>
      <c r="X163" s="146"/>
      <c r="Y163" s="327"/>
      <c r="Z163" s="328"/>
      <c r="AA163" s="113"/>
      <c r="AB163" s="320"/>
      <c r="AC163" s="146"/>
      <c r="AD163" s="327"/>
      <c r="AE163" s="328"/>
      <c r="AF163" s="113"/>
      <c r="AG163" s="320"/>
      <c r="AH163" s="146"/>
      <c r="AI163" s="327"/>
      <c r="AJ163" s="328"/>
      <c r="AK163" s="113"/>
      <c r="AL163" s="320"/>
      <c r="AM163" s="146"/>
      <c r="AN163" s="327"/>
      <c r="AO163" s="328"/>
      <c r="AP163" s="113"/>
      <c r="AQ163" s="320"/>
      <c r="AR163" s="146"/>
      <c r="AS163" s="327"/>
      <c r="AT163" s="328"/>
      <c r="AU163" s="113"/>
      <c r="AV163" s="320"/>
      <c r="AW163" s="146"/>
      <c r="AX163" s="327"/>
      <c r="AY163" s="328"/>
      <c r="AZ163" s="113"/>
      <c r="BA163" s="320"/>
      <c r="BB163" s="146"/>
      <c r="BC163" s="327"/>
      <c r="BD163" s="328"/>
      <c r="BE163" s="113"/>
      <c r="BF163" s="320"/>
      <c r="BG163" s="146"/>
      <c r="BH163" s="327"/>
      <c r="BI163" s="328"/>
      <c r="BJ163" s="113"/>
      <c r="BK163" s="320"/>
      <c r="BL163" s="146"/>
      <c r="BM163" s="327"/>
      <c r="BN163" s="328"/>
      <c r="BO163" s="120"/>
    </row>
    <row r="164" spans="2:67" ht="15" customHeight="1" thickBot="1" x14ac:dyDescent="0.25">
      <c r="B164" s="371"/>
      <c r="C164" s="167">
        <v>0</v>
      </c>
      <c r="D164" s="372"/>
      <c r="E164" s="168" t="s">
        <v>38</v>
      </c>
      <c r="F164" s="169">
        <v>39537</v>
      </c>
      <c r="G164" s="249"/>
      <c r="H164" s="321"/>
      <c r="I164" s="149"/>
      <c r="J164" s="334"/>
      <c r="K164" s="335"/>
      <c r="L164" s="336"/>
      <c r="M164" s="321"/>
      <c r="N164" s="149"/>
      <c r="O164" s="334"/>
      <c r="P164" s="335"/>
      <c r="Q164" s="336"/>
      <c r="R164" s="321" t="s">
        <v>116</v>
      </c>
      <c r="S164" s="149"/>
      <c r="T164" s="334"/>
      <c r="U164" s="335"/>
      <c r="V164" s="336"/>
      <c r="W164" s="321"/>
      <c r="X164" s="149"/>
      <c r="Y164" s="334"/>
      <c r="Z164" s="335"/>
      <c r="AA164" s="336"/>
      <c r="AB164" s="321"/>
      <c r="AC164" s="149"/>
      <c r="AD164" s="334"/>
      <c r="AE164" s="335"/>
      <c r="AF164" s="336"/>
      <c r="AG164" s="321"/>
      <c r="AH164" s="149"/>
      <c r="AI164" s="334"/>
      <c r="AJ164" s="335"/>
      <c r="AK164" s="336"/>
      <c r="AL164" s="321"/>
      <c r="AM164" s="149"/>
      <c r="AN164" s="334"/>
      <c r="AO164" s="335"/>
      <c r="AP164" s="336"/>
      <c r="AQ164" s="321"/>
      <c r="AR164" s="149"/>
      <c r="AS164" s="334"/>
      <c r="AT164" s="335"/>
      <c r="AU164" s="336"/>
      <c r="AV164" s="321"/>
      <c r="AW164" s="149"/>
      <c r="AX164" s="334"/>
      <c r="AY164" s="335"/>
      <c r="AZ164" s="336"/>
      <c r="BA164" s="321"/>
      <c r="BB164" s="149"/>
      <c r="BC164" s="334"/>
      <c r="BD164" s="335"/>
      <c r="BE164" s="336"/>
      <c r="BF164" s="321"/>
      <c r="BG164" s="149"/>
      <c r="BH164" s="334"/>
      <c r="BI164" s="335"/>
      <c r="BJ164" s="336"/>
      <c r="BK164" s="321"/>
      <c r="BL164" s="149"/>
      <c r="BM164" s="334"/>
      <c r="BN164" s="335"/>
      <c r="BO164" s="123"/>
    </row>
    <row r="165" spans="2:67" ht="15" customHeight="1" x14ac:dyDescent="0.2">
      <c r="B165" s="170"/>
      <c r="C165" s="171"/>
      <c r="D165" s="171"/>
      <c r="E165" s="172"/>
      <c r="F165" s="172"/>
      <c r="G165" s="170"/>
      <c r="H165" s="173"/>
      <c r="I165" s="173"/>
      <c r="J165" s="173"/>
      <c r="K165" s="174"/>
      <c r="L165" s="170"/>
      <c r="M165" s="173"/>
      <c r="N165" s="173"/>
      <c r="O165" s="173"/>
      <c r="P165" s="174"/>
      <c r="Q165" s="170"/>
      <c r="R165" s="173"/>
      <c r="S165" s="173"/>
      <c r="T165" s="173"/>
      <c r="U165" s="174"/>
      <c r="V165" s="170"/>
      <c r="W165" s="173"/>
      <c r="X165" s="173"/>
      <c r="Y165" s="173"/>
      <c r="Z165" s="174"/>
      <c r="AA165" s="170"/>
      <c r="AB165" s="173"/>
      <c r="AC165" s="173"/>
      <c r="AD165" s="173"/>
      <c r="AE165" s="174"/>
      <c r="AF165" s="170"/>
      <c r="AG165" s="173"/>
      <c r="AH165" s="173"/>
      <c r="AI165" s="173"/>
      <c r="AJ165" s="174"/>
      <c r="AK165" s="170"/>
      <c r="AL165" s="173"/>
      <c r="AM165" s="173"/>
      <c r="AN165" s="173"/>
      <c r="AO165" s="174"/>
      <c r="AP165" s="170"/>
      <c r="AQ165" s="173"/>
      <c r="AR165" s="173"/>
      <c r="AS165" s="173"/>
      <c r="AT165" s="174"/>
      <c r="AU165" s="170"/>
      <c r="AV165" s="173"/>
      <c r="AW165" s="173"/>
      <c r="AX165" s="173"/>
      <c r="AY165" s="174"/>
      <c r="AZ165" s="170"/>
      <c r="BA165" s="173"/>
      <c r="BB165" s="173"/>
      <c r="BC165" s="173"/>
      <c r="BD165" s="174"/>
      <c r="BE165" s="170"/>
      <c r="BF165" s="173"/>
      <c r="BG165" s="173"/>
      <c r="BH165" s="173"/>
      <c r="BI165" s="174"/>
      <c r="BJ165" s="170"/>
      <c r="BK165" s="173"/>
      <c r="BL165" s="173"/>
      <c r="BM165" s="173"/>
      <c r="BN165" s="174"/>
      <c r="BO165" s="170"/>
    </row>
    <row r="180" spans="13:13" ht="15" customHeight="1" x14ac:dyDescent="0.2">
      <c r="M180" s="116"/>
    </row>
  </sheetData>
  <sheetProtection selectLockedCells="1" pivotTables="0"/>
  <autoFilter ref="B10:BT10"/>
  <mergeCells count="88">
    <mergeCell ref="B3:F3"/>
    <mergeCell ref="B4:F4"/>
    <mergeCell ref="B8:F8"/>
    <mergeCell ref="M2:P4"/>
    <mergeCell ref="H2:K4"/>
    <mergeCell ref="J5:K5"/>
    <mergeCell ref="H5:H6"/>
    <mergeCell ref="B2:F2"/>
    <mergeCell ref="AB5:AB6"/>
    <mergeCell ref="AD5:AE5"/>
    <mergeCell ref="AG5:AG6"/>
    <mergeCell ref="AI5:AJ5"/>
    <mergeCell ref="R2:U4"/>
    <mergeCell ref="M5:M6"/>
    <mergeCell ref="O5:P5"/>
    <mergeCell ref="R5:R6"/>
    <mergeCell ref="T5:U5"/>
    <mergeCell ref="W2:Z4"/>
    <mergeCell ref="BK2:BN4"/>
    <mergeCell ref="BF2:BI4"/>
    <mergeCell ref="AL5:AL6"/>
    <mergeCell ref="AN5:AO5"/>
    <mergeCell ref="BK5:BK6"/>
    <mergeCell ref="BM5:BN5"/>
    <mergeCell ref="AQ2:AT4"/>
    <mergeCell ref="AV2:AY4"/>
    <mergeCell ref="BA5:BA6"/>
    <mergeCell ref="AL2:AO4"/>
    <mergeCell ref="AX5:AY5"/>
    <mergeCell ref="B18:B24"/>
    <mergeCell ref="D18:D24"/>
    <mergeCell ref="B11:B17"/>
    <mergeCell ref="D11:D17"/>
    <mergeCell ref="BA2:BD4"/>
    <mergeCell ref="AB2:AE4"/>
    <mergeCell ref="AG2:AJ4"/>
    <mergeCell ref="W5:W6"/>
    <mergeCell ref="Y5:Z5"/>
    <mergeCell ref="B25:B31"/>
    <mergeCell ref="D25:D31"/>
    <mergeCell ref="B32:B38"/>
    <mergeCell ref="D32:D38"/>
    <mergeCell ref="B53:B59"/>
    <mergeCell ref="D53:D59"/>
    <mergeCell ref="B60:B66"/>
    <mergeCell ref="D60:D66"/>
    <mergeCell ref="B46:B52"/>
    <mergeCell ref="D46:D52"/>
    <mergeCell ref="B39:B45"/>
    <mergeCell ref="D39:D45"/>
    <mergeCell ref="B67:B73"/>
    <mergeCell ref="D67:D73"/>
    <mergeCell ref="B74:B80"/>
    <mergeCell ref="D74:D80"/>
    <mergeCell ref="B81:B87"/>
    <mergeCell ref="D81:D87"/>
    <mergeCell ref="B88:B94"/>
    <mergeCell ref="D88:D94"/>
    <mergeCell ref="B95:B101"/>
    <mergeCell ref="D95:D101"/>
    <mergeCell ref="B102:B108"/>
    <mergeCell ref="D102:D108"/>
    <mergeCell ref="B109:B115"/>
    <mergeCell ref="D109:D115"/>
    <mergeCell ref="B158:B164"/>
    <mergeCell ref="D158:D164"/>
    <mergeCell ref="B137:B143"/>
    <mergeCell ref="D137:D143"/>
    <mergeCell ref="B144:B150"/>
    <mergeCell ref="D144:D150"/>
    <mergeCell ref="B116:B122"/>
    <mergeCell ref="D116:D122"/>
    <mergeCell ref="B151:B157"/>
    <mergeCell ref="D151:D157"/>
    <mergeCell ref="B123:B129"/>
    <mergeCell ref="D123:D129"/>
    <mergeCell ref="B130:B136"/>
    <mergeCell ref="D130:D136"/>
    <mergeCell ref="BP2:BS4"/>
    <mergeCell ref="BP5:BP6"/>
    <mergeCell ref="BR5:BS5"/>
    <mergeCell ref="B1:BO1"/>
    <mergeCell ref="BF5:BF6"/>
    <mergeCell ref="BH5:BI5"/>
    <mergeCell ref="BC5:BD5"/>
    <mergeCell ref="AQ5:AQ6"/>
    <mergeCell ref="AS5:AT5"/>
    <mergeCell ref="AV5:AV6"/>
  </mergeCells>
  <phoneticPr fontId="0" type="noConversion"/>
  <conditionalFormatting sqref="BB5:BC6 P10 U10 N5:O6 Z10 S5:T6 AE10 X5:Y6 AJ10 AO10 AH5:AI6 AT10 AM5:AN6 AY10 BK5 AR5:AS6 AC8:AE8 BN10 AW5:AX6 BA5 R2:T4 M7:O10 W2:Y4 R7:T10 M5 AB2:AD4 W7:Y10 R5 AG2:AI4 BL5:BM6 W5 AL2:AN4 AG7:AI10 AB5 AQ2:AS4 AL7:AN10 AG5 AV2:AX4 K10 AL5 BA2:BC4 AQ7:AS10 AQ5 BK2:BM4 AV7:AX10 AV5 BF2:BH4 BF7:BH10 AB7:AB10 AC5:AD7 AC9:AD10 BD10 BG5:BH6 BF5 I2:J10 BA7:BC10 BI10 H7:H10 H2:H5 BK7:BM10 M2:O4">
    <cfRule type="cellIs" dxfId="38" priority="10" stopIfTrue="1" operator="equal">
      <formula>"VH"</formula>
    </cfRule>
    <cfRule type="cellIs" dxfId="37" priority="11" stopIfTrue="1" operator="equal">
      <formula>"VHR"</formula>
    </cfRule>
    <cfRule type="cellIs" dxfId="36" priority="12" stopIfTrue="1" operator="equal">
      <formula>"VHRA"</formula>
    </cfRule>
  </conditionalFormatting>
  <conditionalFormatting sqref="BB11:BB164 AW11:AW164 AR11:AR164 AM11:AM164 AH11:AH164 AC11:AC164 X11:X164 S11:S164 N11:N164 I11:I164 BG11:BG164 BL11:BL164">
    <cfRule type="cellIs" dxfId="35" priority="13" stopIfTrue="1" operator="equal">
      <formula>"A"</formula>
    </cfRule>
    <cfRule type="cellIs" dxfId="34" priority="14" stopIfTrue="1" operator="equal">
      <formula>"R"</formula>
    </cfRule>
    <cfRule type="cellIs" dxfId="33" priority="15" stopIfTrue="1" operator="equal">
      <formula>"RA"</formula>
    </cfRule>
  </conditionalFormatting>
  <conditionalFormatting sqref="BM11:BN164 AX11:AY164 AS11:AT164 AN11:AO164 AI11:AJ164 AD11:AE164 Y11:Z164 T11:U164 O11:P164 J11:K164 BH11:BI164 BC11:BD164">
    <cfRule type="expression" dxfId="32" priority="16" stopIfTrue="1">
      <formula>MATCH(J11,type_absence,0)</formula>
    </cfRule>
  </conditionalFormatting>
  <conditionalFormatting sqref="BK11:BK164 M11:M164 R11:R164 W11:W164 AB11:AB164 AG11:AG164 AL11:AL164 AQ11:AQ164 AV11:AV164 BA11:BA164 BF11:BF164 H11:H159 H161:H164">
    <cfRule type="cellIs" dxfId="31" priority="17" stopIfTrue="1" operator="equal">
      <formula>"A"</formula>
    </cfRule>
    <cfRule type="cellIs" dxfId="30" priority="18" stopIfTrue="1" operator="equal">
      <formula>"R"</formula>
    </cfRule>
    <cfRule type="expression" dxfId="29" priority="19" stopIfTrue="1">
      <formula>MATCH(H11,liste_astreinte,0)</formula>
    </cfRule>
  </conditionalFormatting>
  <conditionalFormatting sqref="BR6">
    <cfRule type="cellIs" dxfId="28" priority="1" stopIfTrue="1" operator="equal">
      <formula>"VH"</formula>
    </cfRule>
    <cfRule type="cellIs" dxfId="27" priority="2" stopIfTrue="1" operator="equal">
      <formula>"VHR"</formula>
    </cfRule>
    <cfRule type="cellIs" dxfId="26" priority="3" stopIfTrue="1" operator="equal">
      <formula>"VHRA"</formula>
    </cfRule>
  </conditionalFormatting>
  <conditionalFormatting sqref="BR5">
    <cfRule type="cellIs" dxfId="25" priority="7" stopIfTrue="1" operator="equal">
      <formula>"VH"</formula>
    </cfRule>
    <cfRule type="cellIs" dxfId="24" priority="8" stopIfTrue="1" operator="equal">
      <formula>"VHR"</formula>
    </cfRule>
    <cfRule type="cellIs" dxfId="23" priority="9" stopIfTrue="1" operator="equal">
      <formula>"VHRA"</formula>
    </cfRule>
  </conditionalFormatting>
  <conditionalFormatting sqref="BP5">
    <cfRule type="cellIs" dxfId="22" priority="4" stopIfTrue="1" operator="equal">
      <formula>"VH"</formula>
    </cfRule>
    <cfRule type="cellIs" dxfId="21" priority="5" stopIfTrue="1" operator="equal">
      <formula>"VHR"</formula>
    </cfRule>
    <cfRule type="cellIs" dxfId="20" priority="6" stopIfTrue="1" operator="equal">
      <formula>"VHRA"</formula>
    </cfRule>
  </conditionalFormatting>
  <dataValidations xWindow="50" yWindow="98" count="2">
    <dataValidation type="list" allowBlank="1" showDropDown="1" showInputMessage="1" showErrorMessage="1" sqref="BK11:BM164 H11:H159 H161:H164 I11:J164 AV11:AX164 AQ11:AS164 AL11:AN164 AG11:AI164 AB11:AD164 W11:Y164 R11:T164 M11:O164 BF11:BH164 BA11:BC164">
      <formula1>type_astreinte</formula1>
    </dataValidation>
    <dataValidation type="list" allowBlank="1" showDropDown="1" showInputMessage="1" showErrorMessage="1" sqref="BN11:BN164 AY11:AY164 AT11:AT164 AO11:AO164 AJ11:AJ164 AE11:AE164 Z11:Z164 U11:U164 P11:P164 BD11:BD164 BI11:BI164 K11:K164">
      <formula1>type_absence</formula1>
    </dataValidation>
  </dataValidations>
  <printOptions horizontalCentered="1"/>
  <pageMargins left="0.39370078740157483" right="0.39370078740157483" top="0.47244094488188981" bottom="0.39370078740157483" header="0.15748031496062992" footer="0"/>
  <pageSetup paperSize="9" fitToHeight="0" orientation="landscape" r:id="rId1"/>
  <headerFooter alignWithMargins="0">
    <oddFooter>&amp;R&amp;8&amp;D  &amp;T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22"/>
  <sheetViews>
    <sheetView workbookViewId="0">
      <selection activeCell="C6" sqref="C6"/>
    </sheetView>
  </sheetViews>
  <sheetFormatPr baseColWidth="10" defaultRowHeight="12.75" x14ac:dyDescent="0.2"/>
  <cols>
    <col min="1" max="1" width="4.85546875" style="96" bestFit="1" customWidth="1"/>
    <col min="2" max="2" width="7.7109375" style="96" customWidth="1"/>
    <col min="3" max="3" width="28.28515625" style="96" customWidth="1"/>
    <col min="4" max="4" width="7.28515625" style="96" customWidth="1"/>
  </cols>
  <sheetData>
    <row r="2" spans="2:4" ht="21" customHeight="1" x14ac:dyDescent="0.2">
      <c r="B2" s="96" t="s">
        <v>95</v>
      </c>
      <c r="C2" s="96" t="s">
        <v>96</v>
      </c>
      <c r="D2" s="96" t="s">
        <v>109</v>
      </c>
    </row>
    <row r="3" spans="2:4" x14ac:dyDescent="0.2">
      <c r="B3" s="96">
        <v>1</v>
      </c>
      <c r="C3" t="s">
        <v>237</v>
      </c>
      <c r="D3" s="96">
        <v>1</v>
      </c>
    </row>
    <row r="4" spans="2:4" x14ac:dyDescent="0.2">
      <c r="B4" s="96">
        <v>2</v>
      </c>
      <c r="C4" t="s">
        <v>238</v>
      </c>
      <c r="D4" s="96">
        <v>2</v>
      </c>
    </row>
    <row r="5" spans="2:4" x14ac:dyDescent="0.2">
      <c r="B5" s="96">
        <v>3</v>
      </c>
      <c r="C5" t="s">
        <v>239</v>
      </c>
      <c r="D5" s="96">
        <v>3</v>
      </c>
    </row>
    <row r="6" spans="2:4" x14ac:dyDescent="0.2">
      <c r="B6" s="96">
        <v>4</v>
      </c>
      <c r="C6" t="s">
        <v>240</v>
      </c>
      <c r="D6" s="96">
        <v>4</v>
      </c>
    </row>
    <row r="7" spans="2:4" x14ac:dyDescent="0.2">
      <c r="B7" s="96">
        <v>5</v>
      </c>
      <c r="C7" t="s">
        <v>241</v>
      </c>
      <c r="D7" s="96">
        <v>5</v>
      </c>
    </row>
    <row r="8" spans="2:4" x14ac:dyDescent="0.2">
      <c r="B8" s="96">
        <v>6</v>
      </c>
      <c r="C8" t="s">
        <v>242</v>
      </c>
      <c r="D8" s="96">
        <v>6</v>
      </c>
    </row>
    <row r="9" spans="2:4" x14ac:dyDescent="0.2">
      <c r="B9" s="96">
        <v>7</v>
      </c>
      <c r="C9" t="s">
        <v>243</v>
      </c>
      <c r="D9" s="96">
        <v>7</v>
      </c>
    </row>
    <row r="10" spans="2:4" x14ac:dyDescent="0.2">
      <c r="B10" s="96">
        <v>8</v>
      </c>
      <c r="C10" t="s">
        <v>244</v>
      </c>
      <c r="D10" s="96">
        <v>8</v>
      </c>
    </row>
    <row r="11" spans="2:4" x14ac:dyDescent="0.2">
      <c r="B11" s="96">
        <v>9</v>
      </c>
      <c r="C11" t="s">
        <v>245</v>
      </c>
      <c r="D11" s="96">
        <v>9</v>
      </c>
    </row>
    <row r="12" spans="2:4" x14ac:dyDescent="0.2">
      <c r="B12" s="96">
        <v>10</v>
      </c>
      <c r="C12" t="s">
        <v>246</v>
      </c>
      <c r="D12" s="96">
        <v>10</v>
      </c>
    </row>
    <row r="13" spans="2:4" x14ac:dyDescent="0.2">
      <c r="B13" s="96">
        <v>11</v>
      </c>
      <c r="C13" t="s">
        <v>247</v>
      </c>
      <c r="D13" s="96">
        <v>11</v>
      </c>
    </row>
    <row r="14" spans="2:4" x14ac:dyDescent="0.2">
      <c r="B14" s="96">
        <v>12</v>
      </c>
      <c r="C14" t="s">
        <v>248</v>
      </c>
      <c r="D14" s="96">
        <v>12</v>
      </c>
    </row>
    <row r="15" spans="2:4" x14ac:dyDescent="0.2">
      <c r="B15" s="96">
        <v>13</v>
      </c>
      <c r="C15" s="310" t="s">
        <v>249</v>
      </c>
      <c r="D15" s="96">
        <v>13</v>
      </c>
    </row>
    <row r="16" spans="2:4" x14ac:dyDescent="0.2">
      <c r="B16" s="96">
        <v>14</v>
      </c>
      <c r="C16" s="310" t="s">
        <v>250</v>
      </c>
      <c r="D16" s="96">
        <v>14</v>
      </c>
    </row>
    <row r="17" spans="2:4" x14ac:dyDescent="0.2">
      <c r="B17" s="96">
        <v>15</v>
      </c>
      <c r="C17" s="310" t="s">
        <v>251</v>
      </c>
      <c r="D17" s="96">
        <v>15</v>
      </c>
    </row>
    <row r="18" spans="2:4" x14ac:dyDescent="0.2">
      <c r="B18" s="96">
        <v>16</v>
      </c>
      <c r="C18" s="310" t="s">
        <v>252</v>
      </c>
      <c r="D18" s="96">
        <v>16</v>
      </c>
    </row>
    <row r="19" spans="2:4" x14ac:dyDescent="0.2">
      <c r="B19" s="96">
        <v>17</v>
      </c>
      <c r="C19" s="310" t="s">
        <v>253</v>
      </c>
      <c r="D19" s="96">
        <v>17</v>
      </c>
    </row>
    <row r="20" spans="2:4" x14ac:dyDescent="0.2">
      <c r="B20" s="96">
        <v>18</v>
      </c>
      <c r="C20" s="310" t="s">
        <v>254</v>
      </c>
      <c r="D20" s="96">
        <v>18</v>
      </c>
    </row>
    <row r="21" spans="2:4" x14ac:dyDescent="0.2">
      <c r="B21" s="96">
        <v>19</v>
      </c>
      <c r="C21" s="310" t="s">
        <v>255</v>
      </c>
      <c r="D21" s="96">
        <v>19</v>
      </c>
    </row>
    <row r="22" spans="2:4" x14ac:dyDescent="0.2">
      <c r="B22" s="96">
        <v>20</v>
      </c>
      <c r="C22" s="310" t="s">
        <v>256</v>
      </c>
      <c r="D22" s="96">
        <v>20</v>
      </c>
    </row>
  </sheetData>
  <sheetProtection pivotTables="0"/>
  <phoneticPr fontId="2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DA276"/>
  <sheetViews>
    <sheetView showGridLines="0" showRowColHeaders="0" zoomScale="175" zoomScaleNormal="175" workbookViewId="0">
      <pane xSplit="4" ySplit="7" topLeftCell="E136" activePane="bottomRight" state="frozen"/>
      <selection pane="topRight" activeCell="E1" sqref="E1"/>
      <selection pane="bottomLeft" activeCell="A8" sqref="A8"/>
      <selection pane="bottomRight" activeCell="BP167" sqref="BP167"/>
    </sheetView>
  </sheetViews>
  <sheetFormatPr baseColWidth="10" defaultRowHeight="12.75" x14ac:dyDescent="0.2"/>
  <cols>
    <col min="1" max="1" width="1.85546875" style="179" customWidth="1"/>
    <col min="2" max="2" width="4.140625" style="179" customWidth="1"/>
    <col min="3" max="3" width="4.28515625" style="179" customWidth="1"/>
    <col min="4" max="4" width="9.140625" style="179" customWidth="1"/>
    <col min="5" max="100" width="0.7109375" style="179" customWidth="1"/>
    <col min="101" max="102" width="5" style="180" customWidth="1"/>
    <col min="103" max="103" width="5.42578125" style="180" customWidth="1"/>
    <col min="104" max="104" width="6.42578125" style="180" customWidth="1"/>
    <col min="105" max="105" width="33.5703125" style="181" customWidth="1"/>
    <col min="106" max="16384" width="11.42578125" style="179"/>
  </cols>
  <sheetData>
    <row r="1" spans="1:105" ht="17.25" customHeight="1" x14ac:dyDescent="0.3">
      <c r="B1" s="444" t="s">
        <v>184</v>
      </c>
      <c r="C1" s="444"/>
      <c r="D1" s="444"/>
      <c r="E1" s="444"/>
      <c r="F1" s="444"/>
      <c r="G1" s="444"/>
      <c r="H1" s="444"/>
      <c r="I1" s="444"/>
      <c r="J1" s="444"/>
      <c r="K1" s="444"/>
      <c r="L1" s="444"/>
      <c r="M1" s="444"/>
      <c r="N1" s="444"/>
      <c r="O1" s="444"/>
      <c r="P1" s="444"/>
      <c r="Q1" s="444"/>
      <c r="R1" s="444"/>
      <c r="S1" s="444"/>
      <c r="T1" s="444"/>
      <c r="U1" s="444"/>
      <c r="V1" s="444"/>
      <c r="W1" s="444"/>
      <c r="X1" s="444"/>
      <c r="Y1" s="444"/>
      <c r="Z1" s="444"/>
      <c r="AA1" s="444"/>
      <c r="AB1" s="444"/>
      <c r="AC1" s="444"/>
      <c r="AD1" s="444"/>
      <c r="AE1" s="444"/>
      <c r="AF1" s="444"/>
      <c r="AG1" s="444"/>
      <c r="AH1" s="444"/>
      <c r="AI1" s="444"/>
      <c r="AJ1" s="444"/>
      <c r="AK1" s="444"/>
      <c r="AL1" s="444"/>
      <c r="AM1" s="444"/>
      <c r="AN1" s="444"/>
      <c r="AO1" s="444"/>
      <c r="AP1" s="444"/>
      <c r="AQ1" s="444"/>
      <c r="AR1" s="444"/>
      <c r="AS1" s="444"/>
      <c r="AT1" s="444"/>
      <c r="AU1" s="444"/>
      <c r="AV1" s="444"/>
      <c r="AW1" s="444"/>
      <c r="AX1" s="444"/>
      <c r="AY1" s="444"/>
      <c r="AZ1" s="444"/>
      <c r="BA1" s="444"/>
      <c r="BB1" s="444"/>
      <c r="BC1" s="444"/>
      <c r="BD1" s="444"/>
      <c r="BE1" s="444"/>
      <c r="BF1" s="444"/>
      <c r="BG1" s="444"/>
      <c r="BH1" s="444"/>
      <c r="BI1" s="444"/>
      <c r="BJ1" s="444"/>
      <c r="BK1" s="444"/>
      <c r="BL1" s="444"/>
      <c r="BM1" s="444"/>
      <c r="BN1" s="444"/>
      <c r="BO1" s="444"/>
      <c r="BP1" s="444"/>
      <c r="BQ1" s="444"/>
      <c r="BR1" s="444"/>
      <c r="BS1" s="444"/>
      <c r="BT1" s="444"/>
      <c r="BU1" s="444"/>
      <c r="BV1" s="444"/>
      <c r="BW1" s="444"/>
      <c r="BX1" s="444"/>
      <c r="BY1" s="444"/>
      <c r="BZ1" s="444"/>
      <c r="CA1" s="444"/>
      <c r="CB1" s="444"/>
      <c r="CC1" s="444"/>
      <c r="CD1" s="444"/>
      <c r="CE1" s="444"/>
      <c r="CF1" s="444"/>
      <c r="CG1" s="444"/>
      <c r="CH1" s="444"/>
      <c r="CI1" s="444"/>
      <c r="CJ1" s="444"/>
      <c r="CK1" s="444"/>
      <c r="CL1" s="444"/>
      <c r="CM1" s="444"/>
      <c r="CN1" s="444"/>
      <c r="CO1" s="444"/>
      <c r="CP1" s="444"/>
      <c r="CQ1" s="444"/>
      <c r="CR1" s="444"/>
      <c r="CS1" s="444"/>
      <c r="CT1" s="444"/>
      <c r="CU1" s="444"/>
      <c r="CV1" s="444"/>
      <c r="CW1" s="444"/>
      <c r="CX1" s="444"/>
      <c r="CY1" s="444"/>
      <c r="CZ1" s="444"/>
      <c r="DA1" s="444"/>
    </row>
    <row r="2" spans="1:105" ht="20.25" customHeight="1" x14ac:dyDescent="0.2">
      <c r="B2" s="445" t="str">
        <f>CONCATENATE("District ",PARAM!S4,"  -  ",PARAM!T4)</f>
        <v>District HERMENT  -  BOURG-LASTIC</v>
      </c>
      <c r="C2" s="445"/>
      <c r="D2" s="445"/>
      <c r="E2" s="445"/>
      <c r="F2" s="445"/>
      <c r="G2" s="445"/>
      <c r="H2" s="445"/>
      <c r="I2" s="445"/>
      <c r="J2" s="445"/>
      <c r="K2" s="445"/>
      <c r="L2" s="445"/>
      <c r="M2" s="445"/>
      <c r="N2" s="445"/>
      <c r="O2" s="445"/>
      <c r="P2" s="445"/>
      <c r="Q2" s="445"/>
      <c r="R2" s="445"/>
      <c r="S2" s="445"/>
      <c r="T2" s="445"/>
      <c r="U2" s="445"/>
      <c r="V2" s="445"/>
      <c r="W2" s="445"/>
      <c r="X2" s="445"/>
      <c r="Y2" s="445"/>
      <c r="Z2" s="445"/>
      <c r="AA2" s="445"/>
      <c r="AB2" s="445"/>
      <c r="AC2" s="445"/>
      <c r="AD2" s="445"/>
      <c r="AE2" s="445"/>
      <c r="AF2" s="445"/>
      <c r="AG2" s="445"/>
      <c r="AH2" s="445"/>
      <c r="AI2" s="445"/>
      <c r="AJ2" s="445"/>
      <c r="AK2" s="445"/>
      <c r="AL2" s="445"/>
      <c r="AM2" s="445"/>
      <c r="AN2" s="445"/>
      <c r="AO2" s="445"/>
      <c r="AP2" s="445"/>
      <c r="AQ2" s="445"/>
      <c r="AR2" s="445"/>
      <c r="AS2" s="445"/>
      <c r="AT2" s="445"/>
      <c r="AU2" s="445"/>
      <c r="AV2" s="445"/>
      <c r="AW2" s="445"/>
      <c r="AX2" s="445"/>
      <c r="AY2" s="445"/>
      <c r="AZ2" s="445"/>
      <c r="BA2" s="445"/>
      <c r="BB2" s="445"/>
      <c r="BC2" s="445"/>
      <c r="BD2" s="445"/>
      <c r="BE2" s="445"/>
      <c r="BF2" s="445"/>
      <c r="BG2" s="445"/>
      <c r="BH2" s="445"/>
      <c r="BI2" s="445"/>
      <c r="BJ2" s="445"/>
      <c r="BK2" s="445"/>
      <c r="BL2" s="445"/>
      <c r="BM2" s="445"/>
      <c r="BN2" s="445"/>
      <c r="BO2" s="445"/>
      <c r="BP2" s="445"/>
      <c r="BQ2" s="445"/>
      <c r="BR2" s="445"/>
      <c r="BS2" s="445"/>
      <c r="BT2" s="445"/>
      <c r="BU2" s="445"/>
      <c r="BV2" s="445"/>
      <c r="BW2" s="445"/>
      <c r="BX2" s="445"/>
      <c r="BY2" s="445"/>
      <c r="BZ2" s="445"/>
      <c r="CA2" s="445"/>
      <c r="CB2" s="445"/>
      <c r="CC2" s="445"/>
      <c r="CD2" s="445"/>
      <c r="CE2" s="445"/>
      <c r="CF2" s="445"/>
      <c r="CG2" s="445"/>
      <c r="CH2" s="445"/>
      <c r="CI2" s="445"/>
      <c r="CJ2" s="445"/>
      <c r="CK2" s="445"/>
      <c r="CL2" s="445"/>
      <c r="CM2" s="445"/>
      <c r="CN2" s="445"/>
      <c r="CO2" s="445"/>
      <c r="CP2" s="445"/>
      <c r="CQ2" s="445"/>
      <c r="CR2" s="445"/>
      <c r="CS2" s="445"/>
      <c r="CT2" s="445"/>
      <c r="CU2" s="445"/>
      <c r="CV2" s="445"/>
      <c r="CW2" s="445"/>
      <c r="CX2" s="445"/>
      <c r="CY2" s="445"/>
      <c r="CZ2" s="445"/>
      <c r="DA2" s="445"/>
    </row>
    <row r="3" spans="1:105" ht="12.75" customHeight="1" x14ac:dyDescent="0.2"/>
    <row r="4" spans="1:105" hidden="1" x14ac:dyDescent="0.2">
      <c r="E4" s="182">
        <v>1</v>
      </c>
      <c r="F4" s="182">
        <v>2</v>
      </c>
      <c r="G4" s="182">
        <v>3</v>
      </c>
      <c r="H4" s="182">
        <v>4</v>
      </c>
      <c r="I4" s="182">
        <v>5</v>
      </c>
      <c r="J4" s="182">
        <v>6</v>
      </c>
      <c r="K4" s="182">
        <v>7</v>
      </c>
      <c r="L4" s="182">
        <v>8</v>
      </c>
      <c r="M4" s="182">
        <v>9</v>
      </c>
      <c r="N4" s="182">
        <v>10</v>
      </c>
      <c r="O4" s="182">
        <v>11</v>
      </c>
      <c r="P4" s="182">
        <v>12</v>
      </c>
      <c r="Q4" s="182">
        <v>13</v>
      </c>
      <c r="R4" s="182">
        <v>14</v>
      </c>
      <c r="S4" s="182">
        <v>15</v>
      </c>
      <c r="T4" s="182">
        <v>16</v>
      </c>
      <c r="U4" s="182">
        <v>17</v>
      </c>
      <c r="V4" s="182">
        <v>18</v>
      </c>
      <c r="W4" s="182">
        <v>19</v>
      </c>
      <c r="X4" s="182">
        <v>20</v>
      </c>
      <c r="Y4" s="182">
        <v>21</v>
      </c>
      <c r="Z4" s="182">
        <v>22</v>
      </c>
      <c r="AA4" s="182">
        <v>23</v>
      </c>
      <c r="AB4" s="182">
        <v>24</v>
      </c>
      <c r="AC4" s="182">
        <v>25</v>
      </c>
      <c r="AD4" s="182">
        <v>26</v>
      </c>
      <c r="AE4" s="182">
        <v>27</v>
      </c>
      <c r="AF4" s="182">
        <v>28</v>
      </c>
      <c r="AG4" s="182">
        <v>29</v>
      </c>
      <c r="AH4" s="182">
        <v>30</v>
      </c>
      <c r="AI4" s="182">
        <v>31</v>
      </c>
      <c r="AJ4" s="182">
        <v>32</v>
      </c>
      <c r="AK4" s="182">
        <v>33</v>
      </c>
      <c r="AL4" s="182">
        <v>34</v>
      </c>
      <c r="AM4" s="182">
        <v>35</v>
      </c>
      <c r="AN4" s="182">
        <v>36</v>
      </c>
      <c r="AO4" s="182">
        <v>37</v>
      </c>
      <c r="AP4" s="182">
        <v>38</v>
      </c>
      <c r="AQ4" s="182">
        <v>39</v>
      </c>
      <c r="AR4" s="182">
        <v>40</v>
      </c>
      <c r="AS4" s="182">
        <v>41</v>
      </c>
      <c r="AT4" s="182">
        <v>42</v>
      </c>
      <c r="AU4" s="182">
        <v>43</v>
      </c>
      <c r="AV4" s="182">
        <v>44</v>
      </c>
      <c r="AW4" s="182">
        <v>45</v>
      </c>
      <c r="AX4" s="182">
        <v>46</v>
      </c>
      <c r="AY4" s="182">
        <v>47</v>
      </c>
      <c r="AZ4" s="182">
        <v>48</v>
      </c>
      <c r="BA4" s="182">
        <v>49</v>
      </c>
      <c r="BB4" s="182">
        <v>50</v>
      </c>
      <c r="BC4" s="182">
        <v>51</v>
      </c>
      <c r="BD4" s="182">
        <v>52</v>
      </c>
      <c r="BE4" s="182">
        <v>53</v>
      </c>
      <c r="BF4" s="182">
        <v>54</v>
      </c>
      <c r="BG4" s="182">
        <v>55</v>
      </c>
      <c r="BH4" s="182">
        <v>56</v>
      </c>
      <c r="BI4" s="182">
        <v>57</v>
      </c>
      <c r="BJ4" s="182">
        <v>58</v>
      </c>
      <c r="BK4" s="182">
        <v>59</v>
      </c>
      <c r="BL4" s="182">
        <v>60</v>
      </c>
      <c r="BM4" s="182">
        <v>61</v>
      </c>
      <c r="BN4" s="182">
        <v>62</v>
      </c>
      <c r="BO4" s="182">
        <v>63</v>
      </c>
      <c r="BP4" s="182">
        <v>64</v>
      </c>
      <c r="BQ4" s="182">
        <v>65</v>
      </c>
      <c r="BR4" s="182">
        <v>66</v>
      </c>
      <c r="BS4" s="182">
        <v>67</v>
      </c>
      <c r="BT4" s="182">
        <v>68</v>
      </c>
      <c r="BU4" s="182">
        <v>69</v>
      </c>
      <c r="BV4" s="182">
        <v>70</v>
      </c>
      <c r="BW4" s="182">
        <v>71</v>
      </c>
      <c r="BX4" s="182">
        <v>72</v>
      </c>
      <c r="BY4" s="182">
        <v>73</v>
      </c>
      <c r="BZ4" s="182">
        <v>74</v>
      </c>
      <c r="CA4" s="182">
        <v>75</v>
      </c>
      <c r="CB4" s="182">
        <v>76</v>
      </c>
      <c r="CC4" s="182">
        <v>77</v>
      </c>
      <c r="CD4" s="182">
        <v>78</v>
      </c>
      <c r="CE4" s="182">
        <v>79</v>
      </c>
      <c r="CF4" s="182">
        <v>80</v>
      </c>
      <c r="CG4" s="182">
        <v>81</v>
      </c>
      <c r="CH4" s="182">
        <v>82</v>
      </c>
      <c r="CI4" s="182">
        <v>83</v>
      </c>
      <c r="CJ4" s="182">
        <v>84</v>
      </c>
      <c r="CK4" s="182">
        <v>85</v>
      </c>
      <c r="CL4" s="182">
        <v>86</v>
      </c>
      <c r="CM4" s="182">
        <v>87</v>
      </c>
      <c r="CN4" s="182">
        <v>88</v>
      </c>
      <c r="CO4" s="182">
        <v>89</v>
      </c>
      <c r="CP4" s="182">
        <v>90</v>
      </c>
      <c r="CQ4" s="182">
        <v>91</v>
      </c>
      <c r="CR4" s="182">
        <v>92</v>
      </c>
      <c r="CS4" s="182">
        <v>93</v>
      </c>
      <c r="CT4" s="182">
        <v>94</v>
      </c>
      <c r="CU4" s="182">
        <v>95</v>
      </c>
      <c r="CV4" s="182">
        <v>96</v>
      </c>
    </row>
    <row r="5" spans="1:105" ht="27.75" customHeight="1" thickBot="1" x14ac:dyDescent="0.25">
      <c r="B5" s="205"/>
      <c r="C5" s="205"/>
      <c r="D5" s="205"/>
      <c r="CW5" s="400"/>
      <c r="CX5" s="400"/>
      <c r="CY5" s="400"/>
      <c r="CZ5" s="400"/>
      <c r="DA5" s="400"/>
    </row>
    <row r="6" spans="1:105" ht="16.5" customHeight="1" x14ac:dyDescent="0.2">
      <c r="B6" s="434"/>
      <c r="C6" s="435"/>
      <c r="D6" s="436"/>
      <c r="E6" s="437" t="s">
        <v>0</v>
      </c>
      <c r="F6" s="418"/>
      <c r="G6" s="418"/>
      <c r="H6" s="419"/>
      <c r="I6" s="417" t="s">
        <v>1</v>
      </c>
      <c r="J6" s="418"/>
      <c r="K6" s="418"/>
      <c r="L6" s="419"/>
      <c r="M6" s="417" t="s">
        <v>2</v>
      </c>
      <c r="N6" s="418"/>
      <c r="O6" s="418"/>
      <c r="P6" s="419"/>
      <c r="Q6" s="417" t="s">
        <v>3</v>
      </c>
      <c r="R6" s="418"/>
      <c r="S6" s="418"/>
      <c r="T6" s="419"/>
      <c r="U6" s="417" t="s">
        <v>4</v>
      </c>
      <c r="V6" s="418"/>
      <c r="W6" s="418"/>
      <c r="X6" s="419"/>
      <c r="Y6" s="417" t="s">
        <v>5</v>
      </c>
      <c r="Z6" s="418"/>
      <c r="AA6" s="418"/>
      <c r="AB6" s="419"/>
      <c r="AC6" s="417" t="s">
        <v>6</v>
      </c>
      <c r="AD6" s="418"/>
      <c r="AE6" s="418"/>
      <c r="AF6" s="427"/>
      <c r="AG6" s="428" t="s">
        <v>7</v>
      </c>
      <c r="AH6" s="418"/>
      <c r="AI6" s="418"/>
      <c r="AJ6" s="419"/>
      <c r="AK6" s="417" t="s">
        <v>8</v>
      </c>
      <c r="AL6" s="418"/>
      <c r="AM6" s="418"/>
      <c r="AN6" s="419"/>
      <c r="AO6" s="417" t="s">
        <v>9</v>
      </c>
      <c r="AP6" s="418"/>
      <c r="AQ6" s="418"/>
      <c r="AR6" s="419"/>
      <c r="AS6" s="417" t="s">
        <v>10</v>
      </c>
      <c r="AT6" s="418"/>
      <c r="AU6" s="418"/>
      <c r="AV6" s="419"/>
      <c r="AW6" s="417" t="s">
        <v>11</v>
      </c>
      <c r="AX6" s="418"/>
      <c r="AY6" s="418"/>
      <c r="AZ6" s="419"/>
      <c r="BA6" s="417" t="s">
        <v>12</v>
      </c>
      <c r="BB6" s="418"/>
      <c r="BC6" s="418"/>
      <c r="BD6" s="419"/>
      <c r="BE6" s="417" t="s">
        <v>13</v>
      </c>
      <c r="BF6" s="418"/>
      <c r="BG6" s="418"/>
      <c r="BH6" s="419"/>
      <c r="BI6" s="417" t="s">
        <v>14</v>
      </c>
      <c r="BJ6" s="418"/>
      <c r="BK6" s="418"/>
      <c r="BL6" s="419"/>
      <c r="BM6" s="417" t="s">
        <v>15</v>
      </c>
      <c r="BN6" s="418"/>
      <c r="BO6" s="418"/>
      <c r="BP6" s="419"/>
      <c r="BQ6" s="417" t="s">
        <v>16</v>
      </c>
      <c r="BR6" s="418"/>
      <c r="BS6" s="418"/>
      <c r="BT6" s="419"/>
      <c r="BU6" s="417" t="s">
        <v>17</v>
      </c>
      <c r="BV6" s="418"/>
      <c r="BW6" s="418"/>
      <c r="BX6" s="419"/>
      <c r="BY6" s="417" t="s">
        <v>18</v>
      </c>
      <c r="BZ6" s="418"/>
      <c r="CA6" s="418"/>
      <c r="CB6" s="419"/>
      <c r="CC6" s="417" t="s">
        <v>19</v>
      </c>
      <c r="CD6" s="418"/>
      <c r="CE6" s="418"/>
      <c r="CF6" s="419"/>
      <c r="CG6" s="417" t="s">
        <v>20</v>
      </c>
      <c r="CH6" s="418"/>
      <c r="CI6" s="418"/>
      <c r="CJ6" s="419"/>
      <c r="CK6" s="417" t="s">
        <v>21</v>
      </c>
      <c r="CL6" s="418"/>
      <c r="CM6" s="418"/>
      <c r="CN6" s="419"/>
      <c r="CO6" s="417" t="s">
        <v>22</v>
      </c>
      <c r="CP6" s="418"/>
      <c r="CQ6" s="418"/>
      <c r="CR6" s="419"/>
      <c r="CS6" s="417" t="s">
        <v>23</v>
      </c>
      <c r="CT6" s="418"/>
      <c r="CU6" s="418"/>
      <c r="CV6" s="420"/>
      <c r="CW6" s="421" t="s">
        <v>71</v>
      </c>
      <c r="CX6" s="423" t="s">
        <v>70</v>
      </c>
      <c r="CY6" s="401" t="s">
        <v>155</v>
      </c>
      <c r="CZ6" s="403" t="s">
        <v>156</v>
      </c>
      <c r="DA6" s="406" t="s">
        <v>72</v>
      </c>
    </row>
    <row r="7" spans="1:105" ht="6.75" customHeight="1" thickBot="1" x14ac:dyDescent="0.25">
      <c r="B7" s="201"/>
      <c r="C7" s="202"/>
      <c r="D7" s="203"/>
      <c r="E7" s="183"/>
      <c r="F7" s="184"/>
      <c r="G7" s="184"/>
      <c r="H7" s="185"/>
      <c r="I7" s="186"/>
      <c r="J7" s="184"/>
      <c r="K7" s="184"/>
      <c r="L7" s="185"/>
      <c r="M7" s="186"/>
      <c r="N7" s="184"/>
      <c r="O7" s="184"/>
      <c r="P7" s="185"/>
      <c r="Q7" s="186"/>
      <c r="R7" s="184"/>
      <c r="S7" s="184"/>
      <c r="T7" s="185"/>
      <c r="U7" s="186"/>
      <c r="V7" s="184"/>
      <c r="W7" s="184"/>
      <c r="X7" s="185"/>
      <c r="Y7" s="186"/>
      <c r="Z7" s="184"/>
      <c r="AA7" s="184"/>
      <c r="AB7" s="185"/>
      <c r="AC7" s="186"/>
      <c r="AD7" s="184"/>
      <c r="AE7" s="184"/>
      <c r="AF7" s="187"/>
      <c r="AG7" s="188"/>
      <c r="AH7" s="184"/>
      <c r="AI7" s="184"/>
      <c r="AJ7" s="185"/>
      <c r="AK7" s="186"/>
      <c r="AL7" s="184"/>
      <c r="AM7" s="184"/>
      <c r="AN7" s="185"/>
      <c r="AO7" s="186"/>
      <c r="AP7" s="184"/>
      <c r="AQ7" s="184"/>
      <c r="AR7" s="185"/>
      <c r="AS7" s="186"/>
      <c r="AT7" s="184"/>
      <c r="AU7" s="184"/>
      <c r="AV7" s="185"/>
      <c r="AW7" s="186"/>
      <c r="AX7" s="184"/>
      <c r="AY7" s="184"/>
      <c r="AZ7" s="185"/>
      <c r="BA7" s="186"/>
      <c r="BB7" s="184"/>
      <c r="BC7" s="184"/>
      <c r="BD7" s="185"/>
      <c r="BE7" s="186"/>
      <c r="BF7" s="184"/>
      <c r="BG7" s="184"/>
      <c r="BH7" s="185"/>
      <c r="BI7" s="186"/>
      <c r="BJ7" s="184"/>
      <c r="BK7" s="184"/>
      <c r="BL7" s="185"/>
      <c r="BM7" s="186"/>
      <c r="BN7" s="184"/>
      <c r="BO7" s="184"/>
      <c r="BP7" s="185"/>
      <c r="BQ7" s="186"/>
      <c r="BR7" s="184"/>
      <c r="BS7" s="184"/>
      <c r="BT7" s="185"/>
      <c r="BU7" s="186"/>
      <c r="BV7" s="184"/>
      <c r="BW7" s="184"/>
      <c r="BX7" s="185"/>
      <c r="BY7" s="186"/>
      <c r="BZ7" s="184"/>
      <c r="CA7" s="184"/>
      <c r="CB7" s="185"/>
      <c r="CC7" s="186"/>
      <c r="CD7" s="184"/>
      <c r="CE7" s="184"/>
      <c r="CF7" s="185"/>
      <c r="CG7" s="186"/>
      <c r="CH7" s="184"/>
      <c r="CI7" s="184"/>
      <c r="CJ7" s="185"/>
      <c r="CK7" s="186"/>
      <c r="CL7" s="184"/>
      <c r="CM7" s="184"/>
      <c r="CN7" s="185"/>
      <c r="CO7" s="186"/>
      <c r="CP7" s="184"/>
      <c r="CQ7" s="184"/>
      <c r="CR7" s="185"/>
      <c r="CS7" s="186"/>
      <c r="CT7" s="184"/>
      <c r="CU7" s="184"/>
      <c r="CV7" s="189"/>
      <c r="CW7" s="422"/>
      <c r="CX7" s="424"/>
      <c r="CY7" s="402"/>
      <c r="CZ7" s="404"/>
      <c r="DA7" s="407"/>
    </row>
    <row r="8" spans="1:105" s="268" customFormat="1" ht="13.5" hidden="1" customHeight="1" x14ac:dyDescent="0.2">
      <c r="A8" s="285"/>
      <c r="B8" s="410"/>
      <c r="C8" s="413" t="s">
        <v>39</v>
      </c>
      <c r="D8" s="414">
        <f>D12-1</f>
        <v>42685</v>
      </c>
      <c r="E8" s="286"/>
      <c r="F8" s="286"/>
      <c r="G8" s="286"/>
      <c r="H8" s="286"/>
      <c r="I8" s="286"/>
      <c r="J8" s="286"/>
      <c r="K8" s="286"/>
      <c r="L8" s="286"/>
      <c r="M8" s="286"/>
      <c r="N8" s="286"/>
      <c r="O8" s="286"/>
      <c r="P8" s="286"/>
      <c r="Q8" s="286"/>
      <c r="R8" s="286"/>
      <c r="S8" s="286"/>
      <c r="T8" s="286"/>
      <c r="U8" s="286"/>
      <c r="V8" s="286"/>
      <c r="W8" s="286"/>
      <c r="X8" s="286"/>
      <c r="Y8" s="286"/>
      <c r="Z8" s="286"/>
      <c r="AA8" s="286"/>
      <c r="AB8" s="286"/>
      <c r="AC8" s="286"/>
      <c r="AD8" s="286"/>
      <c r="AE8" s="286"/>
      <c r="AF8" s="286"/>
      <c r="AG8" s="286"/>
      <c r="AH8" s="286"/>
      <c r="AI8" s="286"/>
      <c r="AJ8" s="286"/>
      <c r="AK8" s="286"/>
      <c r="AL8" s="286"/>
      <c r="AM8" s="286"/>
      <c r="AN8" s="286"/>
      <c r="AO8" s="286"/>
      <c r="AP8" s="286"/>
      <c r="AQ8" s="286"/>
      <c r="AR8" s="286"/>
      <c r="AS8" s="286"/>
      <c r="AT8" s="286"/>
      <c r="AU8" s="286"/>
      <c r="AV8" s="286"/>
      <c r="AW8" s="286"/>
      <c r="AX8" s="286"/>
      <c r="AY8" s="286"/>
      <c r="AZ8" s="286"/>
      <c r="BA8" s="286"/>
      <c r="BB8" s="286"/>
      <c r="BC8" s="286"/>
      <c r="BD8" s="286"/>
      <c r="BE8" s="286"/>
      <c r="BF8" s="286"/>
      <c r="BG8" s="286"/>
      <c r="BH8" s="286"/>
      <c r="BI8" s="286"/>
      <c r="BJ8" s="286"/>
      <c r="BK8" s="286"/>
      <c r="BL8" s="286"/>
      <c r="BM8" s="286"/>
      <c r="BN8" s="286"/>
      <c r="BO8" s="286"/>
      <c r="BP8" s="286"/>
      <c r="BQ8" s="286"/>
      <c r="BR8" s="286"/>
      <c r="BS8" s="286"/>
      <c r="BT8" s="286"/>
      <c r="BU8" s="286"/>
      <c r="BV8" s="286"/>
      <c r="BW8" s="286"/>
      <c r="BX8" s="286"/>
      <c r="BY8" s="286"/>
      <c r="BZ8" s="286"/>
      <c r="CA8" s="286"/>
      <c r="CB8" s="286"/>
      <c r="CC8" s="286"/>
      <c r="CD8" s="286"/>
      <c r="CE8" s="286"/>
      <c r="CF8" s="286"/>
      <c r="CG8" s="286"/>
      <c r="CH8" s="286"/>
      <c r="CI8" s="286"/>
      <c r="CJ8" s="286"/>
      <c r="CK8" s="286"/>
      <c r="CL8" s="286"/>
      <c r="CM8" s="286"/>
      <c r="CN8" s="286"/>
      <c r="CO8" s="286"/>
      <c r="CP8" s="286"/>
      <c r="CQ8" s="286"/>
      <c r="CR8" s="286"/>
      <c r="CS8" s="286"/>
      <c r="CT8" s="286"/>
      <c r="CU8" s="286"/>
      <c r="CV8" s="286"/>
      <c r="CW8" s="389"/>
      <c r="CX8" s="389"/>
      <c r="CY8" s="389"/>
      <c r="CZ8" s="389"/>
      <c r="DA8" s="405"/>
    </row>
    <row r="9" spans="1:105" s="268" customFormat="1" ht="13.5" hidden="1" customHeight="1" x14ac:dyDescent="0.2">
      <c r="A9" s="285"/>
      <c r="B9" s="411"/>
      <c r="C9" s="408"/>
      <c r="D9" s="409"/>
      <c r="E9" s="288"/>
      <c r="F9" s="288"/>
      <c r="G9" s="288"/>
      <c r="H9" s="288"/>
      <c r="I9" s="288"/>
      <c r="J9" s="288"/>
      <c r="K9" s="288"/>
      <c r="L9" s="288"/>
      <c r="M9" s="288"/>
      <c r="N9" s="288"/>
      <c r="O9" s="288"/>
      <c r="P9" s="288"/>
      <c r="Q9" s="288"/>
      <c r="R9" s="288"/>
      <c r="S9" s="288"/>
      <c r="T9" s="288"/>
      <c r="U9" s="288"/>
      <c r="V9" s="288"/>
      <c r="W9" s="288"/>
      <c r="X9" s="288"/>
      <c r="Y9" s="288"/>
      <c r="Z9" s="288"/>
      <c r="AA9" s="288"/>
      <c r="AB9" s="288"/>
      <c r="AC9" s="288"/>
      <c r="AD9" s="288"/>
      <c r="AE9" s="288"/>
      <c r="AF9" s="288"/>
      <c r="AG9" s="288" t="e">
        <f ca="1">IF(OR(MID(OFFSET($D$248,$D8-$D$8,0),AG$4,1)="a",MID(OFFSET($D$248,$D8-$D$8,0),AG$4,1)="b"),0,1)</f>
        <v>#N/A</v>
      </c>
      <c r="AH9" s="288" t="e">
        <f t="shared" ref="AH9:BM9" ca="1" si="0">IF(OR(MID(OFFSET($D$248,$D8-$D$8,0),AH$4,1)="a",MID(OFFSET($D$248,$D8-$D$8,0),AH$4,1)="b"),0,AG9+1)</f>
        <v>#N/A</v>
      </c>
      <c r="AI9" s="288" t="e">
        <f t="shared" ca="1" si="0"/>
        <v>#N/A</v>
      </c>
      <c r="AJ9" s="288" t="e">
        <f t="shared" ca="1" si="0"/>
        <v>#N/A</v>
      </c>
      <c r="AK9" s="288" t="e">
        <f t="shared" ca="1" si="0"/>
        <v>#N/A</v>
      </c>
      <c r="AL9" s="288" t="e">
        <f t="shared" ca="1" si="0"/>
        <v>#N/A</v>
      </c>
      <c r="AM9" s="288" t="e">
        <f t="shared" ca="1" si="0"/>
        <v>#N/A</v>
      </c>
      <c r="AN9" s="288" t="e">
        <f t="shared" ca="1" si="0"/>
        <v>#N/A</v>
      </c>
      <c r="AO9" s="288" t="e">
        <f t="shared" ca="1" si="0"/>
        <v>#N/A</v>
      </c>
      <c r="AP9" s="288" t="e">
        <f t="shared" ca="1" si="0"/>
        <v>#N/A</v>
      </c>
      <c r="AQ9" s="288" t="e">
        <f t="shared" ca="1" si="0"/>
        <v>#N/A</v>
      </c>
      <c r="AR9" s="288" t="e">
        <f t="shared" ca="1" si="0"/>
        <v>#N/A</v>
      </c>
      <c r="AS9" s="288" t="e">
        <f t="shared" ca="1" si="0"/>
        <v>#N/A</v>
      </c>
      <c r="AT9" s="288" t="e">
        <f t="shared" ca="1" si="0"/>
        <v>#N/A</v>
      </c>
      <c r="AU9" s="288" t="e">
        <f t="shared" ca="1" si="0"/>
        <v>#N/A</v>
      </c>
      <c r="AV9" s="288" t="e">
        <f t="shared" ca="1" si="0"/>
        <v>#N/A</v>
      </c>
      <c r="AW9" s="288" t="e">
        <f t="shared" ca="1" si="0"/>
        <v>#N/A</v>
      </c>
      <c r="AX9" s="288" t="e">
        <f t="shared" ca="1" si="0"/>
        <v>#N/A</v>
      </c>
      <c r="AY9" s="288" t="e">
        <f t="shared" ca="1" si="0"/>
        <v>#N/A</v>
      </c>
      <c r="AZ9" s="288" t="e">
        <f t="shared" ca="1" si="0"/>
        <v>#N/A</v>
      </c>
      <c r="BA9" s="288" t="e">
        <f t="shared" ca="1" si="0"/>
        <v>#N/A</v>
      </c>
      <c r="BB9" s="288" t="e">
        <f t="shared" ca="1" si="0"/>
        <v>#N/A</v>
      </c>
      <c r="BC9" s="288" t="e">
        <f t="shared" ca="1" si="0"/>
        <v>#N/A</v>
      </c>
      <c r="BD9" s="288" t="e">
        <f t="shared" ca="1" si="0"/>
        <v>#N/A</v>
      </c>
      <c r="BE9" s="288" t="e">
        <f t="shared" ca="1" si="0"/>
        <v>#N/A</v>
      </c>
      <c r="BF9" s="288" t="e">
        <f t="shared" ca="1" si="0"/>
        <v>#N/A</v>
      </c>
      <c r="BG9" s="288" t="e">
        <f t="shared" ca="1" si="0"/>
        <v>#N/A</v>
      </c>
      <c r="BH9" s="288" t="e">
        <f t="shared" ca="1" si="0"/>
        <v>#N/A</v>
      </c>
      <c r="BI9" s="288" t="e">
        <f t="shared" ca="1" si="0"/>
        <v>#N/A</v>
      </c>
      <c r="BJ9" s="288" t="e">
        <f t="shared" ca="1" si="0"/>
        <v>#N/A</v>
      </c>
      <c r="BK9" s="288" t="e">
        <f t="shared" ca="1" si="0"/>
        <v>#N/A</v>
      </c>
      <c r="BL9" s="288" t="e">
        <f t="shared" ca="1" si="0"/>
        <v>#N/A</v>
      </c>
      <c r="BM9" s="288" t="e">
        <f t="shared" ca="1" si="0"/>
        <v>#N/A</v>
      </c>
      <c r="BN9" s="288" t="e">
        <f t="shared" ref="BN9:CS9" ca="1" si="1">IF(OR(MID(OFFSET($D$248,$D8-$D$8,0),BN$4,1)="a",MID(OFFSET($D$248,$D8-$D$8,0),BN$4,1)="b"),0,BM9+1)</f>
        <v>#N/A</v>
      </c>
      <c r="BO9" s="288" t="e">
        <f t="shared" ca="1" si="1"/>
        <v>#N/A</v>
      </c>
      <c r="BP9" s="288" t="e">
        <f t="shared" ca="1" si="1"/>
        <v>#N/A</v>
      </c>
      <c r="BQ9" s="288" t="e">
        <f t="shared" ca="1" si="1"/>
        <v>#N/A</v>
      </c>
      <c r="BR9" s="288" t="e">
        <f t="shared" ca="1" si="1"/>
        <v>#N/A</v>
      </c>
      <c r="BS9" s="288" t="e">
        <f t="shared" ca="1" si="1"/>
        <v>#N/A</v>
      </c>
      <c r="BT9" s="288" t="e">
        <f t="shared" ca="1" si="1"/>
        <v>#N/A</v>
      </c>
      <c r="BU9" s="288" t="e">
        <f t="shared" ca="1" si="1"/>
        <v>#N/A</v>
      </c>
      <c r="BV9" s="288" t="e">
        <f t="shared" ca="1" si="1"/>
        <v>#N/A</v>
      </c>
      <c r="BW9" s="288" t="e">
        <f t="shared" ca="1" si="1"/>
        <v>#N/A</v>
      </c>
      <c r="BX9" s="288" t="e">
        <f t="shared" ca="1" si="1"/>
        <v>#N/A</v>
      </c>
      <c r="BY9" s="288" t="e">
        <f t="shared" ca="1" si="1"/>
        <v>#N/A</v>
      </c>
      <c r="BZ9" s="288" t="e">
        <f t="shared" ca="1" si="1"/>
        <v>#N/A</v>
      </c>
      <c r="CA9" s="288" t="e">
        <f t="shared" ca="1" si="1"/>
        <v>#N/A</v>
      </c>
      <c r="CB9" s="288" t="e">
        <f t="shared" ca="1" si="1"/>
        <v>#N/A</v>
      </c>
      <c r="CC9" s="288" t="e">
        <f t="shared" ca="1" si="1"/>
        <v>#N/A</v>
      </c>
      <c r="CD9" s="288" t="e">
        <f t="shared" ca="1" si="1"/>
        <v>#N/A</v>
      </c>
      <c r="CE9" s="288" t="e">
        <f t="shared" ca="1" si="1"/>
        <v>#N/A</v>
      </c>
      <c r="CF9" s="288" t="e">
        <f t="shared" ca="1" si="1"/>
        <v>#N/A</v>
      </c>
      <c r="CG9" s="288" t="e">
        <f t="shared" ca="1" si="1"/>
        <v>#N/A</v>
      </c>
      <c r="CH9" s="288" t="e">
        <f t="shared" ca="1" si="1"/>
        <v>#N/A</v>
      </c>
      <c r="CI9" s="288" t="e">
        <f t="shared" ca="1" si="1"/>
        <v>#N/A</v>
      </c>
      <c r="CJ9" s="288" t="e">
        <f t="shared" ca="1" si="1"/>
        <v>#N/A</v>
      </c>
      <c r="CK9" s="288" t="e">
        <f t="shared" ca="1" si="1"/>
        <v>#N/A</v>
      </c>
      <c r="CL9" s="288" t="e">
        <f t="shared" ca="1" si="1"/>
        <v>#N/A</v>
      </c>
      <c r="CM9" s="288" t="e">
        <f t="shared" ca="1" si="1"/>
        <v>#N/A</v>
      </c>
      <c r="CN9" s="288" t="e">
        <f t="shared" ca="1" si="1"/>
        <v>#N/A</v>
      </c>
      <c r="CO9" s="288" t="e">
        <f t="shared" ca="1" si="1"/>
        <v>#N/A</v>
      </c>
      <c r="CP9" s="288" t="e">
        <f t="shared" ca="1" si="1"/>
        <v>#N/A</v>
      </c>
      <c r="CQ9" s="288" t="e">
        <f t="shared" ca="1" si="1"/>
        <v>#N/A</v>
      </c>
      <c r="CR9" s="288" t="e">
        <f t="shared" ca="1" si="1"/>
        <v>#N/A</v>
      </c>
      <c r="CS9" s="288" t="e">
        <f t="shared" ca="1" si="1"/>
        <v>#N/A</v>
      </c>
      <c r="CT9" s="288" t="e">
        <f ca="1">IF(OR(MID(OFFSET($D$248,$D8-$D$8,0),CT$4,1)="a",MID(OFFSET($D$248,$D8-$D$8,0),CT$4,1)="b"),0,CS9+1)</f>
        <v>#N/A</v>
      </c>
      <c r="CU9" s="288" t="e">
        <f ca="1">IF(OR(MID(OFFSET($D$248,$D8-$D$8,0),CU$4,1)="a",MID(OFFSET($D$248,$D8-$D$8,0),CU$4,1)="b"),0,CT9+1)</f>
        <v>#N/A</v>
      </c>
      <c r="CV9" s="288" t="e">
        <f ca="1">IF(OR(MID(OFFSET($D$248,$D8-$D$8,0),CV$4,1)="a",MID(OFFSET($D$248,$D8-$D$8,0),CV$4,1)="b"),0,CU9+1)</f>
        <v>#N/A</v>
      </c>
      <c r="CW9" s="388"/>
      <c r="CX9" s="388"/>
      <c r="CY9" s="388"/>
      <c r="CZ9" s="388"/>
      <c r="DA9" s="396"/>
    </row>
    <row r="10" spans="1:105" s="268" customFormat="1" ht="9.75" hidden="1" customHeight="1" x14ac:dyDescent="0.2">
      <c r="A10" s="285"/>
      <c r="B10" s="411"/>
      <c r="C10" s="408"/>
      <c r="D10" s="409"/>
      <c r="E10" s="288" t="e">
        <f ca="1">IF(OR(MID(OFFSET($D$248,$D8-$D$8,0),E$4,1)="a",MID(OFFSET($D$248,$D8-$D$8,0),E$4,1)="b"),0,CV6+1)</f>
        <v>#N/A</v>
      </c>
      <c r="F10" s="288" t="e">
        <f t="shared" ref="F10:AF10" ca="1" si="2">IF(OR(MID(OFFSET($D$248,$D8-$D$8,0),F$4,1)="a",MID(OFFSET($D$248,$D8-$D$8,0),F$4,1)="b"),0,E10+1)</f>
        <v>#N/A</v>
      </c>
      <c r="G10" s="288" t="e">
        <f t="shared" ca="1" si="2"/>
        <v>#N/A</v>
      </c>
      <c r="H10" s="288" t="e">
        <f t="shared" ca="1" si="2"/>
        <v>#N/A</v>
      </c>
      <c r="I10" s="288" t="e">
        <f t="shared" ca="1" si="2"/>
        <v>#N/A</v>
      </c>
      <c r="J10" s="288" t="e">
        <f t="shared" ca="1" si="2"/>
        <v>#N/A</v>
      </c>
      <c r="K10" s="288" t="e">
        <f t="shared" ca="1" si="2"/>
        <v>#N/A</v>
      </c>
      <c r="L10" s="288" t="e">
        <f t="shared" ca="1" si="2"/>
        <v>#N/A</v>
      </c>
      <c r="M10" s="288" t="e">
        <f t="shared" ca="1" si="2"/>
        <v>#N/A</v>
      </c>
      <c r="N10" s="288" t="e">
        <f t="shared" ca="1" si="2"/>
        <v>#N/A</v>
      </c>
      <c r="O10" s="288" t="e">
        <f t="shared" ca="1" si="2"/>
        <v>#N/A</v>
      </c>
      <c r="P10" s="288" t="e">
        <f t="shared" ca="1" si="2"/>
        <v>#N/A</v>
      </c>
      <c r="Q10" s="288" t="e">
        <f t="shared" ca="1" si="2"/>
        <v>#N/A</v>
      </c>
      <c r="R10" s="288" t="e">
        <f t="shared" ca="1" si="2"/>
        <v>#N/A</v>
      </c>
      <c r="S10" s="288" t="e">
        <f t="shared" ca="1" si="2"/>
        <v>#N/A</v>
      </c>
      <c r="T10" s="288" t="e">
        <f t="shared" ca="1" si="2"/>
        <v>#N/A</v>
      </c>
      <c r="U10" s="288" t="e">
        <f t="shared" ca="1" si="2"/>
        <v>#N/A</v>
      </c>
      <c r="V10" s="288" t="e">
        <f t="shared" ca="1" si="2"/>
        <v>#N/A</v>
      </c>
      <c r="W10" s="288" t="e">
        <f t="shared" ca="1" si="2"/>
        <v>#N/A</v>
      </c>
      <c r="X10" s="288" t="e">
        <f t="shared" ca="1" si="2"/>
        <v>#N/A</v>
      </c>
      <c r="Y10" s="288" t="e">
        <f t="shared" ca="1" si="2"/>
        <v>#N/A</v>
      </c>
      <c r="Z10" s="288" t="e">
        <f t="shared" ca="1" si="2"/>
        <v>#N/A</v>
      </c>
      <c r="AA10" s="288" t="e">
        <f t="shared" ca="1" si="2"/>
        <v>#N/A</v>
      </c>
      <c r="AB10" s="288" t="e">
        <f t="shared" ca="1" si="2"/>
        <v>#N/A</v>
      </c>
      <c r="AC10" s="288" t="e">
        <f t="shared" ca="1" si="2"/>
        <v>#N/A</v>
      </c>
      <c r="AD10" s="288" t="e">
        <f t="shared" ca="1" si="2"/>
        <v>#N/A</v>
      </c>
      <c r="AE10" s="288" t="e">
        <f t="shared" ca="1" si="2"/>
        <v>#N/A</v>
      </c>
      <c r="AF10" s="288" t="e">
        <f t="shared" ca="1" si="2"/>
        <v>#N/A</v>
      </c>
      <c r="AG10" s="288" t="e">
        <f ca="1">IF(OR(MID(OFFSET($D$248,$D8-$D$8,0),AG$4,1)="a",MID(OFFSET($D$248,$D8-$D$8,0),AG$4,1)="b"),0,1)</f>
        <v>#N/A</v>
      </c>
      <c r="AH10" s="288" t="e">
        <f t="shared" ref="AH10:BM10" ca="1" si="3">IF(OR(MID(OFFSET($D$248,$D8-$D$8,0),AH$4,1)="a",MID(OFFSET($D$248,$D8-$D$8,0),AH$4,1)="b"),0,AG10+1)</f>
        <v>#N/A</v>
      </c>
      <c r="AI10" s="288" t="e">
        <f t="shared" ca="1" si="3"/>
        <v>#N/A</v>
      </c>
      <c r="AJ10" s="288" t="e">
        <f t="shared" ca="1" si="3"/>
        <v>#N/A</v>
      </c>
      <c r="AK10" s="288" t="e">
        <f t="shared" ca="1" si="3"/>
        <v>#N/A</v>
      </c>
      <c r="AL10" s="288" t="e">
        <f t="shared" ca="1" si="3"/>
        <v>#N/A</v>
      </c>
      <c r="AM10" s="288" t="e">
        <f t="shared" ca="1" si="3"/>
        <v>#N/A</v>
      </c>
      <c r="AN10" s="288" t="e">
        <f t="shared" ca="1" si="3"/>
        <v>#N/A</v>
      </c>
      <c r="AO10" s="288" t="e">
        <f t="shared" ca="1" si="3"/>
        <v>#N/A</v>
      </c>
      <c r="AP10" s="288" t="e">
        <f t="shared" ca="1" si="3"/>
        <v>#N/A</v>
      </c>
      <c r="AQ10" s="288" t="e">
        <f t="shared" ca="1" si="3"/>
        <v>#N/A</v>
      </c>
      <c r="AR10" s="288" t="e">
        <f t="shared" ca="1" si="3"/>
        <v>#N/A</v>
      </c>
      <c r="AS10" s="288" t="e">
        <f t="shared" ca="1" si="3"/>
        <v>#N/A</v>
      </c>
      <c r="AT10" s="288" t="e">
        <f t="shared" ca="1" si="3"/>
        <v>#N/A</v>
      </c>
      <c r="AU10" s="288" t="e">
        <f t="shared" ca="1" si="3"/>
        <v>#N/A</v>
      </c>
      <c r="AV10" s="288" t="e">
        <f t="shared" ca="1" si="3"/>
        <v>#N/A</v>
      </c>
      <c r="AW10" s="288" t="e">
        <f t="shared" ca="1" si="3"/>
        <v>#N/A</v>
      </c>
      <c r="AX10" s="288" t="e">
        <f t="shared" ca="1" si="3"/>
        <v>#N/A</v>
      </c>
      <c r="AY10" s="288" t="e">
        <f t="shared" ca="1" si="3"/>
        <v>#N/A</v>
      </c>
      <c r="AZ10" s="288" t="e">
        <f t="shared" ca="1" si="3"/>
        <v>#N/A</v>
      </c>
      <c r="BA10" s="288" t="e">
        <f t="shared" ca="1" si="3"/>
        <v>#N/A</v>
      </c>
      <c r="BB10" s="288" t="e">
        <f t="shared" ca="1" si="3"/>
        <v>#N/A</v>
      </c>
      <c r="BC10" s="288" t="e">
        <f t="shared" ca="1" si="3"/>
        <v>#N/A</v>
      </c>
      <c r="BD10" s="288" t="e">
        <f t="shared" ca="1" si="3"/>
        <v>#N/A</v>
      </c>
      <c r="BE10" s="288" t="e">
        <f t="shared" ca="1" si="3"/>
        <v>#N/A</v>
      </c>
      <c r="BF10" s="288" t="e">
        <f t="shared" ca="1" si="3"/>
        <v>#N/A</v>
      </c>
      <c r="BG10" s="288" t="e">
        <f t="shared" ca="1" si="3"/>
        <v>#N/A</v>
      </c>
      <c r="BH10" s="288" t="e">
        <f t="shared" ca="1" si="3"/>
        <v>#N/A</v>
      </c>
      <c r="BI10" s="288" t="e">
        <f t="shared" ca="1" si="3"/>
        <v>#N/A</v>
      </c>
      <c r="BJ10" s="288" t="e">
        <f t="shared" ca="1" si="3"/>
        <v>#N/A</v>
      </c>
      <c r="BK10" s="288" t="e">
        <f t="shared" ca="1" si="3"/>
        <v>#N/A</v>
      </c>
      <c r="BL10" s="288" t="e">
        <f t="shared" ca="1" si="3"/>
        <v>#N/A</v>
      </c>
      <c r="BM10" s="288" t="e">
        <f t="shared" ca="1" si="3"/>
        <v>#N/A</v>
      </c>
      <c r="BN10" s="288" t="e">
        <f t="shared" ref="BN10:CV10" ca="1" si="4">IF(OR(MID(OFFSET($D$248,$D8-$D$8,0),BN$4,1)="a",MID(OFFSET($D$248,$D8-$D$8,0),BN$4,1)="b"),0,BM10+1)</f>
        <v>#N/A</v>
      </c>
      <c r="BO10" s="288" t="e">
        <f t="shared" ca="1" si="4"/>
        <v>#N/A</v>
      </c>
      <c r="BP10" s="288" t="e">
        <f t="shared" ca="1" si="4"/>
        <v>#N/A</v>
      </c>
      <c r="BQ10" s="288" t="e">
        <f t="shared" ca="1" si="4"/>
        <v>#N/A</v>
      </c>
      <c r="BR10" s="288" t="e">
        <f t="shared" ca="1" si="4"/>
        <v>#N/A</v>
      </c>
      <c r="BS10" s="288" t="e">
        <f t="shared" ca="1" si="4"/>
        <v>#N/A</v>
      </c>
      <c r="BT10" s="288" t="e">
        <f t="shared" ca="1" si="4"/>
        <v>#N/A</v>
      </c>
      <c r="BU10" s="288" t="e">
        <f t="shared" ca="1" si="4"/>
        <v>#N/A</v>
      </c>
      <c r="BV10" s="288" t="e">
        <f t="shared" ca="1" si="4"/>
        <v>#N/A</v>
      </c>
      <c r="BW10" s="288" t="e">
        <f t="shared" ca="1" si="4"/>
        <v>#N/A</v>
      </c>
      <c r="BX10" s="288" t="e">
        <f t="shared" ca="1" si="4"/>
        <v>#N/A</v>
      </c>
      <c r="BY10" s="288" t="e">
        <f t="shared" ca="1" si="4"/>
        <v>#N/A</v>
      </c>
      <c r="BZ10" s="288" t="e">
        <f t="shared" ca="1" si="4"/>
        <v>#N/A</v>
      </c>
      <c r="CA10" s="288" t="e">
        <f t="shared" ca="1" si="4"/>
        <v>#N/A</v>
      </c>
      <c r="CB10" s="288" t="e">
        <f t="shared" ca="1" si="4"/>
        <v>#N/A</v>
      </c>
      <c r="CC10" s="288" t="e">
        <f t="shared" ca="1" si="4"/>
        <v>#N/A</v>
      </c>
      <c r="CD10" s="288" t="e">
        <f t="shared" ca="1" si="4"/>
        <v>#N/A</v>
      </c>
      <c r="CE10" s="288" t="e">
        <f t="shared" ca="1" si="4"/>
        <v>#N/A</v>
      </c>
      <c r="CF10" s="288" t="e">
        <f t="shared" ca="1" si="4"/>
        <v>#N/A</v>
      </c>
      <c r="CG10" s="288" t="e">
        <f t="shared" ca="1" si="4"/>
        <v>#N/A</v>
      </c>
      <c r="CH10" s="288" t="e">
        <f t="shared" ca="1" si="4"/>
        <v>#N/A</v>
      </c>
      <c r="CI10" s="288" t="e">
        <f t="shared" ca="1" si="4"/>
        <v>#N/A</v>
      </c>
      <c r="CJ10" s="288" t="e">
        <f t="shared" ca="1" si="4"/>
        <v>#N/A</v>
      </c>
      <c r="CK10" s="288" t="e">
        <f t="shared" ca="1" si="4"/>
        <v>#N/A</v>
      </c>
      <c r="CL10" s="288" t="e">
        <f t="shared" ca="1" si="4"/>
        <v>#N/A</v>
      </c>
      <c r="CM10" s="288" t="e">
        <f t="shared" ca="1" si="4"/>
        <v>#N/A</v>
      </c>
      <c r="CN10" s="288" t="e">
        <f t="shared" ca="1" si="4"/>
        <v>#N/A</v>
      </c>
      <c r="CO10" s="288" t="e">
        <f t="shared" ca="1" si="4"/>
        <v>#N/A</v>
      </c>
      <c r="CP10" s="288" t="e">
        <f t="shared" ca="1" si="4"/>
        <v>#N/A</v>
      </c>
      <c r="CQ10" s="288" t="e">
        <f t="shared" ca="1" si="4"/>
        <v>#N/A</v>
      </c>
      <c r="CR10" s="288" t="e">
        <f t="shared" ca="1" si="4"/>
        <v>#N/A</v>
      </c>
      <c r="CS10" s="288" t="e">
        <f t="shared" ca="1" si="4"/>
        <v>#N/A</v>
      </c>
      <c r="CT10" s="288" t="e">
        <f t="shared" ca="1" si="4"/>
        <v>#N/A</v>
      </c>
      <c r="CU10" s="288" t="e">
        <f t="shared" ca="1" si="4"/>
        <v>#N/A</v>
      </c>
      <c r="CV10" s="288" t="e">
        <f t="shared" ca="1" si="4"/>
        <v>#N/A</v>
      </c>
      <c r="CW10" s="388"/>
      <c r="CX10" s="388"/>
      <c r="CY10" s="388"/>
      <c r="CZ10" s="388"/>
      <c r="DA10" s="396"/>
    </row>
    <row r="11" spans="1:105" s="268" customFormat="1" ht="3.75" hidden="1" customHeight="1" x14ac:dyDescent="0.2">
      <c r="A11" s="285"/>
      <c r="B11" s="411"/>
      <c r="C11" s="287"/>
      <c r="D11" s="291"/>
      <c r="E11" s="288"/>
      <c r="F11" s="288"/>
      <c r="G11" s="288"/>
      <c r="H11" s="288"/>
      <c r="I11" s="288"/>
      <c r="J11" s="288"/>
      <c r="K11" s="288"/>
      <c r="L11" s="288"/>
      <c r="M11" s="288"/>
      <c r="N11" s="288"/>
      <c r="O11" s="288"/>
      <c r="P11" s="288"/>
      <c r="Q11" s="288"/>
      <c r="R11" s="288"/>
      <c r="S11" s="288"/>
      <c r="T11" s="288"/>
      <c r="U11" s="288"/>
      <c r="V11" s="288"/>
      <c r="W11" s="288"/>
      <c r="X11" s="288"/>
      <c r="Y11" s="288"/>
      <c r="Z11" s="288"/>
      <c r="AA11" s="288"/>
      <c r="AB11" s="288"/>
      <c r="AC11" s="288"/>
      <c r="AD11" s="288"/>
      <c r="AE11" s="288"/>
      <c r="AF11" s="288"/>
      <c r="AG11" s="288"/>
      <c r="AH11" s="288"/>
      <c r="AI11" s="288"/>
      <c r="AJ11" s="288"/>
      <c r="AK11" s="288"/>
      <c r="AL11" s="288"/>
      <c r="AM11" s="288"/>
      <c r="AN11" s="288"/>
      <c r="AO11" s="288"/>
      <c r="AP11" s="288"/>
      <c r="AQ11" s="288"/>
      <c r="AR11" s="288"/>
      <c r="AS11" s="288"/>
      <c r="AT11" s="288"/>
      <c r="AU11" s="288"/>
      <c r="AV11" s="288"/>
      <c r="AW11" s="288"/>
      <c r="AX11" s="288"/>
      <c r="AY11" s="288"/>
      <c r="AZ11" s="288"/>
      <c r="BA11" s="288"/>
      <c r="BB11" s="288"/>
      <c r="BC11" s="288"/>
      <c r="BD11" s="288"/>
      <c r="BE11" s="288"/>
      <c r="BF11" s="288"/>
      <c r="BG11" s="288"/>
      <c r="BH11" s="288"/>
      <c r="BI11" s="288"/>
      <c r="BJ11" s="288"/>
      <c r="BK11" s="288"/>
      <c r="BL11" s="288"/>
      <c r="BM11" s="288"/>
      <c r="BN11" s="288"/>
      <c r="BO11" s="288"/>
      <c r="BP11" s="288"/>
      <c r="BQ11" s="288"/>
      <c r="BR11" s="288"/>
      <c r="BS11" s="288"/>
      <c r="BT11" s="288"/>
      <c r="BU11" s="288"/>
      <c r="BV11" s="288"/>
      <c r="BW11" s="288"/>
      <c r="BX11" s="288"/>
      <c r="BY11" s="288"/>
      <c r="BZ11" s="288"/>
      <c r="CA11" s="288"/>
      <c r="CB11" s="288"/>
      <c r="CC11" s="288"/>
      <c r="CD11" s="288"/>
      <c r="CE11" s="288"/>
      <c r="CF11" s="288"/>
      <c r="CG11" s="288"/>
      <c r="CH11" s="288"/>
      <c r="CI11" s="288"/>
      <c r="CJ11" s="288"/>
      <c r="CK11" s="288"/>
      <c r="CL11" s="288"/>
      <c r="CM11" s="288"/>
      <c r="CN11" s="288"/>
      <c r="CO11" s="288"/>
      <c r="CP11" s="288"/>
      <c r="CQ11" s="288"/>
      <c r="CR11" s="288"/>
      <c r="CS11" s="288"/>
      <c r="CT11" s="288"/>
      <c r="CU11" s="288"/>
      <c r="CV11" s="288"/>
      <c r="CW11" s="289"/>
      <c r="CX11" s="289"/>
      <c r="CY11" s="289"/>
      <c r="CZ11" s="289"/>
      <c r="DA11" s="290"/>
    </row>
    <row r="12" spans="1:105" s="268" customFormat="1" ht="13.5" hidden="1" customHeight="1" x14ac:dyDescent="0.2">
      <c r="A12" s="285"/>
      <c r="B12" s="411"/>
      <c r="C12" s="408" t="s">
        <v>40</v>
      </c>
      <c r="D12" s="409">
        <f>D17-1</f>
        <v>42686</v>
      </c>
      <c r="E12" s="288"/>
      <c r="F12" s="288"/>
      <c r="G12" s="288"/>
      <c r="H12" s="288"/>
      <c r="I12" s="288"/>
      <c r="J12" s="288"/>
      <c r="K12" s="288"/>
      <c r="L12" s="288"/>
      <c r="M12" s="288"/>
      <c r="N12" s="288"/>
      <c r="O12" s="288"/>
      <c r="P12" s="288"/>
      <c r="Q12" s="288"/>
      <c r="R12" s="288"/>
      <c r="S12" s="288"/>
      <c r="T12" s="288"/>
      <c r="U12" s="288"/>
      <c r="V12" s="288"/>
      <c r="W12" s="288"/>
      <c r="X12" s="288"/>
      <c r="Y12" s="288"/>
      <c r="Z12" s="288"/>
      <c r="AA12" s="288"/>
      <c r="AB12" s="288"/>
      <c r="AC12" s="288"/>
      <c r="AD12" s="288"/>
      <c r="AE12" s="288"/>
      <c r="AF12" s="288"/>
      <c r="AG12" s="288"/>
      <c r="AH12" s="288"/>
      <c r="AI12" s="288"/>
      <c r="AJ12" s="288"/>
      <c r="AK12" s="288"/>
      <c r="AL12" s="288"/>
      <c r="AM12" s="288"/>
      <c r="AN12" s="288"/>
      <c r="AO12" s="288"/>
      <c r="AP12" s="288"/>
      <c r="AQ12" s="288"/>
      <c r="AR12" s="288"/>
      <c r="AS12" s="288"/>
      <c r="AT12" s="288"/>
      <c r="AU12" s="288"/>
      <c r="AV12" s="288"/>
      <c r="AW12" s="288"/>
      <c r="AX12" s="288"/>
      <c r="AY12" s="288"/>
      <c r="AZ12" s="288"/>
      <c r="BA12" s="288"/>
      <c r="BB12" s="288"/>
      <c r="BC12" s="288"/>
      <c r="BD12" s="288"/>
      <c r="BE12" s="288"/>
      <c r="BF12" s="288"/>
      <c r="BG12" s="288"/>
      <c r="BH12" s="288"/>
      <c r="BI12" s="288"/>
      <c r="BJ12" s="288"/>
      <c r="BK12" s="288"/>
      <c r="BL12" s="288"/>
      <c r="BM12" s="288"/>
      <c r="BN12" s="288"/>
      <c r="BO12" s="288"/>
      <c r="BP12" s="288"/>
      <c r="BQ12" s="288"/>
      <c r="BR12" s="288"/>
      <c r="BS12" s="288"/>
      <c r="BT12" s="288"/>
      <c r="BU12" s="288"/>
      <c r="BV12" s="288"/>
      <c r="BW12" s="288"/>
      <c r="BX12" s="288"/>
      <c r="BY12" s="288"/>
      <c r="BZ12" s="288"/>
      <c r="CA12" s="288"/>
      <c r="CB12" s="288"/>
      <c r="CC12" s="288"/>
      <c r="CD12" s="288"/>
      <c r="CE12" s="288"/>
      <c r="CF12" s="288"/>
      <c r="CG12" s="288"/>
      <c r="CH12" s="288"/>
      <c r="CI12" s="288"/>
      <c r="CJ12" s="288"/>
      <c r="CK12" s="288"/>
      <c r="CL12" s="288"/>
      <c r="CM12" s="288"/>
      <c r="CN12" s="288"/>
      <c r="CO12" s="288"/>
      <c r="CP12" s="288"/>
      <c r="CQ12" s="288"/>
      <c r="CR12" s="288"/>
      <c r="CS12" s="288"/>
      <c r="CT12" s="288"/>
      <c r="CU12" s="288"/>
      <c r="CV12" s="288"/>
      <c r="CW12" s="388" t="e">
        <f ca="1">MAX(E15:AF15,AG10:CV10)*0.25</f>
        <v>#N/A</v>
      </c>
      <c r="CX12" s="388"/>
      <c r="CY12" s="388"/>
      <c r="CZ12" s="388"/>
      <c r="DA12" s="396"/>
    </row>
    <row r="13" spans="1:105" s="268" customFormat="1" ht="13.5" hidden="1" customHeight="1" x14ac:dyDescent="0.2">
      <c r="A13" s="285"/>
      <c r="B13" s="411"/>
      <c r="C13" s="408"/>
      <c r="D13" s="409"/>
      <c r="E13" s="288" t="e">
        <f ca="1">IF(OR(MID(OFFSET($D$248,$D12-$D$8,0),E$4,1)="a",MID(OFFSET($D$248,$D12-$D$8,0),E$4,1)="b"),0,CV9+1)</f>
        <v>#N/A</v>
      </c>
      <c r="F13" s="288" t="e">
        <f t="shared" ref="F13:AK13" ca="1" si="5">IF(OR(MID(OFFSET($D$248,$D12-$D$8,0),F$4,1)="a",MID(OFFSET($D$248,$D12-$D$8,0),F$4,1)="b"),0,E13+1)</f>
        <v>#N/A</v>
      </c>
      <c r="G13" s="288" t="e">
        <f t="shared" ca="1" si="5"/>
        <v>#N/A</v>
      </c>
      <c r="H13" s="288" t="e">
        <f t="shared" ca="1" si="5"/>
        <v>#N/A</v>
      </c>
      <c r="I13" s="288" t="e">
        <f t="shared" ca="1" si="5"/>
        <v>#N/A</v>
      </c>
      <c r="J13" s="288" t="e">
        <f t="shared" ca="1" si="5"/>
        <v>#N/A</v>
      </c>
      <c r="K13" s="288" t="e">
        <f t="shared" ca="1" si="5"/>
        <v>#N/A</v>
      </c>
      <c r="L13" s="288" t="e">
        <f t="shared" ca="1" si="5"/>
        <v>#N/A</v>
      </c>
      <c r="M13" s="288" t="e">
        <f t="shared" ca="1" si="5"/>
        <v>#N/A</v>
      </c>
      <c r="N13" s="288" t="e">
        <f t="shared" ca="1" si="5"/>
        <v>#N/A</v>
      </c>
      <c r="O13" s="288" t="e">
        <f t="shared" ca="1" si="5"/>
        <v>#N/A</v>
      </c>
      <c r="P13" s="288" t="e">
        <f t="shared" ca="1" si="5"/>
        <v>#N/A</v>
      </c>
      <c r="Q13" s="288" t="e">
        <f t="shared" ca="1" si="5"/>
        <v>#N/A</v>
      </c>
      <c r="R13" s="288" t="e">
        <f t="shared" ca="1" si="5"/>
        <v>#N/A</v>
      </c>
      <c r="S13" s="288" t="e">
        <f t="shared" ca="1" si="5"/>
        <v>#N/A</v>
      </c>
      <c r="T13" s="288" t="e">
        <f t="shared" ca="1" si="5"/>
        <v>#N/A</v>
      </c>
      <c r="U13" s="288" t="e">
        <f t="shared" ca="1" si="5"/>
        <v>#N/A</v>
      </c>
      <c r="V13" s="288" t="e">
        <f t="shared" ca="1" si="5"/>
        <v>#N/A</v>
      </c>
      <c r="W13" s="288" t="e">
        <f t="shared" ca="1" si="5"/>
        <v>#N/A</v>
      </c>
      <c r="X13" s="288" t="e">
        <f t="shared" ca="1" si="5"/>
        <v>#N/A</v>
      </c>
      <c r="Y13" s="288" t="e">
        <f t="shared" ca="1" si="5"/>
        <v>#N/A</v>
      </c>
      <c r="Z13" s="288" t="e">
        <f t="shared" ca="1" si="5"/>
        <v>#N/A</v>
      </c>
      <c r="AA13" s="288" t="e">
        <f t="shared" ca="1" si="5"/>
        <v>#N/A</v>
      </c>
      <c r="AB13" s="288" t="e">
        <f t="shared" ca="1" si="5"/>
        <v>#N/A</v>
      </c>
      <c r="AC13" s="288" t="e">
        <f t="shared" ca="1" si="5"/>
        <v>#N/A</v>
      </c>
      <c r="AD13" s="288" t="e">
        <f t="shared" ca="1" si="5"/>
        <v>#N/A</v>
      </c>
      <c r="AE13" s="288" t="e">
        <f t="shared" ca="1" si="5"/>
        <v>#N/A</v>
      </c>
      <c r="AF13" s="288" t="e">
        <f t="shared" ca="1" si="5"/>
        <v>#N/A</v>
      </c>
      <c r="AG13" s="288" t="e">
        <f t="shared" ca="1" si="5"/>
        <v>#N/A</v>
      </c>
      <c r="AH13" s="288" t="e">
        <f t="shared" ca="1" si="5"/>
        <v>#N/A</v>
      </c>
      <c r="AI13" s="288" t="e">
        <f t="shared" ca="1" si="5"/>
        <v>#N/A</v>
      </c>
      <c r="AJ13" s="288" t="e">
        <f t="shared" ca="1" si="5"/>
        <v>#N/A</v>
      </c>
      <c r="AK13" s="288" t="e">
        <f t="shared" ca="1" si="5"/>
        <v>#N/A</v>
      </c>
      <c r="AL13" s="288" t="e">
        <f t="shared" ref="AL13:BQ13" ca="1" si="6">IF(OR(MID(OFFSET($D$248,$D12-$D$8,0),AL$4,1)="a",MID(OFFSET($D$248,$D12-$D$8,0),AL$4,1)="b"),0,AK13+1)</f>
        <v>#N/A</v>
      </c>
      <c r="AM13" s="288" t="e">
        <f t="shared" ca="1" si="6"/>
        <v>#N/A</v>
      </c>
      <c r="AN13" s="288" t="e">
        <f t="shared" ca="1" si="6"/>
        <v>#N/A</v>
      </c>
      <c r="AO13" s="288" t="e">
        <f t="shared" ca="1" si="6"/>
        <v>#N/A</v>
      </c>
      <c r="AP13" s="288" t="e">
        <f t="shared" ca="1" si="6"/>
        <v>#N/A</v>
      </c>
      <c r="AQ13" s="288" t="e">
        <f t="shared" ca="1" si="6"/>
        <v>#N/A</v>
      </c>
      <c r="AR13" s="288" t="e">
        <f t="shared" ca="1" si="6"/>
        <v>#N/A</v>
      </c>
      <c r="AS13" s="288" t="e">
        <f t="shared" ca="1" si="6"/>
        <v>#N/A</v>
      </c>
      <c r="AT13" s="288" t="e">
        <f t="shared" ca="1" si="6"/>
        <v>#N/A</v>
      </c>
      <c r="AU13" s="288" t="e">
        <f t="shared" ca="1" si="6"/>
        <v>#N/A</v>
      </c>
      <c r="AV13" s="288" t="e">
        <f t="shared" ca="1" si="6"/>
        <v>#N/A</v>
      </c>
      <c r="AW13" s="288" t="e">
        <f t="shared" ca="1" si="6"/>
        <v>#N/A</v>
      </c>
      <c r="AX13" s="288" t="e">
        <f t="shared" ca="1" si="6"/>
        <v>#N/A</v>
      </c>
      <c r="AY13" s="288" t="e">
        <f t="shared" ca="1" si="6"/>
        <v>#N/A</v>
      </c>
      <c r="AZ13" s="288" t="e">
        <f t="shared" ca="1" si="6"/>
        <v>#N/A</v>
      </c>
      <c r="BA13" s="288" t="e">
        <f t="shared" ca="1" si="6"/>
        <v>#N/A</v>
      </c>
      <c r="BB13" s="288" t="e">
        <f t="shared" ca="1" si="6"/>
        <v>#N/A</v>
      </c>
      <c r="BC13" s="288" t="e">
        <f t="shared" ca="1" si="6"/>
        <v>#N/A</v>
      </c>
      <c r="BD13" s="288" t="e">
        <f t="shared" ca="1" si="6"/>
        <v>#N/A</v>
      </c>
      <c r="BE13" s="288" t="e">
        <f t="shared" ca="1" si="6"/>
        <v>#N/A</v>
      </c>
      <c r="BF13" s="288" t="e">
        <f t="shared" ca="1" si="6"/>
        <v>#N/A</v>
      </c>
      <c r="BG13" s="288" t="e">
        <f t="shared" ca="1" si="6"/>
        <v>#N/A</v>
      </c>
      <c r="BH13" s="288" t="e">
        <f t="shared" ca="1" si="6"/>
        <v>#N/A</v>
      </c>
      <c r="BI13" s="288" t="e">
        <f t="shared" ca="1" si="6"/>
        <v>#N/A</v>
      </c>
      <c r="BJ13" s="288" t="e">
        <f t="shared" ca="1" si="6"/>
        <v>#N/A</v>
      </c>
      <c r="BK13" s="288" t="e">
        <f t="shared" ca="1" si="6"/>
        <v>#N/A</v>
      </c>
      <c r="BL13" s="288" t="e">
        <f t="shared" ca="1" si="6"/>
        <v>#N/A</v>
      </c>
      <c r="BM13" s="288" t="e">
        <f t="shared" ca="1" si="6"/>
        <v>#N/A</v>
      </c>
      <c r="BN13" s="288" t="e">
        <f t="shared" ca="1" si="6"/>
        <v>#N/A</v>
      </c>
      <c r="BO13" s="288" t="e">
        <f t="shared" ca="1" si="6"/>
        <v>#N/A</v>
      </c>
      <c r="BP13" s="288" t="e">
        <f t="shared" ca="1" si="6"/>
        <v>#N/A</v>
      </c>
      <c r="BQ13" s="288" t="e">
        <f t="shared" ca="1" si="6"/>
        <v>#N/A</v>
      </c>
      <c r="BR13" s="288" t="e">
        <f t="shared" ref="BR13:CV13" ca="1" si="7">IF(OR(MID(OFFSET($D$248,$D12-$D$8,0),BR$4,1)="a",MID(OFFSET($D$248,$D12-$D$8,0),BR$4,1)="b"),0,BQ13+1)</f>
        <v>#N/A</v>
      </c>
      <c r="BS13" s="288" t="e">
        <f t="shared" ca="1" si="7"/>
        <v>#N/A</v>
      </c>
      <c r="BT13" s="288" t="e">
        <f t="shared" ca="1" si="7"/>
        <v>#N/A</v>
      </c>
      <c r="BU13" s="288" t="e">
        <f t="shared" ca="1" si="7"/>
        <v>#N/A</v>
      </c>
      <c r="BV13" s="288" t="e">
        <f t="shared" ca="1" si="7"/>
        <v>#N/A</v>
      </c>
      <c r="BW13" s="288" t="e">
        <f t="shared" ca="1" si="7"/>
        <v>#N/A</v>
      </c>
      <c r="BX13" s="288" t="e">
        <f t="shared" ca="1" si="7"/>
        <v>#N/A</v>
      </c>
      <c r="BY13" s="288" t="e">
        <f t="shared" ca="1" si="7"/>
        <v>#N/A</v>
      </c>
      <c r="BZ13" s="288" t="e">
        <f t="shared" ca="1" si="7"/>
        <v>#N/A</v>
      </c>
      <c r="CA13" s="288" t="e">
        <f t="shared" ca="1" si="7"/>
        <v>#N/A</v>
      </c>
      <c r="CB13" s="288" t="e">
        <f t="shared" ca="1" si="7"/>
        <v>#N/A</v>
      </c>
      <c r="CC13" s="288" t="e">
        <f t="shared" ca="1" si="7"/>
        <v>#N/A</v>
      </c>
      <c r="CD13" s="288" t="e">
        <f t="shared" ca="1" si="7"/>
        <v>#N/A</v>
      </c>
      <c r="CE13" s="288" t="e">
        <f t="shared" ca="1" si="7"/>
        <v>#N/A</v>
      </c>
      <c r="CF13" s="288" t="e">
        <f t="shared" ca="1" si="7"/>
        <v>#N/A</v>
      </c>
      <c r="CG13" s="288" t="e">
        <f t="shared" ca="1" si="7"/>
        <v>#N/A</v>
      </c>
      <c r="CH13" s="288" t="e">
        <f t="shared" ca="1" si="7"/>
        <v>#N/A</v>
      </c>
      <c r="CI13" s="288" t="e">
        <f t="shared" ca="1" si="7"/>
        <v>#N/A</v>
      </c>
      <c r="CJ13" s="288" t="e">
        <f t="shared" ca="1" si="7"/>
        <v>#N/A</v>
      </c>
      <c r="CK13" s="288" t="e">
        <f t="shared" ca="1" si="7"/>
        <v>#N/A</v>
      </c>
      <c r="CL13" s="288" t="e">
        <f t="shared" ca="1" si="7"/>
        <v>#N/A</v>
      </c>
      <c r="CM13" s="288" t="e">
        <f t="shared" ca="1" si="7"/>
        <v>#N/A</v>
      </c>
      <c r="CN13" s="288" t="e">
        <f t="shared" ca="1" si="7"/>
        <v>#N/A</v>
      </c>
      <c r="CO13" s="288" t="e">
        <f t="shared" ca="1" si="7"/>
        <v>#N/A</v>
      </c>
      <c r="CP13" s="288" t="e">
        <f t="shared" ca="1" si="7"/>
        <v>#N/A</v>
      </c>
      <c r="CQ13" s="288" t="e">
        <f t="shared" ca="1" si="7"/>
        <v>#N/A</v>
      </c>
      <c r="CR13" s="288" t="e">
        <f t="shared" ca="1" si="7"/>
        <v>#N/A</v>
      </c>
      <c r="CS13" s="288" t="e">
        <f t="shared" ca="1" si="7"/>
        <v>#N/A</v>
      </c>
      <c r="CT13" s="288" t="e">
        <f t="shared" ca="1" si="7"/>
        <v>#N/A</v>
      </c>
      <c r="CU13" s="288" t="e">
        <f t="shared" ca="1" si="7"/>
        <v>#N/A</v>
      </c>
      <c r="CV13" s="288" t="e">
        <f t="shared" ca="1" si="7"/>
        <v>#N/A</v>
      </c>
      <c r="CW13" s="388"/>
      <c r="CX13" s="388"/>
      <c r="CY13" s="388"/>
      <c r="CZ13" s="388"/>
      <c r="DA13" s="396"/>
    </row>
    <row r="14" spans="1:105" ht="13.5" hidden="1" customHeight="1" x14ac:dyDescent="0.2">
      <c r="A14" s="190"/>
      <c r="B14" s="411"/>
      <c r="C14" s="408"/>
      <c r="D14" s="409"/>
      <c r="E14" s="288"/>
      <c r="F14" s="288"/>
      <c r="G14" s="288"/>
      <c r="H14" s="288"/>
      <c r="I14" s="288"/>
      <c r="J14" s="288"/>
      <c r="K14" s="288"/>
      <c r="L14" s="288"/>
      <c r="M14" s="288"/>
      <c r="N14" s="288"/>
      <c r="O14" s="288"/>
      <c r="P14" s="288"/>
      <c r="Q14" s="288"/>
      <c r="R14" s="288"/>
      <c r="S14" s="288"/>
      <c r="T14" s="288"/>
      <c r="U14" s="288"/>
      <c r="V14" s="288"/>
      <c r="W14" s="288"/>
      <c r="X14" s="288"/>
      <c r="Y14" s="288"/>
      <c r="Z14" s="288"/>
      <c r="AA14" s="288"/>
      <c r="AB14" s="288"/>
      <c r="AC14" s="288"/>
      <c r="AD14" s="288"/>
      <c r="AE14" s="288"/>
      <c r="AF14" s="288"/>
      <c r="AG14" s="288" t="e">
        <f ca="1">IF(OR(MID(OFFSET($D$248,$D12-$D$8,0),AG$4,1)="a",MID(OFFSET($D$248,$D12-$D$8,0),AG$4,1)="b"),0,1)</f>
        <v>#N/A</v>
      </c>
      <c r="AH14" s="288" t="e">
        <f t="shared" ref="AH14:BM14" ca="1" si="8">IF(OR(MID(OFFSET($D$248,$D12-$D$8,0),AH$4,1)="a",MID(OFFSET($D$248,$D12-$D$8,0),AH$4,1)="b"),0,AG14+1)</f>
        <v>#N/A</v>
      </c>
      <c r="AI14" s="288" t="e">
        <f t="shared" ca="1" si="8"/>
        <v>#N/A</v>
      </c>
      <c r="AJ14" s="288" t="e">
        <f t="shared" ca="1" si="8"/>
        <v>#N/A</v>
      </c>
      <c r="AK14" s="288" t="e">
        <f t="shared" ca="1" si="8"/>
        <v>#N/A</v>
      </c>
      <c r="AL14" s="288" t="e">
        <f t="shared" ca="1" si="8"/>
        <v>#N/A</v>
      </c>
      <c r="AM14" s="288" t="e">
        <f t="shared" ca="1" si="8"/>
        <v>#N/A</v>
      </c>
      <c r="AN14" s="288" t="e">
        <f t="shared" ca="1" si="8"/>
        <v>#N/A</v>
      </c>
      <c r="AO14" s="288" t="e">
        <f t="shared" ca="1" si="8"/>
        <v>#N/A</v>
      </c>
      <c r="AP14" s="288" t="e">
        <f t="shared" ca="1" si="8"/>
        <v>#N/A</v>
      </c>
      <c r="AQ14" s="288" t="e">
        <f t="shared" ca="1" si="8"/>
        <v>#N/A</v>
      </c>
      <c r="AR14" s="288" t="e">
        <f t="shared" ca="1" si="8"/>
        <v>#N/A</v>
      </c>
      <c r="AS14" s="288" t="e">
        <f t="shared" ca="1" si="8"/>
        <v>#N/A</v>
      </c>
      <c r="AT14" s="288" t="e">
        <f t="shared" ca="1" si="8"/>
        <v>#N/A</v>
      </c>
      <c r="AU14" s="288" t="e">
        <f t="shared" ca="1" si="8"/>
        <v>#N/A</v>
      </c>
      <c r="AV14" s="288" t="e">
        <f t="shared" ca="1" si="8"/>
        <v>#N/A</v>
      </c>
      <c r="AW14" s="288" t="e">
        <f t="shared" ca="1" si="8"/>
        <v>#N/A</v>
      </c>
      <c r="AX14" s="288" t="e">
        <f t="shared" ca="1" si="8"/>
        <v>#N/A</v>
      </c>
      <c r="AY14" s="288" t="e">
        <f t="shared" ca="1" si="8"/>
        <v>#N/A</v>
      </c>
      <c r="AZ14" s="288" t="e">
        <f t="shared" ca="1" si="8"/>
        <v>#N/A</v>
      </c>
      <c r="BA14" s="288" t="e">
        <f t="shared" ca="1" si="8"/>
        <v>#N/A</v>
      </c>
      <c r="BB14" s="288" t="e">
        <f t="shared" ca="1" si="8"/>
        <v>#N/A</v>
      </c>
      <c r="BC14" s="288" t="e">
        <f t="shared" ca="1" si="8"/>
        <v>#N/A</v>
      </c>
      <c r="BD14" s="288" t="e">
        <f t="shared" ca="1" si="8"/>
        <v>#N/A</v>
      </c>
      <c r="BE14" s="288" t="e">
        <f t="shared" ca="1" si="8"/>
        <v>#N/A</v>
      </c>
      <c r="BF14" s="288" t="e">
        <f t="shared" ca="1" si="8"/>
        <v>#N/A</v>
      </c>
      <c r="BG14" s="288" t="e">
        <f t="shared" ca="1" si="8"/>
        <v>#N/A</v>
      </c>
      <c r="BH14" s="288" t="e">
        <f t="shared" ca="1" si="8"/>
        <v>#N/A</v>
      </c>
      <c r="BI14" s="288" t="e">
        <f t="shared" ca="1" si="8"/>
        <v>#N/A</v>
      </c>
      <c r="BJ14" s="288" t="e">
        <f t="shared" ca="1" si="8"/>
        <v>#N/A</v>
      </c>
      <c r="BK14" s="288" t="e">
        <f t="shared" ca="1" si="8"/>
        <v>#N/A</v>
      </c>
      <c r="BL14" s="288" t="e">
        <f t="shared" ca="1" si="8"/>
        <v>#N/A</v>
      </c>
      <c r="BM14" s="288" t="e">
        <f t="shared" ca="1" si="8"/>
        <v>#N/A</v>
      </c>
      <c r="BN14" s="288" t="e">
        <f t="shared" ref="BN14:CV14" ca="1" si="9">IF(OR(MID(OFFSET($D$248,$D12-$D$8,0),BN$4,1)="a",MID(OFFSET($D$248,$D12-$D$8,0),BN$4,1)="b"),0,BM14+1)</f>
        <v>#N/A</v>
      </c>
      <c r="BO14" s="288" t="e">
        <f t="shared" ca="1" si="9"/>
        <v>#N/A</v>
      </c>
      <c r="BP14" s="288" t="e">
        <f t="shared" ca="1" si="9"/>
        <v>#N/A</v>
      </c>
      <c r="BQ14" s="288" t="e">
        <f t="shared" ca="1" si="9"/>
        <v>#N/A</v>
      </c>
      <c r="BR14" s="288" t="e">
        <f t="shared" ca="1" si="9"/>
        <v>#N/A</v>
      </c>
      <c r="BS14" s="288" t="e">
        <f t="shared" ca="1" si="9"/>
        <v>#N/A</v>
      </c>
      <c r="BT14" s="288" t="e">
        <f t="shared" ca="1" si="9"/>
        <v>#N/A</v>
      </c>
      <c r="BU14" s="288" t="e">
        <f t="shared" ca="1" si="9"/>
        <v>#N/A</v>
      </c>
      <c r="BV14" s="288" t="e">
        <f t="shared" ca="1" si="9"/>
        <v>#N/A</v>
      </c>
      <c r="BW14" s="288" t="e">
        <f t="shared" ca="1" si="9"/>
        <v>#N/A</v>
      </c>
      <c r="BX14" s="288" t="e">
        <f t="shared" ca="1" si="9"/>
        <v>#N/A</v>
      </c>
      <c r="BY14" s="288" t="e">
        <f t="shared" ca="1" si="9"/>
        <v>#N/A</v>
      </c>
      <c r="BZ14" s="288" t="e">
        <f t="shared" ca="1" si="9"/>
        <v>#N/A</v>
      </c>
      <c r="CA14" s="288" t="e">
        <f t="shared" ca="1" si="9"/>
        <v>#N/A</v>
      </c>
      <c r="CB14" s="288" t="e">
        <f t="shared" ca="1" si="9"/>
        <v>#N/A</v>
      </c>
      <c r="CC14" s="288" t="e">
        <f t="shared" ca="1" si="9"/>
        <v>#N/A</v>
      </c>
      <c r="CD14" s="288" t="e">
        <f t="shared" ca="1" si="9"/>
        <v>#N/A</v>
      </c>
      <c r="CE14" s="288" t="e">
        <f t="shared" ca="1" si="9"/>
        <v>#N/A</v>
      </c>
      <c r="CF14" s="288" t="e">
        <f t="shared" ca="1" si="9"/>
        <v>#N/A</v>
      </c>
      <c r="CG14" s="288" t="e">
        <f t="shared" ca="1" si="9"/>
        <v>#N/A</v>
      </c>
      <c r="CH14" s="288" t="e">
        <f t="shared" ca="1" si="9"/>
        <v>#N/A</v>
      </c>
      <c r="CI14" s="288" t="e">
        <f t="shared" ca="1" si="9"/>
        <v>#N/A</v>
      </c>
      <c r="CJ14" s="288" t="e">
        <f t="shared" ca="1" si="9"/>
        <v>#N/A</v>
      </c>
      <c r="CK14" s="288" t="e">
        <f t="shared" ca="1" si="9"/>
        <v>#N/A</v>
      </c>
      <c r="CL14" s="288" t="e">
        <f t="shared" ca="1" si="9"/>
        <v>#N/A</v>
      </c>
      <c r="CM14" s="288" t="e">
        <f t="shared" ca="1" si="9"/>
        <v>#N/A</v>
      </c>
      <c r="CN14" s="288" t="e">
        <f t="shared" ca="1" si="9"/>
        <v>#N/A</v>
      </c>
      <c r="CO14" s="288" t="e">
        <f t="shared" ca="1" si="9"/>
        <v>#N/A</v>
      </c>
      <c r="CP14" s="288" t="e">
        <f t="shared" ca="1" si="9"/>
        <v>#N/A</v>
      </c>
      <c r="CQ14" s="288" t="e">
        <f t="shared" ca="1" si="9"/>
        <v>#N/A</v>
      </c>
      <c r="CR14" s="288" t="e">
        <f t="shared" ca="1" si="9"/>
        <v>#N/A</v>
      </c>
      <c r="CS14" s="288" t="e">
        <f t="shared" ca="1" si="9"/>
        <v>#N/A</v>
      </c>
      <c r="CT14" s="288" t="e">
        <f t="shared" ca="1" si="9"/>
        <v>#N/A</v>
      </c>
      <c r="CU14" s="288" t="e">
        <f t="shared" ca="1" si="9"/>
        <v>#N/A</v>
      </c>
      <c r="CV14" s="288" t="e">
        <f t="shared" ca="1" si="9"/>
        <v>#N/A</v>
      </c>
      <c r="CW14" s="388"/>
      <c r="CX14" s="388"/>
      <c r="CY14" s="388"/>
      <c r="CZ14" s="388"/>
      <c r="DA14" s="396"/>
    </row>
    <row r="15" spans="1:105" s="268" customFormat="1" ht="9.75" hidden="1" customHeight="1" x14ac:dyDescent="0.2">
      <c r="A15" s="285"/>
      <c r="B15" s="411"/>
      <c r="C15" s="408"/>
      <c r="D15" s="409"/>
      <c r="E15" s="288" t="e">
        <f ca="1">IF(OR(MID(OFFSET($D$248,$D12-$D$8,0),E$4,1)="a",MID(OFFSET($D$248,$D12-$D$8,0),E$4,1)="b"),0,CV10+1)</f>
        <v>#N/A</v>
      </c>
      <c r="F15" s="288" t="e">
        <f t="shared" ref="F15:AF15" ca="1" si="10">IF(OR(MID(OFFSET($D$248,$D12-$D$8,0),F$4,1)="a",MID(OFFSET($D$248,$D12-$D$8,0),F$4,1)="b"),0,E15+1)</f>
        <v>#N/A</v>
      </c>
      <c r="G15" s="288" t="e">
        <f t="shared" ca="1" si="10"/>
        <v>#N/A</v>
      </c>
      <c r="H15" s="288" t="e">
        <f t="shared" ca="1" si="10"/>
        <v>#N/A</v>
      </c>
      <c r="I15" s="288" t="e">
        <f t="shared" ca="1" si="10"/>
        <v>#N/A</v>
      </c>
      <c r="J15" s="288" t="e">
        <f t="shared" ca="1" si="10"/>
        <v>#N/A</v>
      </c>
      <c r="K15" s="288" t="e">
        <f t="shared" ca="1" si="10"/>
        <v>#N/A</v>
      </c>
      <c r="L15" s="288" t="e">
        <f t="shared" ca="1" si="10"/>
        <v>#N/A</v>
      </c>
      <c r="M15" s="288" t="e">
        <f t="shared" ca="1" si="10"/>
        <v>#N/A</v>
      </c>
      <c r="N15" s="288" t="e">
        <f t="shared" ca="1" si="10"/>
        <v>#N/A</v>
      </c>
      <c r="O15" s="288" t="e">
        <f t="shared" ca="1" si="10"/>
        <v>#N/A</v>
      </c>
      <c r="P15" s="288" t="e">
        <f t="shared" ca="1" si="10"/>
        <v>#N/A</v>
      </c>
      <c r="Q15" s="288" t="e">
        <f t="shared" ca="1" si="10"/>
        <v>#N/A</v>
      </c>
      <c r="R15" s="288" t="e">
        <f t="shared" ca="1" si="10"/>
        <v>#N/A</v>
      </c>
      <c r="S15" s="288" t="e">
        <f t="shared" ca="1" si="10"/>
        <v>#N/A</v>
      </c>
      <c r="T15" s="288" t="e">
        <f t="shared" ca="1" si="10"/>
        <v>#N/A</v>
      </c>
      <c r="U15" s="288" t="e">
        <f t="shared" ca="1" si="10"/>
        <v>#N/A</v>
      </c>
      <c r="V15" s="288" t="e">
        <f t="shared" ca="1" si="10"/>
        <v>#N/A</v>
      </c>
      <c r="W15" s="288" t="e">
        <f t="shared" ca="1" si="10"/>
        <v>#N/A</v>
      </c>
      <c r="X15" s="288" t="e">
        <f t="shared" ca="1" si="10"/>
        <v>#N/A</v>
      </c>
      <c r="Y15" s="288" t="e">
        <f t="shared" ca="1" si="10"/>
        <v>#N/A</v>
      </c>
      <c r="Z15" s="288" t="e">
        <f t="shared" ca="1" si="10"/>
        <v>#N/A</v>
      </c>
      <c r="AA15" s="288" t="e">
        <f t="shared" ca="1" si="10"/>
        <v>#N/A</v>
      </c>
      <c r="AB15" s="288" t="e">
        <f t="shared" ca="1" si="10"/>
        <v>#N/A</v>
      </c>
      <c r="AC15" s="288" t="e">
        <f t="shared" ca="1" si="10"/>
        <v>#N/A</v>
      </c>
      <c r="AD15" s="288" t="e">
        <f t="shared" ca="1" si="10"/>
        <v>#N/A</v>
      </c>
      <c r="AE15" s="288" t="e">
        <f t="shared" ca="1" si="10"/>
        <v>#N/A</v>
      </c>
      <c r="AF15" s="288" t="e">
        <f t="shared" ca="1" si="10"/>
        <v>#N/A</v>
      </c>
      <c r="AG15" s="288" t="e">
        <f ca="1">IF(OR(MID(OFFSET($D$248,$D12-$D$8,0),AG$4,1)="a",MID(OFFSET($D$248,$D12-$D$8,0),AG$4,1)="b"),0,1)</f>
        <v>#N/A</v>
      </c>
      <c r="AH15" s="288" t="e">
        <f t="shared" ref="AH15:BM15" ca="1" si="11">IF(OR(MID(OFFSET($D$248,$D12-$D$8,0),AH$4,1)="a",MID(OFFSET($D$248,$D12-$D$8,0),AH$4,1)="b"),0,AG15+1)</f>
        <v>#N/A</v>
      </c>
      <c r="AI15" s="288" t="e">
        <f t="shared" ca="1" si="11"/>
        <v>#N/A</v>
      </c>
      <c r="AJ15" s="288" t="e">
        <f t="shared" ca="1" si="11"/>
        <v>#N/A</v>
      </c>
      <c r="AK15" s="288" t="e">
        <f t="shared" ca="1" si="11"/>
        <v>#N/A</v>
      </c>
      <c r="AL15" s="288" t="e">
        <f t="shared" ca="1" si="11"/>
        <v>#N/A</v>
      </c>
      <c r="AM15" s="288" t="e">
        <f t="shared" ca="1" si="11"/>
        <v>#N/A</v>
      </c>
      <c r="AN15" s="288" t="e">
        <f t="shared" ca="1" si="11"/>
        <v>#N/A</v>
      </c>
      <c r="AO15" s="288" t="e">
        <f t="shared" ca="1" si="11"/>
        <v>#N/A</v>
      </c>
      <c r="AP15" s="288" t="e">
        <f t="shared" ca="1" si="11"/>
        <v>#N/A</v>
      </c>
      <c r="AQ15" s="288" t="e">
        <f t="shared" ca="1" si="11"/>
        <v>#N/A</v>
      </c>
      <c r="AR15" s="288" t="e">
        <f t="shared" ca="1" si="11"/>
        <v>#N/A</v>
      </c>
      <c r="AS15" s="288" t="e">
        <f t="shared" ca="1" si="11"/>
        <v>#N/A</v>
      </c>
      <c r="AT15" s="288" t="e">
        <f t="shared" ca="1" si="11"/>
        <v>#N/A</v>
      </c>
      <c r="AU15" s="288" t="e">
        <f t="shared" ca="1" si="11"/>
        <v>#N/A</v>
      </c>
      <c r="AV15" s="288" t="e">
        <f t="shared" ca="1" si="11"/>
        <v>#N/A</v>
      </c>
      <c r="AW15" s="288" t="e">
        <f t="shared" ca="1" si="11"/>
        <v>#N/A</v>
      </c>
      <c r="AX15" s="288" t="e">
        <f t="shared" ca="1" si="11"/>
        <v>#N/A</v>
      </c>
      <c r="AY15" s="288" t="e">
        <f t="shared" ca="1" si="11"/>
        <v>#N/A</v>
      </c>
      <c r="AZ15" s="288" t="e">
        <f t="shared" ca="1" si="11"/>
        <v>#N/A</v>
      </c>
      <c r="BA15" s="288" t="e">
        <f t="shared" ca="1" si="11"/>
        <v>#N/A</v>
      </c>
      <c r="BB15" s="288" t="e">
        <f t="shared" ca="1" si="11"/>
        <v>#N/A</v>
      </c>
      <c r="BC15" s="288" t="e">
        <f t="shared" ca="1" si="11"/>
        <v>#N/A</v>
      </c>
      <c r="BD15" s="288" t="e">
        <f t="shared" ca="1" si="11"/>
        <v>#N/A</v>
      </c>
      <c r="BE15" s="288" t="e">
        <f t="shared" ca="1" si="11"/>
        <v>#N/A</v>
      </c>
      <c r="BF15" s="288" t="e">
        <f t="shared" ca="1" si="11"/>
        <v>#N/A</v>
      </c>
      <c r="BG15" s="288" t="e">
        <f t="shared" ca="1" si="11"/>
        <v>#N/A</v>
      </c>
      <c r="BH15" s="288" t="e">
        <f t="shared" ca="1" si="11"/>
        <v>#N/A</v>
      </c>
      <c r="BI15" s="288" t="e">
        <f t="shared" ca="1" si="11"/>
        <v>#N/A</v>
      </c>
      <c r="BJ15" s="288" t="e">
        <f t="shared" ca="1" si="11"/>
        <v>#N/A</v>
      </c>
      <c r="BK15" s="288" t="e">
        <f t="shared" ca="1" si="11"/>
        <v>#N/A</v>
      </c>
      <c r="BL15" s="288" t="e">
        <f t="shared" ca="1" si="11"/>
        <v>#N/A</v>
      </c>
      <c r="BM15" s="288" t="e">
        <f t="shared" ca="1" si="11"/>
        <v>#N/A</v>
      </c>
      <c r="BN15" s="288" t="e">
        <f t="shared" ref="BN15:CV15" ca="1" si="12">IF(OR(MID(OFFSET($D$248,$D12-$D$8,0),BN$4,1)="a",MID(OFFSET($D$248,$D12-$D$8,0),BN$4,1)="b"),0,BM15+1)</f>
        <v>#N/A</v>
      </c>
      <c r="BO15" s="288" t="e">
        <f t="shared" ca="1" si="12"/>
        <v>#N/A</v>
      </c>
      <c r="BP15" s="288" t="e">
        <f t="shared" ca="1" si="12"/>
        <v>#N/A</v>
      </c>
      <c r="BQ15" s="288" t="e">
        <f t="shared" ca="1" si="12"/>
        <v>#N/A</v>
      </c>
      <c r="BR15" s="288" t="e">
        <f t="shared" ca="1" si="12"/>
        <v>#N/A</v>
      </c>
      <c r="BS15" s="288" t="e">
        <f t="shared" ca="1" si="12"/>
        <v>#N/A</v>
      </c>
      <c r="BT15" s="288" t="e">
        <f t="shared" ca="1" si="12"/>
        <v>#N/A</v>
      </c>
      <c r="BU15" s="288" t="e">
        <f t="shared" ca="1" si="12"/>
        <v>#N/A</v>
      </c>
      <c r="BV15" s="288" t="e">
        <f t="shared" ca="1" si="12"/>
        <v>#N/A</v>
      </c>
      <c r="BW15" s="288" t="e">
        <f t="shared" ca="1" si="12"/>
        <v>#N/A</v>
      </c>
      <c r="BX15" s="288" t="e">
        <f t="shared" ca="1" si="12"/>
        <v>#N/A</v>
      </c>
      <c r="BY15" s="288" t="e">
        <f t="shared" ca="1" si="12"/>
        <v>#N/A</v>
      </c>
      <c r="BZ15" s="288" t="e">
        <f t="shared" ca="1" si="12"/>
        <v>#N/A</v>
      </c>
      <c r="CA15" s="288" t="e">
        <f t="shared" ca="1" si="12"/>
        <v>#N/A</v>
      </c>
      <c r="CB15" s="288" t="e">
        <f t="shared" ca="1" si="12"/>
        <v>#N/A</v>
      </c>
      <c r="CC15" s="288" t="e">
        <f t="shared" ca="1" si="12"/>
        <v>#N/A</v>
      </c>
      <c r="CD15" s="288" t="e">
        <f t="shared" ca="1" si="12"/>
        <v>#N/A</v>
      </c>
      <c r="CE15" s="288" t="e">
        <f t="shared" ca="1" si="12"/>
        <v>#N/A</v>
      </c>
      <c r="CF15" s="288" t="e">
        <f t="shared" ca="1" si="12"/>
        <v>#N/A</v>
      </c>
      <c r="CG15" s="288" t="e">
        <f t="shared" ca="1" si="12"/>
        <v>#N/A</v>
      </c>
      <c r="CH15" s="288" t="e">
        <f t="shared" ca="1" si="12"/>
        <v>#N/A</v>
      </c>
      <c r="CI15" s="288" t="e">
        <f t="shared" ca="1" si="12"/>
        <v>#N/A</v>
      </c>
      <c r="CJ15" s="288" t="e">
        <f t="shared" ca="1" si="12"/>
        <v>#N/A</v>
      </c>
      <c r="CK15" s="288" t="e">
        <f t="shared" ca="1" si="12"/>
        <v>#N/A</v>
      </c>
      <c r="CL15" s="288" t="e">
        <f t="shared" ca="1" si="12"/>
        <v>#N/A</v>
      </c>
      <c r="CM15" s="288" t="e">
        <f t="shared" ca="1" si="12"/>
        <v>#N/A</v>
      </c>
      <c r="CN15" s="288" t="e">
        <f t="shared" ca="1" si="12"/>
        <v>#N/A</v>
      </c>
      <c r="CO15" s="288" t="e">
        <f t="shared" ca="1" si="12"/>
        <v>#N/A</v>
      </c>
      <c r="CP15" s="288" t="e">
        <f t="shared" ca="1" si="12"/>
        <v>#N/A</v>
      </c>
      <c r="CQ15" s="288" t="e">
        <f t="shared" ca="1" si="12"/>
        <v>#N/A</v>
      </c>
      <c r="CR15" s="288" t="e">
        <f t="shared" ca="1" si="12"/>
        <v>#N/A</v>
      </c>
      <c r="CS15" s="288" t="e">
        <f t="shared" ca="1" si="12"/>
        <v>#N/A</v>
      </c>
      <c r="CT15" s="288" t="e">
        <f t="shared" ca="1" si="12"/>
        <v>#N/A</v>
      </c>
      <c r="CU15" s="288" t="e">
        <f t="shared" ca="1" si="12"/>
        <v>#N/A</v>
      </c>
      <c r="CV15" s="288" t="e">
        <f t="shared" ca="1" si="12"/>
        <v>#N/A</v>
      </c>
      <c r="CW15" s="388"/>
      <c r="CX15" s="388"/>
      <c r="CY15" s="388"/>
      <c r="CZ15" s="388"/>
      <c r="DA15" s="396"/>
    </row>
    <row r="16" spans="1:105" s="268" customFormat="1" ht="3.75" hidden="1" customHeight="1" x14ac:dyDescent="0.2">
      <c r="A16" s="285"/>
      <c r="B16" s="411"/>
      <c r="C16" s="287"/>
      <c r="D16" s="291"/>
      <c r="E16" s="288"/>
      <c r="F16" s="288"/>
      <c r="G16" s="288"/>
      <c r="H16" s="288"/>
      <c r="I16" s="288"/>
      <c r="J16" s="288"/>
      <c r="K16" s="288"/>
      <c r="L16" s="288"/>
      <c r="M16" s="288"/>
      <c r="N16" s="288"/>
      <c r="O16" s="288"/>
      <c r="P16" s="288"/>
      <c r="Q16" s="288"/>
      <c r="R16" s="288"/>
      <c r="S16" s="288"/>
      <c r="T16" s="288"/>
      <c r="U16" s="288"/>
      <c r="V16" s="288"/>
      <c r="W16" s="288"/>
      <c r="X16" s="288"/>
      <c r="Y16" s="288"/>
      <c r="Z16" s="288"/>
      <c r="AA16" s="288"/>
      <c r="AB16" s="288"/>
      <c r="AC16" s="288"/>
      <c r="AD16" s="288"/>
      <c r="AE16" s="288"/>
      <c r="AF16" s="288"/>
      <c r="AG16" s="288"/>
      <c r="AH16" s="288"/>
      <c r="AI16" s="288"/>
      <c r="AJ16" s="288"/>
      <c r="AK16" s="288"/>
      <c r="AL16" s="288"/>
      <c r="AM16" s="288"/>
      <c r="AN16" s="288"/>
      <c r="AO16" s="288"/>
      <c r="AP16" s="288"/>
      <c r="AQ16" s="288"/>
      <c r="AR16" s="288"/>
      <c r="AS16" s="288"/>
      <c r="AT16" s="288"/>
      <c r="AU16" s="288"/>
      <c r="AV16" s="288"/>
      <c r="AW16" s="288"/>
      <c r="AX16" s="288"/>
      <c r="AY16" s="288"/>
      <c r="AZ16" s="288"/>
      <c r="BA16" s="288"/>
      <c r="BB16" s="288"/>
      <c r="BC16" s="288"/>
      <c r="BD16" s="288"/>
      <c r="BE16" s="288"/>
      <c r="BF16" s="288"/>
      <c r="BG16" s="288"/>
      <c r="BH16" s="288"/>
      <c r="BI16" s="288"/>
      <c r="BJ16" s="288"/>
      <c r="BK16" s="288"/>
      <c r="BL16" s="288"/>
      <c r="BM16" s="288"/>
      <c r="BN16" s="288"/>
      <c r="BO16" s="288"/>
      <c r="BP16" s="288"/>
      <c r="BQ16" s="288"/>
      <c r="BR16" s="288"/>
      <c r="BS16" s="288"/>
      <c r="BT16" s="288"/>
      <c r="BU16" s="288"/>
      <c r="BV16" s="288"/>
      <c r="BW16" s="288"/>
      <c r="BX16" s="288"/>
      <c r="BY16" s="288"/>
      <c r="BZ16" s="288"/>
      <c r="CA16" s="288"/>
      <c r="CB16" s="288"/>
      <c r="CC16" s="288"/>
      <c r="CD16" s="288"/>
      <c r="CE16" s="288"/>
      <c r="CF16" s="288"/>
      <c r="CG16" s="288"/>
      <c r="CH16" s="288"/>
      <c r="CI16" s="288"/>
      <c r="CJ16" s="288"/>
      <c r="CK16" s="288"/>
      <c r="CL16" s="288"/>
      <c r="CM16" s="288"/>
      <c r="CN16" s="288"/>
      <c r="CO16" s="288"/>
      <c r="CP16" s="288"/>
      <c r="CQ16" s="288"/>
      <c r="CR16" s="288"/>
      <c r="CS16" s="288"/>
      <c r="CT16" s="288"/>
      <c r="CU16" s="288"/>
      <c r="CV16" s="288"/>
      <c r="CW16" s="289"/>
      <c r="CX16" s="289"/>
      <c r="CY16" s="289"/>
      <c r="CZ16" s="289"/>
      <c r="DA16" s="290"/>
    </row>
    <row r="17" spans="1:105" s="268" customFormat="1" ht="13.5" hidden="1" customHeight="1" x14ac:dyDescent="0.2">
      <c r="A17" s="285"/>
      <c r="B17" s="411"/>
      <c r="C17" s="408" t="s">
        <v>42</v>
      </c>
      <c r="D17" s="409">
        <f>D23-1</f>
        <v>42687</v>
      </c>
      <c r="E17" s="288"/>
      <c r="F17" s="288"/>
      <c r="G17" s="288"/>
      <c r="H17" s="288"/>
      <c r="I17" s="288"/>
      <c r="J17" s="288"/>
      <c r="K17" s="288"/>
      <c r="L17" s="288"/>
      <c r="M17" s="288"/>
      <c r="N17" s="288"/>
      <c r="O17" s="288"/>
      <c r="P17" s="288"/>
      <c r="Q17" s="288"/>
      <c r="R17" s="288"/>
      <c r="S17" s="288"/>
      <c r="T17" s="288"/>
      <c r="U17" s="288"/>
      <c r="V17" s="288"/>
      <c r="W17" s="288"/>
      <c r="X17" s="288"/>
      <c r="Y17" s="288"/>
      <c r="Z17" s="288"/>
      <c r="AA17" s="288"/>
      <c r="AB17" s="288"/>
      <c r="AC17" s="288"/>
      <c r="AD17" s="288"/>
      <c r="AE17" s="288"/>
      <c r="AF17" s="288"/>
      <c r="AG17" s="288"/>
      <c r="AH17" s="288"/>
      <c r="AI17" s="288"/>
      <c r="AJ17" s="288"/>
      <c r="AK17" s="288"/>
      <c r="AL17" s="288"/>
      <c r="AM17" s="288"/>
      <c r="AN17" s="288"/>
      <c r="AO17" s="288"/>
      <c r="AP17" s="288"/>
      <c r="AQ17" s="288"/>
      <c r="AR17" s="288"/>
      <c r="AS17" s="288"/>
      <c r="AT17" s="288"/>
      <c r="AU17" s="288"/>
      <c r="AV17" s="288"/>
      <c r="AW17" s="288"/>
      <c r="AX17" s="288"/>
      <c r="AY17" s="288"/>
      <c r="AZ17" s="288"/>
      <c r="BA17" s="288"/>
      <c r="BB17" s="288"/>
      <c r="BC17" s="288"/>
      <c r="BD17" s="288"/>
      <c r="BE17" s="288"/>
      <c r="BF17" s="288"/>
      <c r="BG17" s="288"/>
      <c r="BH17" s="288"/>
      <c r="BI17" s="288"/>
      <c r="BJ17" s="288"/>
      <c r="BK17" s="288"/>
      <c r="BL17" s="288"/>
      <c r="BM17" s="288"/>
      <c r="BN17" s="288"/>
      <c r="BO17" s="288"/>
      <c r="BP17" s="288"/>
      <c r="BQ17" s="288"/>
      <c r="BR17" s="288"/>
      <c r="BS17" s="288"/>
      <c r="BT17" s="288"/>
      <c r="BU17" s="288"/>
      <c r="BV17" s="288"/>
      <c r="BW17" s="288"/>
      <c r="BX17" s="288"/>
      <c r="BY17" s="288"/>
      <c r="BZ17" s="288"/>
      <c r="CA17" s="288"/>
      <c r="CB17" s="288"/>
      <c r="CC17" s="288"/>
      <c r="CD17" s="288"/>
      <c r="CE17" s="288"/>
      <c r="CF17" s="288"/>
      <c r="CG17" s="288"/>
      <c r="CH17" s="288"/>
      <c r="CI17" s="288"/>
      <c r="CJ17" s="288"/>
      <c r="CK17" s="288"/>
      <c r="CL17" s="288"/>
      <c r="CM17" s="288"/>
      <c r="CN17" s="288"/>
      <c r="CO17" s="288"/>
      <c r="CP17" s="288"/>
      <c r="CQ17" s="288"/>
      <c r="CR17" s="288"/>
      <c r="CS17" s="288"/>
      <c r="CT17" s="288"/>
      <c r="CU17" s="288"/>
      <c r="CV17" s="288"/>
      <c r="CW17" s="388" t="e">
        <f ca="1">MAX(E21:AF21,AG15:CV15)*0.25</f>
        <v>#N/A</v>
      </c>
      <c r="CX17" s="388"/>
      <c r="CY17" s="388"/>
      <c r="CZ17" s="388"/>
      <c r="DA17" s="396"/>
    </row>
    <row r="18" spans="1:105" s="268" customFormat="1" ht="13.5" hidden="1" customHeight="1" x14ac:dyDescent="0.2">
      <c r="A18" s="285"/>
      <c r="B18" s="411"/>
      <c r="C18" s="408"/>
      <c r="D18" s="409"/>
      <c r="E18" s="288" t="e">
        <f ca="1">IF(OR(MID(OFFSET($D$248,$D17-$D$8,0),E$4,1)="a",MID(OFFSET($D$248,$D17-$D$8,0),E$4,1)="b"),0,CV13+1)</f>
        <v>#N/A</v>
      </c>
      <c r="F18" s="288" t="e">
        <f t="shared" ref="F18:AK18" ca="1" si="13">IF(OR(MID(OFFSET($D$248,$D17-$D$8,0),F$4,1)="a",MID(OFFSET($D$248,$D17-$D$8,0),F$4,1)="b"),0,E18+1)</f>
        <v>#N/A</v>
      </c>
      <c r="G18" s="288" t="e">
        <f t="shared" ca="1" si="13"/>
        <v>#N/A</v>
      </c>
      <c r="H18" s="288" t="e">
        <f t="shared" ca="1" si="13"/>
        <v>#N/A</v>
      </c>
      <c r="I18" s="288" t="e">
        <f t="shared" ca="1" si="13"/>
        <v>#N/A</v>
      </c>
      <c r="J18" s="288" t="e">
        <f t="shared" ca="1" si="13"/>
        <v>#N/A</v>
      </c>
      <c r="K18" s="288" t="e">
        <f t="shared" ca="1" si="13"/>
        <v>#N/A</v>
      </c>
      <c r="L18" s="288" t="e">
        <f t="shared" ca="1" si="13"/>
        <v>#N/A</v>
      </c>
      <c r="M18" s="288" t="e">
        <f t="shared" ca="1" si="13"/>
        <v>#N/A</v>
      </c>
      <c r="N18" s="288" t="e">
        <f t="shared" ca="1" si="13"/>
        <v>#N/A</v>
      </c>
      <c r="O18" s="288" t="e">
        <f t="shared" ca="1" si="13"/>
        <v>#N/A</v>
      </c>
      <c r="P18" s="288" t="e">
        <f t="shared" ca="1" si="13"/>
        <v>#N/A</v>
      </c>
      <c r="Q18" s="288" t="e">
        <f t="shared" ca="1" si="13"/>
        <v>#N/A</v>
      </c>
      <c r="R18" s="288" t="e">
        <f t="shared" ca="1" si="13"/>
        <v>#N/A</v>
      </c>
      <c r="S18" s="288" t="e">
        <f t="shared" ca="1" si="13"/>
        <v>#N/A</v>
      </c>
      <c r="T18" s="288" t="e">
        <f t="shared" ca="1" si="13"/>
        <v>#N/A</v>
      </c>
      <c r="U18" s="288" t="e">
        <f t="shared" ca="1" si="13"/>
        <v>#N/A</v>
      </c>
      <c r="V18" s="288" t="e">
        <f t="shared" ca="1" si="13"/>
        <v>#N/A</v>
      </c>
      <c r="W18" s="288" t="e">
        <f t="shared" ca="1" si="13"/>
        <v>#N/A</v>
      </c>
      <c r="X18" s="288" t="e">
        <f t="shared" ca="1" si="13"/>
        <v>#N/A</v>
      </c>
      <c r="Y18" s="288" t="e">
        <f t="shared" ca="1" si="13"/>
        <v>#N/A</v>
      </c>
      <c r="Z18" s="288" t="e">
        <f t="shared" ca="1" si="13"/>
        <v>#N/A</v>
      </c>
      <c r="AA18" s="288" t="e">
        <f t="shared" ca="1" si="13"/>
        <v>#N/A</v>
      </c>
      <c r="AB18" s="288" t="e">
        <f t="shared" ca="1" si="13"/>
        <v>#N/A</v>
      </c>
      <c r="AC18" s="288" t="e">
        <f t="shared" ca="1" si="13"/>
        <v>#N/A</v>
      </c>
      <c r="AD18" s="288" t="e">
        <f t="shared" ca="1" si="13"/>
        <v>#N/A</v>
      </c>
      <c r="AE18" s="288" t="e">
        <f t="shared" ca="1" si="13"/>
        <v>#N/A</v>
      </c>
      <c r="AF18" s="288" t="e">
        <f t="shared" ca="1" si="13"/>
        <v>#N/A</v>
      </c>
      <c r="AG18" s="288" t="e">
        <f t="shared" ca="1" si="13"/>
        <v>#N/A</v>
      </c>
      <c r="AH18" s="288" t="e">
        <f t="shared" ca="1" si="13"/>
        <v>#N/A</v>
      </c>
      <c r="AI18" s="288" t="e">
        <f t="shared" ca="1" si="13"/>
        <v>#N/A</v>
      </c>
      <c r="AJ18" s="288" t="e">
        <f t="shared" ca="1" si="13"/>
        <v>#N/A</v>
      </c>
      <c r="AK18" s="288" t="e">
        <f t="shared" ca="1" si="13"/>
        <v>#N/A</v>
      </c>
      <c r="AL18" s="288" t="e">
        <f t="shared" ref="AL18:BQ18" ca="1" si="14">IF(OR(MID(OFFSET($D$248,$D17-$D$8,0),AL$4,1)="a",MID(OFFSET($D$248,$D17-$D$8,0),AL$4,1)="b"),0,AK18+1)</f>
        <v>#N/A</v>
      </c>
      <c r="AM18" s="288" t="e">
        <f t="shared" ca="1" si="14"/>
        <v>#N/A</v>
      </c>
      <c r="AN18" s="288" t="e">
        <f t="shared" ca="1" si="14"/>
        <v>#N/A</v>
      </c>
      <c r="AO18" s="288" t="e">
        <f t="shared" ca="1" si="14"/>
        <v>#N/A</v>
      </c>
      <c r="AP18" s="288" t="e">
        <f t="shared" ca="1" si="14"/>
        <v>#N/A</v>
      </c>
      <c r="AQ18" s="288" t="e">
        <f t="shared" ca="1" si="14"/>
        <v>#N/A</v>
      </c>
      <c r="AR18" s="288" t="e">
        <f t="shared" ca="1" si="14"/>
        <v>#N/A</v>
      </c>
      <c r="AS18" s="288" t="e">
        <f t="shared" ca="1" si="14"/>
        <v>#N/A</v>
      </c>
      <c r="AT18" s="288" t="e">
        <f t="shared" ca="1" si="14"/>
        <v>#N/A</v>
      </c>
      <c r="AU18" s="288" t="e">
        <f t="shared" ca="1" si="14"/>
        <v>#N/A</v>
      </c>
      <c r="AV18" s="288" t="e">
        <f t="shared" ca="1" si="14"/>
        <v>#N/A</v>
      </c>
      <c r="AW18" s="288" t="e">
        <f t="shared" ca="1" si="14"/>
        <v>#N/A</v>
      </c>
      <c r="AX18" s="288" t="e">
        <f t="shared" ca="1" si="14"/>
        <v>#N/A</v>
      </c>
      <c r="AY18" s="288" t="e">
        <f t="shared" ca="1" si="14"/>
        <v>#N/A</v>
      </c>
      <c r="AZ18" s="288" t="e">
        <f t="shared" ca="1" si="14"/>
        <v>#N/A</v>
      </c>
      <c r="BA18" s="288" t="e">
        <f t="shared" ca="1" si="14"/>
        <v>#N/A</v>
      </c>
      <c r="BB18" s="288" t="e">
        <f t="shared" ca="1" si="14"/>
        <v>#N/A</v>
      </c>
      <c r="BC18" s="288" t="e">
        <f t="shared" ca="1" si="14"/>
        <v>#N/A</v>
      </c>
      <c r="BD18" s="288" t="e">
        <f t="shared" ca="1" si="14"/>
        <v>#N/A</v>
      </c>
      <c r="BE18" s="288" t="e">
        <f t="shared" ca="1" si="14"/>
        <v>#N/A</v>
      </c>
      <c r="BF18" s="288" t="e">
        <f t="shared" ca="1" si="14"/>
        <v>#N/A</v>
      </c>
      <c r="BG18" s="288" t="e">
        <f t="shared" ca="1" si="14"/>
        <v>#N/A</v>
      </c>
      <c r="BH18" s="288" t="e">
        <f t="shared" ca="1" si="14"/>
        <v>#N/A</v>
      </c>
      <c r="BI18" s="288" t="e">
        <f t="shared" ca="1" si="14"/>
        <v>#N/A</v>
      </c>
      <c r="BJ18" s="288" t="e">
        <f t="shared" ca="1" si="14"/>
        <v>#N/A</v>
      </c>
      <c r="BK18" s="288" t="e">
        <f t="shared" ca="1" si="14"/>
        <v>#N/A</v>
      </c>
      <c r="BL18" s="288" t="e">
        <f t="shared" ca="1" si="14"/>
        <v>#N/A</v>
      </c>
      <c r="BM18" s="288" t="e">
        <f t="shared" ca="1" si="14"/>
        <v>#N/A</v>
      </c>
      <c r="BN18" s="288" t="e">
        <f t="shared" ca="1" si="14"/>
        <v>#N/A</v>
      </c>
      <c r="BO18" s="288" t="e">
        <f t="shared" ca="1" si="14"/>
        <v>#N/A</v>
      </c>
      <c r="BP18" s="288" t="e">
        <f t="shared" ca="1" si="14"/>
        <v>#N/A</v>
      </c>
      <c r="BQ18" s="288" t="e">
        <f t="shared" ca="1" si="14"/>
        <v>#N/A</v>
      </c>
      <c r="BR18" s="288" t="e">
        <f t="shared" ref="BR18:CV18" ca="1" si="15">IF(OR(MID(OFFSET($D$248,$D17-$D$8,0),BR$4,1)="a",MID(OFFSET($D$248,$D17-$D$8,0),BR$4,1)="b"),0,BQ18+1)</f>
        <v>#N/A</v>
      </c>
      <c r="BS18" s="288" t="e">
        <f t="shared" ca="1" si="15"/>
        <v>#N/A</v>
      </c>
      <c r="BT18" s="288" t="e">
        <f t="shared" ca="1" si="15"/>
        <v>#N/A</v>
      </c>
      <c r="BU18" s="288" t="e">
        <f t="shared" ca="1" si="15"/>
        <v>#N/A</v>
      </c>
      <c r="BV18" s="288" t="e">
        <f t="shared" ca="1" si="15"/>
        <v>#N/A</v>
      </c>
      <c r="BW18" s="288" t="e">
        <f t="shared" ca="1" si="15"/>
        <v>#N/A</v>
      </c>
      <c r="BX18" s="288" t="e">
        <f t="shared" ca="1" si="15"/>
        <v>#N/A</v>
      </c>
      <c r="BY18" s="288" t="e">
        <f t="shared" ca="1" si="15"/>
        <v>#N/A</v>
      </c>
      <c r="BZ18" s="288" t="e">
        <f t="shared" ca="1" si="15"/>
        <v>#N/A</v>
      </c>
      <c r="CA18" s="288" t="e">
        <f t="shared" ca="1" si="15"/>
        <v>#N/A</v>
      </c>
      <c r="CB18" s="288" t="e">
        <f t="shared" ca="1" si="15"/>
        <v>#N/A</v>
      </c>
      <c r="CC18" s="288" t="e">
        <f t="shared" ca="1" si="15"/>
        <v>#N/A</v>
      </c>
      <c r="CD18" s="288" t="e">
        <f t="shared" ca="1" si="15"/>
        <v>#N/A</v>
      </c>
      <c r="CE18" s="288" t="e">
        <f t="shared" ca="1" si="15"/>
        <v>#N/A</v>
      </c>
      <c r="CF18" s="288" t="e">
        <f t="shared" ca="1" si="15"/>
        <v>#N/A</v>
      </c>
      <c r="CG18" s="288" t="e">
        <f t="shared" ca="1" si="15"/>
        <v>#N/A</v>
      </c>
      <c r="CH18" s="288" t="e">
        <f t="shared" ca="1" si="15"/>
        <v>#N/A</v>
      </c>
      <c r="CI18" s="288" t="e">
        <f t="shared" ca="1" si="15"/>
        <v>#N/A</v>
      </c>
      <c r="CJ18" s="288" t="e">
        <f t="shared" ca="1" si="15"/>
        <v>#N/A</v>
      </c>
      <c r="CK18" s="288" t="e">
        <f t="shared" ca="1" si="15"/>
        <v>#N/A</v>
      </c>
      <c r="CL18" s="288" t="e">
        <f t="shared" ca="1" si="15"/>
        <v>#N/A</v>
      </c>
      <c r="CM18" s="288" t="e">
        <f t="shared" ca="1" si="15"/>
        <v>#N/A</v>
      </c>
      <c r="CN18" s="288" t="e">
        <f t="shared" ca="1" si="15"/>
        <v>#N/A</v>
      </c>
      <c r="CO18" s="288" t="e">
        <f t="shared" ca="1" si="15"/>
        <v>#N/A</v>
      </c>
      <c r="CP18" s="288" t="e">
        <f t="shared" ca="1" si="15"/>
        <v>#N/A</v>
      </c>
      <c r="CQ18" s="288" t="e">
        <f t="shared" ca="1" si="15"/>
        <v>#N/A</v>
      </c>
      <c r="CR18" s="288" t="e">
        <f t="shared" ca="1" si="15"/>
        <v>#N/A</v>
      </c>
      <c r="CS18" s="288" t="e">
        <f t="shared" ca="1" si="15"/>
        <v>#N/A</v>
      </c>
      <c r="CT18" s="288" t="e">
        <f t="shared" ca="1" si="15"/>
        <v>#N/A</v>
      </c>
      <c r="CU18" s="288" t="e">
        <f t="shared" ca="1" si="15"/>
        <v>#N/A</v>
      </c>
      <c r="CV18" s="288" t="e">
        <f t="shared" ca="1" si="15"/>
        <v>#N/A</v>
      </c>
      <c r="CW18" s="388"/>
      <c r="CX18" s="388"/>
      <c r="CY18" s="388"/>
      <c r="CZ18" s="388"/>
      <c r="DA18" s="396"/>
    </row>
    <row r="19" spans="1:105" ht="13.5" hidden="1" customHeight="1" x14ac:dyDescent="0.2">
      <c r="A19" s="190"/>
      <c r="B19" s="411"/>
      <c r="C19" s="408"/>
      <c r="D19" s="409"/>
      <c r="E19" s="288" t="e">
        <f ca="1">IF(OR(MID(OFFSET($D$248,$D17-$D$8,0),E$4,1)="a",MID(OFFSET($D$248,$D17-$D$8,0),E$4,1)="b"),0,CV14+1)</f>
        <v>#N/A</v>
      </c>
      <c r="F19" s="288" t="e">
        <f t="shared" ref="F19:AK19" ca="1" si="16">IF(OR(MID(OFFSET($D$248,$D17-$D$8,0),F$4,1)="a",MID(OFFSET($D$248,$D17-$D$8,0),F$4,1)="b"),0,E19+1)</f>
        <v>#N/A</v>
      </c>
      <c r="G19" s="288" t="e">
        <f t="shared" ca="1" si="16"/>
        <v>#N/A</v>
      </c>
      <c r="H19" s="288" t="e">
        <f t="shared" ca="1" si="16"/>
        <v>#N/A</v>
      </c>
      <c r="I19" s="288" t="e">
        <f t="shared" ca="1" si="16"/>
        <v>#N/A</v>
      </c>
      <c r="J19" s="288" t="e">
        <f t="shared" ca="1" si="16"/>
        <v>#N/A</v>
      </c>
      <c r="K19" s="288" t="e">
        <f t="shared" ca="1" si="16"/>
        <v>#N/A</v>
      </c>
      <c r="L19" s="288" t="e">
        <f t="shared" ca="1" si="16"/>
        <v>#N/A</v>
      </c>
      <c r="M19" s="288" t="e">
        <f t="shared" ca="1" si="16"/>
        <v>#N/A</v>
      </c>
      <c r="N19" s="288" t="e">
        <f t="shared" ca="1" si="16"/>
        <v>#N/A</v>
      </c>
      <c r="O19" s="288" t="e">
        <f t="shared" ca="1" si="16"/>
        <v>#N/A</v>
      </c>
      <c r="P19" s="288" t="e">
        <f t="shared" ca="1" si="16"/>
        <v>#N/A</v>
      </c>
      <c r="Q19" s="288" t="e">
        <f t="shared" ca="1" si="16"/>
        <v>#N/A</v>
      </c>
      <c r="R19" s="288" t="e">
        <f t="shared" ca="1" si="16"/>
        <v>#N/A</v>
      </c>
      <c r="S19" s="288" t="e">
        <f t="shared" ca="1" si="16"/>
        <v>#N/A</v>
      </c>
      <c r="T19" s="288" t="e">
        <f t="shared" ca="1" si="16"/>
        <v>#N/A</v>
      </c>
      <c r="U19" s="288" t="e">
        <f t="shared" ca="1" si="16"/>
        <v>#N/A</v>
      </c>
      <c r="V19" s="288" t="e">
        <f t="shared" ca="1" si="16"/>
        <v>#N/A</v>
      </c>
      <c r="W19" s="288" t="e">
        <f t="shared" ca="1" si="16"/>
        <v>#N/A</v>
      </c>
      <c r="X19" s="288" t="e">
        <f t="shared" ca="1" si="16"/>
        <v>#N/A</v>
      </c>
      <c r="Y19" s="288" t="e">
        <f t="shared" ca="1" si="16"/>
        <v>#N/A</v>
      </c>
      <c r="Z19" s="288" t="e">
        <f t="shared" ca="1" si="16"/>
        <v>#N/A</v>
      </c>
      <c r="AA19" s="288" t="e">
        <f t="shared" ca="1" si="16"/>
        <v>#N/A</v>
      </c>
      <c r="AB19" s="288" t="e">
        <f t="shared" ca="1" si="16"/>
        <v>#N/A</v>
      </c>
      <c r="AC19" s="288" t="e">
        <f t="shared" ca="1" si="16"/>
        <v>#N/A</v>
      </c>
      <c r="AD19" s="288" t="e">
        <f t="shared" ca="1" si="16"/>
        <v>#N/A</v>
      </c>
      <c r="AE19" s="288" t="e">
        <f t="shared" ca="1" si="16"/>
        <v>#N/A</v>
      </c>
      <c r="AF19" s="288" t="e">
        <f t="shared" ca="1" si="16"/>
        <v>#N/A</v>
      </c>
      <c r="AG19" s="288" t="e">
        <f t="shared" ca="1" si="16"/>
        <v>#N/A</v>
      </c>
      <c r="AH19" s="288" t="e">
        <f t="shared" ca="1" si="16"/>
        <v>#N/A</v>
      </c>
      <c r="AI19" s="288" t="e">
        <f t="shared" ca="1" si="16"/>
        <v>#N/A</v>
      </c>
      <c r="AJ19" s="288" t="e">
        <f t="shared" ca="1" si="16"/>
        <v>#N/A</v>
      </c>
      <c r="AK19" s="288" t="e">
        <f t="shared" ca="1" si="16"/>
        <v>#N/A</v>
      </c>
      <c r="AL19" s="288" t="e">
        <f t="shared" ref="AL19:BQ19" ca="1" si="17">IF(OR(MID(OFFSET($D$248,$D17-$D$8,0),AL$4,1)="a",MID(OFFSET($D$248,$D17-$D$8,0),AL$4,1)="b"),0,AK19+1)</f>
        <v>#N/A</v>
      </c>
      <c r="AM19" s="288" t="e">
        <f t="shared" ca="1" si="17"/>
        <v>#N/A</v>
      </c>
      <c r="AN19" s="288" t="e">
        <f t="shared" ca="1" si="17"/>
        <v>#N/A</v>
      </c>
      <c r="AO19" s="288" t="e">
        <f t="shared" ca="1" si="17"/>
        <v>#N/A</v>
      </c>
      <c r="AP19" s="288" t="e">
        <f t="shared" ca="1" si="17"/>
        <v>#N/A</v>
      </c>
      <c r="AQ19" s="288" t="e">
        <f t="shared" ca="1" si="17"/>
        <v>#N/A</v>
      </c>
      <c r="AR19" s="288" t="e">
        <f t="shared" ca="1" si="17"/>
        <v>#N/A</v>
      </c>
      <c r="AS19" s="288" t="e">
        <f t="shared" ca="1" si="17"/>
        <v>#N/A</v>
      </c>
      <c r="AT19" s="288" t="e">
        <f t="shared" ca="1" si="17"/>
        <v>#N/A</v>
      </c>
      <c r="AU19" s="288" t="e">
        <f t="shared" ca="1" si="17"/>
        <v>#N/A</v>
      </c>
      <c r="AV19" s="288" t="e">
        <f t="shared" ca="1" si="17"/>
        <v>#N/A</v>
      </c>
      <c r="AW19" s="288" t="e">
        <f t="shared" ca="1" si="17"/>
        <v>#N/A</v>
      </c>
      <c r="AX19" s="288" t="e">
        <f t="shared" ca="1" si="17"/>
        <v>#N/A</v>
      </c>
      <c r="AY19" s="288" t="e">
        <f t="shared" ca="1" si="17"/>
        <v>#N/A</v>
      </c>
      <c r="AZ19" s="288" t="e">
        <f t="shared" ca="1" si="17"/>
        <v>#N/A</v>
      </c>
      <c r="BA19" s="288" t="e">
        <f t="shared" ca="1" si="17"/>
        <v>#N/A</v>
      </c>
      <c r="BB19" s="288" t="e">
        <f t="shared" ca="1" si="17"/>
        <v>#N/A</v>
      </c>
      <c r="BC19" s="288" t="e">
        <f t="shared" ca="1" si="17"/>
        <v>#N/A</v>
      </c>
      <c r="BD19" s="288" t="e">
        <f t="shared" ca="1" si="17"/>
        <v>#N/A</v>
      </c>
      <c r="BE19" s="288" t="e">
        <f t="shared" ca="1" si="17"/>
        <v>#N/A</v>
      </c>
      <c r="BF19" s="288" t="e">
        <f t="shared" ca="1" si="17"/>
        <v>#N/A</v>
      </c>
      <c r="BG19" s="288" t="e">
        <f t="shared" ca="1" si="17"/>
        <v>#N/A</v>
      </c>
      <c r="BH19" s="288" t="e">
        <f t="shared" ca="1" si="17"/>
        <v>#N/A</v>
      </c>
      <c r="BI19" s="288" t="e">
        <f t="shared" ca="1" si="17"/>
        <v>#N/A</v>
      </c>
      <c r="BJ19" s="288" t="e">
        <f t="shared" ca="1" si="17"/>
        <v>#N/A</v>
      </c>
      <c r="BK19" s="288" t="e">
        <f t="shared" ca="1" si="17"/>
        <v>#N/A</v>
      </c>
      <c r="BL19" s="288" t="e">
        <f t="shared" ca="1" si="17"/>
        <v>#N/A</v>
      </c>
      <c r="BM19" s="288" t="e">
        <f t="shared" ca="1" si="17"/>
        <v>#N/A</v>
      </c>
      <c r="BN19" s="288" t="e">
        <f t="shared" ca="1" si="17"/>
        <v>#N/A</v>
      </c>
      <c r="BO19" s="288" t="e">
        <f t="shared" ca="1" si="17"/>
        <v>#N/A</v>
      </c>
      <c r="BP19" s="288" t="e">
        <f t="shared" ca="1" si="17"/>
        <v>#N/A</v>
      </c>
      <c r="BQ19" s="288" t="e">
        <f t="shared" ca="1" si="17"/>
        <v>#N/A</v>
      </c>
      <c r="BR19" s="288" t="e">
        <f t="shared" ref="BR19:CV19" ca="1" si="18">IF(OR(MID(OFFSET($D$248,$D17-$D$8,0),BR$4,1)="a",MID(OFFSET($D$248,$D17-$D$8,0),BR$4,1)="b"),0,BQ19+1)</f>
        <v>#N/A</v>
      </c>
      <c r="BS19" s="288" t="e">
        <f t="shared" ca="1" si="18"/>
        <v>#N/A</v>
      </c>
      <c r="BT19" s="288" t="e">
        <f t="shared" ca="1" si="18"/>
        <v>#N/A</v>
      </c>
      <c r="BU19" s="288" t="e">
        <f t="shared" ca="1" si="18"/>
        <v>#N/A</v>
      </c>
      <c r="BV19" s="288" t="e">
        <f t="shared" ca="1" si="18"/>
        <v>#N/A</v>
      </c>
      <c r="BW19" s="288" t="e">
        <f t="shared" ca="1" si="18"/>
        <v>#N/A</v>
      </c>
      <c r="BX19" s="288" t="e">
        <f t="shared" ca="1" si="18"/>
        <v>#N/A</v>
      </c>
      <c r="BY19" s="288" t="e">
        <f t="shared" ca="1" si="18"/>
        <v>#N/A</v>
      </c>
      <c r="BZ19" s="288" t="e">
        <f t="shared" ca="1" si="18"/>
        <v>#N/A</v>
      </c>
      <c r="CA19" s="288" t="e">
        <f t="shared" ca="1" si="18"/>
        <v>#N/A</v>
      </c>
      <c r="CB19" s="288" t="e">
        <f t="shared" ca="1" si="18"/>
        <v>#N/A</v>
      </c>
      <c r="CC19" s="288" t="e">
        <f t="shared" ca="1" si="18"/>
        <v>#N/A</v>
      </c>
      <c r="CD19" s="288" t="e">
        <f t="shared" ca="1" si="18"/>
        <v>#N/A</v>
      </c>
      <c r="CE19" s="288" t="e">
        <f t="shared" ca="1" si="18"/>
        <v>#N/A</v>
      </c>
      <c r="CF19" s="288" t="e">
        <f t="shared" ca="1" si="18"/>
        <v>#N/A</v>
      </c>
      <c r="CG19" s="288" t="e">
        <f t="shared" ca="1" si="18"/>
        <v>#N/A</v>
      </c>
      <c r="CH19" s="288" t="e">
        <f t="shared" ca="1" si="18"/>
        <v>#N/A</v>
      </c>
      <c r="CI19" s="288" t="e">
        <f t="shared" ca="1" si="18"/>
        <v>#N/A</v>
      </c>
      <c r="CJ19" s="288" t="e">
        <f t="shared" ca="1" si="18"/>
        <v>#N/A</v>
      </c>
      <c r="CK19" s="288" t="e">
        <f t="shared" ca="1" si="18"/>
        <v>#N/A</v>
      </c>
      <c r="CL19" s="288" t="e">
        <f t="shared" ca="1" si="18"/>
        <v>#N/A</v>
      </c>
      <c r="CM19" s="288" t="e">
        <f t="shared" ca="1" si="18"/>
        <v>#N/A</v>
      </c>
      <c r="CN19" s="288" t="e">
        <f t="shared" ca="1" si="18"/>
        <v>#N/A</v>
      </c>
      <c r="CO19" s="288" t="e">
        <f t="shared" ca="1" si="18"/>
        <v>#N/A</v>
      </c>
      <c r="CP19" s="288" t="e">
        <f t="shared" ca="1" si="18"/>
        <v>#N/A</v>
      </c>
      <c r="CQ19" s="288" t="e">
        <f t="shared" ca="1" si="18"/>
        <v>#N/A</v>
      </c>
      <c r="CR19" s="288" t="e">
        <f t="shared" ca="1" si="18"/>
        <v>#N/A</v>
      </c>
      <c r="CS19" s="288" t="e">
        <f t="shared" ca="1" si="18"/>
        <v>#N/A</v>
      </c>
      <c r="CT19" s="288" t="e">
        <f t="shared" ca="1" si="18"/>
        <v>#N/A</v>
      </c>
      <c r="CU19" s="288" t="e">
        <f t="shared" ca="1" si="18"/>
        <v>#N/A</v>
      </c>
      <c r="CV19" s="288" t="e">
        <f t="shared" ca="1" si="18"/>
        <v>#N/A</v>
      </c>
      <c r="CW19" s="388"/>
      <c r="CX19" s="388"/>
      <c r="CY19" s="388"/>
      <c r="CZ19" s="388"/>
      <c r="DA19" s="396"/>
    </row>
    <row r="20" spans="1:105" ht="13.5" hidden="1" customHeight="1" x14ac:dyDescent="0.2">
      <c r="A20" s="190"/>
      <c r="B20" s="411"/>
      <c r="C20" s="408"/>
      <c r="D20" s="409"/>
      <c r="E20" s="288"/>
      <c r="F20" s="288"/>
      <c r="G20" s="288"/>
      <c r="H20" s="288"/>
      <c r="I20" s="288"/>
      <c r="J20" s="288"/>
      <c r="K20" s="288"/>
      <c r="L20" s="288"/>
      <c r="M20" s="288"/>
      <c r="N20" s="288"/>
      <c r="O20" s="288"/>
      <c r="P20" s="288"/>
      <c r="Q20" s="288"/>
      <c r="R20" s="288"/>
      <c r="S20" s="288"/>
      <c r="T20" s="288"/>
      <c r="U20" s="288"/>
      <c r="V20" s="288"/>
      <c r="W20" s="288"/>
      <c r="X20" s="288"/>
      <c r="Y20" s="288"/>
      <c r="Z20" s="288"/>
      <c r="AA20" s="288"/>
      <c r="AB20" s="288"/>
      <c r="AC20" s="288"/>
      <c r="AD20" s="288"/>
      <c r="AE20" s="288"/>
      <c r="AF20" s="288"/>
      <c r="AG20" s="288" t="e">
        <f ca="1">IF(OR(MID(OFFSET($D$248,$D17-$D$8,0),AG$4,1)="a",MID(OFFSET($D$248,$D17-$D$8,0),AG$4,1)="b"),0,1)</f>
        <v>#N/A</v>
      </c>
      <c r="AH20" s="288" t="e">
        <f t="shared" ref="AH20:BM20" ca="1" si="19">IF(OR(MID(OFFSET($D$248,$D17-$D$8,0),AH$4,1)="a",MID(OFFSET($D$248,$D17-$D$8,0),AH$4,1)="b"),0,AG20+1)</f>
        <v>#N/A</v>
      </c>
      <c r="AI20" s="288" t="e">
        <f t="shared" ca="1" si="19"/>
        <v>#N/A</v>
      </c>
      <c r="AJ20" s="288" t="e">
        <f t="shared" ca="1" si="19"/>
        <v>#N/A</v>
      </c>
      <c r="AK20" s="288" t="e">
        <f t="shared" ca="1" si="19"/>
        <v>#N/A</v>
      </c>
      <c r="AL20" s="288" t="e">
        <f t="shared" ca="1" si="19"/>
        <v>#N/A</v>
      </c>
      <c r="AM20" s="288" t="e">
        <f t="shared" ca="1" si="19"/>
        <v>#N/A</v>
      </c>
      <c r="AN20" s="288" t="e">
        <f t="shared" ca="1" si="19"/>
        <v>#N/A</v>
      </c>
      <c r="AO20" s="288" t="e">
        <f t="shared" ca="1" si="19"/>
        <v>#N/A</v>
      </c>
      <c r="AP20" s="288" t="e">
        <f t="shared" ca="1" si="19"/>
        <v>#N/A</v>
      </c>
      <c r="AQ20" s="288" t="e">
        <f t="shared" ca="1" si="19"/>
        <v>#N/A</v>
      </c>
      <c r="AR20" s="288" t="e">
        <f t="shared" ca="1" si="19"/>
        <v>#N/A</v>
      </c>
      <c r="AS20" s="288" t="e">
        <f t="shared" ca="1" si="19"/>
        <v>#N/A</v>
      </c>
      <c r="AT20" s="288" t="e">
        <f t="shared" ca="1" si="19"/>
        <v>#N/A</v>
      </c>
      <c r="AU20" s="288" t="e">
        <f t="shared" ca="1" si="19"/>
        <v>#N/A</v>
      </c>
      <c r="AV20" s="288" t="e">
        <f t="shared" ca="1" si="19"/>
        <v>#N/A</v>
      </c>
      <c r="AW20" s="288" t="e">
        <f t="shared" ca="1" si="19"/>
        <v>#N/A</v>
      </c>
      <c r="AX20" s="288" t="e">
        <f t="shared" ca="1" si="19"/>
        <v>#N/A</v>
      </c>
      <c r="AY20" s="288" t="e">
        <f t="shared" ca="1" si="19"/>
        <v>#N/A</v>
      </c>
      <c r="AZ20" s="288" t="e">
        <f t="shared" ca="1" si="19"/>
        <v>#N/A</v>
      </c>
      <c r="BA20" s="288" t="e">
        <f t="shared" ca="1" si="19"/>
        <v>#N/A</v>
      </c>
      <c r="BB20" s="288" t="e">
        <f t="shared" ca="1" si="19"/>
        <v>#N/A</v>
      </c>
      <c r="BC20" s="288" t="e">
        <f t="shared" ca="1" si="19"/>
        <v>#N/A</v>
      </c>
      <c r="BD20" s="288" t="e">
        <f t="shared" ca="1" si="19"/>
        <v>#N/A</v>
      </c>
      <c r="BE20" s="288" t="e">
        <f t="shared" ca="1" si="19"/>
        <v>#N/A</v>
      </c>
      <c r="BF20" s="288" t="e">
        <f t="shared" ca="1" si="19"/>
        <v>#N/A</v>
      </c>
      <c r="BG20" s="288" t="e">
        <f t="shared" ca="1" si="19"/>
        <v>#N/A</v>
      </c>
      <c r="BH20" s="288" t="e">
        <f t="shared" ca="1" si="19"/>
        <v>#N/A</v>
      </c>
      <c r="BI20" s="288" t="e">
        <f t="shared" ca="1" si="19"/>
        <v>#N/A</v>
      </c>
      <c r="BJ20" s="288" t="e">
        <f t="shared" ca="1" si="19"/>
        <v>#N/A</v>
      </c>
      <c r="BK20" s="288" t="e">
        <f t="shared" ca="1" si="19"/>
        <v>#N/A</v>
      </c>
      <c r="BL20" s="288" t="e">
        <f t="shared" ca="1" si="19"/>
        <v>#N/A</v>
      </c>
      <c r="BM20" s="288" t="e">
        <f t="shared" ca="1" si="19"/>
        <v>#N/A</v>
      </c>
      <c r="BN20" s="288" t="e">
        <f t="shared" ref="BN20:CV20" ca="1" si="20">IF(OR(MID(OFFSET($D$248,$D17-$D$8,0),BN$4,1)="a",MID(OFFSET($D$248,$D17-$D$8,0),BN$4,1)="b"),0,BM20+1)</f>
        <v>#N/A</v>
      </c>
      <c r="BO20" s="288" t="e">
        <f t="shared" ca="1" si="20"/>
        <v>#N/A</v>
      </c>
      <c r="BP20" s="288" t="e">
        <f t="shared" ca="1" si="20"/>
        <v>#N/A</v>
      </c>
      <c r="BQ20" s="288" t="e">
        <f t="shared" ca="1" si="20"/>
        <v>#N/A</v>
      </c>
      <c r="BR20" s="288" t="e">
        <f t="shared" ca="1" si="20"/>
        <v>#N/A</v>
      </c>
      <c r="BS20" s="288" t="e">
        <f t="shared" ca="1" si="20"/>
        <v>#N/A</v>
      </c>
      <c r="BT20" s="288" t="e">
        <f t="shared" ca="1" si="20"/>
        <v>#N/A</v>
      </c>
      <c r="BU20" s="288" t="e">
        <f t="shared" ca="1" si="20"/>
        <v>#N/A</v>
      </c>
      <c r="BV20" s="288" t="e">
        <f t="shared" ca="1" si="20"/>
        <v>#N/A</v>
      </c>
      <c r="BW20" s="288" t="e">
        <f t="shared" ca="1" si="20"/>
        <v>#N/A</v>
      </c>
      <c r="BX20" s="288" t="e">
        <f t="shared" ca="1" si="20"/>
        <v>#N/A</v>
      </c>
      <c r="BY20" s="288" t="e">
        <f t="shared" ca="1" si="20"/>
        <v>#N/A</v>
      </c>
      <c r="BZ20" s="288" t="e">
        <f t="shared" ca="1" si="20"/>
        <v>#N/A</v>
      </c>
      <c r="CA20" s="288" t="e">
        <f t="shared" ca="1" si="20"/>
        <v>#N/A</v>
      </c>
      <c r="CB20" s="288" t="e">
        <f t="shared" ca="1" si="20"/>
        <v>#N/A</v>
      </c>
      <c r="CC20" s="288" t="e">
        <f t="shared" ca="1" si="20"/>
        <v>#N/A</v>
      </c>
      <c r="CD20" s="288" t="e">
        <f t="shared" ca="1" si="20"/>
        <v>#N/A</v>
      </c>
      <c r="CE20" s="288" t="e">
        <f t="shared" ca="1" si="20"/>
        <v>#N/A</v>
      </c>
      <c r="CF20" s="288" t="e">
        <f t="shared" ca="1" si="20"/>
        <v>#N/A</v>
      </c>
      <c r="CG20" s="288" t="e">
        <f t="shared" ca="1" si="20"/>
        <v>#N/A</v>
      </c>
      <c r="CH20" s="288" t="e">
        <f t="shared" ca="1" si="20"/>
        <v>#N/A</v>
      </c>
      <c r="CI20" s="288" t="e">
        <f t="shared" ca="1" si="20"/>
        <v>#N/A</v>
      </c>
      <c r="CJ20" s="288" t="e">
        <f t="shared" ca="1" si="20"/>
        <v>#N/A</v>
      </c>
      <c r="CK20" s="288" t="e">
        <f t="shared" ca="1" si="20"/>
        <v>#N/A</v>
      </c>
      <c r="CL20" s="288" t="e">
        <f t="shared" ca="1" si="20"/>
        <v>#N/A</v>
      </c>
      <c r="CM20" s="288" t="e">
        <f t="shared" ca="1" si="20"/>
        <v>#N/A</v>
      </c>
      <c r="CN20" s="288" t="e">
        <f t="shared" ca="1" si="20"/>
        <v>#N/A</v>
      </c>
      <c r="CO20" s="288" t="e">
        <f t="shared" ca="1" si="20"/>
        <v>#N/A</v>
      </c>
      <c r="CP20" s="288" t="e">
        <f t="shared" ca="1" si="20"/>
        <v>#N/A</v>
      </c>
      <c r="CQ20" s="288" t="e">
        <f t="shared" ca="1" si="20"/>
        <v>#N/A</v>
      </c>
      <c r="CR20" s="288" t="e">
        <f t="shared" ca="1" si="20"/>
        <v>#N/A</v>
      </c>
      <c r="CS20" s="288" t="e">
        <f t="shared" ca="1" si="20"/>
        <v>#N/A</v>
      </c>
      <c r="CT20" s="288" t="e">
        <f t="shared" ca="1" si="20"/>
        <v>#N/A</v>
      </c>
      <c r="CU20" s="288" t="e">
        <f t="shared" ca="1" si="20"/>
        <v>#N/A</v>
      </c>
      <c r="CV20" s="288" t="e">
        <f t="shared" ca="1" si="20"/>
        <v>#N/A</v>
      </c>
      <c r="CW20" s="388"/>
      <c r="CX20" s="388"/>
      <c r="CY20" s="388"/>
      <c r="CZ20" s="388"/>
      <c r="DA20" s="396"/>
    </row>
    <row r="21" spans="1:105" s="268" customFormat="1" ht="9.75" hidden="1" customHeight="1" x14ac:dyDescent="0.2">
      <c r="A21" s="285"/>
      <c r="B21" s="411"/>
      <c r="C21" s="408"/>
      <c r="D21" s="409"/>
      <c r="E21" s="288" t="e">
        <f ca="1">IF(OR(MID(OFFSET($D$248,$D17-$D$8,0),E$4,1)="a",MID(OFFSET($D$248,$D17-$D$8,0),E$4,1)="b"),0,CV15+1)</f>
        <v>#N/A</v>
      </c>
      <c r="F21" s="288" t="e">
        <f t="shared" ref="F21:AF21" ca="1" si="21">IF(OR(MID(OFFSET($D$248,$D17-$D$8,0),F$4,1)="a",MID(OFFSET($D$248,$D17-$D$8,0),F$4,1)="b"),0,E21+1)</f>
        <v>#N/A</v>
      </c>
      <c r="G21" s="288" t="e">
        <f t="shared" ca="1" si="21"/>
        <v>#N/A</v>
      </c>
      <c r="H21" s="288" t="e">
        <f t="shared" ca="1" si="21"/>
        <v>#N/A</v>
      </c>
      <c r="I21" s="288" t="e">
        <f t="shared" ca="1" si="21"/>
        <v>#N/A</v>
      </c>
      <c r="J21" s="288" t="e">
        <f t="shared" ca="1" si="21"/>
        <v>#N/A</v>
      </c>
      <c r="K21" s="288" t="e">
        <f t="shared" ca="1" si="21"/>
        <v>#N/A</v>
      </c>
      <c r="L21" s="288" t="e">
        <f t="shared" ca="1" si="21"/>
        <v>#N/A</v>
      </c>
      <c r="M21" s="288" t="e">
        <f t="shared" ca="1" si="21"/>
        <v>#N/A</v>
      </c>
      <c r="N21" s="288" t="e">
        <f t="shared" ca="1" si="21"/>
        <v>#N/A</v>
      </c>
      <c r="O21" s="288" t="e">
        <f t="shared" ca="1" si="21"/>
        <v>#N/A</v>
      </c>
      <c r="P21" s="288" t="e">
        <f t="shared" ca="1" si="21"/>
        <v>#N/A</v>
      </c>
      <c r="Q21" s="288" t="e">
        <f t="shared" ca="1" si="21"/>
        <v>#N/A</v>
      </c>
      <c r="R21" s="288" t="e">
        <f t="shared" ca="1" si="21"/>
        <v>#N/A</v>
      </c>
      <c r="S21" s="288" t="e">
        <f t="shared" ca="1" si="21"/>
        <v>#N/A</v>
      </c>
      <c r="T21" s="288" t="e">
        <f t="shared" ca="1" si="21"/>
        <v>#N/A</v>
      </c>
      <c r="U21" s="288" t="e">
        <f t="shared" ca="1" si="21"/>
        <v>#N/A</v>
      </c>
      <c r="V21" s="288" t="e">
        <f t="shared" ca="1" si="21"/>
        <v>#N/A</v>
      </c>
      <c r="W21" s="288" t="e">
        <f t="shared" ca="1" si="21"/>
        <v>#N/A</v>
      </c>
      <c r="X21" s="288" t="e">
        <f t="shared" ca="1" si="21"/>
        <v>#N/A</v>
      </c>
      <c r="Y21" s="288" t="e">
        <f t="shared" ca="1" si="21"/>
        <v>#N/A</v>
      </c>
      <c r="Z21" s="288" t="e">
        <f t="shared" ca="1" si="21"/>
        <v>#N/A</v>
      </c>
      <c r="AA21" s="288" t="e">
        <f t="shared" ca="1" si="21"/>
        <v>#N/A</v>
      </c>
      <c r="AB21" s="288" t="e">
        <f t="shared" ca="1" si="21"/>
        <v>#N/A</v>
      </c>
      <c r="AC21" s="288" t="e">
        <f t="shared" ca="1" si="21"/>
        <v>#N/A</v>
      </c>
      <c r="AD21" s="288" t="e">
        <f t="shared" ca="1" si="21"/>
        <v>#N/A</v>
      </c>
      <c r="AE21" s="288" t="e">
        <f t="shared" ca="1" si="21"/>
        <v>#N/A</v>
      </c>
      <c r="AF21" s="288" t="e">
        <f t="shared" ca="1" si="21"/>
        <v>#N/A</v>
      </c>
      <c r="AG21" s="288" t="e">
        <f ca="1">IF(OR(MID(OFFSET($D$248,$D17-$D$8,0),AG$4,1)="a",MID(OFFSET($D$248,$D17-$D$8,0),AG$4,1)="b"),0,1)</f>
        <v>#N/A</v>
      </c>
      <c r="AH21" s="288" t="e">
        <f t="shared" ref="AH21:BM21" ca="1" si="22">IF(OR(MID(OFFSET($D$248,$D17-$D$8,0),AH$4,1)="a",MID(OFFSET($D$248,$D17-$D$8,0),AH$4,1)="b"),0,AG21+1)</f>
        <v>#N/A</v>
      </c>
      <c r="AI21" s="288" t="e">
        <f t="shared" ca="1" si="22"/>
        <v>#N/A</v>
      </c>
      <c r="AJ21" s="288" t="e">
        <f t="shared" ca="1" si="22"/>
        <v>#N/A</v>
      </c>
      <c r="AK21" s="288" t="e">
        <f t="shared" ca="1" si="22"/>
        <v>#N/A</v>
      </c>
      <c r="AL21" s="288" t="e">
        <f t="shared" ca="1" si="22"/>
        <v>#N/A</v>
      </c>
      <c r="AM21" s="288" t="e">
        <f t="shared" ca="1" si="22"/>
        <v>#N/A</v>
      </c>
      <c r="AN21" s="288" t="e">
        <f t="shared" ca="1" si="22"/>
        <v>#N/A</v>
      </c>
      <c r="AO21" s="288" t="e">
        <f t="shared" ca="1" si="22"/>
        <v>#N/A</v>
      </c>
      <c r="AP21" s="288" t="e">
        <f t="shared" ca="1" si="22"/>
        <v>#N/A</v>
      </c>
      <c r="AQ21" s="288" t="e">
        <f t="shared" ca="1" si="22"/>
        <v>#N/A</v>
      </c>
      <c r="AR21" s="288" t="e">
        <f t="shared" ca="1" si="22"/>
        <v>#N/A</v>
      </c>
      <c r="AS21" s="288" t="e">
        <f t="shared" ca="1" si="22"/>
        <v>#N/A</v>
      </c>
      <c r="AT21" s="288" t="e">
        <f t="shared" ca="1" si="22"/>
        <v>#N/A</v>
      </c>
      <c r="AU21" s="288" t="e">
        <f t="shared" ca="1" si="22"/>
        <v>#N/A</v>
      </c>
      <c r="AV21" s="288" t="e">
        <f t="shared" ca="1" si="22"/>
        <v>#N/A</v>
      </c>
      <c r="AW21" s="288" t="e">
        <f t="shared" ca="1" si="22"/>
        <v>#N/A</v>
      </c>
      <c r="AX21" s="288" t="e">
        <f t="shared" ca="1" si="22"/>
        <v>#N/A</v>
      </c>
      <c r="AY21" s="288" t="e">
        <f t="shared" ca="1" si="22"/>
        <v>#N/A</v>
      </c>
      <c r="AZ21" s="288" t="e">
        <f t="shared" ca="1" si="22"/>
        <v>#N/A</v>
      </c>
      <c r="BA21" s="288" t="e">
        <f t="shared" ca="1" si="22"/>
        <v>#N/A</v>
      </c>
      <c r="BB21" s="288" t="e">
        <f t="shared" ca="1" si="22"/>
        <v>#N/A</v>
      </c>
      <c r="BC21" s="288" t="e">
        <f t="shared" ca="1" si="22"/>
        <v>#N/A</v>
      </c>
      <c r="BD21" s="288" t="e">
        <f t="shared" ca="1" si="22"/>
        <v>#N/A</v>
      </c>
      <c r="BE21" s="288" t="e">
        <f t="shared" ca="1" si="22"/>
        <v>#N/A</v>
      </c>
      <c r="BF21" s="288" t="e">
        <f t="shared" ca="1" si="22"/>
        <v>#N/A</v>
      </c>
      <c r="BG21" s="288" t="e">
        <f t="shared" ca="1" si="22"/>
        <v>#N/A</v>
      </c>
      <c r="BH21" s="288" t="e">
        <f t="shared" ca="1" si="22"/>
        <v>#N/A</v>
      </c>
      <c r="BI21" s="288" t="e">
        <f t="shared" ca="1" si="22"/>
        <v>#N/A</v>
      </c>
      <c r="BJ21" s="288" t="e">
        <f t="shared" ca="1" si="22"/>
        <v>#N/A</v>
      </c>
      <c r="BK21" s="288" t="e">
        <f t="shared" ca="1" si="22"/>
        <v>#N/A</v>
      </c>
      <c r="BL21" s="288" t="e">
        <f t="shared" ca="1" si="22"/>
        <v>#N/A</v>
      </c>
      <c r="BM21" s="288" t="e">
        <f t="shared" ca="1" si="22"/>
        <v>#N/A</v>
      </c>
      <c r="BN21" s="288" t="e">
        <f t="shared" ref="BN21:CV21" ca="1" si="23">IF(OR(MID(OFFSET($D$248,$D17-$D$8,0),BN$4,1)="a",MID(OFFSET($D$248,$D17-$D$8,0),BN$4,1)="b"),0,BM21+1)</f>
        <v>#N/A</v>
      </c>
      <c r="BO21" s="288" t="e">
        <f t="shared" ca="1" si="23"/>
        <v>#N/A</v>
      </c>
      <c r="BP21" s="288" t="e">
        <f t="shared" ca="1" si="23"/>
        <v>#N/A</v>
      </c>
      <c r="BQ21" s="288" t="e">
        <f t="shared" ca="1" si="23"/>
        <v>#N/A</v>
      </c>
      <c r="BR21" s="288" t="e">
        <f t="shared" ca="1" si="23"/>
        <v>#N/A</v>
      </c>
      <c r="BS21" s="288" t="e">
        <f t="shared" ca="1" si="23"/>
        <v>#N/A</v>
      </c>
      <c r="BT21" s="288" t="e">
        <f t="shared" ca="1" si="23"/>
        <v>#N/A</v>
      </c>
      <c r="BU21" s="288" t="e">
        <f t="shared" ca="1" si="23"/>
        <v>#N/A</v>
      </c>
      <c r="BV21" s="288" t="e">
        <f t="shared" ca="1" si="23"/>
        <v>#N/A</v>
      </c>
      <c r="BW21" s="288" t="e">
        <f t="shared" ca="1" si="23"/>
        <v>#N/A</v>
      </c>
      <c r="BX21" s="288" t="e">
        <f t="shared" ca="1" si="23"/>
        <v>#N/A</v>
      </c>
      <c r="BY21" s="288" t="e">
        <f t="shared" ca="1" si="23"/>
        <v>#N/A</v>
      </c>
      <c r="BZ21" s="288" t="e">
        <f t="shared" ca="1" si="23"/>
        <v>#N/A</v>
      </c>
      <c r="CA21" s="288" t="e">
        <f t="shared" ca="1" si="23"/>
        <v>#N/A</v>
      </c>
      <c r="CB21" s="288" t="e">
        <f t="shared" ca="1" si="23"/>
        <v>#N/A</v>
      </c>
      <c r="CC21" s="288" t="e">
        <f t="shared" ca="1" si="23"/>
        <v>#N/A</v>
      </c>
      <c r="CD21" s="288" t="e">
        <f t="shared" ca="1" si="23"/>
        <v>#N/A</v>
      </c>
      <c r="CE21" s="288" t="e">
        <f t="shared" ca="1" si="23"/>
        <v>#N/A</v>
      </c>
      <c r="CF21" s="288" t="e">
        <f t="shared" ca="1" si="23"/>
        <v>#N/A</v>
      </c>
      <c r="CG21" s="288" t="e">
        <f t="shared" ca="1" si="23"/>
        <v>#N/A</v>
      </c>
      <c r="CH21" s="288" t="e">
        <f t="shared" ca="1" si="23"/>
        <v>#N/A</v>
      </c>
      <c r="CI21" s="288" t="e">
        <f t="shared" ca="1" si="23"/>
        <v>#N/A</v>
      </c>
      <c r="CJ21" s="288" t="e">
        <f t="shared" ca="1" si="23"/>
        <v>#N/A</v>
      </c>
      <c r="CK21" s="288" t="e">
        <f t="shared" ca="1" si="23"/>
        <v>#N/A</v>
      </c>
      <c r="CL21" s="288" t="e">
        <f t="shared" ca="1" si="23"/>
        <v>#N/A</v>
      </c>
      <c r="CM21" s="288" t="e">
        <f t="shared" ca="1" si="23"/>
        <v>#N/A</v>
      </c>
      <c r="CN21" s="288" t="e">
        <f t="shared" ca="1" si="23"/>
        <v>#N/A</v>
      </c>
      <c r="CO21" s="288" t="e">
        <f t="shared" ca="1" si="23"/>
        <v>#N/A</v>
      </c>
      <c r="CP21" s="288" t="e">
        <f t="shared" ca="1" si="23"/>
        <v>#N/A</v>
      </c>
      <c r="CQ21" s="288" t="e">
        <f t="shared" ca="1" si="23"/>
        <v>#N/A</v>
      </c>
      <c r="CR21" s="288" t="e">
        <f t="shared" ca="1" si="23"/>
        <v>#N/A</v>
      </c>
      <c r="CS21" s="288" t="e">
        <f t="shared" ca="1" si="23"/>
        <v>#N/A</v>
      </c>
      <c r="CT21" s="288" t="e">
        <f t="shared" ca="1" si="23"/>
        <v>#N/A</v>
      </c>
      <c r="CU21" s="288" t="e">
        <f t="shared" ca="1" si="23"/>
        <v>#N/A</v>
      </c>
      <c r="CV21" s="288" t="e">
        <f t="shared" ca="1" si="23"/>
        <v>#N/A</v>
      </c>
      <c r="CW21" s="388"/>
      <c r="CX21" s="388"/>
      <c r="CY21" s="388"/>
      <c r="CZ21" s="388"/>
      <c r="DA21" s="396"/>
    </row>
    <row r="22" spans="1:105" s="268" customFormat="1" ht="3.75" hidden="1" customHeight="1" x14ac:dyDescent="0.2">
      <c r="A22" s="285"/>
      <c r="B22" s="411"/>
      <c r="C22" s="287"/>
      <c r="D22" s="291"/>
      <c r="E22" s="288"/>
      <c r="F22" s="288"/>
      <c r="G22" s="288"/>
      <c r="H22" s="288"/>
      <c r="I22" s="288"/>
      <c r="J22" s="288"/>
      <c r="K22" s="288"/>
      <c r="L22" s="288"/>
      <c r="M22" s="288"/>
      <c r="N22" s="288"/>
      <c r="O22" s="288"/>
      <c r="P22" s="288"/>
      <c r="Q22" s="288"/>
      <c r="R22" s="288"/>
      <c r="S22" s="288"/>
      <c r="T22" s="288"/>
      <c r="U22" s="288"/>
      <c r="V22" s="288"/>
      <c r="W22" s="288"/>
      <c r="X22" s="288"/>
      <c r="Y22" s="288"/>
      <c r="Z22" s="288"/>
      <c r="AA22" s="288"/>
      <c r="AB22" s="288"/>
      <c r="AC22" s="288"/>
      <c r="AD22" s="288"/>
      <c r="AE22" s="288"/>
      <c r="AF22" s="288"/>
      <c r="AG22" s="288"/>
      <c r="AH22" s="288"/>
      <c r="AI22" s="288"/>
      <c r="AJ22" s="288"/>
      <c r="AK22" s="288"/>
      <c r="AL22" s="288"/>
      <c r="AM22" s="288"/>
      <c r="AN22" s="288"/>
      <c r="AO22" s="288"/>
      <c r="AP22" s="288"/>
      <c r="AQ22" s="288"/>
      <c r="AR22" s="288"/>
      <c r="AS22" s="288"/>
      <c r="AT22" s="288"/>
      <c r="AU22" s="288"/>
      <c r="AV22" s="288"/>
      <c r="AW22" s="288"/>
      <c r="AX22" s="288"/>
      <c r="AY22" s="288"/>
      <c r="AZ22" s="288"/>
      <c r="BA22" s="288"/>
      <c r="BB22" s="288"/>
      <c r="BC22" s="288"/>
      <c r="BD22" s="288"/>
      <c r="BE22" s="288"/>
      <c r="BF22" s="288"/>
      <c r="BG22" s="288"/>
      <c r="BH22" s="288"/>
      <c r="BI22" s="288"/>
      <c r="BJ22" s="288"/>
      <c r="BK22" s="288"/>
      <c r="BL22" s="288"/>
      <c r="BM22" s="288"/>
      <c r="BN22" s="288"/>
      <c r="BO22" s="288"/>
      <c r="BP22" s="288"/>
      <c r="BQ22" s="288"/>
      <c r="BR22" s="288"/>
      <c r="BS22" s="288"/>
      <c r="BT22" s="288"/>
      <c r="BU22" s="288"/>
      <c r="BV22" s="288"/>
      <c r="BW22" s="288"/>
      <c r="BX22" s="288"/>
      <c r="BY22" s="288"/>
      <c r="BZ22" s="288"/>
      <c r="CA22" s="288"/>
      <c r="CB22" s="288"/>
      <c r="CC22" s="288"/>
      <c r="CD22" s="288"/>
      <c r="CE22" s="288"/>
      <c r="CF22" s="288"/>
      <c r="CG22" s="288"/>
      <c r="CH22" s="288"/>
      <c r="CI22" s="288"/>
      <c r="CJ22" s="288"/>
      <c r="CK22" s="288"/>
      <c r="CL22" s="288"/>
      <c r="CM22" s="288"/>
      <c r="CN22" s="288"/>
      <c r="CO22" s="288"/>
      <c r="CP22" s="288"/>
      <c r="CQ22" s="288"/>
      <c r="CR22" s="288"/>
      <c r="CS22" s="288"/>
      <c r="CT22" s="288"/>
      <c r="CU22" s="288"/>
      <c r="CV22" s="288"/>
      <c r="CW22" s="289"/>
      <c r="CX22" s="289"/>
      <c r="CY22" s="289"/>
      <c r="CZ22" s="289"/>
      <c r="DA22" s="290"/>
    </row>
    <row r="23" spans="1:105" s="268" customFormat="1" ht="13.5" hidden="1" customHeight="1" x14ac:dyDescent="0.2">
      <c r="A23" s="285"/>
      <c r="B23" s="411"/>
      <c r="C23" s="408" t="s">
        <v>43</v>
      </c>
      <c r="D23" s="409">
        <f>D30-1</f>
        <v>42688</v>
      </c>
      <c r="E23" s="288"/>
      <c r="F23" s="288"/>
      <c r="G23" s="288"/>
      <c r="H23" s="288"/>
      <c r="I23" s="288"/>
      <c r="J23" s="288"/>
      <c r="K23" s="288"/>
      <c r="L23" s="288"/>
      <c r="M23" s="288"/>
      <c r="N23" s="288"/>
      <c r="O23" s="288"/>
      <c r="P23" s="288"/>
      <c r="Q23" s="288"/>
      <c r="R23" s="288"/>
      <c r="S23" s="288"/>
      <c r="T23" s="288"/>
      <c r="U23" s="288"/>
      <c r="V23" s="288"/>
      <c r="W23" s="288"/>
      <c r="X23" s="288"/>
      <c r="Y23" s="288"/>
      <c r="Z23" s="288"/>
      <c r="AA23" s="288"/>
      <c r="AB23" s="288"/>
      <c r="AC23" s="288"/>
      <c r="AD23" s="288"/>
      <c r="AE23" s="288"/>
      <c r="AF23" s="288"/>
      <c r="AG23" s="288"/>
      <c r="AH23" s="288"/>
      <c r="AI23" s="288"/>
      <c r="AJ23" s="288"/>
      <c r="AK23" s="288"/>
      <c r="AL23" s="288"/>
      <c r="AM23" s="288"/>
      <c r="AN23" s="288"/>
      <c r="AO23" s="288"/>
      <c r="AP23" s="288"/>
      <c r="AQ23" s="288"/>
      <c r="AR23" s="288"/>
      <c r="AS23" s="288"/>
      <c r="AT23" s="288"/>
      <c r="AU23" s="288"/>
      <c r="AV23" s="288"/>
      <c r="AW23" s="288"/>
      <c r="AX23" s="288"/>
      <c r="AY23" s="288"/>
      <c r="AZ23" s="288"/>
      <c r="BA23" s="288"/>
      <c r="BB23" s="288"/>
      <c r="BC23" s="288"/>
      <c r="BD23" s="288"/>
      <c r="BE23" s="288"/>
      <c r="BF23" s="288"/>
      <c r="BG23" s="288"/>
      <c r="BH23" s="288"/>
      <c r="BI23" s="288"/>
      <c r="BJ23" s="288"/>
      <c r="BK23" s="288"/>
      <c r="BL23" s="288"/>
      <c r="BM23" s="288"/>
      <c r="BN23" s="288"/>
      <c r="BO23" s="288"/>
      <c r="BP23" s="288"/>
      <c r="BQ23" s="288"/>
      <c r="BR23" s="288"/>
      <c r="BS23" s="288"/>
      <c r="BT23" s="288"/>
      <c r="BU23" s="288"/>
      <c r="BV23" s="288"/>
      <c r="BW23" s="288"/>
      <c r="BX23" s="288"/>
      <c r="BY23" s="288"/>
      <c r="BZ23" s="288"/>
      <c r="CA23" s="288"/>
      <c r="CB23" s="288"/>
      <c r="CC23" s="288"/>
      <c r="CD23" s="288"/>
      <c r="CE23" s="288"/>
      <c r="CF23" s="288"/>
      <c r="CG23" s="288"/>
      <c r="CH23" s="288"/>
      <c r="CI23" s="288"/>
      <c r="CJ23" s="288"/>
      <c r="CK23" s="288"/>
      <c r="CL23" s="288"/>
      <c r="CM23" s="288"/>
      <c r="CN23" s="288"/>
      <c r="CO23" s="288"/>
      <c r="CP23" s="288"/>
      <c r="CQ23" s="288"/>
      <c r="CR23" s="288"/>
      <c r="CS23" s="288"/>
      <c r="CT23" s="288"/>
      <c r="CU23" s="288"/>
      <c r="CV23" s="288"/>
      <c r="CW23" s="388" t="e">
        <f ca="1">MAX(E28:AF28,AG21:CV21)*0.25</f>
        <v>#N/A</v>
      </c>
      <c r="CX23" s="388"/>
      <c r="CY23" s="388"/>
      <c r="CZ23" s="388"/>
      <c r="DA23" s="396"/>
    </row>
    <row r="24" spans="1:105" s="268" customFormat="1" ht="13.5" hidden="1" customHeight="1" x14ac:dyDescent="0.2">
      <c r="A24" s="285"/>
      <c r="B24" s="411"/>
      <c r="C24" s="408"/>
      <c r="D24" s="409"/>
      <c r="E24" s="288" t="e">
        <f ca="1">IF(OR(MID(OFFSET($D$248,$D23-$D$8,0),E$4,1)="a",MID(OFFSET($D$248,$D23-$D$8,0),E$4,1)="b"),0,CV18+1)</f>
        <v>#N/A</v>
      </c>
      <c r="F24" s="288" t="e">
        <f t="shared" ref="F24:AK24" ca="1" si="24">IF(OR(MID(OFFSET($D$248,$D23-$D$8,0),F$4,1)="a",MID(OFFSET($D$248,$D23-$D$8,0),F$4,1)="b"),0,E24+1)</f>
        <v>#N/A</v>
      </c>
      <c r="G24" s="288" t="e">
        <f t="shared" ca="1" si="24"/>
        <v>#N/A</v>
      </c>
      <c r="H24" s="288" t="e">
        <f t="shared" ca="1" si="24"/>
        <v>#N/A</v>
      </c>
      <c r="I24" s="288" t="e">
        <f t="shared" ca="1" si="24"/>
        <v>#N/A</v>
      </c>
      <c r="J24" s="288" t="e">
        <f t="shared" ca="1" si="24"/>
        <v>#N/A</v>
      </c>
      <c r="K24" s="288" t="e">
        <f t="shared" ca="1" si="24"/>
        <v>#N/A</v>
      </c>
      <c r="L24" s="288" t="e">
        <f t="shared" ca="1" si="24"/>
        <v>#N/A</v>
      </c>
      <c r="M24" s="288" t="e">
        <f t="shared" ca="1" si="24"/>
        <v>#N/A</v>
      </c>
      <c r="N24" s="288" t="e">
        <f t="shared" ca="1" si="24"/>
        <v>#N/A</v>
      </c>
      <c r="O24" s="288" t="e">
        <f t="shared" ca="1" si="24"/>
        <v>#N/A</v>
      </c>
      <c r="P24" s="288" t="e">
        <f t="shared" ca="1" si="24"/>
        <v>#N/A</v>
      </c>
      <c r="Q24" s="288" t="e">
        <f t="shared" ca="1" si="24"/>
        <v>#N/A</v>
      </c>
      <c r="R24" s="288" t="e">
        <f t="shared" ca="1" si="24"/>
        <v>#N/A</v>
      </c>
      <c r="S24" s="288" t="e">
        <f t="shared" ca="1" si="24"/>
        <v>#N/A</v>
      </c>
      <c r="T24" s="288" t="e">
        <f t="shared" ca="1" si="24"/>
        <v>#N/A</v>
      </c>
      <c r="U24" s="288" t="e">
        <f t="shared" ca="1" si="24"/>
        <v>#N/A</v>
      </c>
      <c r="V24" s="288" t="e">
        <f t="shared" ca="1" si="24"/>
        <v>#N/A</v>
      </c>
      <c r="W24" s="288" t="e">
        <f t="shared" ca="1" si="24"/>
        <v>#N/A</v>
      </c>
      <c r="X24" s="288" t="e">
        <f t="shared" ca="1" si="24"/>
        <v>#N/A</v>
      </c>
      <c r="Y24" s="288" t="e">
        <f t="shared" ca="1" si="24"/>
        <v>#N/A</v>
      </c>
      <c r="Z24" s="288" t="e">
        <f t="shared" ca="1" si="24"/>
        <v>#N/A</v>
      </c>
      <c r="AA24" s="288" t="e">
        <f t="shared" ca="1" si="24"/>
        <v>#N/A</v>
      </c>
      <c r="AB24" s="288" t="e">
        <f t="shared" ca="1" si="24"/>
        <v>#N/A</v>
      </c>
      <c r="AC24" s="288" t="e">
        <f t="shared" ca="1" si="24"/>
        <v>#N/A</v>
      </c>
      <c r="AD24" s="288" t="e">
        <f t="shared" ca="1" si="24"/>
        <v>#N/A</v>
      </c>
      <c r="AE24" s="288" t="e">
        <f t="shared" ca="1" si="24"/>
        <v>#N/A</v>
      </c>
      <c r="AF24" s="288" t="e">
        <f t="shared" ca="1" si="24"/>
        <v>#N/A</v>
      </c>
      <c r="AG24" s="288" t="e">
        <f t="shared" ca="1" si="24"/>
        <v>#N/A</v>
      </c>
      <c r="AH24" s="288" t="e">
        <f t="shared" ca="1" si="24"/>
        <v>#N/A</v>
      </c>
      <c r="AI24" s="288" t="e">
        <f t="shared" ca="1" si="24"/>
        <v>#N/A</v>
      </c>
      <c r="AJ24" s="288" t="e">
        <f t="shared" ca="1" si="24"/>
        <v>#N/A</v>
      </c>
      <c r="AK24" s="288" t="e">
        <f t="shared" ca="1" si="24"/>
        <v>#N/A</v>
      </c>
      <c r="AL24" s="288" t="e">
        <f t="shared" ref="AL24:BQ24" ca="1" si="25">IF(OR(MID(OFFSET($D$248,$D23-$D$8,0),AL$4,1)="a",MID(OFFSET($D$248,$D23-$D$8,0),AL$4,1)="b"),0,AK24+1)</f>
        <v>#N/A</v>
      </c>
      <c r="AM24" s="288" t="e">
        <f t="shared" ca="1" si="25"/>
        <v>#N/A</v>
      </c>
      <c r="AN24" s="288" t="e">
        <f t="shared" ca="1" si="25"/>
        <v>#N/A</v>
      </c>
      <c r="AO24" s="288" t="e">
        <f t="shared" ca="1" si="25"/>
        <v>#N/A</v>
      </c>
      <c r="AP24" s="288" t="e">
        <f t="shared" ca="1" si="25"/>
        <v>#N/A</v>
      </c>
      <c r="AQ24" s="288" t="e">
        <f t="shared" ca="1" si="25"/>
        <v>#N/A</v>
      </c>
      <c r="AR24" s="288" t="e">
        <f t="shared" ca="1" si="25"/>
        <v>#N/A</v>
      </c>
      <c r="AS24" s="288" t="e">
        <f t="shared" ca="1" si="25"/>
        <v>#N/A</v>
      </c>
      <c r="AT24" s="288" t="e">
        <f t="shared" ca="1" si="25"/>
        <v>#N/A</v>
      </c>
      <c r="AU24" s="288" t="e">
        <f t="shared" ca="1" si="25"/>
        <v>#N/A</v>
      </c>
      <c r="AV24" s="288" t="e">
        <f t="shared" ca="1" si="25"/>
        <v>#N/A</v>
      </c>
      <c r="AW24" s="288" t="e">
        <f t="shared" ca="1" si="25"/>
        <v>#N/A</v>
      </c>
      <c r="AX24" s="288" t="e">
        <f t="shared" ca="1" si="25"/>
        <v>#N/A</v>
      </c>
      <c r="AY24" s="288" t="e">
        <f t="shared" ca="1" si="25"/>
        <v>#N/A</v>
      </c>
      <c r="AZ24" s="288" t="e">
        <f t="shared" ca="1" si="25"/>
        <v>#N/A</v>
      </c>
      <c r="BA24" s="288" t="e">
        <f t="shared" ca="1" si="25"/>
        <v>#N/A</v>
      </c>
      <c r="BB24" s="288" t="e">
        <f t="shared" ca="1" si="25"/>
        <v>#N/A</v>
      </c>
      <c r="BC24" s="288" t="e">
        <f t="shared" ca="1" si="25"/>
        <v>#N/A</v>
      </c>
      <c r="BD24" s="288" t="e">
        <f t="shared" ca="1" si="25"/>
        <v>#N/A</v>
      </c>
      <c r="BE24" s="288" t="e">
        <f t="shared" ca="1" si="25"/>
        <v>#N/A</v>
      </c>
      <c r="BF24" s="288" t="e">
        <f t="shared" ca="1" si="25"/>
        <v>#N/A</v>
      </c>
      <c r="BG24" s="288" t="e">
        <f t="shared" ca="1" si="25"/>
        <v>#N/A</v>
      </c>
      <c r="BH24" s="288" t="e">
        <f t="shared" ca="1" si="25"/>
        <v>#N/A</v>
      </c>
      <c r="BI24" s="288" t="e">
        <f t="shared" ca="1" si="25"/>
        <v>#N/A</v>
      </c>
      <c r="BJ24" s="288" t="e">
        <f t="shared" ca="1" si="25"/>
        <v>#N/A</v>
      </c>
      <c r="BK24" s="288" t="e">
        <f t="shared" ca="1" si="25"/>
        <v>#N/A</v>
      </c>
      <c r="BL24" s="288" t="e">
        <f t="shared" ca="1" si="25"/>
        <v>#N/A</v>
      </c>
      <c r="BM24" s="288" t="e">
        <f t="shared" ca="1" si="25"/>
        <v>#N/A</v>
      </c>
      <c r="BN24" s="288" t="e">
        <f t="shared" ca="1" si="25"/>
        <v>#N/A</v>
      </c>
      <c r="BO24" s="288" t="e">
        <f t="shared" ca="1" si="25"/>
        <v>#N/A</v>
      </c>
      <c r="BP24" s="288" t="e">
        <f t="shared" ca="1" si="25"/>
        <v>#N/A</v>
      </c>
      <c r="BQ24" s="288" t="e">
        <f t="shared" ca="1" si="25"/>
        <v>#N/A</v>
      </c>
      <c r="BR24" s="288" t="e">
        <f t="shared" ref="BR24:CV24" ca="1" si="26">IF(OR(MID(OFFSET($D$248,$D23-$D$8,0),BR$4,1)="a",MID(OFFSET($D$248,$D23-$D$8,0),BR$4,1)="b"),0,BQ24+1)</f>
        <v>#N/A</v>
      </c>
      <c r="BS24" s="288" t="e">
        <f t="shared" ca="1" si="26"/>
        <v>#N/A</v>
      </c>
      <c r="BT24" s="288" t="e">
        <f t="shared" ca="1" si="26"/>
        <v>#N/A</v>
      </c>
      <c r="BU24" s="288" t="e">
        <f t="shared" ca="1" si="26"/>
        <v>#N/A</v>
      </c>
      <c r="BV24" s="288" t="e">
        <f t="shared" ca="1" si="26"/>
        <v>#N/A</v>
      </c>
      <c r="BW24" s="288" t="e">
        <f t="shared" ca="1" si="26"/>
        <v>#N/A</v>
      </c>
      <c r="BX24" s="288" t="e">
        <f t="shared" ca="1" si="26"/>
        <v>#N/A</v>
      </c>
      <c r="BY24" s="288" t="e">
        <f t="shared" ca="1" si="26"/>
        <v>#N/A</v>
      </c>
      <c r="BZ24" s="288" t="e">
        <f t="shared" ca="1" si="26"/>
        <v>#N/A</v>
      </c>
      <c r="CA24" s="288" t="e">
        <f t="shared" ca="1" si="26"/>
        <v>#N/A</v>
      </c>
      <c r="CB24" s="288" t="e">
        <f t="shared" ca="1" si="26"/>
        <v>#N/A</v>
      </c>
      <c r="CC24" s="288" t="e">
        <f t="shared" ca="1" si="26"/>
        <v>#N/A</v>
      </c>
      <c r="CD24" s="288" t="e">
        <f t="shared" ca="1" si="26"/>
        <v>#N/A</v>
      </c>
      <c r="CE24" s="288" t="e">
        <f t="shared" ca="1" si="26"/>
        <v>#N/A</v>
      </c>
      <c r="CF24" s="288" t="e">
        <f t="shared" ca="1" si="26"/>
        <v>#N/A</v>
      </c>
      <c r="CG24" s="288" t="e">
        <f t="shared" ca="1" si="26"/>
        <v>#N/A</v>
      </c>
      <c r="CH24" s="288" t="e">
        <f t="shared" ca="1" si="26"/>
        <v>#N/A</v>
      </c>
      <c r="CI24" s="288" t="e">
        <f t="shared" ca="1" si="26"/>
        <v>#N/A</v>
      </c>
      <c r="CJ24" s="288" t="e">
        <f t="shared" ca="1" si="26"/>
        <v>#N/A</v>
      </c>
      <c r="CK24" s="288" t="e">
        <f t="shared" ca="1" si="26"/>
        <v>#N/A</v>
      </c>
      <c r="CL24" s="288" t="e">
        <f t="shared" ca="1" si="26"/>
        <v>#N/A</v>
      </c>
      <c r="CM24" s="288" t="e">
        <f t="shared" ca="1" si="26"/>
        <v>#N/A</v>
      </c>
      <c r="CN24" s="288" t="e">
        <f t="shared" ca="1" si="26"/>
        <v>#N/A</v>
      </c>
      <c r="CO24" s="288" t="e">
        <f t="shared" ca="1" si="26"/>
        <v>#N/A</v>
      </c>
      <c r="CP24" s="288" t="e">
        <f t="shared" ca="1" si="26"/>
        <v>#N/A</v>
      </c>
      <c r="CQ24" s="288" t="e">
        <f t="shared" ca="1" si="26"/>
        <v>#N/A</v>
      </c>
      <c r="CR24" s="288" t="e">
        <f t="shared" ca="1" si="26"/>
        <v>#N/A</v>
      </c>
      <c r="CS24" s="288" t="e">
        <f t="shared" ca="1" si="26"/>
        <v>#N/A</v>
      </c>
      <c r="CT24" s="288" t="e">
        <f t="shared" ca="1" si="26"/>
        <v>#N/A</v>
      </c>
      <c r="CU24" s="288" t="e">
        <f t="shared" ca="1" si="26"/>
        <v>#N/A</v>
      </c>
      <c r="CV24" s="288" t="e">
        <f t="shared" ca="1" si="26"/>
        <v>#N/A</v>
      </c>
      <c r="CW24" s="388"/>
      <c r="CX24" s="388"/>
      <c r="CY24" s="388"/>
      <c r="CZ24" s="388"/>
      <c r="DA24" s="396"/>
    </row>
    <row r="25" spans="1:105" ht="13.5" hidden="1" customHeight="1" x14ac:dyDescent="0.2">
      <c r="A25" s="190"/>
      <c r="B25" s="411"/>
      <c r="C25" s="408"/>
      <c r="D25" s="409"/>
      <c r="E25" s="288" t="e">
        <f ca="1">IF(OR(MID(OFFSET($D$248,$D23-$D$8,0),E$4,1)="a",MID(OFFSET($D$248,$D23-$D$8,0),E$4,1)="b"),0,CV19+1)</f>
        <v>#N/A</v>
      </c>
      <c r="F25" s="288" t="e">
        <f t="shared" ref="F25:AK25" ca="1" si="27">IF(OR(MID(OFFSET($D$248,$D23-$D$8,0),F$4,1)="a",MID(OFFSET($D$248,$D23-$D$8,0),F$4,1)="b"),0,E25+1)</f>
        <v>#N/A</v>
      </c>
      <c r="G25" s="288" t="e">
        <f t="shared" ca="1" si="27"/>
        <v>#N/A</v>
      </c>
      <c r="H25" s="288" t="e">
        <f t="shared" ca="1" si="27"/>
        <v>#N/A</v>
      </c>
      <c r="I25" s="288" t="e">
        <f t="shared" ca="1" si="27"/>
        <v>#N/A</v>
      </c>
      <c r="J25" s="288" t="e">
        <f t="shared" ca="1" si="27"/>
        <v>#N/A</v>
      </c>
      <c r="K25" s="288" t="e">
        <f t="shared" ca="1" si="27"/>
        <v>#N/A</v>
      </c>
      <c r="L25" s="288" t="e">
        <f t="shared" ca="1" si="27"/>
        <v>#N/A</v>
      </c>
      <c r="M25" s="288" t="e">
        <f t="shared" ca="1" si="27"/>
        <v>#N/A</v>
      </c>
      <c r="N25" s="288" t="e">
        <f t="shared" ca="1" si="27"/>
        <v>#N/A</v>
      </c>
      <c r="O25" s="288" t="e">
        <f t="shared" ca="1" si="27"/>
        <v>#N/A</v>
      </c>
      <c r="P25" s="288" t="e">
        <f t="shared" ca="1" si="27"/>
        <v>#N/A</v>
      </c>
      <c r="Q25" s="288" t="e">
        <f t="shared" ca="1" si="27"/>
        <v>#N/A</v>
      </c>
      <c r="R25" s="288" t="e">
        <f t="shared" ca="1" si="27"/>
        <v>#N/A</v>
      </c>
      <c r="S25" s="288" t="e">
        <f t="shared" ca="1" si="27"/>
        <v>#N/A</v>
      </c>
      <c r="T25" s="288" t="e">
        <f t="shared" ca="1" si="27"/>
        <v>#N/A</v>
      </c>
      <c r="U25" s="288" t="e">
        <f t="shared" ca="1" si="27"/>
        <v>#N/A</v>
      </c>
      <c r="V25" s="288" t="e">
        <f t="shared" ca="1" si="27"/>
        <v>#N/A</v>
      </c>
      <c r="W25" s="288" t="e">
        <f t="shared" ca="1" si="27"/>
        <v>#N/A</v>
      </c>
      <c r="X25" s="288" t="e">
        <f t="shared" ca="1" si="27"/>
        <v>#N/A</v>
      </c>
      <c r="Y25" s="288" t="e">
        <f t="shared" ca="1" si="27"/>
        <v>#N/A</v>
      </c>
      <c r="Z25" s="288" t="e">
        <f t="shared" ca="1" si="27"/>
        <v>#N/A</v>
      </c>
      <c r="AA25" s="288" t="e">
        <f t="shared" ca="1" si="27"/>
        <v>#N/A</v>
      </c>
      <c r="AB25" s="288" t="e">
        <f t="shared" ca="1" si="27"/>
        <v>#N/A</v>
      </c>
      <c r="AC25" s="288" t="e">
        <f t="shared" ca="1" si="27"/>
        <v>#N/A</v>
      </c>
      <c r="AD25" s="288" t="e">
        <f t="shared" ca="1" si="27"/>
        <v>#N/A</v>
      </c>
      <c r="AE25" s="288" t="e">
        <f t="shared" ca="1" si="27"/>
        <v>#N/A</v>
      </c>
      <c r="AF25" s="288" t="e">
        <f t="shared" ca="1" si="27"/>
        <v>#N/A</v>
      </c>
      <c r="AG25" s="288" t="e">
        <f t="shared" ca="1" si="27"/>
        <v>#N/A</v>
      </c>
      <c r="AH25" s="288" t="e">
        <f t="shared" ca="1" si="27"/>
        <v>#N/A</v>
      </c>
      <c r="AI25" s="288" t="e">
        <f t="shared" ca="1" si="27"/>
        <v>#N/A</v>
      </c>
      <c r="AJ25" s="288" t="e">
        <f t="shared" ca="1" si="27"/>
        <v>#N/A</v>
      </c>
      <c r="AK25" s="288" t="e">
        <f t="shared" ca="1" si="27"/>
        <v>#N/A</v>
      </c>
      <c r="AL25" s="288" t="e">
        <f t="shared" ref="AL25:BQ25" ca="1" si="28">IF(OR(MID(OFFSET($D$248,$D23-$D$8,0),AL$4,1)="a",MID(OFFSET($D$248,$D23-$D$8,0),AL$4,1)="b"),0,AK25+1)</f>
        <v>#N/A</v>
      </c>
      <c r="AM25" s="288" t="e">
        <f t="shared" ca="1" si="28"/>
        <v>#N/A</v>
      </c>
      <c r="AN25" s="288" t="e">
        <f t="shared" ca="1" si="28"/>
        <v>#N/A</v>
      </c>
      <c r="AO25" s="288" t="e">
        <f t="shared" ca="1" si="28"/>
        <v>#N/A</v>
      </c>
      <c r="AP25" s="288" t="e">
        <f t="shared" ca="1" si="28"/>
        <v>#N/A</v>
      </c>
      <c r="AQ25" s="288" t="e">
        <f t="shared" ca="1" si="28"/>
        <v>#N/A</v>
      </c>
      <c r="AR25" s="288" t="e">
        <f t="shared" ca="1" si="28"/>
        <v>#N/A</v>
      </c>
      <c r="AS25" s="288" t="e">
        <f t="shared" ca="1" si="28"/>
        <v>#N/A</v>
      </c>
      <c r="AT25" s="288" t="e">
        <f t="shared" ca="1" si="28"/>
        <v>#N/A</v>
      </c>
      <c r="AU25" s="288" t="e">
        <f t="shared" ca="1" si="28"/>
        <v>#N/A</v>
      </c>
      <c r="AV25" s="288" t="e">
        <f t="shared" ca="1" si="28"/>
        <v>#N/A</v>
      </c>
      <c r="AW25" s="288" t="e">
        <f t="shared" ca="1" si="28"/>
        <v>#N/A</v>
      </c>
      <c r="AX25" s="288" t="e">
        <f t="shared" ca="1" si="28"/>
        <v>#N/A</v>
      </c>
      <c r="AY25" s="288" t="e">
        <f t="shared" ca="1" si="28"/>
        <v>#N/A</v>
      </c>
      <c r="AZ25" s="288" t="e">
        <f t="shared" ca="1" si="28"/>
        <v>#N/A</v>
      </c>
      <c r="BA25" s="288" t="e">
        <f t="shared" ca="1" si="28"/>
        <v>#N/A</v>
      </c>
      <c r="BB25" s="288" t="e">
        <f t="shared" ca="1" si="28"/>
        <v>#N/A</v>
      </c>
      <c r="BC25" s="288" t="e">
        <f t="shared" ca="1" si="28"/>
        <v>#N/A</v>
      </c>
      <c r="BD25" s="288" t="e">
        <f t="shared" ca="1" si="28"/>
        <v>#N/A</v>
      </c>
      <c r="BE25" s="288" t="e">
        <f t="shared" ca="1" si="28"/>
        <v>#N/A</v>
      </c>
      <c r="BF25" s="288" t="e">
        <f t="shared" ca="1" si="28"/>
        <v>#N/A</v>
      </c>
      <c r="BG25" s="288" t="e">
        <f t="shared" ca="1" si="28"/>
        <v>#N/A</v>
      </c>
      <c r="BH25" s="288" t="e">
        <f t="shared" ca="1" si="28"/>
        <v>#N/A</v>
      </c>
      <c r="BI25" s="288" t="e">
        <f t="shared" ca="1" si="28"/>
        <v>#N/A</v>
      </c>
      <c r="BJ25" s="288" t="e">
        <f t="shared" ca="1" si="28"/>
        <v>#N/A</v>
      </c>
      <c r="BK25" s="288" t="e">
        <f t="shared" ca="1" si="28"/>
        <v>#N/A</v>
      </c>
      <c r="BL25" s="288" t="e">
        <f t="shared" ca="1" si="28"/>
        <v>#N/A</v>
      </c>
      <c r="BM25" s="288" t="e">
        <f t="shared" ca="1" si="28"/>
        <v>#N/A</v>
      </c>
      <c r="BN25" s="288" t="e">
        <f t="shared" ca="1" si="28"/>
        <v>#N/A</v>
      </c>
      <c r="BO25" s="288" t="e">
        <f t="shared" ca="1" si="28"/>
        <v>#N/A</v>
      </c>
      <c r="BP25" s="288" t="e">
        <f t="shared" ca="1" si="28"/>
        <v>#N/A</v>
      </c>
      <c r="BQ25" s="288" t="e">
        <f t="shared" ca="1" si="28"/>
        <v>#N/A</v>
      </c>
      <c r="BR25" s="288" t="e">
        <f t="shared" ref="BR25:CV25" ca="1" si="29">IF(OR(MID(OFFSET($D$248,$D23-$D$8,0),BR$4,1)="a",MID(OFFSET($D$248,$D23-$D$8,0),BR$4,1)="b"),0,BQ25+1)</f>
        <v>#N/A</v>
      </c>
      <c r="BS25" s="288" t="e">
        <f t="shared" ca="1" si="29"/>
        <v>#N/A</v>
      </c>
      <c r="BT25" s="288" t="e">
        <f t="shared" ca="1" si="29"/>
        <v>#N/A</v>
      </c>
      <c r="BU25" s="288" t="e">
        <f t="shared" ca="1" si="29"/>
        <v>#N/A</v>
      </c>
      <c r="BV25" s="288" t="e">
        <f t="shared" ca="1" si="29"/>
        <v>#N/A</v>
      </c>
      <c r="BW25" s="288" t="e">
        <f t="shared" ca="1" si="29"/>
        <v>#N/A</v>
      </c>
      <c r="BX25" s="288" t="e">
        <f t="shared" ca="1" si="29"/>
        <v>#N/A</v>
      </c>
      <c r="BY25" s="288" t="e">
        <f t="shared" ca="1" si="29"/>
        <v>#N/A</v>
      </c>
      <c r="BZ25" s="288" t="e">
        <f t="shared" ca="1" si="29"/>
        <v>#N/A</v>
      </c>
      <c r="CA25" s="288" t="e">
        <f t="shared" ca="1" si="29"/>
        <v>#N/A</v>
      </c>
      <c r="CB25" s="288" t="e">
        <f t="shared" ca="1" si="29"/>
        <v>#N/A</v>
      </c>
      <c r="CC25" s="288" t="e">
        <f t="shared" ca="1" si="29"/>
        <v>#N/A</v>
      </c>
      <c r="CD25" s="288" t="e">
        <f t="shared" ca="1" si="29"/>
        <v>#N/A</v>
      </c>
      <c r="CE25" s="288" t="e">
        <f t="shared" ca="1" si="29"/>
        <v>#N/A</v>
      </c>
      <c r="CF25" s="288" t="e">
        <f t="shared" ca="1" si="29"/>
        <v>#N/A</v>
      </c>
      <c r="CG25" s="288" t="e">
        <f t="shared" ca="1" si="29"/>
        <v>#N/A</v>
      </c>
      <c r="CH25" s="288" t="e">
        <f t="shared" ca="1" si="29"/>
        <v>#N/A</v>
      </c>
      <c r="CI25" s="288" t="e">
        <f t="shared" ca="1" si="29"/>
        <v>#N/A</v>
      </c>
      <c r="CJ25" s="288" t="e">
        <f t="shared" ca="1" si="29"/>
        <v>#N/A</v>
      </c>
      <c r="CK25" s="288" t="e">
        <f t="shared" ca="1" si="29"/>
        <v>#N/A</v>
      </c>
      <c r="CL25" s="288" t="e">
        <f t="shared" ca="1" si="29"/>
        <v>#N/A</v>
      </c>
      <c r="CM25" s="288" t="e">
        <f t="shared" ca="1" si="29"/>
        <v>#N/A</v>
      </c>
      <c r="CN25" s="288" t="e">
        <f t="shared" ca="1" si="29"/>
        <v>#N/A</v>
      </c>
      <c r="CO25" s="288" t="e">
        <f t="shared" ca="1" si="29"/>
        <v>#N/A</v>
      </c>
      <c r="CP25" s="288" t="e">
        <f t="shared" ca="1" si="29"/>
        <v>#N/A</v>
      </c>
      <c r="CQ25" s="288" t="e">
        <f t="shared" ca="1" si="29"/>
        <v>#N/A</v>
      </c>
      <c r="CR25" s="288" t="e">
        <f t="shared" ca="1" si="29"/>
        <v>#N/A</v>
      </c>
      <c r="CS25" s="288" t="e">
        <f t="shared" ca="1" si="29"/>
        <v>#N/A</v>
      </c>
      <c r="CT25" s="288" t="e">
        <f t="shared" ca="1" si="29"/>
        <v>#N/A</v>
      </c>
      <c r="CU25" s="288" t="e">
        <f t="shared" ca="1" si="29"/>
        <v>#N/A</v>
      </c>
      <c r="CV25" s="288" t="e">
        <f t="shared" ca="1" si="29"/>
        <v>#N/A</v>
      </c>
      <c r="CW25" s="388"/>
      <c r="CX25" s="388"/>
      <c r="CY25" s="388"/>
      <c r="CZ25" s="388"/>
      <c r="DA25" s="396"/>
    </row>
    <row r="26" spans="1:105" ht="13.5" hidden="1" customHeight="1" x14ac:dyDescent="0.2">
      <c r="A26" s="190"/>
      <c r="B26" s="411"/>
      <c r="C26" s="408"/>
      <c r="D26" s="409"/>
      <c r="E26" s="288" t="e">
        <f ca="1">IF(OR(MID(OFFSET($D$248,$D23-$D$8,0),E$4,1)="a",MID(OFFSET($D$248,$D23-$D$8,0),E$4,1)="b"),0,CV20+1)</f>
        <v>#N/A</v>
      </c>
      <c r="F26" s="288" t="e">
        <f t="shared" ref="F26:AK26" ca="1" si="30">IF(OR(MID(OFFSET($D$248,$D23-$D$8,0),F$4,1)="a",MID(OFFSET($D$248,$D23-$D$8,0),F$4,1)="b"),0,E26+1)</f>
        <v>#N/A</v>
      </c>
      <c r="G26" s="288" t="e">
        <f t="shared" ca="1" si="30"/>
        <v>#N/A</v>
      </c>
      <c r="H26" s="288" t="e">
        <f t="shared" ca="1" si="30"/>
        <v>#N/A</v>
      </c>
      <c r="I26" s="288" t="e">
        <f t="shared" ca="1" si="30"/>
        <v>#N/A</v>
      </c>
      <c r="J26" s="288" t="e">
        <f t="shared" ca="1" si="30"/>
        <v>#N/A</v>
      </c>
      <c r="K26" s="288" t="e">
        <f t="shared" ca="1" si="30"/>
        <v>#N/A</v>
      </c>
      <c r="L26" s="288" t="e">
        <f t="shared" ca="1" si="30"/>
        <v>#N/A</v>
      </c>
      <c r="M26" s="288" t="e">
        <f t="shared" ca="1" si="30"/>
        <v>#N/A</v>
      </c>
      <c r="N26" s="288" t="e">
        <f t="shared" ca="1" si="30"/>
        <v>#N/A</v>
      </c>
      <c r="O26" s="288" t="e">
        <f t="shared" ca="1" si="30"/>
        <v>#N/A</v>
      </c>
      <c r="P26" s="288" t="e">
        <f t="shared" ca="1" si="30"/>
        <v>#N/A</v>
      </c>
      <c r="Q26" s="288" t="e">
        <f t="shared" ca="1" si="30"/>
        <v>#N/A</v>
      </c>
      <c r="R26" s="288" t="e">
        <f t="shared" ca="1" si="30"/>
        <v>#N/A</v>
      </c>
      <c r="S26" s="288" t="e">
        <f t="shared" ca="1" si="30"/>
        <v>#N/A</v>
      </c>
      <c r="T26" s="288" t="e">
        <f t="shared" ca="1" si="30"/>
        <v>#N/A</v>
      </c>
      <c r="U26" s="288" t="e">
        <f t="shared" ca="1" si="30"/>
        <v>#N/A</v>
      </c>
      <c r="V26" s="288" t="e">
        <f t="shared" ca="1" si="30"/>
        <v>#N/A</v>
      </c>
      <c r="W26" s="288" t="e">
        <f t="shared" ca="1" si="30"/>
        <v>#N/A</v>
      </c>
      <c r="X26" s="288" t="e">
        <f t="shared" ca="1" si="30"/>
        <v>#N/A</v>
      </c>
      <c r="Y26" s="288" t="e">
        <f t="shared" ca="1" si="30"/>
        <v>#N/A</v>
      </c>
      <c r="Z26" s="288" t="e">
        <f t="shared" ca="1" si="30"/>
        <v>#N/A</v>
      </c>
      <c r="AA26" s="288" t="e">
        <f t="shared" ca="1" si="30"/>
        <v>#N/A</v>
      </c>
      <c r="AB26" s="288" t="e">
        <f t="shared" ca="1" si="30"/>
        <v>#N/A</v>
      </c>
      <c r="AC26" s="288" t="e">
        <f t="shared" ca="1" si="30"/>
        <v>#N/A</v>
      </c>
      <c r="AD26" s="288" t="e">
        <f t="shared" ca="1" si="30"/>
        <v>#N/A</v>
      </c>
      <c r="AE26" s="288" t="e">
        <f t="shared" ca="1" si="30"/>
        <v>#N/A</v>
      </c>
      <c r="AF26" s="288" t="e">
        <f t="shared" ca="1" si="30"/>
        <v>#N/A</v>
      </c>
      <c r="AG26" s="288" t="e">
        <f t="shared" ca="1" si="30"/>
        <v>#N/A</v>
      </c>
      <c r="AH26" s="288" t="e">
        <f t="shared" ca="1" si="30"/>
        <v>#N/A</v>
      </c>
      <c r="AI26" s="288" t="e">
        <f t="shared" ca="1" si="30"/>
        <v>#N/A</v>
      </c>
      <c r="AJ26" s="288" t="e">
        <f t="shared" ca="1" si="30"/>
        <v>#N/A</v>
      </c>
      <c r="AK26" s="288" t="e">
        <f t="shared" ca="1" si="30"/>
        <v>#N/A</v>
      </c>
      <c r="AL26" s="288" t="e">
        <f t="shared" ref="AL26:BQ26" ca="1" si="31">IF(OR(MID(OFFSET($D$248,$D23-$D$8,0),AL$4,1)="a",MID(OFFSET($D$248,$D23-$D$8,0),AL$4,1)="b"),0,AK26+1)</f>
        <v>#N/A</v>
      </c>
      <c r="AM26" s="288" t="e">
        <f t="shared" ca="1" si="31"/>
        <v>#N/A</v>
      </c>
      <c r="AN26" s="288" t="e">
        <f t="shared" ca="1" si="31"/>
        <v>#N/A</v>
      </c>
      <c r="AO26" s="288" t="e">
        <f t="shared" ca="1" si="31"/>
        <v>#N/A</v>
      </c>
      <c r="AP26" s="288" t="e">
        <f t="shared" ca="1" si="31"/>
        <v>#N/A</v>
      </c>
      <c r="AQ26" s="288" t="e">
        <f t="shared" ca="1" si="31"/>
        <v>#N/A</v>
      </c>
      <c r="AR26" s="288" t="e">
        <f t="shared" ca="1" si="31"/>
        <v>#N/A</v>
      </c>
      <c r="AS26" s="288" t="e">
        <f t="shared" ca="1" si="31"/>
        <v>#N/A</v>
      </c>
      <c r="AT26" s="288" t="e">
        <f t="shared" ca="1" si="31"/>
        <v>#N/A</v>
      </c>
      <c r="AU26" s="288" t="e">
        <f t="shared" ca="1" si="31"/>
        <v>#N/A</v>
      </c>
      <c r="AV26" s="288" t="e">
        <f t="shared" ca="1" si="31"/>
        <v>#N/A</v>
      </c>
      <c r="AW26" s="288" t="e">
        <f t="shared" ca="1" si="31"/>
        <v>#N/A</v>
      </c>
      <c r="AX26" s="288" t="e">
        <f t="shared" ca="1" si="31"/>
        <v>#N/A</v>
      </c>
      <c r="AY26" s="288" t="e">
        <f t="shared" ca="1" si="31"/>
        <v>#N/A</v>
      </c>
      <c r="AZ26" s="288" t="e">
        <f t="shared" ca="1" si="31"/>
        <v>#N/A</v>
      </c>
      <c r="BA26" s="288" t="e">
        <f t="shared" ca="1" si="31"/>
        <v>#N/A</v>
      </c>
      <c r="BB26" s="288" t="e">
        <f t="shared" ca="1" si="31"/>
        <v>#N/A</v>
      </c>
      <c r="BC26" s="288" t="e">
        <f t="shared" ca="1" si="31"/>
        <v>#N/A</v>
      </c>
      <c r="BD26" s="288" t="e">
        <f t="shared" ca="1" si="31"/>
        <v>#N/A</v>
      </c>
      <c r="BE26" s="288" t="e">
        <f t="shared" ca="1" si="31"/>
        <v>#N/A</v>
      </c>
      <c r="BF26" s="288" t="e">
        <f t="shared" ca="1" si="31"/>
        <v>#N/A</v>
      </c>
      <c r="BG26" s="288" t="e">
        <f t="shared" ca="1" si="31"/>
        <v>#N/A</v>
      </c>
      <c r="BH26" s="288" t="e">
        <f t="shared" ca="1" si="31"/>
        <v>#N/A</v>
      </c>
      <c r="BI26" s="288" t="e">
        <f t="shared" ca="1" si="31"/>
        <v>#N/A</v>
      </c>
      <c r="BJ26" s="288" t="e">
        <f t="shared" ca="1" si="31"/>
        <v>#N/A</v>
      </c>
      <c r="BK26" s="288" t="e">
        <f t="shared" ca="1" si="31"/>
        <v>#N/A</v>
      </c>
      <c r="BL26" s="288" t="e">
        <f t="shared" ca="1" si="31"/>
        <v>#N/A</v>
      </c>
      <c r="BM26" s="288" t="e">
        <f t="shared" ca="1" si="31"/>
        <v>#N/A</v>
      </c>
      <c r="BN26" s="288" t="e">
        <f t="shared" ca="1" si="31"/>
        <v>#N/A</v>
      </c>
      <c r="BO26" s="288" t="e">
        <f t="shared" ca="1" si="31"/>
        <v>#N/A</v>
      </c>
      <c r="BP26" s="288" t="e">
        <f t="shared" ca="1" si="31"/>
        <v>#N/A</v>
      </c>
      <c r="BQ26" s="288" t="e">
        <f t="shared" ca="1" si="31"/>
        <v>#N/A</v>
      </c>
      <c r="BR26" s="288" t="e">
        <f t="shared" ref="BR26:CV26" ca="1" si="32">IF(OR(MID(OFFSET($D$248,$D23-$D$8,0),BR$4,1)="a",MID(OFFSET($D$248,$D23-$D$8,0),BR$4,1)="b"),0,BQ26+1)</f>
        <v>#N/A</v>
      </c>
      <c r="BS26" s="288" t="e">
        <f t="shared" ca="1" si="32"/>
        <v>#N/A</v>
      </c>
      <c r="BT26" s="288" t="e">
        <f t="shared" ca="1" si="32"/>
        <v>#N/A</v>
      </c>
      <c r="BU26" s="288" t="e">
        <f t="shared" ca="1" si="32"/>
        <v>#N/A</v>
      </c>
      <c r="BV26" s="288" t="e">
        <f t="shared" ca="1" si="32"/>
        <v>#N/A</v>
      </c>
      <c r="BW26" s="288" t="e">
        <f t="shared" ca="1" si="32"/>
        <v>#N/A</v>
      </c>
      <c r="BX26" s="288" t="e">
        <f t="shared" ca="1" si="32"/>
        <v>#N/A</v>
      </c>
      <c r="BY26" s="288" t="e">
        <f t="shared" ca="1" si="32"/>
        <v>#N/A</v>
      </c>
      <c r="BZ26" s="288" t="e">
        <f t="shared" ca="1" si="32"/>
        <v>#N/A</v>
      </c>
      <c r="CA26" s="288" t="e">
        <f t="shared" ca="1" si="32"/>
        <v>#N/A</v>
      </c>
      <c r="CB26" s="288" t="e">
        <f t="shared" ca="1" si="32"/>
        <v>#N/A</v>
      </c>
      <c r="CC26" s="288" t="e">
        <f t="shared" ca="1" si="32"/>
        <v>#N/A</v>
      </c>
      <c r="CD26" s="288" t="e">
        <f t="shared" ca="1" si="32"/>
        <v>#N/A</v>
      </c>
      <c r="CE26" s="288" t="e">
        <f t="shared" ca="1" si="32"/>
        <v>#N/A</v>
      </c>
      <c r="CF26" s="288" t="e">
        <f t="shared" ca="1" si="32"/>
        <v>#N/A</v>
      </c>
      <c r="CG26" s="288" t="e">
        <f t="shared" ca="1" si="32"/>
        <v>#N/A</v>
      </c>
      <c r="CH26" s="288" t="e">
        <f t="shared" ca="1" si="32"/>
        <v>#N/A</v>
      </c>
      <c r="CI26" s="288" t="e">
        <f t="shared" ca="1" si="32"/>
        <v>#N/A</v>
      </c>
      <c r="CJ26" s="288" t="e">
        <f t="shared" ca="1" si="32"/>
        <v>#N/A</v>
      </c>
      <c r="CK26" s="288" t="e">
        <f t="shared" ca="1" si="32"/>
        <v>#N/A</v>
      </c>
      <c r="CL26" s="288" t="e">
        <f t="shared" ca="1" si="32"/>
        <v>#N/A</v>
      </c>
      <c r="CM26" s="288" t="e">
        <f t="shared" ca="1" si="32"/>
        <v>#N/A</v>
      </c>
      <c r="CN26" s="288" t="e">
        <f t="shared" ca="1" si="32"/>
        <v>#N/A</v>
      </c>
      <c r="CO26" s="288" t="e">
        <f t="shared" ca="1" si="32"/>
        <v>#N/A</v>
      </c>
      <c r="CP26" s="288" t="e">
        <f t="shared" ca="1" si="32"/>
        <v>#N/A</v>
      </c>
      <c r="CQ26" s="288" t="e">
        <f t="shared" ca="1" si="32"/>
        <v>#N/A</v>
      </c>
      <c r="CR26" s="288" t="e">
        <f t="shared" ca="1" si="32"/>
        <v>#N/A</v>
      </c>
      <c r="CS26" s="288" t="e">
        <f t="shared" ca="1" si="32"/>
        <v>#N/A</v>
      </c>
      <c r="CT26" s="288" t="e">
        <f t="shared" ca="1" si="32"/>
        <v>#N/A</v>
      </c>
      <c r="CU26" s="288" t="e">
        <f t="shared" ca="1" si="32"/>
        <v>#N/A</v>
      </c>
      <c r="CV26" s="288" t="e">
        <f t="shared" ca="1" si="32"/>
        <v>#N/A</v>
      </c>
      <c r="CW26" s="388"/>
      <c r="CX26" s="388"/>
      <c r="CY26" s="388"/>
      <c r="CZ26" s="388"/>
      <c r="DA26" s="396"/>
    </row>
    <row r="27" spans="1:105" ht="13.5" hidden="1" customHeight="1" x14ac:dyDescent="0.2">
      <c r="A27" s="190"/>
      <c r="B27" s="411"/>
      <c r="C27" s="408"/>
      <c r="D27" s="409"/>
      <c r="E27" s="288"/>
      <c r="F27" s="288"/>
      <c r="G27" s="288"/>
      <c r="H27" s="288"/>
      <c r="I27" s="288"/>
      <c r="J27" s="288"/>
      <c r="K27" s="288"/>
      <c r="L27" s="288"/>
      <c r="M27" s="288"/>
      <c r="N27" s="288"/>
      <c r="O27" s="288"/>
      <c r="P27" s="288"/>
      <c r="Q27" s="288"/>
      <c r="R27" s="288"/>
      <c r="S27" s="288"/>
      <c r="T27" s="288"/>
      <c r="U27" s="288"/>
      <c r="V27" s="288"/>
      <c r="W27" s="288"/>
      <c r="X27" s="288"/>
      <c r="Y27" s="288"/>
      <c r="Z27" s="288"/>
      <c r="AA27" s="288"/>
      <c r="AB27" s="288"/>
      <c r="AC27" s="288"/>
      <c r="AD27" s="288"/>
      <c r="AE27" s="288"/>
      <c r="AF27" s="288"/>
      <c r="AG27" s="288" t="e">
        <f ca="1">IF(OR(MID(OFFSET($D$248,$D23-$D$8,0),AG$4,1)="a",MID(OFFSET($D$248,$D23-$D$8,0),AG$4,1)="b"),0,1)</f>
        <v>#N/A</v>
      </c>
      <c r="AH27" s="288" t="e">
        <f t="shared" ref="AH27:BM27" ca="1" si="33">IF(OR(MID(OFFSET($D$248,$D23-$D$8,0),AH$4,1)="a",MID(OFFSET($D$248,$D23-$D$8,0),AH$4,1)="b"),0,AG27+1)</f>
        <v>#N/A</v>
      </c>
      <c r="AI27" s="288" t="e">
        <f t="shared" ca="1" si="33"/>
        <v>#N/A</v>
      </c>
      <c r="AJ27" s="288" t="e">
        <f t="shared" ca="1" si="33"/>
        <v>#N/A</v>
      </c>
      <c r="AK27" s="288" t="e">
        <f t="shared" ca="1" si="33"/>
        <v>#N/A</v>
      </c>
      <c r="AL27" s="288" t="e">
        <f t="shared" ca="1" si="33"/>
        <v>#N/A</v>
      </c>
      <c r="AM27" s="288" t="e">
        <f t="shared" ca="1" si="33"/>
        <v>#N/A</v>
      </c>
      <c r="AN27" s="288" t="e">
        <f t="shared" ca="1" si="33"/>
        <v>#N/A</v>
      </c>
      <c r="AO27" s="288" t="e">
        <f t="shared" ca="1" si="33"/>
        <v>#N/A</v>
      </c>
      <c r="AP27" s="288" t="e">
        <f t="shared" ca="1" si="33"/>
        <v>#N/A</v>
      </c>
      <c r="AQ27" s="288" t="e">
        <f t="shared" ca="1" si="33"/>
        <v>#N/A</v>
      </c>
      <c r="AR27" s="288" t="e">
        <f t="shared" ca="1" si="33"/>
        <v>#N/A</v>
      </c>
      <c r="AS27" s="288" t="e">
        <f t="shared" ca="1" si="33"/>
        <v>#N/A</v>
      </c>
      <c r="AT27" s="288" t="e">
        <f t="shared" ca="1" si="33"/>
        <v>#N/A</v>
      </c>
      <c r="AU27" s="288" t="e">
        <f t="shared" ca="1" si="33"/>
        <v>#N/A</v>
      </c>
      <c r="AV27" s="288" t="e">
        <f t="shared" ca="1" si="33"/>
        <v>#N/A</v>
      </c>
      <c r="AW27" s="288" t="e">
        <f t="shared" ca="1" si="33"/>
        <v>#N/A</v>
      </c>
      <c r="AX27" s="288" t="e">
        <f t="shared" ca="1" si="33"/>
        <v>#N/A</v>
      </c>
      <c r="AY27" s="288" t="e">
        <f t="shared" ca="1" si="33"/>
        <v>#N/A</v>
      </c>
      <c r="AZ27" s="288" t="e">
        <f t="shared" ca="1" si="33"/>
        <v>#N/A</v>
      </c>
      <c r="BA27" s="288" t="e">
        <f t="shared" ca="1" si="33"/>
        <v>#N/A</v>
      </c>
      <c r="BB27" s="288" t="e">
        <f t="shared" ca="1" si="33"/>
        <v>#N/A</v>
      </c>
      <c r="BC27" s="288" t="e">
        <f t="shared" ca="1" si="33"/>
        <v>#N/A</v>
      </c>
      <c r="BD27" s="288" t="e">
        <f t="shared" ca="1" si="33"/>
        <v>#N/A</v>
      </c>
      <c r="BE27" s="288" t="e">
        <f t="shared" ca="1" si="33"/>
        <v>#N/A</v>
      </c>
      <c r="BF27" s="288" t="e">
        <f t="shared" ca="1" si="33"/>
        <v>#N/A</v>
      </c>
      <c r="BG27" s="288" t="e">
        <f t="shared" ca="1" si="33"/>
        <v>#N/A</v>
      </c>
      <c r="BH27" s="288" t="e">
        <f t="shared" ca="1" si="33"/>
        <v>#N/A</v>
      </c>
      <c r="BI27" s="288" t="e">
        <f t="shared" ca="1" si="33"/>
        <v>#N/A</v>
      </c>
      <c r="BJ27" s="288" t="e">
        <f t="shared" ca="1" si="33"/>
        <v>#N/A</v>
      </c>
      <c r="BK27" s="288" t="e">
        <f t="shared" ca="1" si="33"/>
        <v>#N/A</v>
      </c>
      <c r="BL27" s="288" t="e">
        <f t="shared" ca="1" si="33"/>
        <v>#N/A</v>
      </c>
      <c r="BM27" s="288" t="e">
        <f t="shared" ca="1" si="33"/>
        <v>#N/A</v>
      </c>
      <c r="BN27" s="288" t="e">
        <f t="shared" ref="BN27:CV27" ca="1" si="34">IF(OR(MID(OFFSET($D$248,$D23-$D$8,0),BN$4,1)="a",MID(OFFSET($D$248,$D23-$D$8,0),BN$4,1)="b"),0,BM27+1)</f>
        <v>#N/A</v>
      </c>
      <c r="BO27" s="288" t="e">
        <f t="shared" ca="1" si="34"/>
        <v>#N/A</v>
      </c>
      <c r="BP27" s="288" t="e">
        <f t="shared" ca="1" si="34"/>
        <v>#N/A</v>
      </c>
      <c r="BQ27" s="288" t="e">
        <f t="shared" ca="1" si="34"/>
        <v>#N/A</v>
      </c>
      <c r="BR27" s="288" t="e">
        <f t="shared" ca="1" si="34"/>
        <v>#N/A</v>
      </c>
      <c r="BS27" s="288" t="e">
        <f t="shared" ca="1" si="34"/>
        <v>#N/A</v>
      </c>
      <c r="BT27" s="288" t="e">
        <f t="shared" ca="1" si="34"/>
        <v>#N/A</v>
      </c>
      <c r="BU27" s="288" t="e">
        <f t="shared" ca="1" si="34"/>
        <v>#N/A</v>
      </c>
      <c r="BV27" s="288" t="e">
        <f t="shared" ca="1" si="34"/>
        <v>#N/A</v>
      </c>
      <c r="BW27" s="288" t="e">
        <f t="shared" ca="1" si="34"/>
        <v>#N/A</v>
      </c>
      <c r="BX27" s="288" t="e">
        <f t="shared" ca="1" si="34"/>
        <v>#N/A</v>
      </c>
      <c r="BY27" s="288" t="e">
        <f t="shared" ca="1" si="34"/>
        <v>#N/A</v>
      </c>
      <c r="BZ27" s="288" t="e">
        <f t="shared" ca="1" si="34"/>
        <v>#N/A</v>
      </c>
      <c r="CA27" s="288" t="e">
        <f t="shared" ca="1" si="34"/>
        <v>#N/A</v>
      </c>
      <c r="CB27" s="288" t="e">
        <f t="shared" ca="1" si="34"/>
        <v>#N/A</v>
      </c>
      <c r="CC27" s="288" t="e">
        <f t="shared" ca="1" si="34"/>
        <v>#N/A</v>
      </c>
      <c r="CD27" s="288" t="e">
        <f t="shared" ca="1" si="34"/>
        <v>#N/A</v>
      </c>
      <c r="CE27" s="288" t="e">
        <f t="shared" ca="1" si="34"/>
        <v>#N/A</v>
      </c>
      <c r="CF27" s="288" t="e">
        <f t="shared" ca="1" si="34"/>
        <v>#N/A</v>
      </c>
      <c r="CG27" s="288" t="e">
        <f t="shared" ca="1" si="34"/>
        <v>#N/A</v>
      </c>
      <c r="CH27" s="288" t="e">
        <f t="shared" ca="1" si="34"/>
        <v>#N/A</v>
      </c>
      <c r="CI27" s="288" t="e">
        <f t="shared" ca="1" si="34"/>
        <v>#N/A</v>
      </c>
      <c r="CJ27" s="288" t="e">
        <f t="shared" ca="1" si="34"/>
        <v>#N/A</v>
      </c>
      <c r="CK27" s="288" t="e">
        <f t="shared" ca="1" si="34"/>
        <v>#N/A</v>
      </c>
      <c r="CL27" s="288" t="e">
        <f t="shared" ca="1" si="34"/>
        <v>#N/A</v>
      </c>
      <c r="CM27" s="288" t="e">
        <f t="shared" ca="1" si="34"/>
        <v>#N/A</v>
      </c>
      <c r="CN27" s="288" t="e">
        <f t="shared" ca="1" si="34"/>
        <v>#N/A</v>
      </c>
      <c r="CO27" s="288" t="e">
        <f t="shared" ca="1" si="34"/>
        <v>#N/A</v>
      </c>
      <c r="CP27" s="288" t="e">
        <f t="shared" ca="1" si="34"/>
        <v>#N/A</v>
      </c>
      <c r="CQ27" s="288" t="e">
        <f t="shared" ca="1" si="34"/>
        <v>#N/A</v>
      </c>
      <c r="CR27" s="288" t="e">
        <f t="shared" ca="1" si="34"/>
        <v>#N/A</v>
      </c>
      <c r="CS27" s="288" t="e">
        <f t="shared" ca="1" si="34"/>
        <v>#N/A</v>
      </c>
      <c r="CT27" s="288" t="e">
        <f t="shared" ca="1" si="34"/>
        <v>#N/A</v>
      </c>
      <c r="CU27" s="288" t="e">
        <f t="shared" ca="1" si="34"/>
        <v>#N/A</v>
      </c>
      <c r="CV27" s="288" t="e">
        <f t="shared" ca="1" si="34"/>
        <v>#N/A</v>
      </c>
      <c r="CW27" s="388"/>
      <c r="CX27" s="388"/>
      <c r="CY27" s="388"/>
      <c r="CZ27" s="388"/>
      <c r="DA27" s="396"/>
    </row>
    <row r="28" spans="1:105" s="268" customFormat="1" ht="9.75" hidden="1" customHeight="1" x14ac:dyDescent="0.2">
      <c r="A28" s="285"/>
      <c r="B28" s="411"/>
      <c r="C28" s="408"/>
      <c r="D28" s="409"/>
      <c r="E28" s="288" t="e">
        <f ca="1">IF(OR(MID(OFFSET($D$248,$D23-$D$8,0),E$4,1)="a",MID(OFFSET($D$248,$D23-$D$8,0),E$4,1)="b"),0,CV21+1)</f>
        <v>#N/A</v>
      </c>
      <c r="F28" s="288" t="e">
        <f t="shared" ref="F28:AF28" ca="1" si="35">IF(OR(MID(OFFSET($D$248,$D23-$D$8,0),F$4,1)="a",MID(OFFSET($D$248,$D23-$D$8,0),F$4,1)="b"),0,E28+1)</f>
        <v>#N/A</v>
      </c>
      <c r="G28" s="288" t="e">
        <f t="shared" ca="1" si="35"/>
        <v>#N/A</v>
      </c>
      <c r="H28" s="288" t="e">
        <f t="shared" ca="1" si="35"/>
        <v>#N/A</v>
      </c>
      <c r="I28" s="288" t="e">
        <f t="shared" ca="1" si="35"/>
        <v>#N/A</v>
      </c>
      <c r="J28" s="288" t="e">
        <f t="shared" ca="1" si="35"/>
        <v>#N/A</v>
      </c>
      <c r="K28" s="288" t="e">
        <f t="shared" ca="1" si="35"/>
        <v>#N/A</v>
      </c>
      <c r="L28" s="288" t="e">
        <f t="shared" ca="1" si="35"/>
        <v>#N/A</v>
      </c>
      <c r="M28" s="288" t="e">
        <f t="shared" ca="1" si="35"/>
        <v>#N/A</v>
      </c>
      <c r="N28" s="288" t="e">
        <f t="shared" ca="1" si="35"/>
        <v>#N/A</v>
      </c>
      <c r="O28" s="288" t="e">
        <f t="shared" ca="1" si="35"/>
        <v>#N/A</v>
      </c>
      <c r="P28" s="288" t="e">
        <f t="shared" ca="1" si="35"/>
        <v>#N/A</v>
      </c>
      <c r="Q28" s="288" t="e">
        <f t="shared" ca="1" si="35"/>
        <v>#N/A</v>
      </c>
      <c r="R28" s="288" t="e">
        <f t="shared" ca="1" si="35"/>
        <v>#N/A</v>
      </c>
      <c r="S28" s="288" t="e">
        <f t="shared" ca="1" si="35"/>
        <v>#N/A</v>
      </c>
      <c r="T28" s="288" t="e">
        <f t="shared" ca="1" si="35"/>
        <v>#N/A</v>
      </c>
      <c r="U28" s="288" t="e">
        <f t="shared" ca="1" si="35"/>
        <v>#N/A</v>
      </c>
      <c r="V28" s="288" t="e">
        <f t="shared" ca="1" si="35"/>
        <v>#N/A</v>
      </c>
      <c r="W28" s="288" t="e">
        <f t="shared" ca="1" si="35"/>
        <v>#N/A</v>
      </c>
      <c r="X28" s="288" t="e">
        <f t="shared" ca="1" si="35"/>
        <v>#N/A</v>
      </c>
      <c r="Y28" s="288" t="e">
        <f t="shared" ca="1" si="35"/>
        <v>#N/A</v>
      </c>
      <c r="Z28" s="288" t="e">
        <f t="shared" ca="1" si="35"/>
        <v>#N/A</v>
      </c>
      <c r="AA28" s="288" t="e">
        <f t="shared" ca="1" si="35"/>
        <v>#N/A</v>
      </c>
      <c r="AB28" s="288" t="e">
        <f t="shared" ca="1" si="35"/>
        <v>#N/A</v>
      </c>
      <c r="AC28" s="288" t="e">
        <f t="shared" ca="1" si="35"/>
        <v>#N/A</v>
      </c>
      <c r="AD28" s="288" t="e">
        <f t="shared" ca="1" si="35"/>
        <v>#N/A</v>
      </c>
      <c r="AE28" s="288" t="e">
        <f t="shared" ca="1" si="35"/>
        <v>#N/A</v>
      </c>
      <c r="AF28" s="288" t="e">
        <f t="shared" ca="1" si="35"/>
        <v>#N/A</v>
      </c>
      <c r="AG28" s="288" t="e">
        <f ca="1">IF(OR(MID(OFFSET($D$248,$D23-$D$8,0),AG$4,1)="a",MID(OFFSET($D$248,$D23-$D$8,0),AG$4,1)="b"),0,1)</f>
        <v>#N/A</v>
      </c>
      <c r="AH28" s="288" t="e">
        <f t="shared" ref="AH28:BM28" ca="1" si="36">IF(OR(MID(OFFSET($D$248,$D23-$D$8,0),AH$4,1)="a",MID(OFFSET($D$248,$D23-$D$8,0),AH$4,1)="b"),0,AG28+1)</f>
        <v>#N/A</v>
      </c>
      <c r="AI28" s="288" t="e">
        <f t="shared" ca="1" si="36"/>
        <v>#N/A</v>
      </c>
      <c r="AJ28" s="288" t="e">
        <f t="shared" ca="1" si="36"/>
        <v>#N/A</v>
      </c>
      <c r="AK28" s="288" t="e">
        <f t="shared" ca="1" si="36"/>
        <v>#N/A</v>
      </c>
      <c r="AL28" s="288" t="e">
        <f t="shared" ca="1" si="36"/>
        <v>#N/A</v>
      </c>
      <c r="AM28" s="288" t="e">
        <f t="shared" ca="1" si="36"/>
        <v>#N/A</v>
      </c>
      <c r="AN28" s="288" t="e">
        <f t="shared" ca="1" si="36"/>
        <v>#N/A</v>
      </c>
      <c r="AO28" s="288" t="e">
        <f t="shared" ca="1" si="36"/>
        <v>#N/A</v>
      </c>
      <c r="AP28" s="288" t="e">
        <f t="shared" ca="1" si="36"/>
        <v>#N/A</v>
      </c>
      <c r="AQ28" s="288" t="e">
        <f t="shared" ca="1" si="36"/>
        <v>#N/A</v>
      </c>
      <c r="AR28" s="288" t="e">
        <f t="shared" ca="1" si="36"/>
        <v>#N/A</v>
      </c>
      <c r="AS28" s="288" t="e">
        <f t="shared" ca="1" si="36"/>
        <v>#N/A</v>
      </c>
      <c r="AT28" s="288" t="e">
        <f t="shared" ca="1" si="36"/>
        <v>#N/A</v>
      </c>
      <c r="AU28" s="288" t="e">
        <f t="shared" ca="1" si="36"/>
        <v>#N/A</v>
      </c>
      <c r="AV28" s="288" t="e">
        <f t="shared" ca="1" si="36"/>
        <v>#N/A</v>
      </c>
      <c r="AW28" s="288" t="e">
        <f t="shared" ca="1" si="36"/>
        <v>#N/A</v>
      </c>
      <c r="AX28" s="288" t="e">
        <f t="shared" ca="1" si="36"/>
        <v>#N/A</v>
      </c>
      <c r="AY28" s="288" t="e">
        <f t="shared" ca="1" si="36"/>
        <v>#N/A</v>
      </c>
      <c r="AZ28" s="288" t="e">
        <f t="shared" ca="1" si="36"/>
        <v>#N/A</v>
      </c>
      <c r="BA28" s="288" t="e">
        <f t="shared" ca="1" si="36"/>
        <v>#N/A</v>
      </c>
      <c r="BB28" s="288" t="e">
        <f t="shared" ca="1" si="36"/>
        <v>#N/A</v>
      </c>
      <c r="BC28" s="288" t="e">
        <f t="shared" ca="1" si="36"/>
        <v>#N/A</v>
      </c>
      <c r="BD28" s="288" t="e">
        <f t="shared" ca="1" si="36"/>
        <v>#N/A</v>
      </c>
      <c r="BE28" s="288" t="e">
        <f t="shared" ca="1" si="36"/>
        <v>#N/A</v>
      </c>
      <c r="BF28" s="288" t="e">
        <f t="shared" ca="1" si="36"/>
        <v>#N/A</v>
      </c>
      <c r="BG28" s="288" t="e">
        <f t="shared" ca="1" si="36"/>
        <v>#N/A</v>
      </c>
      <c r="BH28" s="288" t="e">
        <f t="shared" ca="1" si="36"/>
        <v>#N/A</v>
      </c>
      <c r="BI28" s="288" t="e">
        <f t="shared" ca="1" si="36"/>
        <v>#N/A</v>
      </c>
      <c r="BJ28" s="288" t="e">
        <f t="shared" ca="1" si="36"/>
        <v>#N/A</v>
      </c>
      <c r="BK28" s="288" t="e">
        <f t="shared" ca="1" si="36"/>
        <v>#N/A</v>
      </c>
      <c r="BL28" s="288" t="e">
        <f t="shared" ca="1" si="36"/>
        <v>#N/A</v>
      </c>
      <c r="BM28" s="288" t="e">
        <f t="shared" ca="1" si="36"/>
        <v>#N/A</v>
      </c>
      <c r="BN28" s="288" t="e">
        <f t="shared" ref="BN28:CV28" ca="1" si="37">IF(OR(MID(OFFSET($D$248,$D23-$D$8,0),BN$4,1)="a",MID(OFFSET($D$248,$D23-$D$8,0),BN$4,1)="b"),0,BM28+1)</f>
        <v>#N/A</v>
      </c>
      <c r="BO28" s="288" t="e">
        <f t="shared" ca="1" si="37"/>
        <v>#N/A</v>
      </c>
      <c r="BP28" s="288" t="e">
        <f t="shared" ca="1" si="37"/>
        <v>#N/A</v>
      </c>
      <c r="BQ28" s="288" t="e">
        <f t="shared" ca="1" si="37"/>
        <v>#N/A</v>
      </c>
      <c r="BR28" s="288" t="e">
        <f t="shared" ca="1" si="37"/>
        <v>#N/A</v>
      </c>
      <c r="BS28" s="288" t="e">
        <f t="shared" ca="1" si="37"/>
        <v>#N/A</v>
      </c>
      <c r="BT28" s="288" t="e">
        <f t="shared" ca="1" si="37"/>
        <v>#N/A</v>
      </c>
      <c r="BU28" s="288" t="e">
        <f t="shared" ca="1" si="37"/>
        <v>#N/A</v>
      </c>
      <c r="BV28" s="288" t="e">
        <f t="shared" ca="1" si="37"/>
        <v>#N/A</v>
      </c>
      <c r="BW28" s="288" t="e">
        <f t="shared" ca="1" si="37"/>
        <v>#N/A</v>
      </c>
      <c r="BX28" s="288" t="e">
        <f t="shared" ca="1" si="37"/>
        <v>#N/A</v>
      </c>
      <c r="BY28" s="288" t="e">
        <f t="shared" ca="1" si="37"/>
        <v>#N/A</v>
      </c>
      <c r="BZ28" s="288" t="e">
        <f t="shared" ca="1" si="37"/>
        <v>#N/A</v>
      </c>
      <c r="CA28" s="288" t="e">
        <f t="shared" ca="1" si="37"/>
        <v>#N/A</v>
      </c>
      <c r="CB28" s="288" t="e">
        <f t="shared" ca="1" si="37"/>
        <v>#N/A</v>
      </c>
      <c r="CC28" s="288" t="e">
        <f t="shared" ca="1" si="37"/>
        <v>#N/A</v>
      </c>
      <c r="CD28" s="288" t="e">
        <f t="shared" ca="1" si="37"/>
        <v>#N/A</v>
      </c>
      <c r="CE28" s="288" t="e">
        <f t="shared" ca="1" si="37"/>
        <v>#N/A</v>
      </c>
      <c r="CF28" s="288" t="e">
        <f t="shared" ca="1" si="37"/>
        <v>#N/A</v>
      </c>
      <c r="CG28" s="288" t="e">
        <f t="shared" ca="1" si="37"/>
        <v>#N/A</v>
      </c>
      <c r="CH28" s="288" t="e">
        <f t="shared" ca="1" si="37"/>
        <v>#N/A</v>
      </c>
      <c r="CI28" s="288" t="e">
        <f t="shared" ca="1" si="37"/>
        <v>#N/A</v>
      </c>
      <c r="CJ28" s="288" t="e">
        <f t="shared" ca="1" si="37"/>
        <v>#N/A</v>
      </c>
      <c r="CK28" s="288" t="e">
        <f t="shared" ca="1" si="37"/>
        <v>#N/A</v>
      </c>
      <c r="CL28" s="288" t="e">
        <f t="shared" ca="1" si="37"/>
        <v>#N/A</v>
      </c>
      <c r="CM28" s="288" t="e">
        <f t="shared" ca="1" si="37"/>
        <v>#N/A</v>
      </c>
      <c r="CN28" s="288" t="e">
        <f t="shared" ca="1" si="37"/>
        <v>#N/A</v>
      </c>
      <c r="CO28" s="288" t="e">
        <f t="shared" ca="1" si="37"/>
        <v>#N/A</v>
      </c>
      <c r="CP28" s="288" t="e">
        <f t="shared" ca="1" si="37"/>
        <v>#N/A</v>
      </c>
      <c r="CQ28" s="288" t="e">
        <f t="shared" ca="1" si="37"/>
        <v>#N/A</v>
      </c>
      <c r="CR28" s="288" t="e">
        <f t="shared" ca="1" si="37"/>
        <v>#N/A</v>
      </c>
      <c r="CS28" s="288" t="e">
        <f t="shared" ca="1" si="37"/>
        <v>#N/A</v>
      </c>
      <c r="CT28" s="288" t="e">
        <f t="shared" ca="1" si="37"/>
        <v>#N/A</v>
      </c>
      <c r="CU28" s="288" t="e">
        <f t="shared" ca="1" si="37"/>
        <v>#N/A</v>
      </c>
      <c r="CV28" s="288" t="e">
        <f t="shared" ca="1" si="37"/>
        <v>#N/A</v>
      </c>
      <c r="CW28" s="388"/>
      <c r="CX28" s="388"/>
      <c r="CY28" s="388"/>
      <c r="CZ28" s="388"/>
      <c r="DA28" s="396"/>
    </row>
    <row r="29" spans="1:105" s="268" customFormat="1" ht="3.75" hidden="1" customHeight="1" x14ac:dyDescent="0.2">
      <c r="A29" s="285"/>
      <c r="B29" s="411"/>
      <c r="C29" s="287"/>
      <c r="D29" s="291"/>
      <c r="E29" s="288"/>
      <c r="F29" s="288"/>
      <c r="G29" s="288"/>
      <c r="H29" s="288"/>
      <c r="I29" s="288"/>
      <c r="J29" s="288"/>
      <c r="K29" s="288"/>
      <c r="L29" s="288"/>
      <c r="M29" s="288"/>
      <c r="N29" s="288"/>
      <c r="O29" s="288"/>
      <c r="P29" s="288"/>
      <c r="Q29" s="288"/>
      <c r="R29" s="288"/>
      <c r="S29" s="288"/>
      <c r="T29" s="288"/>
      <c r="U29" s="288"/>
      <c r="V29" s="288"/>
      <c r="W29" s="288"/>
      <c r="X29" s="288"/>
      <c r="Y29" s="288"/>
      <c r="Z29" s="288"/>
      <c r="AA29" s="288"/>
      <c r="AB29" s="288"/>
      <c r="AC29" s="288"/>
      <c r="AD29" s="288"/>
      <c r="AE29" s="288"/>
      <c r="AF29" s="288"/>
      <c r="AG29" s="288"/>
      <c r="AH29" s="288"/>
      <c r="AI29" s="288"/>
      <c r="AJ29" s="288"/>
      <c r="AK29" s="288"/>
      <c r="AL29" s="288"/>
      <c r="AM29" s="288"/>
      <c r="AN29" s="288"/>
      <c r="AO29" s="288"/>
      <c r="AP29" s="288"/>
      <c r="AQ29" s="288"/>
      <c r="AR29" s="288"/>
      <c r="AS29" s="288"/>
      <c r="AT29" s="288"/>
      <c r="AU29" s="288"/>
      <c r="AV29" s="288"/>
      <c r="AW29" s="288"/>
      <c r="AX29" s="288"/>
      <c r="AY29" s="288"/>
      <c r="AZ29" s="288"/>
      <c r="BA29" s="288"/>
      <c r="BB29" s="288"/>
      <c r="BC29" s="288"/>
      <c r="BD29" s="288"/>
      <c r="BE29" s="288"/>
      <c r="BF29" s="288"/>
      <c r="BG29" s="288"/>
      <c r="BH29" s="288"/>
      <c r="BI29" s="288"/>
      <c r="BJ29" s="288"/>
      <c r="BK29" s="288"/>
      <c r="BL29" s="288"/>
      <c r="BM29" s="288"/>
      <c r="BN29" s="288"/>
      <c r="BO29" s="288"/>
      <c r="BP29" s="288"/>
      <c r="BQ29" s="288"/>
      <c r="BR29" s="288"/>
      <c r="BS29" s="288"/>
      <c r="BT29" s="288"/>
      <c r="BU29" s="288"/>
      <c r="BV29" s="288"/>
      <c r="BW29" s="288"/>
      <c r="BX29" s="288"/>
      <c r="BY29" s="288"/>
      <c r="BZ29" s="288"/>
      <c r="CA29" s="288"/>
      <c r="CB29" s="288"/>
      <c r="CC29" s="288"/>
      <c r="CD29" s="288"/>
      <c r="CE29" s="288"/>
      <c r="CF29" s="288"/>
      <c r="CG29" s="288"/>
      <c r="CH29" s="288"/>
      <c r="CI29" s="288"/>
      <c r="CJ29" s="288"/>
      <c r="CK29" s="288"/>
      <c r="CL29" s="288"/>
      <c r="CM29" s="288"/>
      <c r="CN29" s="288"/>
      <c r="CO29" s="288"/>
      <c r="CP29" s="288"/>
      <c r="CQ29" s="288"/>
      <c r="CR29" s="288"/>
      <c r="CS29" s="288"/>
      <c r="CT29" s="288"/>
      <c r="CU29" s="288"/>
      <c r="CV29" s="288"/>
      <c r="CW29" s="289"/>
      <c r="CX29" s="289"/>
      <c r="CY29" s="289"/>
      <c r="CZ29" s="289"/>
      <c r="DA29" s="290"/>
    </row>
    <row r="30" spans="1:105" s="268" customFormat="1" ht="13.5" hidden="1" customHeight="1" x14ac:dyDescent="0.2">
      <c r="A30" s="285"/>
      <c r="B30" s="411"/>
      <c r="C30" s="408" t="s">
        <v>44</v>
      </c>
      <c r="D30" s="409">
        <f>D38-1</f>
        <v>42689</v>
      </c>
      <c r="E30" s="288"/>
      <c r="F30" s="288"/>
      <c r="G30" s="288"/>
      <c r="H30" s="288"/>
      <c r="I30" s="288"/>
      <c r="J30" s="288"/>
      <c r="K30" s="288"/>
      <c r="L30" s="288"/>
      <c r="M30" s="288"/>
      <c r="N30" s="288"/>
      <c r="O30" s="288"/>
      <c r="P30" s="288"/>
      <c r="Q30" s="288"/>
      <c r="R30" s="288"/>
      <c r="S30" s="288"/>
      <c r="T30" s="288"/>
      <c r="U30" s="288"/>
      <c r="V30" s="288"/>
      <c r="W30" s="288"/>
      <c r="X30" s="288"/>
      <c r="Y30" s="288"/>
      <c r="Z30" s="288"/>
      <c r="AA30" s="288"/>
      <c r="AB30" s="288"/>
      <c r="AC30" s="288"/>
      <c r="AD30" s="288"/>
      <c r="AE30" s="288"/>
      <c r="AF30" s="288"/>
      <c r="AG30" s="288"/>
      <c r="AH30" s="288"/>
      <c r="AI30" s="288"/>
      <c r="AJ30" s="288"/>
      <c r="AK30" s="288"/>
      <c r="AL30" s="288"/>
      <c r="AM30" s="288"/>
      <c r="AN30" s="288"/>
      <c r="AO30" s="288"/>
      <c r="AP30" s="288"/>
      <c r="AQ30" s="288"/>
      <c r="AR30" s="288"/>
      <c r="AS30" s="288"/>
      <c r="AT30" s="288"/>
      <c r="AU30" s="288"/>
      <c r="AV30" s="288"/>
      <c r="AW30" s="288"/>
      <c r="AX30" s="288"/>
      <c r="AY30" s="288"/>
      <c r="AZ30" s="288"/>
      <c r="BA30" s="288"/>
      <c r="BB30" s="288"/>
      <c r="BC30" s="288"/>
      <c r="BD30" s="288"/>
      <c r="BE30" s="288"/>
      <c r="BF30" s="288"/>
      <c r="BG30" s="288"/>
      <c r="BH30" s="288"/>
      <c r="BI30" s="288"/>
      <c r="BJ30" s="288"/>
      <c r="BK30" s="288"/>
      <c r="BL30" s="288"/>
      <c r="BM30" s="288"/>
      <c r="BN30" s="288"/>
      <c r="BO30" s="288"/>
      <c r="BP30" s="288"/>
      <c r="BQ30" s="288"/>
      <c r="BR30" s="288"/>
      <c r="BS30" s="288"/>
      <c r="BT30" s="288"/>
      <c r="BU30" s="288"/>
      <c r="BV30" s="288"/>
      <c r="BW30" s="288"/>
      <c r="BX30" s="288"/>
      <c r="BY30" s="288"/>
      <c r="BZ30" s="288"/>
      <c r="CA30" s="288"/>
      <c r="CB30" s="288"/>
      <c r="CC30" s="288"/>
      <c r="CD30" s="288"/>
      <c r="CE30" s="288"/>
      <c r="CF30" s="288"/>
      <c r="CG30" s="288"/>
      <c r="CH30" s="288"/>
      <c r="CI30" s="288"/>
      <c r="CJ30" s="288"/>
      <c r="CK30" s="288"/>
      <c r="CL30" s="288"/>
      <c r="CM30" s="288"/>
      <c r="CN30" s="288"/>
      <c r="CO30" s="288"/>
      <c r="CP30" s="288"/>
      <c r="CQ30" s="288"/>
      <c r="CR30" s="288"/>
      <c r="CS30" s="288"/>
      <c r="CT30" s="288"/>
      <c r="CU30" s="288"/>
      <c r="CV30" s="288"/>
      <c r="CW30" s="388" t="e">
        <f ca="1">MAX(E36:AF36,AG28:CV28)*0.25</f>
        <v>#N/A</v>
      </c>
      <c r="CX30" s="388"/>
      <c r="CY30" s="388"/>
      <c r="CZ30" s="388"/>
      <c r="DA30" s="396"/>
    </row>
    <row r="31" spans="1:105" s="268" customFormat="1" ht="13.5" hidden="1" customHeight="1" x14ac:dyDescent="0.2">
      <c r="A31" s="285"/>
      <c r="B31" s="411"/>
      <c r="C31" s="408"/>
      <c r="D31" s="409"/>
      <c r="E31" s="288" t="e">
        <f ca="1">IF(OR(MID(OFFSET($D$248,$D30-$D$8,0),E$4,1)="a",MID(OFFSET($D$248,$D30-$D$8,0),E$4,1)="b"),0,CV24+1)</f>
        <v>#N/A</v>
      </c>
      <c r="F31" s="288" t="e">
        <f t="shared" ref="F31:AK31" ca="1" si="38">IF(OR(MID(OFFSET($D$248,$D30-$D$8,0),F$4,1)="a",MID(OFFSET($D$248,$D30-$D$8,0),F$4,1)="b"),0,E31+1)</f>
        <v>#N/A</v>
      </c>
      <c r="G31" s="288" t="e">
        <f t="shared" ca="1" si="38"/>
        <v>#N/A</v>
      </c>
      <c r="H31" s="288" t="e">
        <f t="shared" ca="1" si="38"/>
        <v>#N/A</v>
      </c>
      <c r="I31" s="288" t="e">
        <f t="shared" ca="1" si="38"/>
        <v>#N/A</v>
      </c>
      <c r="J31" s="288" t="e">
        <f t="shared" ca="1" si="38"/>
        <v>#N/A</v>
      </c>
      <c r="K31" s="288" t="e">
        <f t="shared" ca="1" si="38"/>
        <v>#N/A</v>
      </c>
      <c r="L31" s="288" t="e">
        <f t="shared" ca="1" si="38"/>
        <v>#N/A</v>
      </c>
      <c r="M31" s="288" t="e">
        <f t="shared" ca="1" si="38"/>
        <v>#N/A</v>
      </c>
      <c r="N31" s="288" t="e">
        <f t="shared" ca="1" si="38"/>
        <v>#N/A</v>
      </c>
      <c r="O31" s="288" t="e">
        <f t="shared" ca="1" si="38"/>
        <v>#N/A</v>
      </c>
      <c r="P31" s="288" t="e">
        <f t="shared" ca="1" si="38"/>
        <v>#N/A</v>
      </c>
      <c r="Q31" s="288" t="e">
        <f t="shared" ca="1" si="38"/>
        <v>#N/A</v>
      </c>
      <c r="R31" s="288" t="e">
        <f t="shared" ca="1" si="38"/>
        <v>#N/A</v>
      </c>
      <c r="S31" s="288" t="e">
        <f t="shared" ca="1" si="38"/>
        <v>#N/A</v>
      </c>
      <c r="T31" s="288" t="e">
        <f t="shared" ca="1" si="38"/>
        <v>#N/A</v>
      </c>
      <c r="U31" s="288" t="e">
        <f t="shared" ca="1" si="38"/>
        <v>#N/A</v>
      </c>
      <c r="V31" s="288" t="e">
        <f t="shared" ca="1" si="38"/>
        <v>#N/A</v>
      </c>
      <c r="W31" s="288" t="e">
        <f t="shared" ca="1" si="38"/>
        <v>#N/A</v>
      </c>
      <c r="X31" s="288" t="e">
        <f t="shared" ca="1" si="38"/>
        <v>#N/A</v>
      </c>
      <c r="Y31" s="288" t="e">
        <f t="shared" ca="1" si="38"/>
        <v>#N/A</v>
      </c>
      <c r="Z31" s="288" t="e">
        <f t="shared" ca="1" si="38"/>
        <v>#N/A</v>
      </c>
      <c r="AA31" s="288" t="e">
        <f t="shared" ca="1" si="38"/>
        <v>#N/A</v>
      </c>
      <c r="AB31" s="288" t="e">
        <f t="shared" ca="1" si="38"/>
        <v>#N/A</v>
      </c>
      <c r="AC31" s="288" t="e">
        <f t="shared" ca="1" si="38"/>
        <v>#N/A</v>
      </c>
      <c r="AD31" s="288" t="e">
        <f t="shared" ca="1" si="38"/>
        <v>#N/A</v>
      </c>
      <c r="AE31" s="288" t="e">
        <f t="shared" ca="1" si="38"/>
        <v>#N/A</v>
      </c>
      <c r="AF31" s="288" t="e">
        <f t="shared" ca="1" si="38"/>
        <v>#N/A</v>
      </c>
      <c r="AG31" s="288" t="e">
        <f t="shared" ca="1" si="38"/>
        <v>#N/A</v>
      </c>
      <c r="AH31" s="288" t="e">
        <f t="shared" ca="1" si="38"/>
        <v>#N/A</v>
      </c>
      <c r="AI31" s="288" t="e">
        <f t="shared" ca="1" si="38"/>
        <v>#N/A</v>
      </c>
      <c r="AJ31" s="288" t="e">
        <f t="shared" ca="1" si="38"/>
        <v>#N/A</v>
      </c>
      <c r="AK31" s="288" t="e">
        <f t="shared" ca="1" si="38"/>
        <v>#N/A</v>
      </c>
      <c r="AL31" s="288" t="e">
        <f t="shared" ref="AL31:BQ31" ca="1" si="39">IF(OR(MID(OFFSET($D$248,$D30-$D$8,0),AL$4,1)="a",MID(OFFSET($D$248,$D30-$D$8,0),AL$4,1)="b"),0,AK31+1)</f>
        <v>#N/A</v>
      </c>
      <c r="AM31" s="288" t="e">
        <f t="shared" ca="1" si="39"/>
        <v>#N/A</v>
      </c>
      <c r="AN31" s="288" t="e">
        <f t="shared" ca="1" si="39"/>
        <v>#N/A</v>
      </c>
      <c r="AO31" s="288" t="e">
        <f t="shared" ca="1" si="39"/>
        <v>#N/A</v>
      </c>
      <c r="AP31" s="288" t="e">
        <f t="shared" ca="1" si="39"/>
        <v>#N/A</v>
      </c>
      <c r="AQ31" s="288" t="e">
        <f t="shared" ca="1" si="39"/>
        <v>#N/A</v>
      </c>
      <c r="AR31" s="288" t="e">
        <f t="shared" ca="1" si="39"/>
        <v>#N/A</v>
      </c>
      <c r="AS31" s="288" t="e">
        <f t="shared" ca="1" si="39"/>
        <v>#N/A</v>
      </c>
      <c r="AT31" s="288" t="e">
        <f t="shared" ca="1" si="39"/>
        <v>#N/A</v>
      </c>
      <c r="AU31" s="288" t="e">
        <f t="shared" ca="1" si="39"/>
        <v>#N/A</v>
      </c>
      <c r="AV31" s="288" t="e">
        <f t="shared" ca="1" si="39"/>
        <v>#N/A</v>
      </c>
      <c r="AW31" s="288" t="e">
        <f t="shared" ca="1" si="39"/>
        <v>#N/A</v>
      </c>
      <c r="AX31" s="288" t="e">
        <f t="shared" ca="1" si="39"/>
        <v>#N/A</v>
      </c>
      <c r="AY31" s="288" t="e">
        <f t="shared" ca="1" si="39"/>
        <v>#N/A</v>
      </c>
      <c r="AZ31" s="288" t="e">
        <f t="shared" ca="1" si="39"/>
        <v>#N/A</v>
      </c>
      <c r="BA31" s="288" t="e">
        <f t="shared" ca="1" si="39"/>
        <v>#N/A</v>
      </c>
      <c r="BB31" s="288" t="e">
        <f t="shared" ca="1" si="39"/>
        <v>#N/A</v>
      </c>
      <c r="BC31" s="288" t="e">
        <f t="shared" ca="1" si="39"/>
        <v>#N/A</v>
      </c>
      <c r="BD31" s="288" t="e">
        <f t="shared" ca="1" si="39"/>
        <v>#N/A</v>
      </c>
      <c r="BE31" s="288" t="e">
        <f t="shared" ca="1" si="39"/>
        <v>#N/A</v>
      </c>
      <c r="BF31" s="288" t="e">
        <f t="shared" ca="1" si="39"/>
        <v>#N/A</v>
      </c>
      <c r="BG31" s="288" t="e">
        <f t="shared" ca="1" si="39"/>
        <v>#N/A</v>
      </c>
      <c r="BH31" s="288" t="e">
        <f t="shared" ca="1" si="39"/>
        <v>#N/A</v>
      </c>
      <c r="BI31" s="288" t="e">
        <f t="shared" ca="1" si="39"/>
        <v>#N/A</v>
      </c>
      <c r="BJ31" s="288" t="e">
        <f t="shared" ca="1" si="39"/>
        <v>#N/A</v>
      </c>
      <c r="BK31" s="288" t="e">
        <f t="shared" ca="1" si="39"/>
        <v>#N/A</v>
      </c>
      <c r="BL31" s="288" t="e">
        <f t="shared" ca="1" si="39"/>
        <v>#N/A</v>
      </c>
      <c r="BM31" s="288" t="e">
        <f t="shared" ca="1" si="39"/>
        <v>#N/A</v>
      </c>
      <c r="BN31" s="288" t="e">
        <f t="shared" ca="1" si="39"/>
        <v>#N/A</v>
      </c>
      <c r="BO31" s="288" t="e">
        <f t="shared" ca="1" si="39"/>
        <v>#N/A</v>
      </c>
      <c r="BP31" s="288" t="e">
        <f t="shared" ca="1" si="39"/>
        <v>#N/A</v>
      </c>
      <c r="BQ31" s="288" t="e">
        <f t="shared" ca="1" si="39"/>
        <v>#N/A</v>
      </c>
      <c r="BR31" s="288" t="e">
        <f t="shared" ref="BR31:CV31" ca="1" si="40">IF(OR(MID(OFFSET($D$248,$D30-$D$8,0),BR$4,1)="a",MID(OFFSET($D$248,$D30-$D$8,0),BR$4,1)="b"),0,BQ31+1)</f>
        <v>#N/A</v>
      </c>
      <c r="BS31" s="288" t="e">
        <f t="shared" ca="1" si="40"/>
        <v>#N/A</v>
      </c>
      <c r="BT31" s="288" t="e">
        <f t="shared" ca="1" si="40"/>
        <v>#N/A</v>
      </c>
      <c r="BU31" s="288" t="e">
        <f t="shared" ca="1" si="40"/>
        <v>#N/A</v>
      </c>
      <c r="BV31" s="288" t="e">
        <f t="shared" ca="1" si="40"/>
        <v>#N/A</v>
      </c>
      <c r="BW31" s="288" t="e">
        <f t="shared" ca="1" si="40"/>
        <v>#N/A</v>
      </c>
      <c r="BX31" s="288" t="e">
        <f t="shared" ca="1" si="40"/>
        <v>#N/A</v>
      </c>
      <c r="BY31" s="288" t="e">
        <f t="shared" ca="1" si="40"/>
        <v>#N/A</v>
      </c>
      <c r="BZ31" s="288" t="e">
        <f t="shared" ca="1" si="40"/>
        <v>#N/A</v>
      </c>
      <c r="CA31" s="288" t="e">
        <f t="shared" ca="1" si="40"/>
        <v>#N/A</v>
      </c>
      <c r="CB31" s="288" t="e">
        <f t="shared" ca="1" si="40"/>
        <v>#N/A</v>
      </c>
      <c r="CC31" s="288" t="e">
        <f t="shared" ca="1" si="40"/>
        <v>#N/A</v>
      </c>
      <c r="CD31" s="288" t="e">
        <f t="shared" ca="1" si="40"/>
        <v>#N/A</v>
      </c>
      <c r="CE31" s="288" t="e">
        <f t="shared" ca="1" si="40"/>
        <v>#N/A</v>
      </c>
      <c r="CF31" s="288" t="e">
        <f t="shared" ca="1" si="40"/>
        <v>#N/A</v>
      </c>
      <c r="CG31" s="288" t="e">
        <f t="shared" ca="1" si="40"/>
        <v>#N/A</v>
      </c>
      <c r="CH31" s="288" t="e">
        <f t="shared" ca="1" si="40"/>
        <v>#N/A</v>
      </c>
      <c r="CI31" s="288" t="e">
        <f t="shared" ca="1" si="40"/>
        <v>#N/A</v>
      </c>
      <c r="CJ31" s="288" t="e">
        <f t="shared" ca="1" si="40"/>
        <v>#N/A</v>
      </c>
      <c r="CK31" s="288" t="e">
        <f t="shared" ca="1" si="40"/>
        <v>#N/A</v>
      </c>
      <c r="CL31" s="288" t="e">
        <f t="shared" ca="1" si="40"/>
        <v>#N/A</v>
      </c>
      <c r="CM31" s="288" t="e">
        <f t="shared" ca="1" si="40"/>
        <v>#N/A</v>
      </c>
      <c r="CN31" s="288" t="e">
        <f t="shared" ca="1" si="40"/>
        <v>#N/A</v>
      </c>
      <c r="CO31" s="288" t="e">
        <f t="shared" ca="1" si="40"/>
        <v>#N/A</v>
      </c>
      <c r="CP31" s="288" t="e">
        <f t="shared" ca="1" si="40"/>
        <v>#N/A</v>
      </c>
      <c r="CQ31" s="288" t="e">
        <f t="shared" ca="1" si="40"/>
        <v>#N/A</v>
      </c>
      <c r="CR31" s="288" t="e">
        <f t="shared" ca="1" si="40"/>
        <v>#N/A</v>
      </c>
      <c r="CS31" s="288" t="e">
        <f t="shared" ca="1" si="40"/>
        <v>#N/A</v>
      </c>
      <c r="CT31" s="288" t="e">
        <f t="shared" ca="1" si="40"/>
        <v>#N/A</v>
      </c>
      <c r="CU31" s="288" t="e">
        <f t="shared" ca="1" si="40"/>
        <v>#N/A</v>
      </c>
      <c r="CV31" s="288" t="e">
        <f t="shared" ca="1" si="40"/>
        <v>#N/A</v>
      </c>
      <c r="CW31" s="388"/>
      <c r="CX31" s="388"/>
      <c r="CY31" s="388"/>
      <c r="CZ31" s="388"/>
      <c r="DA31" s="396"/>
    </row>
    <row r="32" spans="1:105" ht="13.5" hidden="1" customHeight="1" x14ac:dyDescent="0.2">
      <c r="A32" s="190"/>
      <c r="B32" s="411"/>
      <c r="C32" s="408"/>
      <c r="D32" s="409"/>
      <c r="E32" s="288" t="e">
        <f ca="1">IF(OR(MID(OFFSET($D$248,$D30-$D$8,0),E$4,1)="a",MID(OFFSET($D$248,$D30-$D$8,0),E$4,1)="b"),0,CV25+1)</f>
        <v>#N/A</v>
      </c>
      <c r="F32" s="288" t="e">
        <f t="shared" ref="F32:AK32" ca="1" si="41">IF(OR(MID(OFFSET($D$248,$D30-$D$8,0),F$4,1)="a",MID(OFFSET($D$248,$D30-$D$8,0),F$4,1)="b"),0,E32+1)</f>
        <v>#N/A</v>
      </c>
      <c r="G32" s="288" t="e">
        <f t="shared" ca="1" si="41"/>
        <v>#N/A</v>
      </c>
      <c r="H32" s="288" t="e">
        <f t="shared" ca="1" si="41"/>
        <v>#N/A</v>
      </c>
      <c r="I32" s="288" t="e">
        <f t="shared" ca="1" si="41"/>
        <v>#N/A</v>
      </c>
      <c r="J32" s="288" t="e">
        <f t="shared" ca="1" si="41"/>
        <v>#N/A</v>
      </c>
      <c r="K32" s="288" t="e">
        <f t="shared" ca="1" si="41"/>
        <v>#N/A</v>
      </c>
      <c r="L32" s="288" t="e">
        <f t="shared" ca="1" si="41"/>
        <v>#N/A</v>
      </c>
      <c r="M32" s="288" t="e">
        <f t="shared" ca="1" si="41"/>
        <v>#N/A</v>
      </c>
      <c r="N32" s="288" t="e">
        <f t="shared" ca="1" si="41"/>
        <v>#N/A</v>
      </c>
      <c r="O32" s="288" t="e">
        <f t="shared" ca="1" si="41"/>
        <v>#N/A</v>
      </c>
      <c r="P32" s="288" t="e">
        <f t="shared" ca="1" si="41"/>
        <v>#N/A</v>
      </c>
      <c r="Q32" s="288" t="e">
        <f t="shared" ca="1" si="41"/>
        <v>#N/A</v>
      </c>
      <c r="R32" s="288" t="e">
        <f t="shared" ca="1" si="41"/>
        <v>#N/A</v>
      </c>
      <c r="S32" s="288" t="e">
        <f t="shared" ca="1" si="41"/>
        <v>#N/A</v>
      </c>
      <c r="T32" s="288" t="e">
        <f t="shared" ca="1" si="41"/>
        <v>#N/A</v>
      </c>
      <c r="U32" s="288" t="e">
        <f t="shared" ca="1" si="41"/>
        <v>#N/A</v>
      </c>
      <c r="V32" s="288" t="e">
        <f t="shared" ca="1" si="41"/>
        <v>#N/A</v>
      </c>
      <c r="W32" s="288" t="e">
        <f t="shared" ca="1" si="41"/>
        <v>#N/A</v>
      </c>
      <c r="X32" s="288" t="e">
        <f t="shared" ca="1" si="41"/>
        <v>#N/A</v>
      </c>
      <c r="Y32" s="288" t="e">
        <f t="shared" ca="1" si="41"/>
        <v>#N/A</v>
      </c>
      <c r="Z32" s="288" t="e">
        <f t="shared" ca="1" si="41"/>
        <v>#N/A</v>
      </c>
      <c r="AA32" s="288" t="e">
        <f t="shared" ca="1" si="41"/>
        <v>#N/A</v>
      </c>
      <c r="AB32" s="288" t="e">
        <f t="shared" ca="1" si="41"/>
        <v>#N/A</v>
      </c>
      <c r="AC32" s="288" t="e">
        <f t="shared" ca="1" si="41"/>
        <v>#N/A</v>
      </c>
      <c r="AD32" s="288" t="e">
        <f t="shared" ca="1" si="41"/>
        <v>#N/A</v>
      </c>
      <c r="AE32" s="288" t="e">
        <f t="shared" ca="1" si="41"/>
        <v>#N/A</v>
      </c>
      <c r="AF32" s="288" t="e">
        <f t="shared" ca="1" si="41"/>
        <v>#N/A</v>
      </c>
      <c r="AG32" s="288" t="e">
        <f t="shared" ca="1" si="41"/>
        <v>#N/A</v>
      </c>
      <c r="AH32" s="288" t="e">
        <f t="shared" ca="1" si="41"/>
        <v>#N/A</v>
      </c>
      <c r="AI32" s="288" t="e">
        <f t="shared" ca="1" si="41"/>
        <v>#N/A</v>
      </c>
      <c r="AJ32" s="288" t="e">
        <f t="shared" ca="1" si="41"/>
        <v>#N/A</v>
      </c>
      <c r="AK32" s="288" t="e">
        <f t="shared" ca="1" si="41"/>
        <v>#N/A</v>
      </c>
      <c r="AL32" s="288" t="e">
        <f t="shared" ref="AL32:BQ32" ca="1" si="42">IF(OR(MID(OFFSET($D$248,$D30-$D$8,0),AL$4,1)="a",MID(OFFSET($D$248,$D30-$D$8,0),AL$4,1)="b"),0,AK32+1)</f>
        <v>#N/A</v>
      </c>
      <c r="AM32" s="288" t="e">
        <f t="shared" ca="1" si="42"/>
        <v>#N/A</v>
      </c>
      <c r="AN32" s="288" t="e">
        <f t="shared" ca="1" si="42"/>
        <v>#N/A</v>
      </c>
      <c r="AO32" s="288" t="e">
        <f t="shared" ca="1" si="42"/>
        <v>#N/A</v>
      </c>
      <c r="AP32" s="288" t="e">
        <f t="shared" ca="1" si="42"/>
        <v>#N/A</v>
      </c>
      <c r="AQ32" s="288" t="e">
        <f t="shared" ca="1" si="42"/>
        <v>#N/A</v>
      </c>
      <c r="AR32" s="288" t="e">
        <f t="shared" ca="1" si="42"/>
        <v>#N/A</v>
      </c>
      <c r="AS32" s="288" t="e">
        <f t="shared" ca="1" si="42"/>
        <v>#N/A</v>
      </c>
      <c r="AT32" s="288" t="e">
        <f t="shared" ca="1" si="42"/>
        <v>#N/A</v>
      </c>
      <c r="AU32" s="288" t="e">
        <f t="shared" ca="1" si="42"/>
        <v>#N/A</v>
      </c>
      <c r="AV32" s="288" t="e">
        <f t="shared" ca="1" si="42"/>
        <v>#N/A</v>
      </c>
      <c r="AW32" s="288" t="e">
        <f t="shared" ca="1" si="42"/>
        <v>#N/A</v>
      </c>
      <c r="AX32" s="288" t="e">
        <f t="shared" ca="1" si="42"/>
        <v>#N/A</v>
      </c>
      <c r="AY32" s="288" t="e">
        <f t="shared" ca="1" si="42"/>
        <v>#N/A</v>
      </c>
      <c r="AZ32" s="288" t="e">
        <f t="shared" ca="1" si="42"/>
        <v>#N/A</v>
      </c>
      <c r="BA32" s="288" t="e">
        <f t="shared" ca="1" si="42"/>
        <v>#N/A</v>
      </c>
      <c r="BB32" s="288" t="e">
        <f t="shared" ca="1" si="42"/>
        <v>#N/A</v>
      </c>
      <c r="BC32" s="288" t="e">
        <f t="shared" ca="1" si="42"/>
        <v>#N/A</v>
      </c>
      <c r="BD32" s="288" t="e">
        <f t="shared" ca="1" si="42"/>
        <v>#N/A</v>
      </c>
      <c r="BE32" s="288" t="e">
        <f t="shared" ca="1" si="42"/>
        <v>#N/A</v>
      </c>
      <c r="BF32" s="288" t="e">
        <f t="shared" ca="1" si="42"/>
        <v>#N/A</v>
      </c>
      <c r="BG32" s="288" t="e">
        <f t="shared" ca="1" si="42"/>
        <v>#N/A</v>
      </c>
      <c r="BH32" s="288" t="e">
        <f t="shared" ca="1" si="42"/>
        <v>#N/A</v>
      </c>
      <c r="BI32" s="288" t="e">
        <f t="shared" ca="1" si="42"/>
        <v>#N/A</v>
      </c>
      <c r="BJ32" s="288" t="e">
        <f t="shared" ca="1" si="42"/>
        <v>#N/A</v>
      </c>
      <c r="BK32" s="288" t="e">
        <f t="shared" ca="1" si="42"/>
        <v>#N/A</v>
      </c>
      <c r="BL32" s="288" t="e">
        <f t="shared" ca="1" si="42"/>
        <v>#N/A</v>
      </c>
      <c r="BM32" s="288" t="e">
        <f t="shared" ca="1" si="42"/>
        <v>#N/A</v>
      </c>
      <c r="BN32" s="288" t="e">
        <f t="shared" ca="1" si="42"/>
        <v>#N/A</v>
      </c>
      <c r="BO32" s="288" t="e">
        <f t="shared" ca="1" si="42"/>
        <v>#N/A</v>
      </c>
      <c r="BP32" s="288" t="e">
        <f t="shared" ca="1" si="42"/>
        <v>#N/A</v>
      </c>
      <c r="BQ32" s="288" t="e">
        <f t="shared" ca="1" si="42"/>
        <v>#N/A</v>
      </c>
      <c r="BR32" s="288" t="e">
        <f t="shared" ref="BR32:CV32" ca="1" si="43">IF(OR(MID(OFFSET($D$248,$D30-$D$8,0),BR$4,1)="a",MID(OFFSET($D$248,$D30-$D$8,0),BR$4,1)="b"),0,BQ32+1)</f>
        <v>#N/A</v>
      </c>
      <c r="BS32" s="288" t="e">
        <f t="shared" ca="1" si="43"/>
        <v>#N/A</v>
      </c>
      <c r="BT32" s="288" t="e">
        <f t="shared" ca="1" si="43"/>
        <v>#N/A</v>
      </c>
      <c r="BU32" s="288" t="e">
        <f t="shared" ca="1" si="43"/>
        <v>#N/A</v>
      </c>
      <c r="BV32" s="288" t="e">
        <f t="shared" ca="1" si="43"/>
        <v>#N/A</v>
      </c>
      <c r="BW32" s="288" t="e">
        <f t="shared" ca="1" si="43"/>
        <v>#N/A</v>
      </c>
      <c r="BX32" s="288" t="e">
        <f t="shared" ca="1" si="43"/>
        <v>#N/A</v>
      </c>
      <c r="BY32" s="288" t="e">
        <f t="shared" ca="1" si="43"/>
        <v>#N/A</v>
      </c>
      <c r="BZ32" s="288" t="e">
        <f t="shared" ca="1" si="43"/>
        <v>#N/A</v>
      </c>
      <c r="CA32" s="288" t="e">
        <f t="shared" ca="1" si="43"/>
        <v>#N/A</v>
      </c>
      <c r="CB32" s="288" t="e">
        <f t="shared" ca="1" si="43"/>
        <v>#N/A</v>
      </c>
      <c r="CC32" s="288" t="e">
        <f t="shared" ca="1" si="43"/>
        <v>#N/A</v>
      </c>
      <c r="CD32" s="288" t="e">
        <f t="shared" ca="1" si="43"/>
        <v>#N/A</v>
      </c>
      <c r="CE32" s="288" t="e">
        <f t="shared" ca="1" si="43"/>
        <v>#N/A</v>
      </c>
      <c r="CF32" s="288" t="e">
        <f t="shared" ca="1" si="43"/>
        <v>#N/A</v>
      </c>
      <c r="CG32" s="288" t="e">
        <f t="shared" ca="1" si="43"/>
        <v>#N/A</v>
      </c>
      <c r="CH32" s="288" t="e">
        <f t="shared" ca="1" si="43"/>
        <v>#N/A</v>
      </c>
      <c r="CI32" s="288" t="e">
        <f t="shared" ca="1" si="43"/>
        <v>#N/A</v>
      </c>
      <c r="CJ32" s="288" t="e">
        <f t="shared" ca="1" si="43"/>
        <v>#N/A</v>
      </c>
      <c r="CK32" s="288" t="e">
        <f t="shared" ca="1" si="43"/>
        <v>#N/A</v>
      </c>
      <c r="CL32" s="288" t="e">
        <f t="shared" ca="1" si="43"/>
        <v>#N/A</v>
      </c>
      <c r="CM32" s="288" t="e">
        <f t="shared" ca="1" si="43"/>
        <v>#N/A</v>
      </c>
      <c r="CN32" s="288" t="e">
        <f t="shared" ca="1" si="43"/>
        <v>#N/A</v>
      </c>
      <c r="CO32" s="288" t="e">
        <f t="shared" ca="1" si="43"/>
        <v>#N/A</v>
      </c>
      <c r="CP32" s="288" t="e">
        <f t="shared" ca="1" si="43"/>
        <v>#N/A</v>
      </c>
      <c r="CQ32" s="288" t="e">
        <f t="shared" ca="1" si="43"/>
        <v>#N/A</v>
      </c>
      <c r="CR32" s="288" t="e">
        <f t="shared" ca="1" si="43"/>
        <v>#N/A</v>
      </c>
      <c r="CS32" s="288" t="e">
        <f t="shared" ca="1" si="43"/>
        <v>#N/A</v>
      </c>
      <c r="CT32" s="288" t="e">
        <f t="shared" ca="1" si="43"/>
        <v>#N/A</v>
      </c>
      <c r="CU32" s="288" t="e">
        <f t="shared" ca="1" si="43"/>
        <v>#N/A</v>
      </c>
      <c r="CV32" s="288" t="e">
        <f t="shared" ca="1" si="43"/>
        <v>#N/A</v>
      </c>
      <c r="CW32" s="388"/>
      <c r="CX32" s="388"/>
      <c r="CY32" s="388"/>
      <c r="CZ32" s="388"/>
      <c r="DA32" s="396"/>
    </row>
    <row r="33" spans="1:105" ht="13.5" hidden="1" customHeight="1" x14ac:dyDescent="0.2">
      <c r="A33" s="190"/>
      <c r="B33" s="411"/>
      <c r="C33" s="408"/>
      <c r="D33" s="409"/>
      <c r="E33" s="288" t="e">
        <f ca="1">IF(OR(MID(OFFSET($D$248,$D30-$D$8,0),E$4,1)="a",MID(OFFSET($D$248,$D30-$D$8,0),E$4,1)="b"),0,CV26+1)</f>
        <v>#N/A</v>
      </c>
      <c r="F33" s="288" t="e">
        <f t="shared" ref="F33:AK33" ca="1" si="44">IF(OR(MID(OFFSET($D$248,$D30-$D$8,0),F$4,1)="a",MID(OFFSET($D$248,$D30-$D$8,0),F$4,1)="b"),0,E33+1)</f>
        <v>#N/A</v>
      </c>
      <c r="G33" s="288" t="e">
        <f t="shared" ca="1" si="44"/>
        <v>#N/A</v>
      </c>
      <c r="H33" s="288" t="e">
        <f t="shared" ca="1" si="44"/>
        <v>#N/A</v>
      </c>
      <c r="I33" s="288" t="e">
        <f t="shared" ca="1" si="44"/>
        <v>#N/A</v>
      </c>
      <c r="J33" s="288" t="e">
        <f t="shared" ca="1" si="44"/>
        <v>#N/A</v>
      </c>
      <c r="K33" s="288" t="e">
        <f t="shared" ca="1" si="44"/>
        <v>#N/A</v>
      </c>
      <c r="L33" s="288" t="e">
        <f t="shared" ca="1" si="44"/>
        <v>#N/A</v>
      </c>
      <c r="M33" s="288" t="e">
        <f t="shared" ca="1" si="44"/>
        <v>#N/A</v>
      </c>
      <c r="N33" s="288" t="e">
        <f t="shared" ca="1" si="44"/>
        <v>#N/A</v>
      </c>
      <c r="O33" s="288" t="e">
        <f t="shared" ca="1" si="44"/>
        <v>#N/A</v>
      </c>
      <c r="P33" s="288" t="e">
        <f t="shared" ca="1" si="44"/>
        <v>#N/A</v>
      </c>
      <c r="Q33" s="288" t="e">
        <f t="shared" ca="1" si="44"/>
        <v>#N/A</v>
      </c>
      <c r="R33" s="288" t="e">
        <f t="shared" ca="1" si="44"/>
        <v>#N/A</v>
      </c>
      <c r="S33" s="288" t="e">
        <f t="shared" ca="1" si="44"/>
        <v>#N/A</v>
      </c>
      <c r="T33" s="288" t="e">
        <f t="shared" ca="1" si="44"/>
        <v>#N/A</v>
      </c>
      <c r="U33" s="288" t="e">
        <f t="shared" ca="1" si="44"/>
        <v>#N/A</v>
      </c>
      <c r="V33" s="288" t="e">
        <f t="shared" ca="1" si="44"/>
        <v>#N/A</v>
      </c>
      <c r="W33" s="288" t="e">
        <f t="shared" ca="1" si="44"/>
        <v>#N/A</v>
      </c>
      <c r="X33" s="288" t="e">
        <f t="shared" ca="1" si="44"/>
        <v>#N/A</v>
      </c>
      <c r="Y33" s="288" t="e">
        <f t="shared" ca="1" si="44"/>
        <v>#N/A</v>
      </c>
      <c r="Z33" s="288" t="e">
        <f t="shared" ca="1" si="44"/>
        <v>#N/A</v>
      </c>
      <c r="AA33" s="288" t="e">
        <f t="shared" ca="1" si="44"/>
        <v>#N/A</v>
      </c>
      <c r="AB33" s="288" t="e">
        <f t="shared" ca="1" si="44"/>
        <v>#N/A</v>
      </c>
      <c r="AC33" s="288" t="e">
        <f t="shared" ca="1" si="44"/>
        <v>#N/A</v>
      </c>
      <c r="AD33" s="288" t="e">
        <f t="shared" ca="1" si="44"/>
        <v>#N/A</v>
      </c>
      <c r="AE33" s="288" t="e">
        <f t="shared" ca="1" si="44"/>
        <v>#N/A</v>
      </c>
      <c r="AF33" s="288" t="e">
        <f t="shared" ca="1" si="44"/>
        <v>#N/A</v>
      </c>
      <c r="AG33" s="288" t="e">
        <f t="shared" ca="1" si="44"/>
        <v>#N/A</v>
      </c>
      <c r="AH33" s="288" t="e">
        <f t="shared" ca="1" si="44"/>
        <v>#N/A</v>
      </c>
      <c r="AI33" s="288" t="e">
        <f t="shared" ca="1" si="44"/>
        <v>#N/A</v>
      </c>
      <c r="AJ33" s="288" t="e">
        <f t="shared" ca="1" si="44"/>
        <v>#N/A</v>
      </c>
      <c r="AK33" s="288" t="e">
        <f t="shared" ca="1" si="44"/>
        <v>#N/A</v>
      </c>
      <c r="AL33" s="288" t="e">
        <f t="shared" ref="AL33:BQ33" ca="1" si="45">IF(OR(MID(OFFSET($D$248,$D30-$D$8,0),AL$4,1)="a",MID(OFFSET($D$248,$D30-$D$8,0),AL$4,1)="b"),0,AK33+1)</f>
        <v>#N/A</v>
      </c>
      <c r="AM33" s="288" t="e">
        <f t="shared" ca="1" si="45"/>
        <v>#N/A</v>
      </c>
      <c r="AN33" s="288" t="e">
        <f t="shared" ca="1" si="45"/>
        <v>#N/A</v>
      </c>
      <c r="AO33" s="288" t="e">
        <f t="shared" ca="1" si="45"/>
        <v>#N/A</v>
      </c>
      <c r="AP33" s="288" t="e">
        <f t="shared" ca="1" si="45"/>
        <v>#N/A</v>
      </c>
      <c r="AQ33" s="288" t="e">
        <f t="shared" ca="1" si="45"/>
        <v>#N/A</v>
      </c>
      <c r="AR33" s="288" t="e">
        <f t="shared" ca="1" si="45"/>
        <v>#N/A</v>
      </c>
      <c r="AS33" s="288" t="e">
        <f t="shared" ca="1" si="45"/>
        <v>#N/A</v>
      </c>
      <c r="AT33" s="288" t="e">
        <f t="shared" ca="1" si="45"/>
        <v>#N/A</v>
      </c>
      <c r="AU33" s="288" t="e">
        <f t="shared" ca="1" si="45"/>
        <v>#N/A</v>
      </c>
      <c r="AV33" s="288" t="e">
        <f t="shared" ca="1" si="45"/>
        <v>#N/A</v>
      </c>
      <c r="AW33" s="288" t="e">
        <f t="shared" ca="1" si="45"/>
        <v>#N/A</v>
      </c>
      <c r="AX33" s="288" t="e">
        <f t="shared" ca="1" si="45"/>
        <v>#N/A</v>
      </c>
      <c r="AY33" s="288" t="e">
        <f t="shared" ca="1" si="45"/>
        <v>#N/A</v>
      </c>
      <c r="AZ33" s="288" t="e">
        <f t="shared" ca="1" si="45"/>
        <v>#N/A</v>
      </c>
      <c r="BA33" s="288" t="e">
        <f t="shared" ca="1" si="45"/>
        <v>#N/A</v>
      </c>
      <c r="BB33" s="288" t="e">
        <f t="shared" ca="1" si="45"/>
        <v>#N/A</v>
      </c>
      <c r="BC33" s="288" t="e">
        <f t="shared" ca="1" si="45"/>
        <v>#N/A</v>
      </c>
      <c r="BD33" s="288" t="e">
        <f t="shared" ca="1" si="45"/>
        <v>#N/A</v>
      </c>
      <c r="BE33" s="288" t="e">
        <f t="shared" ca="1" si="45"/>
        <v>#N/A</v>
      </c>
      <c r="BF33" s="288" t="e">
        <f t="shared" ca="1" si="45"/>
        <v>#N/A</v>
      </c>
      <c r="BG33" s="288" t="e">
        <f t="shared" ca="1" si="45"/>
        <v>#N/A</v>
      </c>
      <c r="BH33" s="288" t="e">
        <f t="shared" ca="1" si="45"/>
        <v>#N/A</v>
      </c>
      <c r="BI33" s="288" t="e">
        <f t="shared" ca="1" si="45"/>
        <v>#N/A</v>
      </c>
      <c r="BJ33" s="288" t="e">
        <f t="shared" ca="1" si="45"/>
        <v>#N/A</v>
      </c>
      <c r="BK33" s="288" t="e">
        <f t="shared" ca="1" si="45"/>
        <v>#N/A</v>
      </c>
      <c r="BL33" s="288" t="e">
        <f t="shared" ca="1" si="45"/>
        <v>#N/A</v>
      </c>
      <c r="BM33" s="288" t="e">
        <f t="shared" ca="1" si="45"/>
        <v>#N/A</v>
      </c>
      <c r="BN33" s="288" t="e">
        <f t="shared" ca="1" si="45"/>
        <v>#N/A</v>
      </c>
      <c r="BO33" s="288" t="e">
        <f t="shared" ca="1" si="45"/>
        <v>#N/A</v>
      </c>
      <c r="BP33" s="288" t="e">
        <f t="shared" ca="1" si="45"/>
        <v>#N/A</v>
      </c>
      <c r="BQ33" s="288" t="e">
        <f t="shared" ca="1" si="45"/>
        <v>#N/A</v>
      </c>
      <c r="BR33" s="288" t="e">
        <f t="shared" ref="BR33:CV33" ca="1" si="46">IF(OR(MID(OFFSET($D$248,$D30-$D$8,0),BR$4,1)="a",MID(OFFSET($D$248,$D30-$D$8,0),BR$4,1)="b"),0,BQ33+1)</f>
        <v>#N/A</v>
      </c>
      <c r="BS33" s="288" t="e">
        <f t="shared" ca="1" si="46"/>
        <v>#N/A</v>
      </c>
      <c r="BT33" s="288" t="e">
        <f t="shared" ca="1" si="46"/>
        <v>#N/A</v>
      </c>
      <c r="BU33" s="288" t="e">
        <f t="shared" ca="1" si="46"/>
        <v>#N/A</v>
      </c>
      <c r="BV33" s="288" t="e">
        <f t="shared" ca="1" si="46"/>
        <v>#N/A</v>
      </c>
      <c r="BW33" s="288" t="e">
        <f t="shared" ca="1" si="46"/>
        <v>#N/A</v>
      </c>
      <c r="BX33" s="288" t="e">
        <f t="shared" ca="1" si="46"/>
        <v>#N/A</v>
      </c>
      <c r="BY33" s="288" t="e">
        <f t="shared" ca="1" si="46"/>
        <v>#N/A</v>
      </c>
      <c r="BZ33" s="288" t="e">
        <f t="shared" ca="1" si="46"/>
        <v>#N/A</v>
      </c>
      <c r="CA33" s="288" t="e">
        <f t="shared" ca="1" si="46"/>
        <v>#N/A</v>
      </c>
      <c r="CB33" s="288" t="e">
        <f t="shared" ca="1" si="46"/>
        <v>#N/A</v>
      </c>
      <c r="CC33" s="288" t="e">
        <f t="shared" ca="1" si="46"/>
        <v>#N/A</v>
      </c>
      <c r="CD33" s="288" t="e">
        <f t="shared" ca="1" si="46"/>
        <v>#N/A</v>
      </c>
      <c r="CE33" s="288" t="e">
        <f t="shared" ca="1" si="46"/>
        <v>#N/A</v>
      </c>
      <c r="CF33" s="288" t="e">
        <f t="shared" ca="1" si="46"/>
        <v>#N/A</v>
      </c>
      <c r="CG33" s="288" t="e">
        <f t="shared" ca="1" si="46"/>
        <v>#N/A</v>
      </c>
      <c r="CH33" s="288" t="e">
        <f t="shared" ca="1" si="46"/>
        <v>#N/A</v>
      </c>
      <c r="CI33" s="288" t="e">
        <f t="shared" ca="1" si="46"/>
        <v>#N/A</v>
      </c>
      <c r="CJ33" s="288" t="e">
        <f t="shared" ca="1" si="46"/>
        <v>#N/A</v>
      </c>
      <c r="CK33" s="288" t="e">
        <f t="shared" ca="1" si="46"/>
        <v>#N/A</v>
      </c>
      <c r="CL33" s="288" t="e">
        <f t="shared" ca="1" si="46"/>
        <v>#N/A</v>
      </c>
      <c r="CM33" s="288" t="e">
        <f t="shared" ca="1" si="46"/>
        <v>#N/A</v>
      </c>
      <c r="CN33" s="288" t="e">
        <f t="shared" ca="1" si="46"/>
        <v>#N/A</v>
      </c>
      <c r="CO33" s="288" t="e">
        <f t="shared" ca="1" si="46"/>
        <v>#N/A</v>
      </c>
      <c r="CP33" s="288" t="e">
        <f t="shared" ca="1" si="46"/>
        <v>#N/A</v>
      </c>
      <c r="CQ33" s="288" t="e">
        <f t="shared" ca="1" si="46"/>
        <v>#N/A</v>
      </c>
      <c r="CR33" s="288" t="e">
        <f t="shared" ca="1" si="46"/>
        <v>#N/A</v>
      </c>
      <c r="CS33" s="288" t="e">
        <f t="shared" ca="1" si="46"/>
        <v>#N/A</v>
      </c>
      <c r="CT33" s="288" t="e">
        <f t="shared" ca="1" si="46"/>
        <v>#N/A</v>
      </c>
      <c r="CU33" s="288" t="e">
        <f t="shared" ca="1" si="46"/>
        <v>#N/A</v>
      </c>
      <c r="CV33" s="288" t="e">
        <f t="shared" ca="1" si="46"/>
        <v>#N/A</v>
      </c>
      <c r="CW33" s="388"/>
      <c r="CX33" s="388"/>
      <c r="CY33" s="388"/>
      <c r="CZ33" s="388"/>
      <c r="DA33" s="396"/>
    </row>
    <row r="34" spans="1:105" ht="13.5" hidden="1" customHeight="1" x14ac:dyDescent="0.2">
      <c r="A34" s="190"/>
      <c r="B34" s="411"/>
      <c r="C34" s="408"/>
      <c r="D34" s="409"/>
      <c r="E34" s="288" t="e">
        <f ca="1">IF(OR(MID(OFFSET($D$248,$D30-$D$8,0),E$4,1)="a",MID(OFFSET($D$248,$D30-$D$8,0),E$4,1)="b"),0,CV27+1)</f>
        <v>#N/A</v>
      </c>
      <c r="F34" s="288" t="e">
        <f t="shared" ref="F34:AK34" ca="1" si="47">IF(OR(MID(OFFSET($D$248,$D30-$D$8,0),F$4,1)="a",MID(OFFSET($D$248,$D30-$D$8,0),F$4,1)="b"),0,E34+1)</f>
        <v>#N/A</v>
      </c>
      <c r="G34" s="288" t="e">
        <f t="shared" ca="1" si="47"/>
        <v>#N/A</v>
      </c>
      <c r="H34" s="288" t="e">
        <f t="shared" ca="1" si="47"/>
        <v>#N/A</v>
      </c>
      <c r="I34" s="288" t="e">
        <f t="shared" ca="1" si="47"/>
        <v>#N/A</v>
      </c>
      <c r="J34" s="288" t="e">
        <f t="shared" ca="1" si="47"/>
        <v>#N/A</v>
      </c>
      <c r="K34" s="288" t="e">
        <f t="shared" ca="1" si="47"/>
        <v>#N/A</v>
      </c>
      <c r="L34" s="288" t="e">
        <f t="shared" ca="1" si="47"/>
        <v>#N/A</v>
      </c>
      <c r="M34" s="288" t="e">
        <f t="shared" ca="1" si="47"/>
        <v>#N/A</v>
      </c>
      <c r="N34" s="288" t="e">
        <f t="shared" ca="1" si="47"/>
        <v>#N/A</v>
      </c>
      <c r="O34" s="288" t="e">
        <f t="shared" ca="1" si="47"/>
        <v>#N/A</v>
      </c>
      <c r="P34" s="288" t="e">
        <f t="shared" ca="1" si="47"/>
        <v>#N/A</v>
      </c>
      <c r="Q34" s="288" t="e">
        <f t="shared" ca="1" si="47"/>
        <v>#N/A</v>
      </c>
      <c r="R34" s="288" t="e">
        <f t="shared" ca="1" si="47"/>
        <v>#N/A</v>
      </c>
      <c r="S34" s="288" t="e">
        <f t="shared" ca="1" si="47"/>
        <v>#N/A</v>
      </c>
      <c r="T34" s="288" t="e">
        <f t="shared" ca="1" si="47"/>
        <v>#N/A</v>
      </c>
      <c r="U34" s="288" t="e">
        <f t="shared" ca="1" si="47"/>
        <v>#N/A</v>
      </c>
      <c r="V34" s="288" t="e">
        <f t="shared" ca="1" si="47"/>
        <v>#N/A</v>
      </c>
      <c r="W34" s="288" t="e">
        <f t="shared" ca="1" si="47"/>
        <v>#N/A</v>
      </c>
      <c r="X34" s="288" t="e">
        <f t="shared" ca="1" si="47"/>
        <v>#N/A</v>
      </c>
      <c r="Y34" s="288" t="e">
        <f t="shared" ca="1" si="47"/>
        <v>#N/A</v>
      </c>
      <c r="Z34" s="288" t="e">
        <f t="shared" ca="1" si="47"/>
        <v>#N/A</v>
      </c>
      <c r="AA34" s="288" t="e">
        <f t="shared" ca="1" si="47"/>
        <v>#N/A</v>
      </c>
      <c r="AB34" s="288" t="e">
        <f t="shared" ca="1" si="47"/>
        <v>#N/A</v>
      </c>
      <c r="AC34" s="288" t="e">
        <f t="shared" ca="1" si="47"/>
        <v>#N/A</v>
      </c>
      <c r="AD34" s="288" t="e">
        <f t="shared" ca="1" si="47"/>
        <v>#N/A</v>
      </c>
      <c r="AE34" s="288" t="e">
        <f t="shared" ca="1" si="47"/>
        <v>#N/A</v>
      </c>
      <c r="AF34" s="288" t="e">
        <f t="shared" ca="1" si="47"/>
        <v>#N/A</v>
      </c>
      <c r="AG34" s="288" t="e">
        <f t="shared" ca="1" si="47"/>
        <v>#N/A</v>
      </c>
      <c r="AH34" s="288" t="e">
        <f t="shared" ca="1" si="47"/>
        <v>#N/A</v>
      </c>
      <c r="AI34" s="288" t="e">
        <f t="shared" ca="1" si="47"/>
        <v>#N/A</v>
      </c>
      <c r="AJ34" s="288" t="e">
        <f t="shared" ca="1" si="47"/>
        <v>#N/A</v>
      </c>
      <c r="AK34" s="288" t="e">
        <f t="shared" ca="1" si="47"/>
        <v>#N/A</v>
      </c>
      <c r="AL34" s="288" t="e">
        <f t="shared" ref="AL34:BQ34" ca="1" si="48">IF(OR(MID(OFFSET($D$248,$D30-$D$8,0),AL$4,1)="a",MID(OFFSET($D$248,$D30-$D$8,0),AL$4,1)="b"),0,AK34+1)</f>
        <v>#N/A</v>
      </c>
      <c r="AM34" s="288" t="e">
        <f t="shared" ca="1" si="48"/>
        <v>#N/A</v>
      </c>
      <c r="AN34" s="288" t="e">
        <f t="shared" ca="1" si="48"/>
        <v>#N/A</v>
      </c>
      <c r="AO34" s="288" t="e">
        <f t="shared" ca="1" si="48"/>
        <v>#N/A</v>
      </c>
      <c r="AP34" s="288" t="e">
        <f t="shared" ca="1" si="48"/>
        <v>#N/A</v>
      </c>
      <c r="AQ34" s="288" t="e">
        <f t="shared" ca="1" si="48"/>
        <v>#N/A</v>
      </c>
      <c r="AR34" s="288" t="e">
        <f t="shared" ca="1" si="48"/>
        <v>#N/A</v>
      </c>
      <c r="AS34" s="288" t="e">
        <f t="shared" ca="1" si="48"/>
        <v>#N/A</v>
      </c>
      <c r="AT34" s="288" t="e">
        <f t="shared" ca="1" si="48"/>
        <v>#N/A</v>
      </c>
      <c r="AU34" s="288" t="e">
        <f t="shared" ca="1" si="48"/>
        <v>#N/A</v>
      </c>
      <c r="AV34" s="288" t="e">
        <f t="shared" ca="1" si="48"/>
        <v>#N/A</v>
      </c>
      <c r="AW34" s="288" t="e">
        <f t="shared" ca="1" si="48"/>
        <v>#N/A</v>
      </c>
      <c r="AX34" s="288" t="e">
        <f t="shared" ca="1" si="48"/>
        <v>#N/A</v>
      </c>
      <c r="AY34" s="288" t="e">
        <f t="shared" ca="1" si="48"/>
        <v>#N/A</v>
      </c>
      <c r="AZ34" s="288" t="e">
        <f t="shared" ca="1" si="48"/>
        <v>#N/A</v>
      </c>
      <c r="BA34" s="288" t="e">
        <f t="shared" ca="1" si="48"/>
        <v>#N/A</v>
      </c>
      <c r="BB34" s="288" t="e">
        <f t="shared" ca="1" si="48"/>
        <v>#N/A</v>
      </c>
      <c r="BC34" s="288" t="e">
        <f t="shared" ca="1" si="48"/>
        <v>#N/A</v>
      </c>
      <c r="BD34" s="288" t="e">
        <f t="shared" ca="1" si="48"/>
        <v>#N/A</v>
      </c>
      <c r="BE34" s="288" t="e">
        <f t="shared" ca="1" si="48"/>
        <v>#N/A</v>
      </c>
      <c r="BF34" s="288" t="e">
        <f t="shared" ca="1" si="48"/>
        <v>#N/A</v>
      </c>
      <c r="BG34" s="288" t="e">
        <f t="shared" ca="1" si="48"/>
        <v>#N/A</v>
      </c>
      <c r="BH34" s="288" t="e">
        <f t="shared" ca="1" si="48"/>
        <v>#N/A</v>
      </c>
      <c r="BI34" s="288" t="e">
        <f t="shared" ca="1" si="48"/>
        <v>#N/A</v>
      </c>
      <c r="BJ34" s="288" t="e">
        <f t="shared" ca="1" si="48"/>
        <v>#N/A</v>
      </c>
      <c r="BK34" s="288" t="e">
        <f t="shared" ca="1" si="48"/>
        <v>#N/A</v>
      </c>
      <c r="BL34" s="288" t="e">
        <f t="shared" ca="1" si="48"/>
        <v>#N/A</v>
      </c>
      <c r="BM34" s="288" t="e">
        <f t="shared" ca="1" si="48"/>
        <v>#N/A</v>
      </c>
      <c r="BN34" s="288" t="e">
        <f t="shared" ca="1" si="48"/>
        <v>#N/A</v>
      </c>
      <c r="BO34" s="288" t="e">
        <f t="shared" ca="1" si="48"/>
        <v>#N/A</v>
      </c>
      <c r="BP34" s="288" t="e">
        <f t="shared" ca="1" si="48"/>
        <v>#N/A</v>
      </c>
      <c r="BQ34" s="288" t="e">
        <f t="shared" ca="1" si="48"/>
        <v>#N/A</v>
      </c>
      <c r="BR34" s="288" t="e">
        <f t="shared" ref="BR34:CV34" ca="1" si="49">IF(OR(MID(OFFSET($D$248,$D30-$D$8,0),BR$4,1)="a",MID(OFFSET($D$248,$D30-$D$8,0),BR$4,1)="b"),0,BQ34+1)</f>
        <v>#N/A</v>
      </c>
      <c r="BS34" s="288" t="e">
        <f t="shared" ca="1" si="49"/>
        <v>#N/A</v>
      </c>
      <c r="BT34" s="288" t="e">
        <f t="shared" ca="1" si="49"/>
        <v>#N/A</v>
      </c>
      <c r="BU34" s="288" t="e">
        <f t="shared" ca="1" si="49"/>
        <v>#N/A</v>
      </c>
      <c r="BV34" s="288" t="e">
        <f t="shared" ca="1" si="49"/>
        <v>#N/A</v>
      </c>
      <c r="BW34" s="288" t="e">
        <f t="shared" ca="1" si="49"/>
        <v>#N/A</v>
      </c>
      <c r="BX34" s="288" t="e">
        <f t="shared" ca="1" si="49"/>
        <v>#N/A</v>
      </c>
      <c r="BY34" s="288" t="e">
        <f t="shared" ca="1" si="49"/>
        <v>#N/A</v>
      </c>
      <c r="BZ34" s="288" t="e">
        <f t="shared" ca="1" si="49"/>
        <v>#N/A</v>
      </c>
      <c r="CA34" s="288" t="e">
        <f t="shared" ca="1" si="49"/>
        <v>#N/A</v>
      </c>
      <c r="CB34" s="288" t="e">
        <f t="shared" ca="1" si="49"/>
        <v>#N/A</v>
      </c>
      <c r="CC34" s="288" t="e">
        <f t="shared" ca="1" si="49"/>
        <v>#N/A</v>
      </c>
      <c r="CD34" s="288" t="e">
        <f t="shared" ca="1" si="49"/>
        <v>#N/A</v>
      </c>
      <c r="CE34" s="288" t="e">
        <f t="shared" ca="1" si="49"/>
        <v>#N/A</v>
      </c>
      <c r="CF34" s="288" t="e">
        <f t="shared" ca="1" si="49"/>
        <v>#N/A</v>
      </c>
      <c r="CG34" s="288" t="e">
        <f t="shared" ca="1" si="49"/>
        <v>#N/A</v>
      </c>
      <c r="CH34" s="288" t="e">
        <f t="shared" ca="1" si="49"/>
        <v>#N/A</v>
      </c>
      <c r="CI34" s="288" t="e">
        <f t="shared" ca="1" si="49"/>
        <v>#N/A</v>
      </c>
      <c r="CJ34" s="288" t="e">
        <f t="shared" ca="1" si="49"/>
        <v>#N/A</v>
      </c>
      <c r="CK34" s="288" t="e">
        <f t="shared" ca="1" si="49"/>
        <v>#N/A</v>
      </c>
      <c r="CL34" s="288" t="e">
        <f t="shared" ca="1" si="49"/>
        <v>#N/A</v>
      </c>
      <c r="CM34" s="288" t="e">
        <f t="shared" ca="1" si="49"/>
        <v>#N/A</v>
      </c>
      <c r="CN34" s="288" t="e">
        <f t="shared" ca="1" si="49"/>
        <v>#N/A</v>
      </c>
      <c r="CO34" s="288" t="e">
        <f t="shared" ca="1" si="49"/>
        <v>#N/A</v>
      </c>
      <c r="CP34" s="288" t="e">
        <f t="shared" ca="1" si="49"/>
        <v>#N/A</v>
      </c>
      <c r="CQ34" s="288" t="e">
        <f t="shared" ca="1" si="49"/>
        <v>#N/A</v>
      </c>
      <c r="CR34" s="288" t="e">
        <f t="shared" ca="1" si="49"/>
        <v>#N/A</v>
      </c>
      <c r="CS34" s="288" t="e">
        <f t="shared" ca="1" si="49"/>
        <v>#N/A</v>
      </c>
      <c r="CT34" s="288" t="e">
        <f t="shared" ca="1" si="49"/>
        <v>#N/A</v>
      </c>
      <c r="CU34" s="288" t="e">
        <f t="shared" ca="1" si="49"/>
        <v>#N/A</v>
      </c>
      <c r="CV34" s="288" t="e">
        <f t="shared" ca="1" si="49"/>
        <v>#N/A</v>
      </c>
      <c r="CW34" s="388"/>
      <c r="CX34" s="388"/>
      <c r="CY34" s="388"/>
      <c r="CZ34" s="388"/>
      <c r="DA34" s="396"/>
    </row>
    <row r="35" spans="1:105" ht="13.5" hidden="1" customHeight="1" x14ac:dyDescent="0.2">
      <c r="A35" s="190"/>
      <c r="B35" s="411"/>
      <c r="C35" s="408"/>
      <c r="D35" s="409"/>
      <c r="E35" s="288"/>
      <c r="F35" s="288"/>
      <c r="G35" s="288"/>
      <c r="H35" s="288"/>
      <c r="I35" s="288"/>
      <c r="J35" s="288"/>
      <c r="K35" s="288"/>
      <c r="L35" s="288"/>
      <c r="M35" s="288"/>
      <c r="N35" s="288"/>
      <c r="O35" s="288"/>
      <c r="P35" s="288"/>
      <c r="Q35" s="288"/>
      <c r="R35" s="288"/>
      <c r="S35" s="288"/>
      <c r="T35" s="288"/>
      <c r="U35" s="288"/>
      <c r="V35" s="288"/>
      <c r="W35" s="288"/>
      <c r="X35" s="288"/>
      <c r="Y35" s="288"/>
      <c r="Z35" s="288"/>
      <c r="AA35" s="288"/>
      <c r="AB35" s="288"/>
      <c r="AC35" s="288"/>
      <c r="AD35" s="288"/>
      <c r="AE35" s="288"/>
      <c r="AF35" s="288"/>
      <c r="AG35" s="288" t="e">
        <f ca="1">IF(OR(MID(OFFSET($D$248,$D30-$D$8,0),AG$4,1)="a",MID(OFFSET($D$248,$D30-$D$8,0),AG$4,1)="b"),0,1)</f>
        <v>#N/A</v>
      </c>
      <c r="AH35" s="288" t="e">
        <f t="shared" ref="AH35:BM35" ca="1" si="50">IF(OR(MID(OFFSET($D$248,$D30-$D$8,0),AH$4,1)="a",MID(OFFSET($D$248,$D30-$D$8,0),AH$4,1)="b"),0,AG35+1)</f>
        <v>#N/A</v>
      </c>
      <c r="AI35" s="288" t="e">
        <f t="shared" ca="1" si="50"/>
        <v>#N/A</v>
      </c>
      <c r="AJ35" s="288" t="e">
        <f t="shared" ca="1" si="50"/>
        <v>#N/A</v>
      </c>
      <c r="AK35" s="288" t="e">
        <f t="shared" ca="1" si="50"/>
        <v>#N/A</v>
      </c>
      <c r="AL35" s="288" t="e">
        <f t="shared" ca="1" si="50"/>
        <v>#N/A</v>
      </c>
      <c r="AM35" s="288" t="e">
        <f t="shared" ca="1" si="50"/>
        <v>#N/A</v>
      </c>
      <c r="AN35" s="288" t="e">
        <f t="shared" ca="1" si="50"/>
        <v>#N/A</v>
      </c>
      <c r="AO35" s="288" t="e">
        <f t="shared" ca="1" si="50"/>
        <v>#N/A</v>
      </c>
      <c r="AP35" s="288" t="e">
        <f t="shared" ca="1" si="50"/>
        <v>#N/A</v>
      </c>
      <c r="AQ35" s="288" t="e">
        <f t="shared" ca="1" si="50"/>
        <v>#N/A</v>
      </c>
      <c r="AR35" s="288" t="e">
        <f t="shared" ca="1" si="50"/>
        <v>#N/A</v>
      </c>
      <c r="AS35" s="288" t="e">
        <f t="shared" ca="1" si="50"/>
        <v>#N/A</v>
      </c>
      <c r="AT35" s="288" t="e">
        <f t="shared" ca="1" si="50"/>
        <v>#N/A</v>
      </c>
      <c r="AU35" s="288" t="e">
        <f t="shared" ca="1" si="50"/>
        <v>#N/A</v>
      </c>
      <c r="AV35" s="288" t="e">
        <f t="shared" ca="1" si="50"/>
        <v>#N/A</v>
      </c>
      <c r="AW35" s="288" t="e">
        <f t="shared" ca="1" si="50"/>
        <v>#N/A</v>
      </c>
      <c r="AX35" s="288" t="e">
        <f t="shared" ca="1" si="50"/>
        <v>#N/A</v>
      </c>
      <c r="AY35" s="288" t="e">
        <f t="shared" ca="1" si="50"/>
        <v>#N/A</v>
      </c>
      <c r="AZ35" s="288" t="e">
        <f t="shared" ca="1" si="50"/>
        <v>#N/A</v>
      </c>
      <c r="BA35" s="288" t="e">
        <f t="shared" ca="1" si="50"/>
        <v>#N/A</v>
      </c>
      <c r="BB35" s="288" t="e">
        <f t="shared" ca="1" si="50"/>
        <v>#N/A</v>
      </c>
      <c r="BC35" s="288" t="e">
        <f t="shared" ca="1" si="50"/>
        <v>#N/A</v>
      </c>
      <c r="BD35" s="288" t="e">
        <f t="shared" ca="1" si="50"/>
        <v>#N/A</v>
      </c>
      <c r="BE35" s="288" t="e">
        <f t="shared" ca="1" si="50"/>
        <v>#N/A</v>
      </c>
      <c r="BF35" s="288" t="e">
        <f t="shared" ca="1" si="50"/>
        <v>#N/A</v>
      </c>
      <c r="BG35" s="288" t="e">
        <f t="shared" ca="1" si="50"/>
        <v>#N/A</v>
      </c>
      <c r="BH35" s="288" t="e">
        <f t="shared" ca="1" si="50"/>
        <v>#N/A</v>
      </c>
      <c r="BI35" s="288" t="e">
        <f t="shared" ca="1" si="50"/>
        <v>#N/A</v>
      </c>
      <c r="BJ35" s="288" t="e">
        <f t="shared" ca="1" si="50"/>
        <v>#N/A</v>
      </c>
      <c r="BK35" s="288" t="e">
        <f t="shared" ca="1" si="50"/>
        <v>#N/A</v>
      </c>
      <c r="BL35" s="288" t="e">
        <f t="shared" ca="1" si="50"/>
        <v>#N/A</v>
      </c>
      <c r="BM35" s="288" t="e">
        <f t="shared" ca="1" si="50"/>
        <v>#N/A</v>
      </c>
      <c r="BN35" s="288" t="e">
        <f t="shared" ref="BN35:CV35" ca="1" si="51">IF(OR(MID(OFFSET($D$248,$D30-$D$8,0),BN$4,1)="a",MID(OFFSET($D$248,$D30-$D$8,0),BN$4,1)="b"),0,BM35+1)</f>
        <v>#N/A</v>
      </c>
      <c r="BO35" s="288" t="e">
        <f t="shared" ca="1" si="51"/>
        <v>#N/A</v>
      </c>
      <c r="BP35" s="288" t="e">
        <f t="shared" ca="1" si="51"/>
        <v>#N/A</v>
      </c>
      <c r="BQ35" s="288" t="e">
        <f t="shared" ca="1" si="51"/>
        <v>#N/A</v>
      </c>
      <c r="BR35" s="288" t="e">
        <f t="shared" ca="1" si="51"/>
        <v>#N/A</v>
      </c>
      <c r="BS35" s="288" t="e">
        <f t="shared" ca="1" si="51"/>
        <v>#N/A</v>
      </c>
      <c r="BT35" s="288" t="e">
        <f t="shared" ca="1" si="51"/>
        <v>#N/A</v>
      </c>
      <c r="BU35" s="288" t="e">
        <f t="shared" ca="1" si="51"/>
        <v>#N/A</v>
      </c>
      <c r="BV35" s="288" t="e">
        <f t="shared" ca="1" si="51"/>
        <v>#N/A</v>
      </c>
      <c r="BW35" s="288" t="e">
        <f t="shared" ca="1" si="51"/>
        <v>#N/A</v>
      </c>
      <c r="BX35" s="288" t="e">
        <f t="shared" ca="1" si="51"/>
        <v>#N/A</v>
      </c>
      <c r="BY35" s="288" t="e">
        <f t="shared" ca="1" si="51"/>
        <v>#N/A</v>
      </c>
      <c r="BZ35" s="288" t="e">
        <f t="shared" ca="1" si="51"/>
        <v>#N/A</v>
      </c>
      <c r="CA35" s="288" t="e">
        <f t="shared" ca="1" si="51"/>
        <v>#N/A</v>
      </c>
      <c r="CB35" s="288" t="e">
        <f t="shared" ca="1" si="51"/>
        <v>#N/A</v>
      </c>
      <c r="CC35" s="288" t="e">
        <f t="shared" ca="1" si="51"/>
        <v>#N/A</v>
      </c>
      <c r="CD35" s="288" t="e">
        <f t="shared" ca="1" si="51"/>
        <v>#N/A</v>
      </c>
      <c r="CE35" s="288" t="e">
        <f t="shared" ca="1" si="51"/>
        <v>#N/A</v>
      </c>
      <c r="CF35" s="288" t="e">
        <f t="shared" ca="1" si="51"/>
        <v>#N/A</v>
      </c>
      <c r="CG35" s="288" t="e">
        <f t="shared" ca="1" si="51"/>
        <v>#N/A</v>
      </c>
      <c r="CH35" s="288" t="e">
        <f t="shared" ca="1" si="51"/>
        <v>#N/A</v>
      </c>
      <c r="CI35" s="288" t="e">
        <f t="shared" ca="1" si="51"/>
        <v>#N/A</v>
      </c>
      <c r="CJ35" s="288" t="e">
        <f t="shared" ca="1" si="51"/>
        <v>#N/A</v>
      </c>
      <c r="CK35" s="288" t="e">
        <f t="shared" ca="1" si="51"/>
        <v>#N/A</v>
      </c>
      <c r="CL35" s="288" t="e">
        <f t="shared" ca="1" si="51"/>
        <v>#N/A</v>
      </c>
      <c r="CM35" s="288" t="e">
        <f t="shared" ca="1" si="51"/>
        <v>#N/A</v>
      </c>
      <c r="CN35" s="288" t="e">
        <f t="shared" ca="1" si="51"/>
        <v>#N/A</v>
      </c>
      <c r="CO35" s="288" t="e">
        <f t="shared" ca="1" si="51"/>
        <v>#N/A</v>
      </c>
      <c r="CP35" s="288" t="e">
        <f t="shared" ca="1" si="51"/>
        <v>#N/A</v>
      </c>
      <c r="CQ35" s="288" t="e">
        <f t="shared" ca="1" si="51"/>
        <v>#N/A</v>
      </c>
      <c r="CR35" s="288" t="e">
        <f t="shared" ca="1" si="51"/>
        <v>#N/A</v>
      </c>
      <c r="CS35" s="288" t="e">
        <f t="shared" ca="1" si="51"/>
        <v>#N/A</v>
      </c>
      <c r="CT35" s="288" t="e">
        <f t="shared" ca="1" si="51"/>
        <v>#N/A</v>
      </c>
      <c r="CU35" s="288" t="e">
        <f t="shared" ca="1" si="51"/>
        <v>#N/A</v>
      </c>
      <c r="CV35" s="288" t="e">
        <f t="shared" ca="1" si="51"/>
        <v>#N/A</v>
      </c>
      <c r="CW35" s="388"/>
      <c r="CX35" s="388"/>
      <c r="CY35" s="388"/>
      <c r="CZ35" s="388"/>
      <c r="DA35" s="396"/>
    </row>
    <row r="36" spans="1:105" s="268" customFormat="1" ht="9.75" hidden="1" customHeight="1" x14ac:dyDescent="0.2">
      <c r="A36" s="285"/>
      <c r="B36" s="411"/>
      <c r="C36" s="408"/>
      <c r="D36" s="409"/>
      <c r="E36" s="288" t="e">
        <f ca="1">IF(OR(MID(OFFSET($D$248,$D30-$D$8,0),E$4,1)="a",MID(OFFSET($D$248,$D30-$D$8,0),E$4,1)="b"),0,CV28+1)</f>
        <v>#N/A</v>
      </c>
      <c r="F36" s="288" t="e">
        <f t="shared" ref="F36:AF36" ca="1" si="52">IF(OR(MID(OFFSET($D$248,$D30-$D$8,0),F$4,1)="a",MID(OFFSET($D$248,$D30-$D$8,0),F$4,1)="b"),0,E36+1)</f>
        <v>#N/A</v>
      </c>
      <c r="G36" s="288" t="e">
        <f t="shared" ca="1" si="52"/>
        <v>#N/A</v>
      </c>
      <c r="H36" s="288" t="e">
        <f t="shared" ca="1" si="52"/>
        <v>#N/A</v>
      </c>
      <c r="I36" s="288" t="e">
        <f t="shared" ca="1" si="52"/>
        <v>#N/A</v>
      </c>
      <c r="J36" s="288" t="e">
        <f t="shared" ca="1" si="52"/>
        <v>#N/A</v>
      </c>
      <c r="K36" s="288" t="e">
        <f t="shared" ca="1" si="52"/>
        <v>#N/A</v>
      </c>
      <c r="L36" s="288" t="e">
        <f t="shared" ca="1" si="52"/>
        <v>#N/A</v>
      </c>
      <c r="M36" s="288" t="e">
        <f t="shared" ca="1" si="52"/>
        <v>#N/A</v>
      </c>
      <c r="N36" s="288" t="e">
        <f t="shared" ca="1" si="52"/>
        <v>#N/A</v>
      </c>
      <c r="O36" s="288" t="e">
        <f t="shared" ca="1" si="52"/>
        <v>#N/A</v>
      </c>
      <c r="P36" s="288" t="e">
        <f t="shared" ca="1" si="52"/>
        <v>#N/A</v>
      </c>
      <c r="Q36" s="288" t="e">
        <f t="shared" ca="1" si="52"/>
        <v>#N/A</v>
      </c>
      <c r="R36" s="288" t="e">
        <f t="shared" ca="1" si="52"/>
        <v>#N/A</v>
      </c>
      <c r="S36" s="288" t="e">
        <f t="shared" ca="1" si="52"/>
        <v>#N/A</v>
      </c>
      <c r="T36" s="288" t="e">
        <f t="shared" ca="1" si="52"/>
        <v>#N/A</v>
      </c>
      <c r="U36" s="288" t="e">
        <f t="shared" ca="1" si="52"/>
        <v>#N/A</v>
      </c>
      <c r="V36" s="288" t="e">
        <f t="shared" ca="1" si="52"/>
        <v>#N/A</v>
      </c>
      <c r="W36" s="288" t="e">
        <f t="shared" ca="1" si="52"/>
        <v>#N/A</v>
      </c>
      <c r="X36" s="288" t="e">
        <f t="shared" ca="1" si="52"/>
        <v>#N/A</v>
      </c>
      <c r="Y36" s="288" t="e">
        <f t="shared" ca="1" si="52"/>
        <v>#N/A</v>
      </c>
      <c r="Z36" s="288" t="e">
        <f t="shared" ca="1" si="52"/>
        <v>#N/A</v>
      </c>
      <c r="AA36" s="288" t="e">
        <f t="shared" ca="1" si="52"/>
        <v>#N/A</v>
      </c>
      <c r="AB36" s="288" t="e">
        <f t="shared" ca="1" si="52"/>
        <v>#N/A</v>
      </c>
      <c r="AC36" s="288" t="e">
        <f t="shared" ca="1" si="52"/>
        <v>#N/A</v>
      </c>
      <c r="AD36" s="288" t="e">
        <f t="shared" ca="1" si="52"/>
        <v>#N/A</v>
      </c>
      <c r="AE36" s="288" t="e">
        <f t="shared" ca="1" si="52"/>
        <v>#N/A</v>
      </c>
      <c r="AF36" s="288" t="e">
        <f t="shared" ca="1" si="52"/>
        <v>#N/A</v>
      </c>
      <c r="AG36" s="288" t="e">
        <f ca="1">IF(OR(MID(OFFSET($D$248,$D30-$D$8,0),AG$4,1)="a",MID(OFFSET($D$248,$D30-$D$8,0),AG$4,1)="b"),0,1)</f>
        <v>#N/A</v>
      </c>
      <c r="AH36" s="288" t="e">
        <f t="shared" ref="AH36:BM36" ca="1" si="53">IF(OR(MID(OFFSET($D$248,$D30-$D$8,0),AH$4,1)="a",MID(OFFSET($D$248,$D30-$D$8,0),AH$4,1)="b"),0,AG36+1)</f>
        <v>#N/A</v>
      </c>
      <c r="AI36" s="288" t="e">
        <f t="shared" ca="1" si="53"/>
        <v>#N/A</v>
      </c>
      <c r="AJ36" s="288" t="e">
        <f t="shared" ca="1" si="53"/>
        <v>#N/A</v>
      </c>
      <c r="AK36" s="288" t="e">
        <f t="shared" ca="1" si="53"/>
        <v>#N/A</v>
      </c>
      <c r="AL36" s="288" t="e">
        <f t="shared" ca="1" si="53"/>
        <v>#N/A</v>
      </c>
      <c r="AM36" s="288" t="e">
        <f t="shared" ca="1" si="53"/>
        <v>#N/A</v>
      </c>
      <c r="AN36" s="288" t="e">
        <f t="shared" ca="1" si="53"/>
        <v>#N/A</v>
      </c>
      <c r="AO36" s="288" t="e">
        <f t="shared" ca="1" si="53"/>
        <v>#N/A</v>
      </c>
      <c r="AP36" s="288" t="e">
        <f t="shared" ca="1" si="53"/>
        <v>#N/A</v>
      </c>
      <c r="AQ36" s="288" t="e">
        <f t="shared" ca="1" si="53"/>
        <v>#N/A</v>
      </c>
      <c r="AR36" s="288" t="e">
        <f t="shared" ca="1" si="53"/>
        <v>#N/A</v>
      </c>
      <c r="AS36" s="288" t="e">
        <f t="shared" ca="1" si="53"/>
        <v>#N/A</v>
      </c>
      <c r="AT36" s="288" t="e">
        <f t="shared" ca="1" si="53"/>
        <v>#N/A</v>
      </c>
      <c r="AU36" s="288" t="e">
        <f t="shared" ca="1" si="53"/>
        <v>#N/A</v>
      </c>
      <c r="AV36" s="288" t="e">
        <f t="shared" ca="1" si="53"/>
        <v>#N/A</v>
      </c>
      <c r="AW36" s="288" t="e">
        <f t="shared" ca="1" si="53"/>
        <v>#N/A</v>
      </c>
      <c r="AX36" s="288" t="e">
        <f t="shared" ca="1" si="53"/>
        <v>#N/A</v>
      </c>
      <c r="AY36" s="288" t="e">
        <f t="shared" ca="1" si="53"/>
        <v>#N/A</v>
      </c>
      <c r="AZ36" s="288" t="e">
        <f t="shared" ca="1" si="53"/>
        <v>#N/A</v>
      </c>
      <c r="BA36" s="288" t="e">
        <f t="shared" ca="1" si="53"/>
        <v>#N/A</v>
      </c>
      <c r="BB36" s="288" t="e">
        <f t="shared" ca="1" si="53"/>
        <v>#N/A</v>
      </c>
      <c r="BC36" s="288" t="e">
        <f t="shared" ca="1" si="53"/>
        <v>#N/A</v>
      </c>
      <c r="BD36" s="288" t="e">
        <f t="shared" ca="1" si="53"/>
        <v>#N/A</v>
      </c>
      <c r="BE36" s="288" t="e">
        <f t="shared" ca="1" si="53"/>
        <v>#N/A</v>
      </c>
      <c r="BF36" s="288" t="e">
        <f t="shared" ca="1" si="53"/>
        <v>#N/A</v>
      </c>
      <c r="BG36" s="288" t="e">
        <f t="shared" ca="1" si="53"/>
        <v>#N/A</v>
      </c>
      <c r="BH36" s="288" t="e">
        <f t="shared" ca="1" si="53"/>
        <v>#N/A</v>
      </c>
      <c r="BI36" s="288" t="e">
        <f t="shared" ca="1" si="53"/>
        <v>#N/A</v>
      </c>
      <c r="BJ36" s="288" t="e">
        <f t="shared" ca="1" si="53"/>
        <v>#N/A</v>
      </c>
      <c r="BK36" s="288" t="e">
        <f t="shared" ca="1" si="53"/>
        <v>#N/A</v>
      </c>
      <c r="BL36" s="288" t="e">
        <f t="shared" ca="1" si="53"/>
        <v>#N/A</v>
      </c>
      <c r="BM36" s="288" t="e">
        <f t="shared" ca="1" si="53"/>
        <v>#N/A</v>
      </c>
      <c r="BN36" s="288" t="e">
        <f t="shared" ref="BN36:CV36" ca="1" si="54">IF(OR(MID(OFFSET($D$248,$D30-$D$8,0),BN$4,1)="a",MID(OFFSET($D$248,$D30-$D$8,0),BN$4,1)="b"),0,BM36+1)</f>
        <v>#N/A</v>
      </c>
      <c r="BO36" s="288" t="e">
        <f t="shared" ca="1" si="54"/>
        <v>#N/A</v>
      </c>
      <c r="BP36" s="288" t="e">
        <f t="shared" ca="1" si="54"/>
        <v>#N/A</v>
      </c>
      <c r="BQ36" s="288" t="e">
        <f t="shared" ca="1" si="54"/>
        <v>#N/A</v>
      </c>
      <c r="BR36" s="288" t="e">
        <f t="shared" ca="1" si="54"/>
        <v>#N/A</v>
      </c>
      <c r="BS36" s="288" t="e">
        <f t="shared" ca="1" si="54"/>
        <v>#N/A</v>
      </c>
      <c r="BT36" s="288" t="e">
        <f t="shared" ca="1" si="54"/>
        <v>#N/A</v>
      </c>
      <c r="BU36" s="288" t="e">
        <f t="shared" ca="1" si="54"/>
        <v>#N/A</v>
      </c>
      <c r="BV36" s="288" t="e">
        <f t="shared" ca="1" si="54"/>
        <v>#N/A</v>
      </c>
      <c r="BW36" s="288" t="e">
        <f t="shared" ca="1" si="54"/>
        <v>#N/A</v>
      </c>
      <c r="BX36" s="288" t="e">
        <f t="shared" ca="1" si="54"/>
        <v>#N/A</v>
      </c>
      <c r="BY36" s="288" t="e">
        <f t="shared" ca="1" si="54"/>
        <v>#N/A</v>
      </c>
      <c r="BZ36" s="288" t="e">
        <f t="shared" ca="1" si="54"/>
        <v>#N/A</v>
      </c>
      <c r="CA36" s="288" t="e">
        <f t="shared" ca="1" si="54"/>
        <v>#N/A</v>
      </c>
      <c r="CB36" s="288" t="e">
        <f t="shared" ca="1" si="54"/>
        <v>#N/A</v>
      </c>
      <c r="CC36" s="288" t="e">
        <f t="shared" ca="1" si="54"/>
        <v>#N/A</v>
      </c>
      <c r="CD36" s="288" t="e">
        <f t="shared" ca="1" si="54"/>
        <v>#N/A</v>
      </c>
      <c r="CE36" s="288" t="e">
        <f t="shared" ca="1" si="54"/>
        <v>#N/A</v>
      </c>
      <c r="CF36" s="288" t="e">
        <f t="shared" ca="1" si="54"/>
        <v>#N/A</v>
      </c>
      <c r="CG36" s="288" t="e">
        <f t="shared" ca="1" si="54"/>
        <v>#N/A</v>
      </c>
      <c r="CH36" s="288" t="e">
        <f t="shared" ca="1" si="54"/>
        <v>#N/A</v>
      </c>
      <c r="CI36" s="288" t="e">
        <f t="shared" ca="1" si="54"/>
        <v>#N/A</v>
      </c>
      <c r="CJ36" s="288" t="e">
        <f t="shared" ca="1" si="54"/>
        <v>#N/A</v>
      </c>
      <c r="CK36" s="288" t="e">
        <f t="shared" ca="1" si="54"/>
        <v>#N/A</v>
      </c>
      <c r="CL36" s="288" t="e">
        <f t="shared" ca="1" si="54"/>
        <v>#N/A</v>
      </c>
      <c r="CM36" s="288" t="e">
        <f t="shared" ca="1" si="54"/>
        <v>#N/A</v>
      </c>
      <c r="CN36" s="288" t="e">
        <f t="shared" ca="1" si="54"/>
        <v>#N/A</v>
      </c>
      <c r="CO36" s="288" t="e">
        <f t="shared" ca="1" si="54"/>
        <v>#N/A</v>
      </c>
      <c r="CP36" s="288" t="e">
        <f t="shared" ca="1" si="54"/>
        <v>#N/A</v>
      </c>
      <c r="CQ36" s="288" t="e">
        <f t="shared" ca="1" si="54"/>
        <v>#N/A</v>
      </c>
      <c r="CR36" s="288" t="e">
        <f t="shared" ca="1" si="54"/>
        <v>#N/A</v>
      </c>
      <c r="CS36" s="288" t="e">
        <f t="shared" ca="1" si="54"/>
        <v>#N/A</v>
      </c>
      <c r="CT36" s="288" t="e">
        <f t="shared" ca="1" si="54"/>
        <v>#N/A</v>
      </c>
      <c r="CU36" s="288" t="e">
        <f t="shared" ca="1" si="54"/>
        <v>#N/A</v>
      </c>
      <c r="CV36" s="288" t="e">
        <f t="shared" ca="1" si="54"/>
        <v>#N/A</v>
      </c>
      <c r="CW36" s="388"/>
      <c r="CX36" s="388"/>
      <c r="CY36" s="388"/>
      <c r="CZ36" s="388"/>
      <c r="DA36" s="396"/>
    </row>
    <row r="37" spans="1:105" s="268" customFormat="1" ht="3.75" hidden="1" customHeight="1" x14ac:dyDescent="0.2">
      <c r="A37" s="285"/>
      <c r="B37" s="411"/>
      <c r="C37" s="287"/>
      <c r="D37" s="291"/>
      <c r="E37" s="288"/>
      <c r="F37" s="288"/>
      <c r="G37" s="288"/>
      <c r="H37" s="288"/>
      <c r="I37" s="288"/>
      <c r="J37" s="288"/>
      <c r="K37" s="288"/>
      <c r="L37" s="288"/>
      <c r="M37" s="288"/>
      <c r="N37" s="288"/>
      <c r="O37" s="288"/>
      <c r="P37" s="288"/>
      <c r="Q37" s="288"/>
      <c r="R37" s="288"/>
      <c r="S37" s="288"/>
      <c r="T37" s="288"/>
      <c r="U37" s="288"/>
      <c r="V37" s="288"/>
      <c r="W37" s="288"/>
      <c r="X37" s="288"/>
      <c r="Y37" s="288"/>
      <c r="Z37" s="288"/>
      <c r="AA37" s="288"/>
      <c r="AB37" s="288"/>
      <c r="AC37" s="288"/>
      <c r="AD37" s="288"/>
      <c r="AE37" s="288"/>
      <c r="AF37" s="288"/>
      <c r="AG37" s="288"/>
      <c r="AH37" s="288"/>
      <c r="AI37" s="288"/>
      <c r="AJ37" s="288"/>
      <c r="AK37" s="288"/>
      <c r="AL37" s="288"/>
      <c r="AM37" s="288"/>
      <c r="AN37" s="288"/>
      <c r="AO37" s="288"/>
      <c r="AP37" s="288"/>
      <c r="AQ37" s="288"/>
      <c r="AR37" s="288"/>
      <c r="AS37" s="288"/>
      <c r="AT37" s="288"/>
      <c r="AU37" s="288"/>
      <c r="AV37" s="288"/>
      <c r="AW37" s="288"/>
      <c r="AX37" s="288"/>
      <c r="AY37" s="288"/>
      <c r="AZ37" s="288"/>
      <c r="BA37" s="288"/>
      <c r="BB37" s="288"/>
      <c r="BC37" s="288"/>
      <c r="BD37" s="288"/>
      <c r="BE37" s="288"/>
      <c r="BF37" s="288"/>
      <c r="BG37" s="288"/>
      <c r="BH37" s="288"/>
      <c r="BI37" s="288"/>
      <c r="BJ37" s="288"/>
      <c r="BK37" s="288"/>
      <c r="BL37" s="288"/>
      <c r="BM37" s="288"/>
      <c r="BN37" s="288"/>
      <c r="BO37" s="288"/>
      <c r="BP37" s="288"/>
      <c r="BQ37" s="288"/>
      <c r="BR37" s="288"/>
      <c r="BS37" s="288"/>
      <c r="BT37" s="288"/>
      <c r="BU37" s="288"/>
      <c r="BV37" s="288"/>
      <c r="BW37" s="288"/>
      <c r="BX37" s="288"/>
      <c r="BY37" s="288"/>
      <c r="BZ37" s="288"/>
      <c r="CA37" s="288"/>
      <c r="CB37" s="288"/>
      <c r="CC37" s="288"/>
      <c r="CD37" s="288"/>
      <c r="CE37" s="288"/>
      <c r="CF37" s="288"/>
      <c r="CG37" s="288"/>
      <c r="CH37" s="288"/>
      <c r="CI37" s="288"/>
      <c r="CJ37" s="288"/>
      <c r="CK37" s="288"/>
      <c r="CL37" s="288"/>
      <c r="CM37" s="288"/>
      <c r="CN37" s="288"/>
      <c r="CO37" s="288"/>
      <c r="CP37" s="288"/>
      <c r="CQ37" s="288"/>
      <c r="CR37" s="288"/>
      <c r="CS37" s="288"/>
      <c r="CT37" s="288"/>
      <c r="CU37" s="288"/>
      <c r="CV37" s="288"/>
      <c r="CW37" s="289"/>
      <c r="CX37" s="289"/>
      <c r="CY37" s="289"/>
      <c r="CZ37" s="289"/>
      <c r="DA37" s="290"/>
    </row>
    <row r="38" spans="1:105" s="268" customFormat="1" ht="13.5" hidden="1" customHeight="1" x14ac:dyDescent="0.2">
      <c r="A38" s="285"/>
      <c r="B38" s="411"/>
      <c r="C38" s="408" t="s">
        <v>35</v>
      </c>
      <c r="D38" s="409">
        <f>D47-1</f>
        <v>42690</v>
      </c>
      <c r="E38" s="288"/>
      <c r="F38" s="288"/>
      <c r="G38" s="288"/>
      <c r="H38" s="288"/>
      <c r="I38" s="288"/>
      <c r="J38" s="288"/>
      <c r="K38" s="288"/>
      <c r="L38" s="288"/>
      <c r="M38" s="288"/>
      <c r="N38" s="288"/>
      <c r="O38" s="288"/>
      <c r="P38" s="288"/>
      <c r="Q38" s="288"/>
      <c r="R38" s="288"/>
      <c r="S38" s="288"/>
      <c r="T38" s="288"/>
      <c r="U38" s="288"/>
      <c r="V38" s="288"/>
      <c r="W38" s="288"/>
      <c r="X38" s="288"/>
      <c r="Y38" s="288"/>
      <c r="Z38" s="288"/>
      <c r="AA38" s="288"/>
      <c r="AB38" s="288"/>
      <c r="AC38" s="288"/>
      <c r="AD38" s="288"/>
      <c r="AE38" s="288"/>
      <c r="AF38" s="288"/>
      <c r="AG38" s="288"/>
      <c r="AH38" s="288"/>
      <c r="AI38" s="288"/>
      <c r="AJ38" s="288"/>
      <c r="AK38" s="288"/>
      <c r="AL38" s="288"/>
      <c r="AM38" s="288"/>
      <c r="AN38" s="288"/>
      <c r="AO38" s="288"/>
      <c r="AP38" s="288"/>
      <c r="AQ38" s="288"/>
      <c r="AR38" s="288"/>
      <c r="AS38" s="288"/>
      <c r="AT38" s="288"/>
      <c r="AU38" s="288"/>
      <c r="AV38" s="288"/>
      <c r="AW38" s="288"/>
      <c r="AX38" s="288"/>
      <c r="AY38" s="288"/>
      <c r="AZ38" s="288"/>
      <c r="BA38" s="288"/>
      <c r="BB38" s="288"/>
      <c r="BC38" s="288"/>
      <c r="BD38" s="288"/>
      <c r="BE38" s="288"/>
      <c r="BF38" s="288"/>
      <c r="BG38" s="288"/>
      <c r="BH38" s="288"/>
      <c r="BI38" s="288"/>
      <c r="BJ38" s="288"/>
      <c r="BK38" s="288"/>
      <c r="BL38" s="288"/>
      <c r="BM38" s="288"/>
      <c r="BN38" s="288"/>
      <c r="BO38" s="288"/>
      <c r="BP38" s="288"/>
      <c r="BQ38" s="288"/>
      <c r="BR38" s="288"/>
      <c r="BS38" s="288"/>
      <c r="BT38" s="288"/>
      <c r="BU38" s="288"/>
      <c r="BV38" s="288"/>
      <c r="BW38" s="288"/>
      <c r="BX38" s="288"/>
      <c r="BY38" s="288"/>
      <c r="BZ38" s="288"/>
      <c r="CA38" s="288"/>
      <c r="CB38" s="288"/>
      <c r="CC38" s="288"/>
      <c r="CD38" s="288"/>
      <c r="CE38" s="288"/>
      <c r="CF38" s="288"/>
      <c r="CG38" s="288"/>
      <c r="CH38" s="288"/>
      <c r="CI38" s="288"/>
      <c r="CJ38" s="288"/>
      <c r="CK38" s="288"/>
      <c r="CL38" s="288"/>
      <c r="CM38" s="288"/>
      <c r="CN38" s="288"/>
      <c r="CO38" s="288"/>
      <c r="CP38" s="288"/>
      <c r="CQ38" s="288"/>
      <c r="CR38" s="288"/>
      <c r="CS38" s="288"/>
      <c r="CT38" s="288"/>
      <c r="CU38" s="288"/>
      <c r="CV38" s="288"/>
      <c r="CW38" s="388" t="e">
        <f ca="1">MAX(E45:AF45,AG36:CV36)*0.25</f>
        <v>#N/A</v>
      </c>
      <c r="CX38" s="388"/>
      <c r="CY38" s="388"/>
      <c r="CZ38" s="388"/>
      <c r="DA38" s="396"/>
    </row>
    <row r="39" spans="1:105" s="268" customFormat="1" ht="13.5" hidden="1" customHeight="1" x14ac:dyDescent="0.2">
      <c r="A39" s="285"/>
      <c r="B39" s="411"/>
      <c r="C39" s="408"/>
      <c r="D39" s="409"/>
      <c r="E39" s="288" t="e">
        <f ca="1">IF(OR(MID(OFFSET($D$248,$D38-$D$8,0),E$4,1)="a",MID(OFFSET($D$248,$D38-$D$8,0),E$4,1)="b"),0,CV31+1)</f>
        <v>#N/A</v>
      </c>
      <c r="F39" s="288" t="e">
        <f t="shared" ref="F39:AK39" ca="1" si="55">IF(OR(MID(OFFSET($D$248,$D38-$D$8,0),F$4,1)="a",MID(OFFSET($D$248,$D38-$D$8,0),F$4,1)="b"),0,E39+1)</f>
        <v>#N/A</v>
      </c>
      <c r="G39" s="288" t="e">
        <f t="shared" ca="1" si="55"/>
        <v>#N/A</v>
      </c>
      <c r="H39" s="288" t="e">
        <f t="shared" ca="1" si="55"/>
        <v>#N/A</v>
      </c>
      <c r="I39" s="288" t="e">
        <f t="shared" ca="1" si="55"/>
        <v>#N/A</v>
      </c>
      <c r="J39" s="288" t="e">
        <f t="shared" ca="1" si="55"/>
        <v>#N/A</v>
      </c>
      <c r="K39" s="288" t="e">
        <f t="shared" ca="1" si="55"/>
        <v>#N/A</v>
      </c>
      <c r="L39" s="288" t="e">
        <f t="shared" ca="1" si="55"/>
        <v>#N/A</v>
      </c>
      <c r="M39" s="288" t="e">
        <f t="shared" ca="1" si="55"/>
        <v>#N/A</v>
      </c>
      <c r="N39" s="288" t="e">
        <f t="shared" ca="1" si="55"/>
        <v>#N/A</v>
      </c>
      <c r="O39" s="288" t="e">
        <f t="shared" ca="1" si="55"/>
        <v>#N/A</v>
      </c>
      <c r="P39" s="288" t="e">
        <f t="shared" ca="1" si="55"/>
        <v>#N/A</v>
      </c>
      <c r="Q39" s="288" t="e">
        <f t="shared" ca="1" si="55"/>
        <v>#N/A</v>
      </c>
      <c r="R39" s="288" t="e">
        <f t="shared" ca="1" si="55"/>
        <v>#N/A</v>
      </c>
      <c r="S39" s="288" t="e">
        <f t="shared" ca="1" si="55"/>
        <v>#N/A</v>
      </c>
      <c r="T39" s="288" t="e">
        <f t="shared" ca="1" si="55"/>
        <v>#N/A</v>
      </c>
      <c r="U39" s="288" t="e">
        <f t="shared" ca="1" si="55"/>
        <v>#N/A</v>
      </c>
      <c r="V39" s="288" t="e">
        <f t="shared" ca="1" si="55"/>
        <v>#N/A</v>
      </c>
      <c r="W39" s="288" t="e">
        <f t="shared" ca="1" si="55"/>
        <v>#N/A</v>
      </c>
      <c r="X39" s="288" t="e">
        <f t="shared" ca="1" si="55"/>
        <v>#N/A</v>
      </c>
      <c r="Y39" s="288" t="e">
        <f t="shared" ca="1" si="55"/>
        <v>#N/A</v>
      </c>
      <c r="Z39" s="288" t="e">
        <f t="shared" ca="1" si="55"/>
        <v>#N/A</v>
      </c>
      <c r="AA39" s="288" t="e">
        <f t="shared" ca="1" si="55"/>
        <v>#N/A</v>
      </c>
      <c r="AB39" s="288" t="e">
        <f t="shared" ca="1" si="55"/>
        <v>#N/A</v>
      </c>
      <c r="AC39" s="288" t="e">
        <f t="shared" ca="1" si="55"/>
        <v>#N/A</v>
      </c>
      <c r="AD39" s="288" t="e">
        <f t="shared" ca="1" si="55"/>
        <v>#N/A</v>
      </c>
      <c r="AE39" s="288" t="e">
        <f t="shared" ca="1" si="55"/>
        <v>#N/A</v>
      </c>
      <c r="AF39" s="288" t="e">
        <f t="shared" ca="1" si="55"/>
        <v>#N/A</v>
      </c>
      <c r="AG39" s="288" t="e">
        <f t="shared" ca="1" si="55"/>
        <v>#N/A</v>
      </c>
      <c r="AH39" s="288" t="e">
        <f t="shared" ca="1" si="55"/>
        <v>#N/A</v>
      </c>
      <c r="AI39" s="288" t="e">
        <f t="shared" ca="1" si="55"/>
        <v>#N/A</v>
      </c>
      <c r="AJ39" s="288" t="e">
        <f t="shared" ca="1" si="55"/>
        <v>#N/A</v>
      </c>
      <c r="AK39" s="288" t="e">
        <f t="shared" ca="1" si="55"/>
        <v>#N/A</v>
      </c>
      <c r="AL39" s="288" t="e">
        <f t="shared" ref="AL39:BQ39" ca="1" si="56">IF(OR(MID(OFFSET($D$248,$D38-$D$8,0),AL$4,1)="a",MID(OFFSET($D$248,$D38-$D$8,0),AL$4,1)="b"),0,AK39+1)</f>
        <v>#N/A</v>
      </c>
      <c r="AM39" s="288" t="e">
        <f t="shared" ca="1" si="56"/>
        <v>#N/A</v>
      </c>
      <c r="AN39" s="288" t="e">
        <f t="shared" ca="1" si="56"/>
        <v>#N/A</v>
      </c>
      <c r="AO39" s="288" t="e">
        <f t="shared" ca="1" si="56"/>
        <v>#N/A</v>
      </c>
      <c r="AP39" s="288" t="e">
        <f t="shared" ca="1" si="56"/>
        <v>#N/A</v>
      </c>
      <c r="AQ39" s="288" t="e">
        <f t="shared" ca="1" si="56"/>
        <v>#N/A</v>
      </c>
      <c r="AR39" s="288" t="e">
        <f t="shared" ca="1" si="56"/>
        <v>#N/A</v>
      </c>
      <c r="AS39" s="288" t="e">
        <f t="shared" ca="1" si="56"/>
        <v>#N/A</v>
      </c>
      <c r="AT39" s="288" t="e">
        <f t="shared" ca="1" si="56"/>
        <v>#N/A</v>
      </c>
      <c r="AU39" s="288" t="e">
        <f t="shared" ca="1" si="56"/>
        <v>#N/A</v>
      </c>
      <c r="AV39" s="288" t="e">
        <f t="shared" ca="1" si="56"/>
        <v>#N/A</v>
      </c>
      <c r="AW39" s="288" t="e">
        <f t="shared" ca="1" si="56"/>
        <v>#N/A</v>
      </c>
      <c r="AX39" s="288" t="e">
        <f t="shared" ca="1" si="56"/>
        <v>#N/A</v>
      </c>
      <c r="AY39" s="288" t="e">
        <f t="shared" ca="1" si="56"/>
        <v>#N/A</v>
      </c>
      <c r="AZ39" s="288" t="e">
        <f t="shared" ca="1" si="56"/>
        <v>#N/A</v>
      </c>
      <c r="BA39" s="288" t="e">
        <f t="shared" ca="1" si="56"/>
        <v>#N/A</v>
      </c>
      <c r="BB39" s="288" t="e">
        <f t="shared" ca="1" si="56"/>
        <v>#N/A</v>
      </c>
      <c r="BC39" s="288" t="e">
        <f t="shared" ca="1" si="56"/>
        <v>#N/A</v>
      </c>
      <c r="BD39" s="288" t="e">
        <f t="shared" ca="1" si="56"/>
        <v>#N/A</v>
      </c>
      <c r="BE39" s="288" t="e">
        <f t="shared" ca="1" si="56"/>
        <v>#N/A</v>
      </c>
      <c r="BF39" s="288" t="e">
        <f t="shared" ca="1" si="56"/>
        <v>#N/A</v>
      </c>
      <c r="BG39" s="288" t="e">
        <f t="shared" ca="1" si="56"/>
        <v>#N/A</v>
      </c>
      <c r="BH39" s="288" t="e">
        <f t="shared" ca="1" si="56"/>
        <v>#N/A</v>
      </c>
      <c r="BI39" s="288" t="e">
        <f t="shared" ca="1" si="56"/>
        <v>#N/A</v>
      </c>
      <c r="BJ39" s="288" t="e">
        <f t="shared" ca="1" si="56"/>
        <v>#N/A</v>
      </c>
      <c r="BK39" s="288" t="e">
        <f t="shared" ca="1" si="56"/>
        <v>#N/A</v>
      </c>
      <c r="BL39" s="288" t="e">
        <f t="shared" ca="1" si="56"/>
        <v>#N/A</v>
      </c>
      <c r="BM39" s="288" t="e">
        <f t="shared" ca="1" si="56"/>
        <v>#N/A</v>
      </c>
      <c r="BN39" s="288" t="e">
        <f t="shared" ca="1" si="56"/>
        <v>#N/A</v>
      </c>
      <c r="BO39" s="288" t="e">
        <f t="shared" ca="1" si="56"/>
        <v>#N/A</v>
      </c>
      <c r="BP39" s="288" t="e">
        <f t="shared" ca="1" si="56"/>
        <v>#N/A</v>
      </c>
      <c r="BQ39" s="288" t="e">
        <f t="shared" ca="1" si="56"/>
        <v>#N/A</v>
      </c>
      <c r="BR39" s="288" t="e">
        <f t="shared" ref="BR39:CV39" ca="1" si="57">IF(OR(MID(OFFSET($D$248,$D38-$D$8,0),BR$4,1)="a",MID(OFFSET($D$248,$D38-$D$8,0),BR$4,1)="b"),0,BQ39+1)</f>
        <v>#N/A</v>
      </c>
      <c r="BS39" s="288" t="e">
        <f t="shared" ca="1" si="57"/>
        <v>#N/A</v>
      </c>
      <c r="BT39" s="288" t="e">
        <f t="shared" ca="1" si="57"/>
        <v>#N/A</v>
      </c>
      <c r="BU39" s="288" t="e">
        <f t="shared" ca="1" si="57"/>
        <v>#N/A</v>
      </c>
      <c r="BV39" s="288" t="e">
        <f t="shared" ca="1" si="57"/>
        <v>#N/A</v>
      </c>
      <c r="BW39" s="288" t="e">
        <f t="shared" ca="1" si="57"/>
        <v>#N/A</v>
      </c>
      <c r="BX39" s="288" t="e">
        <f t="shared" ca="1" si="57"/>
        <v>#N/A</v>
      </c>
      <c r="BY39" s="288" t="e">
        <f t="shared" ca="1" si="57"/>
        <v>#N/A</v>
      </c>
      <c r="BZ39" s="288" t="e">
        <f t="shared" ca="1" si="57"/>
        <v>#N/A</v>
      </c>
      <c r="CA39" s="288" t="e">
        <f t="shared" ca="1" si="57"/>
        <v>#N/A</v>
      </c>
      <c r="CB39" s="288" t="e">
        <f t="shared" ca="1" si="57"/>
        <v>#N/A</v>
      </c>
      <c r="CC39" s="288" t="e">
        <f t="shared" ca="1" si="57"/>
        <v>#N/A</v>
      </c>
      <c r="CD39" s="288" t="e">
        <f t="shared" ca="1" si="57"/>
        <v>#N/A</v>
      </c>
      <c r="CE39" s="288" t="e">
        <f t="shared" ca="1" si="57"/>
        <v>#N/A</v>
      </c>
      <c r="CF39" s="288" t="e">
        <f t="shared" ca="1" si="57"/>
        <v>#N/A</v>
      </c>
      <c r="CG39" s="288" t="e">
        <f t="shared" ca="1" si="57"/>
        <v>#N/A</v>
      </c>
      <c r="CH39" s="288" t="e">
        <f t="shared" ca="1" si="57"/>
        <v>#N/A</v>
      </c>
      <c r="CI39" s="288" t="e">
        <f t="shared" ca="1" si="57"/>
        <v>#N/A</v>
      </c>
      <c r="CJ39" s="288" t="e">
        <f t="shared" ca="1" si="57"/>
        <v>#N/A</v>
      </c>
      <c r="CK39" s="288" t="e">
        <f t="shared" ca="1" si="57"/>
        <v>#N/A</v>
      </c>
      <c r="CL39" s="288" t="e">
        <f t="shared" ca="1" si="57"/>
        <v>#N/A</v>
      </c>
      <c r="CM39" s="288" t="e">
        <f t="shared" ca="1" si="57"/>
        <v>#N/A</v>
      </c>
      <c r="CN39" s="288" t="e">
        <f t="shared" ca="1" si="57"/>
        <v>#N/A</v>
      </c>
      <c r="CO39" s="288" t="e">
        <f t="shared" ca="1" si="57"/>
        <v>#N/A</v>
      </c>
      <c r="CP39" s="288" t="e">
        <f t="shared" ca="1" si="57"/>
        <v>#N/A</v>
      </c>
      <c r="CQ39" s="288" t="e">
        <f t="shared" ca="1" si="57"/>
        <v>#N/A</v>
      </c>
      <c r="CR39" s="288" t="e">
        <f t="shared" ca="1" si="57"/>
        <v>#N/A</v>
      </c>
      <c r="CS39" s="288" t="e">
        <f t="shared" ca="1" si="57"/>
        <v>#N/A</v>
      </c>
      <c r="CT39" s="288" t="e">
        <f t="shared" ca="1" si="57"/>
        <v>#N/A</v>
      </c>
      <c r="CU39" s="288" t="e">
        <f t="shared" ca="1" si="57"/>
        <v>#N/A</v>
      </c>
      <c r="CV39" s="288" t="e">
        <f t="shared" ca="1" si="57"/>
        <v>#N/A</v>
      </c>
      <c r="CW39" s="388"/>
      <c r="CX39" s="388"/>
      <c r="CY39" s="388"/>
      <c r="CZ39" s="388"/>
      <c r="DA39" s="396"/>
    </row>
    <row r="40" spans="1:105" ht="13.5" hidden="1" customHeight="1" x14ac:dyDescent="0.2">
      <c r="A40" s="190"/>
      <c r="B40" s="411"/>
      <c r="C40" s="408"/>
      <c r="D40" s="409"/>
      <c r="E40" s="288" t="e">
        <f ca="1">IF(OR(MID(OFFSET($D$248,$D38-$D$8,0),E$4,1)="a",MID(OFFSET($D$248,$D38-$D$8,0),E$4,1)="b"),0,CV32+1)</f>
        <v>#N/A</v>
      </c>
      <c r="F40" s="288" t="e">
        <f t="shared" ref="F40:AK40" ca="1" si="58">IF(OR(MID(OFFSET($D$248,$D38-$D$8,0),F$4,1)="a",MID(OFFSET($D$248,$D38-$D$8,0),F$4,1)="b"),0,E40+1)</f>
        <v>#N/A</v>
      </c>
      <c r="G40" s="288" t="e">
        <f t="shared" ca="1" si="58"/>
        <v>#N/A</v>
      </c>
      <c r="H40" s="288" t="e">
        <f t="shared" ca="1" si="58"/>
        <v>#N/A</v>
      </c>
      <c r="I40" s="288" t="e">
        <f t="shared" ca="1" si="58"/>
        <v>#N/A</v>
      </c>
      <c r="J40" s="288" t="e">
        <f t="shared" ca="1" si="58"/>
        <v>#N/A</v>
      </c>
      <c r="K40" s="288" t="e">
        <f t="shared" ca="1" si="58"/>
        <v>#N/A</v>
      </c>
      <c r="L40" s="288" t="e">
        <f t="shared" ca="1" si="58"/>
        <v>#N/A</v>
      </c>
      <c r="M40" s="288" t="e">
        <f t="shared" ca="1" si="58"/>
        <v>#N/A</v>
      </c>
      <c r="N40" s="288" t="e">
        <f t="shared" ca="1" si="58"/>
        <v>#N/A</v>
      </c>
      <c r="O40" s="288" t="e">
        <f t="shared" ca="1" si="58"/>
        <v>#N/A</v>
      </c>
      <c r="P40" s="288" t="e">
        <f t="shared" ca="1" si="58"/>
        <v>#N/A</v>
      </c>
      <c r="Q40" s="288" t="e">
        <f t="shared" ca="1" si="58"/>
        <v>#N/A</v>
      </c>
      <c r="R40" s="288" t="e">
        <f t="shared" ca="1" si="58"/>
        <v>#N/A</v>
      </c>
      <c r="S40" s="288" t="e">
        <f t="shared" ca="1" si="58"/>
        <v>#N/A</v>
      </c>
      <c r="T40" s="288" t="e">
        <f t="shared" ca="1" si="58"/>
        <v>#N/A</v>
      </c>
      <c r="U40" s="288" t="e">
        <f t="shared" ca="1" si="58"/>
        <v>#N/A</v>
      </c>
      <c r="V40" s="288" t="e">
        <f t="shared" ca="1" si="58"/>
        <v>#N/A</v>
      </c>
      <c r="W40" s="288" t="e">
        <f t="shared" ca="1" si="58"/>
        <v>#N/A</v>
      </c>
      <c r="X40" s="288" t="e">
        <f t="shared" ca="1" si="58"/>
        <v>#N/A</v>
      </c>
      <c r="Y40" s="288" t="e">
        <f t="shared" ca="1" si="58"/>
        <v>#N/A</v>
      </c>
      <c r="Z40" s="288" t="e">
        <f t="shared" ca="1" si="58"/>
        <v>#N/A</v>
      </c>
      <c r="AA40" s="288" t="e">
        <f t="shared" ca="1" si="58"/>
        <v>#N/A</v>
      </c>
      <c r="AB40" s="288" t="e">
        <f t="shared" ca="1" si="58"/>
        <v>#N/A</v>
      </c>
      <c r="AC40" s="288" t="e">
        <f t="shared" ca="1" si="58"/>
        <v>#N/A</v>
      </c>
      <c r="AD40" s="288" t="e">
        <f t="shared" ca="1" si="58"/>
        <v>#N/A</v>
      </c>
      <c r="AE40" s="288" t="e">
        <f t="shared" ca="1" si="58"/>
        <v>#N/A</v>
      </c>
      <c r="AF40" s="288" t="e">
        <f t="shared" ca="1" si="58"/>
        <v>#N/A</v>
      </c>
      <c r="AG40" s="288" t="e">
        <f t="shared" ca="1" si="58"/>
        <v>#N/A</v>
      </c>
      <c r="AH40" s="288" t="e">
        <f t="shared" ca="1" si="58"/>
        <v>#N/A</v>
      </c>
      <c r="AI40" s="288" t="e">
        <f t="shared" ca="1" si="58"/>
        <v>#N/A</v>
      </c>
      <c r="AJ40" s="288" t="e">
        <f t="shared" ca="1" si="58"/>
        <v>#N/A</v>
      </c>
      <c r="AK40" s="288" t="e">
        <f t="shared" ca="1" si="58"/>
        <v>#N/A</v>
      </c>
      <c r="AL40" s="288" t="e">
        <f t="shared" ref="AL40:BQ40" ca="1" si="59">IF(OR(MID(OFFSET($D$248,$D38-$D$8,0),AL$4,1)="a",MID(OFFSET($D$248,$D38-$D$8,0),AL$4,1)="b"),0,AK40+1)</f>
        <v>#N/A</v>
      </c>
      <c r="AM40" s="288" t="e">
        <f t="shared" ca="1" si="59"/>
        <v>#N/A</v>
      </c>
      <c r="AN40" s="288" t="e">
        <f t="shared" ca="1" si="59"/>
        <v>#N/A</v>
      </c>
      <c r="AO40" s="288" t="e">
        <f t="shared" ca="1" si="59"/>
        <v>#N/A</v>
      </c>
      <c r="AP40" s="288" t="e">
        <f t="shared" ca="1" si="59"/>
        <v>#N/A</v>
      </c>
      <c r="AQ40" s="288" t="e">
        <f t="shared" ca="1" si="59"/>
        <v>#N/A</v>
      </c>
      <c r="AR40" s="288" t="e">
        <f t="shared" ca="1" si="59"/>
        <v>#N/A</v>
      </c>
      <c r="AS40" s="288" t="e">
        <f t="shared" ca="1" si="59"/>
        <v>#N/A</v>
      </c>
      <c r="AT40" s="288" t="e">
        <f t="shared" ca="1" si="59"/>
        <v>#N/A</v>
      </c>
      <c r="AU40" s="288" t="e">
        <f t="shared" ca="1" si="59"/>
        <v>#N/A</v>
      </c>
      <c r="AV40" s="288" t="e">
        <f t="shared" ca="1" si="59"/>
        <v>#N/A</v>
      </c>
      <c r="AW40" s="288" t="e">
        <f t="shared" ca="1" si="59"/>
        <v>#N/A</v>
      </c>
      <c r="AX40" s="288" t="e">
        <f t="shared" ca="1" si="59"/>
        <v>#N/A</v>
      </c>
      <c r="AY40" s="288" t="e">
        <f t="shared" ca="1" si="59"/>
        <v>#N/A</v>
      </c>
      <c r="AZ40" s="288" t="e">
        <f t="shared" ca="1" si="59"/>
        <v>#N/A</v>
      </c>
      <c r="BA40" s="288" t="e">
        <f t="shared" ca="1" si="59"/>
        <v>#N/A</v>
      </c>
      <c r="BB40" s="288" t="e">
        <f t="shared" ca="1" si="59"/>
        <v>#N/A</v>
      </c>
      <c r="BC40" s="288" t="e">
        <f t="shared" ca="1" si="59"/>
        <v>#N/A</v>
      </c>
      <c r="BD40" s="288" t="e">
        <f t="shared" ca="1" si="59"/>
        <v>#N/A</v>
      </c>
      <c r="BE40" s="288" t="e">
        <f t="shared" ca="1" si="59"/>
        <v>#N/A</v>
      </c>
      <c r="BF40" s="288" t="e">
        <f t="shared" ca="1" si="59"/>
        <v>#N/A</v>
      </c>
      <c r="BG40" s="288" t="e">
        <f t="shared" ca="1" si="59"/>
        <v>#N/A</v>
      </c>
      <c r="BH40" s="288" t="e">
        <f t="shared" ca="1" si="59"/>
        <v>#N/A</v>
      </c>
      <c r="BI40" s="288" t="e">
        <f t="shared" ca="1" si="59"/>
        <v>#N/A</v>
      </c>
      <c r="BJ40" s="288" t="e">
        <f t="shared" ca="1" si="59"/>
        <v>#N/A</v>
      </c>
      <c r="BK40" s="288" t="e">
        <f t="shared" ca="1" si="59"/>
        <v>#N/A</v>
      </c>
      <c r="BL40" s="288" t="e">
        <f t="shared" ca="1" si="59"/>
        <v>#N/A</v>
      </c>
      <c r="BM40" s="288" t="e">
        <f t="shared" ca="1" si="59"/>
        <v>#N/A</v>
      </c>
      <c r="BN40" s="288" t="e">
        <f t="shared" ca="1" si="59"/>
        <v>#N/A</v>
      </c>
      <c r="BO40" s="288" t="e">
        <f t="shared" ca="1" si="59"/>
        <v>#N/A</v>
      </c>
      <c r="BP40" s="288" t="e">
        <f t="shared" ca="1" si="59"/>
        <v>#N/A</v>
      </c>
      <c r="BQ40" s="288" t="e">
        <f t="shared" ca="1" si="59"/>
        <v>#N/A</v>
      </c>
      <c r="BR40" s="288" t="e">
        <f t="shared" ref="BR40:CV40" ca="1" si="60">IF(OR(MID(OFFSET($D$248,$D38-$D$8,0),BR$4,1)="a",MID(OFFSET($D$248,$D38-$D$8,0),BR$4,1)="b"),0,BQ40+1)</f>
        <v>#N/A</v>
      </c>
      <c r="BS40" s="288" t="e">
        <f t="shared" ca="1" si="60"/>
        <v>#N/A</v>
      </c>
      <c r="BT40" s="288" t="e">
        <f t="shared" ca="1" si="60"/>
        <v>#N/A</v>
      </c>
      <c r="BU40" s="288" t="e">
        <f t="shared" ca="1" si="60"/>
        <v>#N/A</v>
      </c>
      <c r="BV40" s="288" t="e">
        <f t="shared" ca="1" si="60"/>
        <v>#N/A</v>
      </c>
      <c r="BW40" s="288" t="e">
        <f t="shared" ca="1" si="60"/>
        <v>#N/A</v>
      </c>
      <c r="BX40" s="288" t="e">
        <f t="shared" ca="1" si="60"/>
        <v>#N/A</v>
      </c>
      <c r="BY40" s="288" t="e">
        <f t="shared" ca="1" si="60"/>
        <v>#N/A</v>
      </c>
      <c r="BZ40" s="288" t="e">
        <f t="shared" ca="1" si="60"/>
        <v>#N/A</v>
      </c>
      <c r="CA40" s="288" t="e">
        <f t="shared" ca="1" si="60"/>
        <v>#N/A</v>
      </c>
      <c r="CB40" s="288" t="e">
        <f t="shared" ca="1" si="60"/>
        <v>#N/A</v>
      </c>
      <c r="CC40" s="288" t="e">
        <f t="shared" ca="1" si="60"/>
        <v>#N/A</v>
      </c>
      <c r="CD40" s="288" t="e">
        <f t="shared" ca="1" si="60"/>
        <v>#N/A</v>
      </c>
      <c r="CE40" s="288" t="e">
        <f t="shared" ca="1" si="60"/>
        <v>#N/A</v>
      </c>
      <c r="CF40" s="288" t="e">
        <f t="shared" ca="1" si="60"/>
        <v>#N/A</v>
      </c>
      <c r="CG40" s="288" t="e">
        <f t="shared" ca="1" si="60"/>
        <v>#N/A</v>
      </c>
      <c r="CH40" s="288" t="e">
        <f t="shared" ca="1" si="60"/>
        <v>#N/A</v>
      </c>
      <c r="CI40" s="288" t="e">
        <f t="shared" ca="1" si="60"/>
        <v>#N/A</v>
      </c>
      <c r="CJ40" s="288" t="e">
        <f t="shared" ca="1" si="60"/>
        <v>#N/A</v>
      </c>
      <c r="CK40" s="288" t="e">
        <f t="shared" ca="1" si="60"/>
        <v>#N/A</v>
      </c>
      <c r="CL40" s="288" t="e">
        <f t="shared" ca="1" si="60"/>
        <v>#N/A</v>
      </c>
      <c r="CM40" s="288" t="e">
        <f t="shared" ca="1" si="60"/>
        <v>#N/A</v>
      </c>
      <c r="CN40" s="288" t="e">
        <f t="shared" ca="1" si="60"/>
        <v>#N/A</v>
      </c>
      <c r="CO40" s="288" t="e">
        <f t="shared" ca="1" si="60"/>
        <v>#N/A</v>
      </c>
      <c r="CP40" s="288" t="e">
        <f t="shared" ca="1" si="60"/>
        <v>#N/A</v>
      </c>
      <c r="CQ40" s="288" t="e">
        <f t="shared" ca="1" si="60"/>
        <v>#N/A</v>
      </c>
      <c r="CR40" s="288" t="e">
        <f t="shared" ca="1" si="60"/>
        <v>#N/A</v>
      </c>
      <c r="CS40" s="288" t="e">
        <f t="shared" ca="1" si="60"/>
        <v>#N/A</v>
      </c>
      <c r="CT40" s="288" t="e">
        <f t="shared" ca="1" si="60"/>
        <v>#N/A</v>
      </c>
      <c r="CU40" s="288" t="e">
        <f t="shared" ca="1" si="60"/>
        <v>#N/A</v>
      </c>
      <c r="CV40" s="288" t="e">
        <f t="shared" ca="1" si="60"/>
        <v>#N/A</v>
      </c>
      <c r="CW40" s="388"/>
      <c r="CX40" s="388"/>
      <c r="CY40" s="388"/>
      <c r="CZ40" s="388"/>
      <c r="DA40" s="396"/>
    </row>
    <row r="41" spans="1:105" ht="13.5" hidden="1" customHeight="1" x14ac:dyDescent="0.2">
      <c r="A41" s="190"/>
      <c r="B41" s="411"/>
      <c r="C41" s="408"/>
      <c r="D41" s="409"/>
      <c r="E41" s="288" t="e">
        <f ca="1">IF(OR(MID(OFFSET($D$248,$D38-$D$8,0),E$4,1)="a",MID(OFFSET($D$248,$D38-$D$8,0),E$4,1)="b"),0,CV33+1)</f>
        <v>#N/A</v>
      </c>
      <c r="F41" s="288" t="e">
        <f t="shared" ref="F41:AK41" ca="1" si="61">IF(OR(MID(OFFSET($D$248,$D38-$D$8,0),F$4,1)="a",MID(OFFSET($D$248,$D38-$D$8,0),F$4,1)="b"),0,E41+1)</f>
        <v>#N/A</v>
      </c>
      <c r="G41" s="288" t="e">
        <f t="shared" ca="1" si="61"/>
        <v>#N/A</v>
      </c>
      <c r="H41" s="288" t="e">
        <f t="shared" ca="1" si="61"/>
        <v>#N/A</v>
      </c>
      <c r="I41" s="288" t="e">
        <f t="shared" ca="1" si="61"/>
        <v>#N/A</v>
      </c>
      <c r="J41" s="288" t="e">
        <f t="shared" ca="1" si="61"/>
        <v>#N/A</v>
      </c>
      <c r="K41" s="288" t="e">
        <f t="shared" ca="1" si="61"/>
        <v>#N/A</v>
      </c>
      <c r="L41" s="288" t="e">
        <f t="shared" ca="1" si="61"/>
        <v>#N/A</v>
      </c>
      <c r="M41" s="288" t="e">
        <f t="shared" ca="1" si="61"/>
        <v>#N/A</v>
      </c>
      <c r="N41" s="288" t="e">
        <f t="shared" ca="1" si="61"/>
        <v>#N/A</v>
      </c>
      <c r="O41" s="288" t="e">
        <f t="shared" ca="1" si="61"/>
        <v>#N/A</v>
      </c>
      <c r="P41" s="288" t="e">
        <f t="shared" ca="1" si="61"/>
        <v>#N/A</v>
      </c>
      <c r="Q41" s="288" t="e">
        <f t="shared" ca="1" si="61"/>
        <v>#N/A</v>
      </c>
      <c r="R41" s="288" t="e">
        <f t="shared" ca="1" si="61"/>
        <v>#N/A</v>
      </c>
      <c r="S41" s="288" t="e">
        <f t="shared" ca="1" si="61"/>
        <v>#N/A</v>
      </c>
      <c r="T41" s="288" t="e">
        <f t="shared" ca="1" si="61"/>
        <v>#N/A</v>
      </c>
      <c r="U41" s="288" t="e">
        <f t="shared" ca="1" si="61"/>
        <v>#N/A</v>
      </c>
      <c r="V41" s="288" t="e">
        <f t="shared" ca="1" si="61"/>
        <v>#N/A</v>
      </c>
      <c r="W41" s="288" t="e">
        <f t="shared" ca="1" si="61"/>
        <v>#N/A</v>
      </c>
      <c r="X41" s="288" t="e">
        <f t="shared" ca="1" si="61"/>
        <v>#N/A</v>
      </c>
      <c r="Y41" s="288" t="e">
        <f t="shared" ca="1" si="61"/>
        <v>#N/A</v>
      </c>
      <c r="Z41" s="288" t="e">
        <f t="shared" ca="1" si="61"/>
        <v>#N/A</v>
      </c>
      <c r="AA41" s="288" t="e">
        <f t="shared" ca="1" si="61"/>
        <v>#N/A</v>
      </c>
      <c r="AB41" s="288" t="e">
        <f t="shared" ca="1" si="61"/>
        <v>#N/A</v>
      </c>
      <c r="AC41" s="288" t="e">
        <f t="shared" ca="1" si="61"/>
        <v>#N/A</v>
      </c>
      <c r="AD41" s="288" t="e">
        <f t="shared" ca="1" si="61"/>
        <v>#N/A</v>
      </c>
      <c r="AE41" s="288" t="e">
        <f t="shared" ca="1" si="61"/>
        <v>#N/A</v>
      </c>
      <c r="AF41" s="288" t="e">
        <f t="shared" ca="1" si="61"/>
        <v>#N/A</v>
      </c>
      <c r="AG41" s="288" t="e">
        <f t="shared" ca="1" si="61"/>
        <v>#N/A</v>
      </c>
      <c r="AH41" s="288" t="e">
        <f t="shared" ca="1" si="61"/>
        <v>#N/A</v>
      </c>
      <c r="AI41" s="288" t="e">
        <f t="shared" ca="1" si="61"/>
        <v>#N/A</v>
      </c>
      <c r="AJ41" s="288" t="e">
        <f t="shared" ca="1" si="61"/>
        <v>#N/A</v>
      </c>
      <c r="AK41" s="288" t="e">
        <f t="shared" ca="1" si="61"/>
        <v>#N/A</v>
      </c>
      <c r="AL41" s="288" t="e">
        <f t="shared" ref="AL41:BQ41" ca="1" si="62">IF(OR(MID(OFFSET($D$248,$D38-$D$8,0),AL$4,1)="a",MID(OFFSET($D$248,$D38-$D$8,0),AL$4,1)="b"),0,AK41+1)</f>
        <v>#N/A</v>
      </c>
      <c r="AM41" s="288" t="e">
        <f t="shared" ca="1" si="62"/>
        <v>#N/A</v>
      </c>
      <c r="AN41" s="288" t="e">
        <f t="shared" ca="1" si="62"/>
        <v>#N/A</v>
      </c>
      <c r="AO41" s="288" t="e">
        <f t="shared" ca="1" si="62"/>
        <v>#N/A</v>
      </c>
      <c r="AP41" s="288" t="e">
        <f t="shared" ca="1" si="62"/>
        <v>#N/A</v>
      </c>
      <c r="AQ41" s="288" t="e">
        <f t="shared" ca="1" si="62"/>
        <v>#N/A</v>
      </c>
      <c r="AR41" s="288" t="e">
        <f t="shared" ca="1" si="62"/>
        <v>#N/A</v>
      </c>
      <c r="AS41" s="288" t="e">
        <f t="shared" ca="1" si="62"/>
        <v>#N/A</v>
      </c>
      <c r="AT41" s="288" t="e">
        <f t="shared" ca="1" si="62"/>
        <v>#N/A</v>
      </c>
      <c r="AU41" s="288" t="e">
        <f t="shared" ca="1" si="62"/>
        <v>#N/A</v>
      </c>
      <c r="AV41" s="288" t="e">
        <f t="shared" ca="1" si="62"/>
        <v>#N/A</v>
      </c>
      <c r="AW41" s="288" t="e">
        <f t="shared" ca="1" si="62"/>
        <v>#N/A</v>
      </c>
      <c r="AX41" s="288" t="e">
        <f t="shared" ca="1" si="62"/>
        <v>#N/A</v>
      </c>
      <c r="AY41" s="288" t="e">
        <f t="shared" ca="1" si="62"/>
        <v>#N/A</v>
      </c>
      <c r="AZ41" s="288" t="e">
        <f t="shared" ca="1" si="62"/>
        <v>#N/A</v>
      </c>
      <c r="BA41" s="288" t="e">
        <f t="shared" ca="1" si="62"/>
        <v>#N/A</v>
      </c>
      <c r="BB41" s="288" t="e">
        <f t="shared" ca="1" si="62"/>
        <v>#N/A</v>
      </c>
      <c r="BC41" s="288" t="e">
        <f t="shared" ca="1" si="62"/>
        <v>#N/A</v>
      </c>
      <c r="BD41" s="288" t="e">
        <f t="shared" ca="1" si="62"/>
        <v>#N/A</v>
      </c>
      <c r="BE41" s="288" t="e">
        <f t="shared" ca="1" si="62"/>
        <v>#N/A</v>
      </c>
      <c r="BF41" s="288" t="e">
        <f t="shared" ca="1" si="62"/>
        <v>#N/A</v>
      </c>
      <c r="BG41" s="288" t="e">
        <f t="shared" ca="1" si="62"/>
        <v>#N/A</v>
      </c>
      <c r="BH41" s="288" t="e">
        <f t="shared" ca="1" si="62"/>
        <v>#N/A</v>
      </c>
      <c r="BI41" s="288" t="e">
        <f t="shared" ca="1" si="62"/>
        <v>#N/A</v>
      </c>
      <c r="BJ41" s="288" t="e">
        <f t="shared" ca="1" si="62"/>
        <v>#N/A</v>
      </c>
      <c r="BK41" s="288" t="e">
        <f t="shared" ca="1" si="62"/>
        <v>#N/A</v>
      </c>
      <c r="BL41" s="288" t="e">
        <f t="shared" ca="1" si="62"/>
        <v>#N/A</v>
      </c>
      <c r="BM41" s="288" t="e">
        <f t="shared" ca="1" si="62"/>
        <v>#N/A</v>
      </c>
      <c r="BN41" s="288" t="e">
        <f t="shared" ca="1" si="62"/>
        <v>#N/A</v>
      </c>
      <c r="BO41" s="288" t="e">
        <f t="shared" ca="1" si="62"/>
        <v>#N/A</v>
      </c>
      <c r="BP41" s="288" t="e">
        <f t="shared" ca="1" si="62"/>
        <v>#N/A</v>
      </c>
      <c r="BQ41" s="288" t="e">
        <f t="shared" ca="1" si="62"/>
        <v>#N/A</v>
      </c>
      <c r="BR41" s="288" t="e">
        <f t="shared" ref="BR41:CV41" ca="1" si="63">IF(OR(MID(OFFSET($D$248,$D38-$D$8,0),BR$4,1)="a",MID(OFFSET($D$248,$D38-$D$8,0),BR$4,1)="b"),0,BQ41+1)</f>
        <v>#N/A</v>
      </c>
      <c r="BS41" s="288" t="e">
        <f t="shared" ca="1" si="63"/>
        <v>#N/A</v>
      </c>
      <c r="BT41" s="288" t="e">
        <f t="shared" ca="1" si="63"/>
        <v>#N/A</v>
      </c>
      <c r="BU41" s="288" t="e">
        <f t="shared" ca="1" si="63"/>
        <v>#N/A</v>
      </c>
      <c r="BV41" s="288" t="e">
        <f t="shared" ca="1" si="63"/>
        <v>#N/A</v>
      </c>
      <c r="BW41" s="288" t="e">
        <f t="shared" ca="1" si="63"/>
        <v>#N/A</v>
      </c>
      <c r="BX41" s="288" t="e">
        <f t="shared" ca="1" si="63"/>
        <v>#N/A</v>
      </c>
      <c r="BY41" s="288" t="e">
        <f t="shared" ca="1" si="63"/>
        <v>#N/A</v>
      </c>
      <c r="BZ41" s="288" t="e">
        <f t="shared" ca="1" si="63"/>
        <v>#N/A</v>
      </c>
      <c r="CA41" s="288" t="e">
        <f t="shared" ca="1" si="63"/>
        <v>#N/A</v>
      </c>
      <c r="CB41" s="288" t="e">
        <f t="shared" ca="1" si="63"/>
        <v>#N/A</v>
      </c>
      <c r="CC41" s="288" t="e">
        <f t="shared" ca="1" si="63"/>
        <v>#N/A</v>
      </c>
      <c r="CD41" s="288" t="e">
        <f t="shared" ca="1" si="63"/>
        <v>#N/A</v>
      </c>
      <c r="CE41" s="288" t="e">
        <f t="shared" ca="1" si="63"/>
        <v>#N/A</v>
      </c>
      <c r="CF41" s="288" t="e">
        <f t="shared" ca="1" si="63"/>
        <v>#N/A</v>
      </c>
      <c r="CG41" s="288" t="e">
        <f t="shared" ca="1" si="63"/>
        <v>#N/A</v>
      </c>
      <c r="CH41" s="288" t="e">
        <f t="shared" ca="1" si="63"/>
        <v>#N/A</v>
      </c>
      <c r="CI41" s="288" t="e">
        <f t="shared" ca="1" si="63"/>
        <v>#N/A</v>
      </c>
      <c r="CJ41" s="288" t="e">
        <f t="shared" ca="1" si="63"/>
        <v>#N/A</v>
      </c>
      <c r="CK41" s="288" t="e">
        <f t="shared" ca="1" si="63"/>
        <v>#N/A</v>
      </c>
      <c r="CL41" s="288" t="e">
        <f t="shared" ca="1" si="63"/>
        <v>#N/A</v>
      </c>
      <c r="CM41" s="288" t="e">
        <f t="shared" ca="1" si="63"/>
        <v>#N/A</v>
      </c>
      <c r="CN41" s="288" t="e">
        <f t="shared" ca="1" si="63"/>
        <v>#N/A</v>
      </c>
      <c r="CO41" s="288" t="e">
        <f t="shared" ca="1" si="63"/>
        <v>#N/A</v>
      </c>
      <c r="CP41" s="288" t="e">
        <f t="shared" ca="1" si="63"/>
        <v>#N/A</v>
      </c>
      <c r="CQ41" s="288" t="e">
        <f t="shared" ca="1" si="63"/>
        <v>#N/A</v>
      </c>
      <c r="CR41" s="288" t="e">
        <f t="shared" ca="1" si="63"/>
        <v>#N/A</v>
      </c>
      <c r="CS41" s="288" t="e">
        <f t="shared" ca="1" si="63"/>
        <v>#N/A</v>
      </c>
      <c r="CT41" s="288" t="e">
        <f t="shared" ca="1" si="63"/>
        <v>#N/A</v>
      </c>
      <c r="CU41" s="288" t="e">
        <f t="shared" ca="1" si="63"/>
        <v>#N/A</v>
      </c>
      <c r="CV41" s="288" t="e">
        <f t="shared" ca="1" si="63"/>
        <v>#N/A</v>
      </c>
      <c r="CW41" s="388"/>
      <c r="CX41" s="388"/>
      <c r="CY41" s="388"/>
      <c r="CZ41" s="388"/>
      <c r="DA41" s="396"/>
    </row>
    <row r="42" spans="1:105" ht="13.5" hidden="1" customHeight="1" x14ac:dyDescent="0.2">
      <c r="A42" s="190"/>
      <c r="B42" s="411"/>
      <c r="C42" s="408"/>
      <c r="D42" s="409"/>
      <c r="E42" s="288" t="e">
        <f ca="1">IF(OR(MID(OFFSET($D$248,$D38-$D$8,0),E$4,1)="a",MID(OFFSET($D$248,$D38-$D$8,0),E$4,1)="b"),0,CV34+1)</f>
        <v>#N/A</v>
      </c>
      <c r="F42" s="288" t="e">
        <f t="shared" ref="F42:AK42" ca="1" si="64">IF(OR(MID(OFFSET($D$248,$D38-$D$8,0),F$4,1)="a",MID(OFFSET($D$248,$D38-$D$8,0),F$4,1)="b"),0,E42+1)</f>
        <v>#N/A</v>
      </c>
      <c r="G42" s="288" t="e">
        <f t="shared" ca="1" si="64"/>
        <v>#N/A</v>
      </c>
      <c r="H42" s="288" t="e">
        <f t="shared" ca="1" si="64"/>
        <v>#N/A</v>
      </c>
      <c r="I42" s="288" t="e">
        <f t="shared" ca="1" si="64"/>
        <v>#N/A</v>
      </c>
      <c r="J42" s="288" t="e">
        <f t="shared" ca="1" si="64"/>
        <v>#N/A</v>
      </c>
      <c r="K42" s="288" t="e">
        <f t="shared" ca="1" si="64"/>
        <v>#N/A</v>
      </c>
      <c r="L42" s="288" t="e">
        <f t="shared" ca="1" si="64"/>
        <v>#N/A</v>
      </c>
      <c r="M42" s="288" t="e">
        <f t="shared" ca="1" si="64"/>
        <v>#N/A</v>
      </c>
      <c r="N42" s="288" t="e">
        <f t="shared" ca="1" si="64"/>
        <v>#N/A</v>
      </c>
      <c r="O42" s="288" t="e">
        <f t="shared" ca="1" si="64"/>
        <v>#N/A</v>
      </c>
      <c r="P42" s="288" t="e">
        <f t="shared" ca="1" si="64"/>
        <v>#N/A</v>
      </c>
      <c r="Q42" s="288" t="e">
        <f t="shared" ca="1" si="64"/>
        <v>#N/A</v>
      </c>
      <c r="R42" s="288" t="e">
        <f t="shared" ca="1" si="64"/>
        <v>#N/A</v>
      </c>
      <c r="S42" s="288" t="e">
        <f t="shared" ca="1" si="64"/>
        <v>#N/A</v>
      </c>
      <c r="T42" s="288" t="e">
        <f t="shared" ca="1" si="64"/>
        <v>#N/A</v>
      </c>
      <c r="U42" s="288" t="e">
        <f t="shared" ca="1" si="64"/>
        <v>#N/A</v>
      </c>
      <c r="V42" s="288" t="e">
        <f t="shared" ca="1" si="64"/>
        <v>#N/A</v>
      </c>
      <c r="W42" s="288" t="e">
        <f t="shared" ca="1" si="64"/>
        <v>#N/A</v>
      </c>
      <c r="X42" s="288" t="e">
        <f t="shared" ca="1" si="64"/>
        <v>#N/A</v>
      </c>
      <c r="Y42" s="288" t="e">
        <f t="shared" ca="1" si="64"/>
        <v>#N/A</v>
      </c>
      <c r="Z42" s="288" t="e">
        <f t="shared" ca="1" si="64"/>
        <v>#N/A</v>
      </c>
      <c r="AA42" s="288" t="e">
        <f t="shared" ca="1" si="64"/>
        <v>#N/A</v>
      </c>
      <c r="AB42" s="288" t="e">
        <f t="shared" ca="1" si="64"/>
        <v>#N/A</v>
      </c>
      <c r="AC42" s="288" t="e">
        <f t="shared" ca="1" si="64"/>
        <v>#N/A</v>
      </c>
      <c r="AD42" s="288" t="e">
        <f t="shared" ca="1" si="64"/>
        <v>#N/A</v>
      </c>
      <c r="AE42" s="288" t="e">
        <f t="shared" ca="1" si="64"/>
        <v>#N/A</v>
      </c>
      <c r="AF42" s="288" t="e">
        <f t="shared" ca="1" si="64"/>
        <v>#N/A</v>
      </c>
      <c r="AG42" s="288" t="e">
        <f t="shared" ca="1" si="64"/>
        <v>#N/A</v>
      </c>
      <c r="AH42" s="288" t="e">
        <f t="shared" ca="1" si="64"/>
        <v>#N/A</v>
      </c>
      <c r="AI42" s="288" t="e">
        <f t="shared" ca="1" si="64"/>
        <v>#N/A</v>
      </c>
      <c r="AJ42" s="288" t="e">
        <f t="shared" ca="1" si="64"/>
        <v>#N/A</v>
      </c>
      <c r="AK42" s="288" t="e">
        <f t="shared" ca="1" si="64"/>
        <v>#N/A</v>
      </c>
      <c r="AL42" s="288" t="e">
        <f t="shared" ref="AL42:BQ42" ca="1" si="65">IF(OR(MID(OFFSET($D$248,$D38-$D$8,0),AL$4,1)="a",MID(OFFSET($D$248,$D38-$D$8,0),AL$4,1)="b"),0,AK42+1)</f>
        <v>#N/A</v>
      </c>
      <c r="AM42" s="288" t="e">
        <f t="shared" ca="1" si="65"/>
        <v>#N/A</v>
      </c>
      <c r="AN42" s="288" t="e">
        <f t="shared" ca="1" si="65"/>
        <v>#N/A</v>
      </c>
      <c r="AO42" s="288" t="e">
        <f t="shared" ca="1" si="65"/>
        <v>#N/A</v>
      </c>
      <c r="AP42" s="288" t="e">
        <f t="shared" ca="1" si="65"/>
        <v>#N/A</v>
      </c>
      <c r="AQ42" s="288" t="e">
        <f t="shared" ca="1" si="65"/>
        <v>#N/A</v>
      </c>
      <c r="AR42" s="288" t="e">
        <f t="shared" ca="1" si="65"/>
        <v>#N/A</v>
      </c>
      <c r="AS42" s="288" t="e">
        <f t="shared" ca="1" si="65"/>
        <v>#N/A</v>
      </c>
      <c r="AT42" s="288" t="e">
        <f t="shared" ca="1" si="65"/>
        <v>#N/A</v>
      </c>
      <c r="AU42" s="288" t="e">
        <f t="shared" ca="1" si="65"/>
        <v>#N/A</v>
      </c>
      <c r="AV42" s="288" t="e">
        <f t="shared" ca="1" si="65"/>
        <v>#N/A</v>
      </c>
      <c r="AW42" s="288" t="e">
        <f t="shared" ca="1" si="65"/>
        <v>#N/A</v>
      </c>
      <c r="AX42" s="288" t="e">
        <f t="shared" ca="1" si="65"/>
        <v>#N/A</v>
      </c>
      <c r="AY42" s="288" t="e">
        <f t="shared" ca="1" si="65"/>
        <v>#N/A</v>
      </c>
      <c r="AZ42" s="288" t="e">
        <f t="shared" ca="1" si="65"/>
        <v>#N/A</v>
      </c>
      <c r="BA42" s="288" t="e">
        <f t="shared" ca="1" si="65"/>
        <v>#N/A</v>
      </c>
      <c r="BB42" s="288" t="e">
        <f t="shared" ca="1" si="65"/>
        <v>#N/A</v>
      </c>
      <c r="BC42" s="288" t="e">
        <f t="shared" ca="1" si="65"/>
        <v>#N/A</v>
      </c>
      <c r="BD42" s="288" t="e">
        <f t="shared" ca="1" si="65"/>
        <v>#N/A</v>
      </c>
      <c r="BE42" s="288" t="e">
        <f t="shared" ca="1" si="65"/>
        <v>#N/A</v>
      </c>
      <c r="BF42" s="288" t="e">
        <f t="shared" ca="1" si="65"/>
        <v>#N/A</v>
      </c>
      <c r="BG42" s="288" t="e">
        <f t="shared" ca="1" si="65"/>
        <v>#N/A</v>
      </c>
      <c r="BH42" s="288" t="e">
        <f t="shared" ca="1" si="65"/>
        <v>#N/A</v>
      </c>
      <c r="BI42" s="288" t="e">
        <f t="shared" ca="1" si="65"/>
        <v>#N/A</v>
      </c>
      <c r="BJ42" s="288" t="e">
        <f t="shared" ca="1" si="65"/>
        <v>#N/A</v>
      </c>
      <c r="BK42" s="288" t="e">
        <f t="shared" ca="1" si="65"/>
        <v>#N/A</v>
      </c>
      <c r="BL42" s="288" t="e">
        <f t="shared" ca="1" si="65"/>
        <v>#N/A</v>
      </c>
      <c r="BM42" s="288" t="e">
        <f t="shared" ca="1" si="65"/>
        <v>#N/A</v>
      </c>
      <c r="BN42" s="288" t="e">
        <f t="shared" ca="1" si="65"/>
        <v>#N/A</v>
      </c>
      <c r="BO42" s="288" t="e">
        <f t="shared" ca="1" si="65"/>
        <v>#N/A</v>
      </c>
      <c r="BP42" s="288" t="e">
        <f t="shared" ca="1" si="65"/>
        <v>#N/A</v>
      </c>
      <c r="BQ42" s="288" t="e">
        <f t="shared" ca="1" si="65"/>
        <v>#N/A</v>
      </c>
      <c r="BR42" s="288" t="e">
        <f t="shared" ref="BR42:CV42" ca="1" si="66">IF(OR(MID(OFFSET($D$248,$D38-$D$8,0),BR$4,1)="a",MID(OFFSET($D$248,$D38-$D$8,0),BR$4,1)="b"),0,BQ42+1)</f>
        <v>#N/A</v>
      </c>
      <c r="BS42" s="288" t="e">
        <f t="shared" ca="1" si="66"/>
        <v>#N/A</v>
      </c>
      <c r="BT42" s="288" t="e">
        <f t="shared" ca="1" si="66"/>
        <v>#N/A</v>
      </c>
      <c r="BU42" s="288" t="e">
        <f t="shared" ca="1" si="66"/>
        <v>#N/A</v>
      </c>
      <c r="BV42" s="288" t="e">
        <f t="shared" ca="1" si="66"/>
        <v>#N/A</v>
      </c>
      <c r="BW42" s="288" t="e">
        <f t="shared" ca="1" si="66"/>
        <v>#N/A</v>
      </c>
      <c r="BX42" s="288" t="e">
        <f t="shared" ca="1" si="66"/>
        <v>#N/A</v>
      </c>
      <c r="BY42" s="288" t="e">
        <f t="shared" ca="1" si="66"/>
        <v>#N/A</v>
      </c>
      <c r="BZ42" s="288" t="e">
        <f t="shared" ca="1" si="66"/>
        <v>#N/A</v>
      </c>
      <c r="CA42" s="288" t="e">
        <f t="shared" ca="1" si="66"/>
        <v>#N/A</v>
      </c>
      <c r="CB42" s="288" t="e">
        <f t="shared" ca="1" si="66"/>
        <v>#N/A</v>
      </c>
      <c r="CC42" s="288" t="e">
        <f t="shared" ca="1" si="66"/>
        <v>#N/A</v>
      </c>
      <c r="CD42" s="288" t="e">
        <f t="shared" ca="1" si="66"/>
        <v>#N/A</v>
      </c>
      <c r="CE42" s="288" t="e">
        <f t="shared" ca="1" si="66"/>
        <v>#N/A</v>
      </c>
      <c r="CF42" s="288" t="e">
        <f t="shared" ca="1" si="66"/>
        <v>#N/A</v>
      </c>
      <c r="CG42" s="288" t="e">
        <f t="shared" ca="1" si="66"/>
        <v>#N/A</v>
      </c>
      <c r="CH42" s="288" t="e">
        <f t="shared" ca="1" si="66"/>
        <v>#N/A</v>
      </c>
      <c r="CI42" s="288" t="e">
        <f t="shared" ca="1" si="66"/>
        <v>#N/A</v>
      </c>
      <c r="CJ42" s="288" t="e">
        <f t="shared" ca="1" si="66"/>
        <v>#N/A</v>
      </c>
      <c r="CK42" s="288" t="e">
        <f t="shared" ca="1" si="66"/>
        <v>#N/A</v>
      </c>
      <c r="CL42" s="288" t="e">
        <f t="shared" ca="1" si="66"/>
        <v>#N/A</v>
      </c>
      <c r="CM42" s="288" t="e">
        <f t="shared" ca="1" si="66"/>
        <v>#N/A</v>
      </c>
      <c r="CN42" s="288" t="e">
        <f t="shared" ca="1" si="66"/>
        <v>#N/A</v>
      </c>
      <c r="CO42" s="288" t="e">
        <f t="shared" ca="1" si="66"/>
        <v>#N/A</v>
      </c>
      <c r="CP42" s="288" t="e">
        <f t="shared" ca="1" si="66"/>
        <v>#N/A</v>
      </c>
      <c r="CQ42" s="288" t="e">
        <f t="shared" ca="1" si="66"/>
        <v>#N/A</v>
      </c>
      <c r="CR42" s="288" t="e">
        <f t="shared" ca="1" si="66"/>
        <v>#N/A</v>
      </c>
      <c r="CS42" s="288" t="e">
        <f t="shared" ca="1" si="66"/>
        <v>#N/A</v>
      </c>
      <c r="CT42" s="288" t="e">
        <f t="shared" ca="1" si="66"/>
        <v>#N/A</v>
      </c>
      <c r="CU42" s="288" t="e">
        <f t="shared" ca="1" si="66"/>
        <v>#N/A</v>
      </c>
      <c r="CV42" s="288" t="e">
        <f t="shared" ca="1" si="66"/>
        <v>#N/A</v>
      </c>
      <c r="CW42" s="388"/>
      <c r="CX42" s="388"/>
      <c r="CY42" s="388"/>
      <c r="CZ42" s="388"/>
      <c r="DA42" s="396"/>
    </row>
    <row r="43" spans="1:105" ht="13.5" hidden="1" customHeight="1" x14ac:dyDescent="0.2">
      <c r="A43" s="190"/>
      <c r="B43" s="411"/>
      <c r="C43" s="408"/>
      <c r="D43" s="409"/>
      <c r="E43" s="288" t="e">
        <f ca="1">IF(OR(MID(OFFSET($D$248,$D38-$D$8,0),E$4,1)="a",MID(OFFSET($D$248,$D38-$D$8,0),E$4,1)="b"),0,CV35+1)</f>
        <v>#N/A</v>
      </c>
      <c r="F43" s="288" t="e">
        <f t="shared" ref="F43:AK43" ca="1" si="67">IF(OR(MID(OFFSET($D$248,$D38-$D$8,0),F$4,1)="a",MID(OFFSET($D$248,$D38-$D$8,0),F$4,1)="b"),0,E43+1)</f>
        <v>#N/A</v>
      </c>
      <c r="G43" s="288" t="e">
        <f t="shared" ca="1" si="67"/>
        <v>#N/A</v>
      </c>
      <c r="H43" s="288" t="e">
        <f t="shared" ca="1" si="67"/>
        <v>#N/A</v>
      </c>
      <c r="I43" s="288" t="e">
        <f t="shared" ca="1" si="67"/>
        <v>#N/A</v>
      </c>
      <c r="J43" s="288" t="e">
        <f t="shared" ca="1" si="67"/>
        <v>#N/A</v>
      </c>
      <c r="K43" s="288" t="e">
        <f t="shared" ca="1" si="67"/>
        <v>#N/A</v>
      </c>
      <c r="L43" s="288" t="e">
        <f t="shared" ca="1" si="67"/>
        <v>#N/A</v>
      </c>
      <c r="M43" s="288" t="e">
        <f t="shared" ca="1" si="67"/>
        <v>#N/A</v>
      </c>
      <c r="N43" s="288" t="e">
        <f t="shared" ca="1" si="67"/>
        <v>#N/A</v>
      </c>
      <c r="O43" s="288" t="e">
        <f t="shared" ca="1" si="67"/>
        <v>#N/A</v>
      </c>
      <c r="P43" s="288" t="e">
        <f t="shared" ca="1" si="67"/>
        <v>#N/A</v>
      </c>
      <c r="Q43" s="288" t="e">
        <f t="shared" ca="1" si="67"/>
        <v>#N/A</v>
      </c>
      <c r="R43" s="288" t="e">
        <f t="shared" ca="1" si="67"/>
        <v>#N/A</v>
      </c>
      <c r="S43" s="288" t="e">
        <f t="shared" ca="1" si="67"/>
        <v>#N/A</v>
      </c>
      <c r="T43" s="288" t="e">
        <f t="shared" ca="1" si="67"/>
        <v>#N/A</v>
      </c>
      <c r="U43" s="288" t="e">
        <f t="shared" ca="1" si="67"/>
        <v>#N/A</v>
      </c>
      <c r="V43" s="288" t="e">
        <f t="shared" ca="1" si="67"/>
        <v>#N/A</v>
      </c>
      <c r="W43" s="288" t="e">
        <f t="shared" ca="1" si="67"/>
        <v>#N/A</v>
      </c>
      <c r="X43" s="288" t="e">
        <f t="shared" ca="1" si="67"/>
        <v>#N/A</v>
      </c>
      <c r="Y43" s="288" t="e">
        <f t="shared" ca="1" si="67"/>
        <v>#N/A</v>
      </c>
      <c r="Z43" s="288" t="e">
        <f t="shared" ca="1" si="67"/>
        <v>#N/A</v>
      </c>
      <c r="AA43" s="288" t="e">
        <f t="shared" ca="1" si="67"/>
        <v>#N/A</v>
      </c>
      <c r="AB43" s="288" t="e">
        <f t="shared" ca="1" si="67"/>
        <v>#N/A</v>
      </c>
      <c r="AC43" s="288" t="e">
        <f t="shared" ca="1" si="67"/>
        <v>#N/A</v>
      </c>
      <c r="AD43" s="288" t="e">
        <f t="shared" ca="1" si="67"/>
        <v>#N/A</v>
      </c>
      <c r="AE43" s="288" t="e">
        <f t="shared" ca="1" si="67"/>
        <v>#N/A</v>
      </c>
      <c r="AF43" s="288" t="e">
        <f t="shared" ca="1" si="67"/>
        <v>#N/A</v>
      </c>
      <c r="AG43" s="288" t="e">
        <f t="shared" ca="1" si="67"/>
        <v>#N/A</v>
      </c>
      <c r="AH43" s="288" t="e">
        <f t="shared" ca="1" si="67"/>
        <v>#N/A</v>
      </c>
      <c r="AI43" s="288" t="e">
        <f t="shared" ca="1" si="67"/>
        <v>#N/A</v>
      </c>
      <c r="AJ43" s="288" t="e">
        <f t="shared" ca="1" si="67"/>
        <v>#N/A</v>
      </c>
      <c r="AK43" s="288" t="e">
        <f t="shared" ca="1" si="67"/>
        <v>#N/A</v>
      </c>
      <c r="AL43" s="288" t="e">
        <f t="shared" ref="AL43:BQ43" ca="1" si="68">IF(OR(MID(OFFSET($D$248,$D38-$D$8,0),AL$4,1)="a",MID(OFFSET($D$248,$D38-$D$8,0),AL$4,1)="b"),0,AK43+1)</f>
        <v>#N/A</v>
      </c>
      <c r="AM43" s="288" t="e">
        <f t="shared" ca="1" si="68"/>
        <v>#N/A</v>
      </c>
      <c r="AN43" s="288" t="e">
        <f t="shared" ca="1" si="68"/>
        <v>#N/A</v>
      </c>
      <c r="AO43" s="288" t="e">
        <f t="shared" ca="1" si="68"/>
        <v>#N/A</v>
      </c>
      <c r="AP43" s="288" t="e">
        <f t="shared" ca="1" si="68"/>
        <v>#N/A</v>
      </c>
      <c r="AQ43" s="288" t="e">
        <f t="shared" ca="1" si="68"/>
        <v>#N/A</v>
      </c>
      <c r="AR43" s="288" t="e">
        <f t="shared" ca="1" si="68"/>
        <v>#N/A</v>
      </c>
      <c r="AS43" s="288" t="e">
        <f t="shared" ca="1" si="68"/>
        <v>#N/A</v>
      </c>
      <c r="AT43" s="288" t="e">
        <f t="shared" ca="1" si="68"/>
        <v>#N/A</v>
      </c>
      <c r="AU43" s="288" t="e">
        <f t="shared" ca="1" si="68"/>
        <v>#N/A</v>
      </c>
      <c r="AV43" s="288" t="e">
        <f t="shared" ca="1" si="68"/>
        <v>#N/A</v>
      </c>
      <c r="AW43" s="288" t="e">
        <f t="shared" ca="1" si="68"/>
        <v>#N/A</v>
      </c>
      <c r="AX43" s="288" t="e">
        <f t="shared" ca="1" si="68"/>
        <v>#N/A</v>
      </c>
      <c r="AY43" s="288" t="e">
        <f t="shared" ca="1" si="68"/>
        <v>#N/A</v>
      </c>
      <c r="AZ43" s="288" t="e">
        <f t="shared" ca="1" si="68"/>
        <v>#N/A</v>
      </c>
      <c r="BA43" s="288" t="e">
        <f t="shared" ca="1" si="68"/>
        <v>#N/A</v>
      </c>
      <c r="BB43" s="288" t="e">
        <f t="shared" ca="1" si="68"/>
        <v>#N/A</v>
      </c>
      <c r="BC43" s="288" t="e">
        <f t="shared" ca="1" si="68"/>
        <v>#N/A</v>
      </c>
      <c r="BD43" s="288" t="e">
        <f t="shared" ca="1" si="68"/>
        <v>#N/A</v>
      </c>
      <c r="BE43" s="288" t="e">
        <f t="shared" ca="1" si="68"/>
        <v>#N/A</v>
      </c>
      <c r="BF43" s="288" t="e">
        <f t="shared" ca="1" si="68"/>
        <v>#N/A</v>
      </c>
      <c r="BG43" s="288" t="e">
        <f t="shared" ca="1" si="68"/>
        <v>#N/A</v>
      </c>
      <c r="BH43" s="288" t="e">
        <f t="shared" ca="1" si="68"/>
        <v>#N/A</v>
      </c>
      <c r="BI43" s="288" t="e">
        <f t="shared" ca="1" si="68"/>
        <v>#N/A</v>
      </c>
      <c r="BJ43" s="288" t="e">
        <f t="shared" ca="1" si="68"/>
        <v>#N/A</v>
      </c>
      <c r="BK43" s="288" t="e">
        <f t="shared" ca="1" si="68"/>
        <v>#N/A</v>
      </c>
      <c r="BL43" s="288" t="e">
        <f t="shared" ca="1" si="68"/>
        <v>#N/A</v>
      </c>
      <c r="BM43" s="288" t="e">
        <f t="shared" ca="1" si="68"/>
        <v>#N/A</v>
      </c>
      <c r="BN43" s="288" t="e">
        <f t="shared" ca="1" si="68"/>
        <v>#N/A</v>
      </c>
      <c r="BO43" s="288" t="e">
        <f t="shared" ca="1" si="68"/>
        <v>#N/A</v>
      </c>
      <c r="BP43" s="288" t="e">
        <f t="shared" ca="1" si="68"/>
        <v>#N/A</v>
      </c>
      <c r="BQ43" s="288" t="e">
        <f t="shared" ca="1" si="68"/>
        <v>#N/A</v>
      </c>
      <c r="BR43" s="288" t="e">
        <f t="shared" ref="BR43:CV43" ca="1" si="69">IF(OR(MID(OFFSET($D$248,$D38-$D$8,0),BR$4,1)="a",MID(OFFSET($D$248,$D38-$D$8,0),BR$4,1)="b"),0,BQ43+1)</f>
        <v>#N/A</v>
      </c>
      <c r="BS43" s="288" t="e">
        <f t="shared" ca="1" si="69"/>
        <v>#N/A</v>
      </c>
      <c r="BT43" s="288" t="e">
        <f t="shared" ca="1" si="69"/>
        <v>#N/A</v>
      </c>
      <c r="BU43" s="288" t="e">
        <f t="shared" ca="1" si="69"/>
        <v>#N/A</v>
      </c>
      <c r="BV43" s="288" t="e">
        <f t="shared" ca="1" si="69"/>
        <v>#N/A</v>
      </c>
      <c r="BW43" s="288" t="e">
        <f t="shared" ca="1" si="69"/>
        <v>#N/A</v>
      </c>
      <c r="BX43" s="288" t="e">
        <f t="shared" ca="1" si="69"/>
        <v>#N/A</v>
      </c>
      <c r="BY43" s="288" t="e">
        <f t="shared" ca="1" si="69"/>
        <v>#N/A</v>
      </c>
      <c r="BZ43" s="288" t="e">
        <f t="shared" ca="1" si="69"/>
        <v>#N/A</v>
      </c>
      <c r="CA43" s="288" t="e">
        <f t="shared" ca="1" si="69"/>
        <v>#N/A</v>
      </c>
      <c r="CB43" s="288" t="e">
        <f t="shared" ca="1" si="69"/>
        <v>#N/A</v>
      </c>
      <c r="CC43" s="288" t="e">
        <f t="shared" ca="1" si="69"/>
        <v>#N/A</v>
      </c>
      <c r="CD43" s="288" t="e">
        <f t="shared" ca="1" si="69"/>
        <v>#N/A</v>
      </c>
      <c r="CE43" s="288" t="e">
        <f t="shared" ca="1" si="69"/>
        <v>#N/A</v>
      </c>
      <c r="CF43" s="288" t="e">
        <f t="shared" ca="1" si="69"/>
        <v>#N/A</v>
      </c>
      <c r="CG43" s="288" t="e">
        <f t="shared" ca="1" si="69"/>
        <v>#N/A</v>
      </c>
      <c r="CH43" s="288" t="e">
        <f t="shared" ca="1" si="69"/>
        <v>#N/A</v>
      </c>
      <c r="CI43" s="288" t="e">
        <f t="shared" ca="1" si="69"/>
        <v>#N/A</v>
      </c>
      <c r="CJ43" s="288" t="e">
        <f t="shared" ca="1" si="69"/>
        <v>#N/A</v>
      </c>
      <c r="CK43" s="288" t="e">
        <f t="shared" ca="1" si="69"/>
        <v>#N/A</v>
      </c>
      <c r="CL43" s="288" t="e">
        <f t="shared" ca="1" si="69"/>
        <v>#N/A</v>
      </c>
      <c r="CM43" s="288" t="e">
        <f t="shared" ca="1" si="69"/>
        <v>#N/A</v>
      </c>
      <c r="CN43" s="288" t="e">
        <f t="shared" ca="1" si="69"/>
        <v>#N/A</v>
      </c>
      <c r="CO43" s="288" t="e">
        <f t="shared" ca="1" si="69"/>
        <v>#N/A</v>
      </c>
      <c r="CP43" s="288" t="e">
        <f t="shared" ca="1" si="69"/>
        <v>#N/A</v>
      </c>
      <c r="CQ43" s="288" t="e">
        <f t="shared" ca="1" si="69"/>
        <v>#N/A</v>
      </c>
      <c r="CR43" s="288" t="e">
        <f t="shared" ca="1" si="69"/>
        <v>#N/A</v>
      </c>
      <c r="CS43" s="288" t="e">
        <f t="shared" ca="1" si="69"/>
        <v>#N/A</v>
      </c>
      <c r="CT43" s="288" t="e">
        <f t="shared" ca="1" si="69"/>
        <v>#N/A</v>
      </c>
      <c r="CU43" s="288" t="e">
        <f t="shared" ca="1" si="69"/>
        <v>#N/A</v>
      </c>
      <c r="CV43" s="288" t="e">
        <f t="shared" ca="1" si="69"/>
        <v>#N/A</v>
      </c>
      <c r="CW43" s="388"/>
      <c r="CX43" s="388"/>
      <c r="CY43" s="388"/>
      <c r="CZ43" s="388"/>
      <c r="DA43" s="396"/>
    </row>
    <row r="44" spans="1:105" ht="13.5" hidden="1" customHeight="1" x14ac:dyDescent="0.2">
      <c r="A44" s="190"/>
      <c r="B44" s="411"/>
      <c r="C44" s="408"/>
      <c r="D44" s="409"/>
      <c r="E44" s="288"/>
      <c r="F44" s="288"/>
      <c r="G44" s="288"/>
      <c r="H44" s="288"/>
      <c r="I44" s="288"/>
      <c r="J44" s="288"/>
      <c r="K44" s="288"/>
      <c r="L44" s="288"/>
      <c r="M44" s="288"/>
      <c r="N44" s="288"/>
      <c r="O44" s="288"/>
      <c r="P44" s="288"/>
      <c r="Q44" s="288"/>
      <c r="R44" s="288"/>
      <c r="S44" s="288"/>
      <c r="T44" s="288"/>
      <c r="U44" s="288"/>
      <c r="V44" s="288"/>
      <c r="W44" s="288"/>
      <c r="X44" s="288"/>
      <c r="Y44" s="288"/>
      <c r="Z44" s="288"/>
      <c r="AA44" s="288"/>
      <c r="AB44" s="288"/>
      <c r="AC44" s="288"/>
      <c r="AD44" s="288"/>
      <c r="AE44" s="288"/>
      <c r="AF44" s="288"/>
      <c r="AG44" s="288" t="e">
        <f ca="1">IF(OR(MID(OFFSET($D$248,$D38-$D$8,0),AG$4,1)="a",MID(OFFSET($D$248,$D38-$D$8,0),AG$4,1)="b"),0,1)</f>
        <v>#N/A</v>
      </c>
      <c r="AH44" s="288" t="e">
        <f t="shared" ref="AH44:BM44" ca="1" si="70">IF(OR(MID(OFFSET($D$248,$D38-$D$8,0),AH$4,1)="a",MID(OFFSET($D$248,$D38-$D$8,0),AH$4,1)="b"),0,AG44+1)</f>
        <v>#N/A</v>
      </c>
      <c r="AI44" s="288" t="e">
        <f t="shared" ca="1" si="70"/>
        <v>#N/A</v>
      </c>
      <c r="AJ44" s="288" t="e">
        <f t="shared" ca="1" si="70"/>
        <v>#N/A</v>
      </c>
      <c r="AK44" s="288" t="e">
        <f t="shared" ca="1" si="70"/>
        <v>#N/A</v>
      </c>
      <c r="AL44" s="288" t="e">
        <f t="shared" ca="1" si="70"/>
        <v>#N/A</v>
      </c>
      <c r="AM44" s="288" t="e">
        <f t="shared" ca="1" si="70"/>
        <v>#N/A</v>
      </c>
      <c r="AN44" s="288" t="e">
        <f t="shared" ca="1" si="70"/>
        <v>#N/A</v>
      </c>
      <c r="AO44" s="288" t="e">
        <f t="shared" ca="1" si="70"/>
        <v>#N/A</v>
      </c>
      <c r="AP44" s="288" t="e">
        <f t="shared" ca="1" si="70"/>
        <v>#N/A</v>
      </c>
      <c r="AQ44" s="288" t="e">
        <f t="shared" ca="1" si="70"/>
        <v>#N/A</v>
      </c>
      <c r="AR44" s="288" t="e">
        <f t="shared" ca="1" si="70"/>
        <v>#N/A</v>
      </c>
      <c r="AS44" s="288" t="e">
        <f t="shared" ca="1" si="70"/>
        <v>#N/A</v>
      </c>
      <c r="AT44" s="288" t="e">
        <f t="shared" ca="1" si="70"/>
        <v>#N/A</v>
      </c>
      <c r="AU44" s="288" t="e">
        <f t="shared" ca="1" si="70"/>
        <v>#N/A</v>
      </c>
      <c r="AV44" s="288" t="e">
        <f t="shared" ca="1" si="70"/>
        <v>#N/A</v>
      </c>
      <c r="AW44" s="288" t="e">
        <f t="shared" ca="1" si="70"/>
        <v>#N/A</v>
      </c>
      <c r="AX44" s="288" t="e">
        <f t="shared" ca="1" si="70"/>
        <v>#N/A</v>
      </c>
      <c r="AY44" s="288" t="e">
        <f t="shared" ca="1" si="70"/>
        <v>#N/A</v>
      </c>
      <c r="AZ44" s="288" t="e">
        <f t="shared" ca="1" si="70"/>
        <v>#N/A</v>
      </c>
      <c r="BA44" s="288" t="e">
        <f t="shared" ca="1" si="70"/>
        <v>#N/A</v>
      </c>
      <c r="BB44" s="288" t="e">
        <f t="shared" ca="1" si="70"/>
        <v>#N/A</v>
      </c>
      <c r="BC44" s="288" t="e">
        <f t="shared" ca="1" si="70"/>
        <v>#N/A</v>
      </c>
      <c r="BD44" s="288" t="e">
        <f t="shared" ca="1" si="70"/>
        <v>#N/A</v>
      </c>
      <c r="BE44" s="288" t="e">
        <f t="shared" ca="1" si="70"/>
        <v>#N/A</v>
      </c>
      <c r="BF44" s="288" t="e">
        <f t="shared" ca="1" si="70"/>
        <v>#N/A</v>
      </c>
      <c r="BG44" s="288" t="e">
        <f t="shared" ca="1" si="70"/>
        <v>#N/A</v>
      </c>
      <c r="BH44" s="288" t="e">
        <f t="shared" ca="1" si="70"/>
        <v>#N/A</v>
      </c>
      <c r="BI44" s="288" t="e">
        <f t="shared" ca="1" si="70"/>
        <v>#N/A</v>
      </c>
      <c r="BJ44" s="288" t="e">
        <f t="shared" ca="1" si="70"/>
        <v>#N/A</v>
      </c>
      <c r="BK44" s="288" t="e">
        <f t="shared" ca="1" si="70"/>
        <v>#N/A</v>
      </c>
      <c r="BL44" s="288" t="e">
        <f t="shared" ca="1" si="70"/>
        <v>#N/A</v>
      </c>
      <c r="BM44" s="288" t="e">
        <f t="shared" ca="1" si="70"/>
        <v>#N/A</v>
      </c>
      <c r="BN44" s="288" t="e">
        <f t="shared" ref="BN44:CV44" ca="1" si="71">IF(OR(MID(OFFSET($D$248,$D38-$D$8,0),BN$4,1)="a",MID(OFFSET($D$248,$D38-$D$8,0),BN$4,1)="b"),0,BM44+1)</f>
        <v>#N/A</v>
      </c>
      <c r="BO44" s="288" t="e">
        <f t="shared" ca="1" si="71"/>
        <v>#N/A</v>
      </c>
      <c r="BP44" s="288" t="e">
        <f t="shared" ca="1" si="71"/>
        <v>#N/A</v>
      </c>
      <c r="BQ44" s="288" t="e">
        <f t="shared" ca="1" si="71"/>
        <v>#N/A</v>
      </c>
      <c r="BR44" s="288" t="e">
        <f t="shared" ca="1" si="71"/>
        <v>#N/A</v>
      </c>
      <c r="BS44" s="288" t="e">
        <f t="shared" ca="1" si="71"/>
        <v>#N/A</v>
      </c>
      <c r="BT44" s="288" t="e">
        <f t="shared" ca="1" si="71"/>
        <v>#N/A</v>
      </c>
      <c r="BU44" s="288" t="e">
        <f t="shared" ca="1" si="71"/>
        <v>#N/A</v>
      </c>
      <c r="BV44" s="288" t="e">
        <f t="shared" ca="1" si="71"/>
        <v>#N/A</v>
      </c>
      <c r="BW44" s="288" t="e">
        <f t="shared" ca="1" si="71"/>
        <v>#N/A</v>
      </c>
      <c r="BX44" s="288" t="e">
        <f t="shared" ca="1" si="71"/>
        <v>#N/A</v>
      </c>
      <c r="BY44" s="288" t="e">
        <f t="shared" ca="1" si="71"/>
        <v>#N/A</v>
      </c>
      <c r="BZ44" s="288" t="e">
        <f t="shared" ca="1" si="71"/>
        <v>#N/A</v>
      </c>
      <c r="CA44" s="288" t="e">
        <f t="shared" ca="1" si="71"/>
        <v>#N/A</v>
      </c>
      <c r="CB44" s="288" t="e">
        <f t="shared" ca="1" si="71"/>
        <v>#N/A</v>
      </c>
      <c r="CC44" s="288" t="e">
        <f t="shared" ca="1" si="71"/>
        <v>#N/A</v>
      </c>
      <c r="CD44" s="288" t="e">
        <f t="shared" ca="1" si="71"/>
        <v>#N/A</v>
      </c>
      <c r="CE44" s="288" t="e">
        <f t="shared" ca="1" si="71"/>
        <v>#N/A</v>
      </c>
      <c r="CF44" s="288" t="e">
        <f t="shared" ca="1" si="71"/>
        <v>#N/A</v>
      </c>
      <c r="CG44" s="288" t="e">
        <f t="shared" ca="1" si="71"/>
        <v>#N/A</v>
      </c>
      <c r="CH44" s="288" t="e">
        <f t="shared" ca="1" si="71"/>
        <v>#N/A</v>
      </c>
      <c r="CI44" s="288" t="e">
        <f t="shared" ca="1" si="71"/>
        <v>#N/A</v>
      </c>
      <c r="CJ44" s="288" t="e">
        <f t="shared" ca="1" si="71"/>
        <v>#N/A</v>
      </c>
      <c r="CK44" s="288" t="e">
        <f t="shared" ca="1" si="71"/>
        <v>#N/A</v>
      </c>
      <c r="CL44" s="288" t="e">
        <f t="shared" ca="1" si="71"/>
        <v>#N/A</v>
      </c>
      <c r="CM44" s="288" t="e">
        <f t="shared" ca="1" si="71"/>
        <v>#N/A</v>
      </c>
      <c r="CN44" s="288" t="e">
        <f t="shared" ca="1" si="71"/>
        <v>#N/A</v>
      </c>
      <c r="CO44" s="288" t="e">
        <f t="shared" ca="1" si="71"/>
        <v>#N/A</v>
      </c>
      <c r="CP44" s="288" t="e">
        <f t="shared" ca="1" si="71"/>
        <v>#N/A</v>
      </c>
      <c r="CQ44" s="288" t="e">
        <f t="shared" ca="1" si="71"/>
        <v>#N/A</v>
      </c>
      <c r="CR44" s="288" t="e">
        <f t="shared" ca="1" si="71"/>
        <v>#N/A</v>
      </c>
      <c r="CS44" s="288" t="e">
        <f t="shared" ca="1" si="71"/>
        <v>#N/A</v>
      </c>
      <c r="CT44" s="288" t="e">
        <f t="shared" ca="1" si="71"/>
        <v>#N/A</v>
      </c>
      <c r="CU44" s="288" t="e">
        <f t="shared" ca="1" si="71"/>
        <v>#N/A</v>
      </c>
      <c r="CV44" s="288" t="e">
        <f t="shared" ca="1" si="71"/>
        <v>#N/A</v>
      </c>
      <c r="CW44" s="388"/>
      <c r="CX44" s="388"/>
      <c r="CY44" s="388"/>
      <c r="CZ44" s="388"/>
      <c r="DA44" s="396"/>
    </row>
    <row r="45" spans="1:105" s="268" customFormat="1" ht="9.75" hidden="1" customHeight="1" x14ac:dyDescent="0.2">
      <c r="A45" s="285"/>
      <c r="B45" s="411"/>
      <c r="C45" s="408"/>
      <c r="D45" s="409"/>
      <c r="E45" s="288" t="e">
        <f ca="1">IF(OR(MID(OFFSET($D$248,$D38-$D$8,0),E$4,1)="a",MID(OFFSET($D$248,$D38-$D$8,0),E$4,1)="b"),0,CV36+1)</f>
        <v>#N/A</v>
      </c>
      <c r="F45" s="288" t="e">
        <f t="shared" ref="F45:AF45" ca="1" si="72">IF(OR(MID(OFFSET($D$248,$D38-$D$8,0),F$4,1)="a",MID(OFFSET($D$248,$D38-$D$8,0),F$4,1)="b"),0,E45+1)</f>
        <v>#N/A</v>
      </c>
      <c r="G45" s="288" t="e">
        <f t="shared" ca="1" si="72"/>
        <v>#N/A</v>
      </c>
      <c r="H45" s="288" t="e">
        <f t="shared" ca="1" si="72"/>
        <v>#N/A</v>
      </c>
      <c r="I45" s="288" t="e">
        <f t="shared" ca="1" si="72"/>
        <v>#N/A</v>
      </c>
      <c r="J45" s="288" t="e">
        <f t="shared" ca="1" si="72"/>
        <v>#N/A</v>
      </c>
      <c r="K45" s="288" t="e">
        <f t="shared" ca="1" si="72"/>
        <v>#N/A</v>
      </c>
      <c r="L45" s="288" t="e">
        <f t="shared" ca="1" si="72"/>
        <v>#N/A</v>
      </c>
      <c r="M45" s="288" t="e">
        <f t="shared" ca="1" si="72"/>
        <v>#N/A</v>
      </c>
      <c r="N45" s="288" t="e">
        <f t="shared" ca="1" si="72"/>
        <v>#N/A</v>
      </c>
      <c r="O45" s="288" t="e">
        <f t="shared" ca="1" si="72"/>
        <v>#N/A</v>
      </c>
      <c r="P45" s="288" t="e">
        <f t="shared" ca="1" si="72"/>
        <v>#N/A</v>
      </c>
      <c r="Q45" s="288" t="e">
        <f t="shared" ca="1" si="72"/>
        <v>#N/A</v>
      </c>
      <c r="R45" s="288" t="e">
        <f t="shared" ca="1" si="72"/>
        <v>#N/A</v>
      </c>
      <c r="S45" s="288" t="e">
        <f t="shared" ca="1" si="72"/>
        <v>#N/A</v>
      </c>
      <c r="T45" s="288" t="e">
        <f t="shared" ca="1" si="72"/>
        <v>#N/A</v>
      </c>
      <c r="U45" s="288" t="e">
        <f t="shared" ca="1" si="72"/>
        <v>#N/A</v>
      </c>
      <c r="V45" s="288" t="e">
        <f t="shared" ca="1" si="72"/>
        <v>#N/A</v>
      </c>
      <c r="W45" s="288" t="e">
        <f t="shared" ca="1" si="72"/>
        <v>#N/A</v>
      </c>
      <c r="X45" s="288" t="e">
        <f t="shared" ca="1" si="72"/>
        <v>#N/A</v>
      </c>
      <c r="Y45" s="288" t="e">
        <f t="shared" ca="1" si="72"/>
        <v>#N/A</v>
      </c>
      <c r="Z45" s="288" t="e">
        <f t="shared" ca="1" si="72"/>
        <v>#N/A</v>
      </c>
      <c r="AA45" s="288" t="e">
        <f t="shared" ca="1" si="72"/>
        <v>#N/A</v>
      </c>
      <c r="AB45" s="288" t="e">
        <f t="shared" ca="1" si="72"/>
        <v>#N/A</v>
      </c>
      <c r="AC45" s="288" t="e">
        <f t="shared" ca="1" si="72"/>
        <v>#N/A</v>
      </c>
      <c r="AD45" s="288" t="e">
        <f t="shared" ca="1" si="72"/>
        <v>#N/A</v>
      </c>
      <c r="AE45" s="288" t="e">
        <f t="shared" ca="1" si="72"/>
        <v>#N/A</v>
      </c>
      <c r="AF45" s="288" t="e">
        <f t="shared" ca="1" si="72"/>
        <v>#N/A</v>
      </c>
      <c r="AG45" s="288" t="e">
        <f ca="1">IF(OR(MID(OFFSET($D$248,$D38-$D$8,0),AG$4,1)="a",MID(OFFSET($D$248,$D38-$D$8,0),AG$4,1)="b"),0,1)</f>
        <v>#N/A</v>
      </c>
      <c r="AH45" s="288" t="e">
        <f t="shared" ref="AH45:BM45" ca="1" si="73">IF(OR(MID(OFFSET($D$248,$D38-$D$8,0),AH$4,1)="a",MID(OFFSET($D$248,$D38-$D$8,0),AH$4,1)="b"),0,AG45+1)</f>
        <v>#N/A</v>
      </c>
      <c r="AI45" s="288" t="e">
        <f t="shared" ca="1" si="73"/>
        <v>#N/A</v>
      </c>
      <c r="AJ45" s="288" t="e">
        <f t="shared" ca="1" si="73"/>
        <v>#N/A</v>
      </c>
      <c r="AK45" s="288" t="e">
        <f t="shared" ca="1" si="73"/>
        <v>#N/A</v>
      </c>
      <c r="AL45" s="288" t="e">
        <f t="shared" ca="1" si="73"/>
        <v>#N/A</v>
      </c>
      <c r="AM45" s="288" t="e">
        <f t="shared" ca="1" si="73"/>
        <v>#N/A</v>
      </c>
      <c r="AN45" s="288" t="e">
        <f t="shared" ca="1" si="73"/>
        <v>#N/A</v>
      </c>
      <c r="AO45" s="288" t="e">
        <f t="shared" ca="1" si="73"/>
        <v>#N/A</v>
      </c>
      <c r="AP45" s="288" t="e">
        <f t="shared" ca="1" si="73"/>
        <v>#N/A</v>
      </c>
      <c r="AQ45" s="288" t="e">
        <f t="shared" ca="1" si="73"/>
        <v>#N/A</v>
      </c>
      <c r="AR45" s="288" t="e">
        <f t="shared" ca="1" si="73"/>
        <v>#N/A</v>
      </c>
      <c r="AS45" s="288" t="e">
        <f t="shared" ca="1" si="73"/>
        <v>#N/A</v>
      </c>
      <c r="AT45" s="288" t="e">
        <f t="shared" ca="1" si="73"/>
        <v>#N/A</v>
      </c>
      <c r="AU45" s="288" t="e">
        <f t="shared" ca="1" si="73"/>
        <v>#N/A</v>
      </c>
      <c r="AV45" s="288" t="e">
        <f t="shared" ca="1" si="73"/>
        <v>#N/A</v>
      </c>
      <c r="AW45" s="288" t="e">
        <f t="shared" ca="1" si="73"/>
        <v>#N/A</v>
      </c>
      <c r="AX45" s="288" t="e">
        <f t="shared" ca="1" si="73"/>
        <v>#N/A</v>
      </c>
      <c r="AY45" s="288" t="e">
        <f t="shared" ca="1" si="73"/>
        <v>#N/A</v>
      </c>
      <c r="AZ45" s="288" t="e">
        <f t="shared" ca="1" si="73"/>
        <v>#N/A</v>
      </c>
      <c r="BA45" s="288" t="e">
        <f t="shared" ca="1" si="73"/>
        <v>#N/A</v>
      </c>
      <c r="BB45" s="288" t="e">
        <f t="shared" ca="1" si="73"/>
        <v>#N/A</v>
      </c>
      <c r="BC45" s="288" t="e">
        <f t="shared" ca="1" si="73"/>
        <v>#N/A</v>
      </c>
      <c r="BD45" s="288" t="e">
        <f t="shared" ca="1" si="73"/>
        <v>#N/A</v>
      </c>
      <c r="BE45" s="288" t="e">
        <f t="shared" ca="1" si="73"/>
        <v>#N/A</v>
      </c>
      <c r="BF45" s="288" t="e">
        <f t="shared" ca="1" si="73"/>
        <v>#N/A</v>
      </c>
      <c r="BG45" s="288" t="e">
        <f t="shared" ca="1" si="73"/>
        <v>#N/A</v>
      </c>
      <c r="BH45" s="288" t="e">
        <f t="shared" ca="1" si="73"/>
        <v>#N/A</v>
      </c>
      <c r="BI45" s="288" t="e">
        <f t="shared" ca="1" si="73"/>
        <v>#N/A</v>
      </c>
      <c r="BJ45" s="288" t="e">
        <f t="shared" ca="1" si="73"/>
        <v>#N/A</v>
      </c>
      <c r="BK45" s="288" t="e">
        <f t="shared" ca="1" si="73"/>
        <v>#N/A</v>
      </c>
      <c r="BL45" s="288" t="e">
        <f t="shared" ca="1" si="73"/>
        <v>#N/A</v>
      </c>
      <c r="BM45" s="288" t="e">
        <f t="shared" ca="1" si="73"/>
        <v>#N/A</v>
      </c>
      <c r="BN45" s="288" t="e">
        <f t="shared" ref="BN45:CV45" ca="1" si="74">IF(OR(MID(OFFSET($D$248,$D38-$D$8,0),BN$4,1)="a",MID(OFFSET($D$248,$D38-$D$8,0),BN$4,1)="b"),0,BM45+1)</f>
        <v>#N/A</v>
      </c>
      <c r="BO45" s="288" t="e">
        <f t="shared" ca="1" si="74"/>
        <v>#N/A</v>
      </c>
      <c r="BP45" s="288" t="e">
        <f t="shared" ca="1" si="74"/>
        <v>#N/A</v>
      </c>
      <c r="BQ45" s="288" t="e">
        <f t="shared" ca="1" si="74"/>
        <v>#N/A</v>
      </c>
      <c r="BR45" s="288" t="e">
        <f t="shared" ca="1" si="74"/>
        <v>#N/A</v>
      </c>
      <c r="BS45" s="288" t="e">
        <f t="shared" ca="1" si="74"/>
        <v>#N/A</v>
      </c>
      <c r="BT45" s="288" t="e">
        <f t="shared" ca="1" si="74"/>
        <v>#N/A</v>
      </c>
      <c r="BU45" s="288" t="e">
        <f t="shared" ca="1" si="74"/>
        <v>#N/A</v>
      </c>
      <c r="BV45" s="288" t="e">
        <f t="shared" ca="1" si="74"/>
        <v>#N/A</v>
      </c>
      <c r="BW45" s="288" t="e">
        <f t="shared" ca="1" si="74"/>
        <v>#N/A</v>
      </c>
      <c r="BX45" s="288" t="e">
        <f t="shared" ca="1" si="74"/>
        <v>#N/A</v>
      </c>
      <c r="BY45" s="288" t="e">
        <f t="shared" ca="1" si="74"/>
        <v>#N/A</v>
      </c>
      <c r="BZ45" s="288" t="e">
        <f t="shared" ca="1" si="74"/>
        <v>#N/A</v>
      </c>
      <c r="CA45" s="288" t="e">
        <f t="shared" ca="1" si="74"/>
        <v>#N/A</v>
      </c>
      <c r="CB45" s="288" t="e">
        <f t="shared" ca="1" si="74"/>
        <v>#N/A</v>
      </c>
      <c r="CC45" s="288" t="e">
        <f t="shared" ca="1" si="74"/>
        <v>#N/A</v>
      </c>
      <c r="CD45" s="288" t="e">
        <f t="shared" ca="1" si="74"/>
        <v>#N/A</v>
      </c>
      <c r="CE45" s="288" t="e">
        <f t="shared" ca="1" si="74"/>
        <v>#N/A</v>
      </c>
      <c r="CF45" s="288" t="e">
        <f t="shared" ca="1" si="74"/>
        <v>#N/A</v>
      </c>
      <c r="CG45" s="288" t="e">
        <f t="shared" ca="1" si="74"/>
        <v>#N/A</v>
      </c>
      <c r="CH45" s="288" t="e">
        <f t="shared" ca="1" si="74"/>
        <v>#N/A</v>
      </c>
      <c r="CI45" s="288" t="e">
        <f t="shared" ca="1" si="74"/>
        <v>#N/A</v>
      </c>
      <c r="CJ45" s="288" t="e">
        <f t="shared" ca="1" si="74"/>
        <v>#N/A</v>
      </c>
      <c r="CK45" s="288" t="e">
        <f t="shared" ca="1" si="74"/>
        <v>#N/A</v>
      </c>
      <c r="CL45" s="288" t="e">
        <f t="shared" ca="1" si="74"/>
        <v>#N/A</v>
      </c>
      <c r="CM45" s="288" t="e">
        <f t="shared" ca="1" si="74"/>
        <v>#N/A</v>
      </c>
      <c r="CN45" s="288" t="e">
        <f t="shared" ca="1" si="74"/>
        <v>#N/A</v>
      </c>
      <c r="CO45" s="288" t="e">
        <f t="shared" ca="1" si="74"/>
        <v>#N/A</v>
      </c>
      <c r="CP45" s="288" t="e">
        <f t="shared" ca="1" si="74"/>
        <v>#N/A</v>
      </c>
      <c r="CQ45" s="288" t="e">
        <f t="shared" ca="1" si="74"/>
        <v>#N/A</v>
      </c>
      <c r="CR45" s="288" t="e">
        <f t="shared" ca="1" si="74"/>
        <v>#N/A</v>
      </c>
      <c r="CS45" s="288" t="e">
        <f t="shared" ca="1" si="74"/>
        <v>#N/A</v>
      </c>
      <c r="CT45" s="288" t="e">
        <f t="shared" ca="1" si="74"/>
        <v>#N/A</v>
      </c>
      <c r="CU45" s="288" t="e">
        <f t="shared" ca="1" si="74"/>
        <v>#N/A</v>
      </c>
      <c r="CV45" s="288" t="e">
        <f t="shared" ca="1" si="74"/>
        <v>#N/A</v>
      </c>
      <c r="CW45" s="388"/>
      <c r="CX45" s="388"/>
      <c r="CY45" s="388"/>
      <c r="CZ45" s="388"/>
      <c r="DA45" s="396"/>
    </row>
    <row r="46" spans="1:105" s="268" customFormat="1" ht="3.75" hidden="1" customHeight="1" x14ac:dyDescent="0.2">
      <c r="A46" s="285"/>
      <c r="B46" s="411"/>
      <c r="C46" s="287"/>
      <c r="D46" s="291"/>
      <c r="E46" s="288"/>
      <c r="F46" s="288"/>
      <c r="G46" s="288"/>
      <c r="H46" s="288"/>
      <c r="I46" s="288"/>
      <c r="J46" s="288"/>
      <c r="K46" s="288"/>
      <c r="L46" s="288"/>
      <c r="M46" s="288"/>
      <c r="N46" s="288"/>
      <c r="O46" s="288"/>
      <c r="P46" s="288"/>
      <c r="Q46" s="288"/>
      <c r="R46" s="288"/>
      <c r="S46" s="288"/>
      <c r="T46" s="288"/>
      <c r="U46" s="288"/>
      <c r="V46" s="288"/>
      <c r="W46" s="288"/>
      <c r="X46" s="288"/>
      <c r="Y46" s="288"/>
      <c r="Z46" s="288"/>
      <c r="AA46" s="288"/>
      <c r="AB46" s="288"/>
      <c r="AC46" s="288"/>
      <c r="AD46" s="288"/>
      <c r="AE46" s="288"/>
      <c r="AF46" s="288"/>
      <c r="AG46" s="288"/>
      <c r="AH46" s="288"/>
      <c r="AI46" s="288"/>
      <c r="AJ46" s="288"/>
      <c r="AK46" s="288"/>
      <c r="AL46" s="288"/>
      <c r="AM46" s="288"/>
      <c r="AN46" s="288"/>
      <c r="AO46" s="288"/>
      <c r="AP46" s="288"/>
      <c r="AQ46" s="288"/>
      <c r="AR46" s="288"/>
      <c r="AS46" s="288"/>
      <c r="AT46" s="288"/>
      <c r="AU46" s="288"/>
      <c r="AV46" s="288"/>
      <c r="AW46" s="288"/>
      <c r="AX46" s="288"/>
      <c r="AY46" s="288"/>
      <c r="AZ46" s="288"/>
      <c r="BA46" s="288"/>
      <c r="BB46" s="288"/>
      <c r="BC46" s="288"/>
      <c r="BD46" s="288"/>
      <c r="BE46" s="288"/>
      <c r="BF46" s="288"/>
      <c r="BG46" s="288"/>
      <c r="BH46" s="288"/>
      <c r="BI46" s="288"/>
      <c r="BJ46" s="288"/>
      <c r="BK46" s="288"/>
      <c r="BL46" s="288"/>
      <c r="BM46" s="288"/>
      <c r="BN46" s="288"/>
      <c r="BO46" s="288"/>
      <c r="BP46" s="288"/>
      <c r="BQ46" s="288"/>
      <c r="BR46" s="288"/>
      <c r="BS46" s="288"/>
      <c r="BT46" s="288"/>
      <c r="BU46" s="288"/>
      <c r="BV46" s="288"/>
      <c r="BW46" s="288"/>
      <c r="BX46" s="288"/>
      <c r="BY46" s="288"/>
      <c r="BZ46" s="288"/>
      <c r="CA46" s="288"/>
      <c r="CB46" s="288"/>
      <c r="CC46" s="288"/>
      <c r="CD46" s="288"/>
      <c r="CE46" s="288"/>
      <c r="CF46" s="288"/>
      <c r="CG46" s="288"/>
      <c r="CH46" s="288"/>
      <c r="CI46" s="288"/>
      <c r="CJ46" s="288"/>
      <c r="CK46" s="288"/>
      <c r="CL46" s="288"/>
      <c r="CM46" s="288"/>
      <c r="CN46" s="288"/>
      <c r="CO46" s="288"/>
      <c r="CP46" s="288"/>
      <c r="CQ46" s="288"/>
      <c r="CR46" s="288"/>
      <c r="CS46" s="288"/>
      <c r="CT46" s="288"/>
      <c r="CU46" s="288"/>
      <c r="CV46" s="288"/>
      <c r="CW46" s="289"/>
      <c r="CX46" s="289"/>
      <c r="CY46" s="289"/>
      <c r="CZ46" s="289"/>
      <c r="DA46" s="290"/>
    </row>
    <row r="47" spans="1:105" s="268" customFormat="1" ht="13.5" hidden="1" customHeight="1" x14ac:dyDescent="0.2">
      <c r="A47" s="285"/>
      <c r="B47" s="411"/>
      <c r="C47" s="408" t="s">
        <v>38</v>
      </c>
      <c r="D47" s="409">
        <f>D57-1</f>
        <v>42691</v>
      </c>
      <c r="E47" s="288"/>
      <c r="F47" s="288"/>
      <c r="G47" s="288"/>
      <c r="H47" s="288"/>
      <c r="I47" s="288"/>
      <c r="J47" s="288"/>
      <c r="K47" s="288"/>
      <c r="L47" s="288"/>
      <c r="M47" s="288"/>
      <c r="N47" s="288"/>
      <c r="O47" s="288"/>
      <c r="P47" s="288"/>
      <c r="Q47" s="288"/>
      <c r="R47" s="288"/>
      <c r="S47" s="288"/>
      <c r="T47" s="288"/>
      <c r="U47" s="288"/>
      <c r="V47" s="288"/>
      <c r="W47" s="288"/>
      <c r="X47" s="288"/>
      <c r="Y47" s="288"/>
      <c r="Z47" s="288"/>
      <c r="AA47" s="288"/>
      <c r="AB47" s="288"/>
      <c r="AC47" s="288"/>
      <c r="AD47" s="288"/>
      <c r="AE47" s="288"/>
      <c r="AF47" s="288"/>
      <c r="AG47" s="288"/>
      <c r="AH47" s="288"/>
      <c r="AI47" s="288"/>
      <c r="AJ47" s="288"/>
      <c r="AK47" s="288"/>
      <c r="AL47" s="288"/>
      <c r="AM47" s="288"/>
      <c r="AN47" s="288"/>
      <c r="AO47" s="288"/>
      <c r="AP47" s="288"/>
      <c r="AQ47" s="288"/>
      <c r="AR47" s="288"/>
      <c r="AS47" s="288"/>
      <c r="AT47" s="288"/>
      <c r="AU47" s="288"/>
      <c r="AV47" s="288"/>
      <c r="AW47" s="288"/>
      <c r="AX47" s="288"/>
      <c r="AY47" s="288"/>
      <c r="AZ47" s="288"/>
      <c r="BA47" s="288"/>
      <c r="BB47" s="288"/>
      <c r="BC47" s="288"/>
      <c r="BD47" s="288"/>
      <c r="BE47" s="288"/>
      <c r="BF47" s="288"/>
      <c r="BG47" s="288"/>
      <c r="BH47" s="288"/>
      <c r="BI47" s="288"/>
      <c r="BJ47" s="288"/>
      <c r="BK47" s="288"/>
      <c r="BL47" s="288"/>
      <c r="BM47" s="288"/>
      <c r="BN47" s="288"/>
      <c r="BO47" s="288"/>
      <c r="BP47" s="288"/>
      <c r="BQ47" s="288"/>
      <c r="BR47" s="288"/>
      <c r="BS47" s="288"/>
      <c r="BT47" s="288"/>
      <c r="BU47" s="288"/>
      <c r="BV47" s="288"/>
      <c r="BW47" s="288"/>
      <c r="BX47" s="288"/>
      <c r="BY47" s="288"/>
      <c r="BZ47" s="288"/>
      <c r="CA47" s="288"/>
      <c r="CB47" s="288"/>
      <c r="CC47" s="288"/>
      <c r="CD47" s="288"/>
      <c r="CE47" s="288"/>
      <c r="CF47" s="288"/>
      <c r="CG47" s="288"/>
      <c r="CH47" s="288"/>
      <c r="CI47" s="288"/>
      <c r="CJ47" s="288"/>
      <c r="CK47" s="288"/>
      <c r="CL47" s="288"/>
      <c r="CM47" s="288"/>
      <c r="CN47" s="288"/>
      <c r="CO47" s="288"/>
      <c r="CP47" s="288"/>
      <c r="CQ47" s="288"/>
      <c r="CR47" s="288"/>
      <c r="CS47" s="288"/>
      <c r="CT47" s="288"/>
      <c r="CU47" s="288"/>
      <c r="CV47" s="288"/>
      <c r="CW47" s="388" t="e">
        <f ca="1">MAX(E55:AF55,AG45:CV45)*0.25</f>
        <v>#N/A</v>
      </c>
      <c r="CX47" s="388"/>
      <c r="CY47" s="388"/>
      <c r="CZ47" s="388"/>
      <c r="DA47" s="396"/>
    </row>
    <row r="48" spans="1:105" s="268" customFormat="1" ht="13.5" hidden="1" customHeight="1" x14ac:dyDescent="0.2">
      <c r="A48" s="285"/>
      <c r="B48" s="411"/>
      <c r="C48" s="408"/>
      <c r="D48" s="409"/>
      <c r="E48" s="288" t="e">
        <f ca="1">IF(OR(MID(OFFSET($D$248,$D47-$D$8,0),E$4,1)="a",MID(OFFSET($D$248,$D47-$D$8,0),E$4,1)="b"),0,CV39+1)</f>
        <v>#N/A</v>
      </c>
      <c r="F48" s="288" t="e">
        <f t="shared" ref="F48:AK48" ca="1" si="75">IF(OR(MID(OFFSET($D$248,$D47-$D$8,0),F$4,1)="a",MID(OFFSET($D$248,$D47-$D$8,0),F$4,1)="b"),0,E48+1)</f>
        <v>#N/A</v>
      </c>
      <c r="G48" s="288" t="e">
        <f t="shared" ca="1" si="75"/>
        <v>#N/A</v>
      </c>
      <c r="H48" s="288" t="e">
        <f t="shared" ca="1" si="75"/>
        <v>#N/A</v>
      </c>
      <c r="I48" s="288" t="e">
        <f t="shared" ca="1" si="75"/>
        <v>#N/A</v>
      </c>
      <c r="J48" s="288" t="e">
        <f t="shared" ca="1" si="75"/>
        <v>#N/A</v>
      </c>
      <c r="K48" s="288" t="e">
        <f t="shared" ca="1" si="75"/>
        <v>#N/A</v>
      </c>
      <c r="L48" s="288" t="e">
        <f t="shared" ca="1" si="75"/>
        <v>#N/A</v>
      </c>
      <c r="M48" s="288" t="e">
        <f t="shared" ca="1" si="75"/>
        <v>#N/A</v>
      </c>
      <c r="N48" s="288" t="e">
        <f t="shared" ca="1" si="75"/>
        <v>#N/A</v>
      </c>
      <c r="O48" s="288" t="e">
        <f t="shared" ca="1" si="75"/>
        <v>#N/A</v>
      </c>
      <c r="P48" s="288" t="e">
        <f t="shared" ca="1" si="75"/>
        <v>#N/A</v>
      </c>
      <c r="Q48" s="288" t="e">
        <f t="shared" ca="1" si="75"/>
        <v>#N/A</v>
      </c>
      <c r="R48" s="288" t="e">
        <f t="shared" ca="1" si="75"/>
        <v>#N/A</v>
      </c>
      <c r="S48" s="288" t="e">
        <f t="shared" ca="1" si="75"/>
        <v>#N/A</v>
      </c>
      <c r="T48" s="288" t="e">
        <f t="shared" ca="1" si="75"/>
        <v>#N/A</v>
      </c>
      <c r="U48" s="288" t="e">
        <f t="shared" ca="1" si="75"/>
        <v>#N/A</v>
      </c>
      <c r="V48" s="288" t="e">
        <f t="shared" ca="1" si="75"/>
        <v>#N/A</v>
      </c>
      <c r="W48" s="288" t="e">
        <f t="shared" ca="1" si="75"/>
        <v>#N/A</v>
      </c>
      <c r="X48" s="288" t="e">
        <f t="shared" ca="1" si="75"/>
        <v>#N/A</v>
      </c>
      <c r="Y48" s="288" t="e">
        <f t="shared" ca="1" si="75"/>
        <v>#N/A</v>
      </c>
      <c r="Z48" s="288" t="e">
        <f t="shared" ca="1" si="75"/>
        <v>#N/A</v>
      </c>
      <c r="AA48" s="288" t="e">
        <f t="shared" ca="1" si="75"/>
        <v>#N/A</v>
      </c>
      <c r="AB48" s="288" t="e">
        <f t="shared" ca="1" si="75"/>
        <v>#N/A</v>
      </c>
      <c r="AC48" s="288" t="e">
        <f t="shared" ca="1" si="75"/>
        <v>#N/A</v>
      </c>
      <c r="AD48" s="288" t="e">
        <f t="shared" ca="1" si="75"/>
        <v>#N/A</v>
      </c>
      <c r="AE48" s="288" t="e">
        <f t="shared" ca="1" si="75"/>
        <v>#N/A</v>
      </c>
      <c r="AF48" s="288" t="e">
        <f t="shared" ca="1" si="75"/>
        <v>#N/A</v>
      </c>
      <c r="AG48" s="288" t="e">
        <f t="shared" ca="1" si="75"/>
        <v>#N/A</v>
      </c>
      <c r="AH48" s="288" t="e">
        <f t="shared" ca="1" si="75"/>
        <v>#N/A</v>
      </c>
      <c r="AI48" s="288" t="e">
        <f t="shared" ca="1" si="75"/>
        <v>#N/A</v>
      </c>
      <c r="AJ48" s="288" t="e">
        <f t="shared" ca="1" si="75"/>
        <v>#N/A</v>
      </c>
      <c r="AK48" s="288" t="e">
        <f t="shared" ca="1" si="75"/>
        <v>#N/A</v>
      </c>
      <c r="AL48" s="288" t="e">
        <f t="shared" ref="AL48:BQ48" ca="1" si="76">IF(OR(MID(OFFSET($D$248,$D47-$D$8,0),AL$4,1)="a",MID(OFFSET($D$248,$D47-$D$8,0),AL$4,1)="b"),0,AK48+1)</f>
        <v>#N/A</v>
      </c>
      <c r="AM48" s="288" t="e">
        <f t="shared" ca="1" si="76"/>
        <v>#N/A</v>
      </c>
      <c r="AN48" s="288" t="e">
        <f t="shared" ca="1" si="76"/>
        <v>#N/A</v>
      </c>
      <c r="AO48" s="288" t="e">
        <f t="shared" ca="1" si="76"/>
        <v>#N/A</v>
      </c>
      <c r="AP48" s="288" t="e">
        <f t="shared" ca="1" si="76"/>
        <v>#N/A</v>
      </c>
      <c r="AQ48" s="288" t="e">
        <f t="shared" ca="1" si="76"/>
        <v>#N/A</v>
      </c>
      <c r="AR48" s="288" t="e">
        <f t="shared" ca="1" si="76"/>
        <v>#N/A</v>
      </c>
      <c r="AS48" s="288" t="e">
        <f t="shared" ca="1" si="76"/>
        <v>#N/A</v>
      </c>
      <c r="AT48" s="288" t="e">
        <f t="shared" ca="1" si="76"/>
        <v>#N/A</v>
      </c>
      <c r="AU48" s="288" t="e">
        <f t="shared" ca="1" si="76"/>
        <v>#N/A</v>
      </c>
      <c r="AV48" s="288" t="e">
        <f t="shared" ca="1" si="76"/>
        <v>#N/A</v>
      </c>
      <c r="AW48" s="288" t="e">
        <f t="shared" ca="1" si="76"/>
        <v>#N/A</v>
      </c>
      <c r="AX48" s="288" t="e">
        <f t="shared" ca="1" si="76"/>
        <v>#N/A</v>
      </c>
      <c r="AY48" s="288" t="e">
        <f t="shared" ca="1" si="76"/>
        <v>#N/A</v>
      </c>
      <c r="AZ48" s="288" t="e">
        <f t="shared" ca="1" si="76"/>
        <v>#N/A</v>
      </c>
      <c r="BA48" s="288" t="e">
        <f t="shared" ca="1" si="76"/>
        <v>#N/A</v>
      </c>
      <c r="BB48" s="288" t="e">
        <f t="shared" ca="1" si="76"/>
        <v>#N/A</v>
      </c>
      <c r="BC48" s="288" t="e">
        <f t="shared" ca="1" si="76"/>
        <v>#N/A</v>
      </c>
      <c r="BD48" s="288" t="e">
        <f t="shared" ca="1" si="76"/>
        <v>#N/A</v>
      </c>
      <c r="BE48" s="288" t="e">
        <f t="shared" ca="1" si="76"/>
        <v>#N/A</v>
      </c>
      <c r="BF48" s="288" t="e">
        <f t="shared" ca="1" si="76"/>
        <v>#N/A</v>
      </c>
      <c r="BG48" s="288" t="e">
        <f t="shared" ca="1" si="76"/>
        <v>#N/A</v>
      </c>
      <c r="BH48" s="288" t="e">
        <f t="shared" ca="1" si="76"/>
        <v>#N/A</v>
      </c>
      <c r="BI48" s="288" t="e">
        <f t="shared" ca="1" si="76"/>
        <v>#N/A</v>
      </c>
      <c r="BJ48" s="288" t="e">
        <f t="shared" ca="1" si="76"/>
        <v>#N/A</v>
      </c>
      <c r="BK48" s="288" t="e">
        <f t="shared" ca="1" si="76"/>
        <v>#N/A</v>
      </c>
      <c r="BL48" s="288" t="e">
        <f t="shared" ca="1" si="76"/>
        <v>#N/A</v>
      </c>
      <c r="BM48" s="288" t="e">
        <f t="shared" ca="1" si="76"/>
        <v>#N/A</v>
      </c>
      <c r="BN48" s="288" t="e">
        <f t="shared" ca="1" si="76"/>
        <v>#N/A</v>
      </c>
      <c r="BO48" s="288" t="e">
        <f t="shared" ca="1" si="76"/>
        <v>#N/A</v>
      </c>
      <c r="BP48" s="288" t="e">
        <f t="shared" ca="1" si="76"/>
        <v>#N/A</v>
      </c>
      <c r="BQ48" s="288" t="e">
        <f t="shared" ca="1" si="76"/>
        <v>#N/A</v>
      </c>
      <c r="BR48" s="288" t="e">
        <f t="shared" ref="BR48:CV48" ca="1" si="77">IF(OR(MID(OFFSET($D$248,$D47-$D$8,0),BR$4,1)="a",MID(OFFSET($D$248,$D47-$D$8,0),BR$4,1)="b"),0,BQ48+1)</f>
        <v>#N/A</v>
      </c>
      <c r="BS48" s="288" t="e">
        <f t="shared" ca="1" si="77"/>
        <v>#N/A</v>
      </c>
      <c r="BT48" s="288" t="e">
        <f t="shared" ca="1" si="77"/>
        <v>#N/A</v>
      </c>
      <c r="BU48" s="288" t="e">
        <f t="shared" ca="1" si="77"/>
        <v>#N/A</v>
      </c>
      <c r="BV48" s="288" t="e">
        <f t="shared" ca="1" si="77"/>
        <v>#N/A</v>
      </c>
      <c r="BW48" s="288" t="e">
        <f t="shared" ca="1" si="77"/>
        <v>#N/A</v>
      </c>
      <c r="BX48" s="288" t="e">
        <f t="shared" ca="1" si="77"/>
        <v>#N/A</v>
      </c>
      <c r="BY48" s="288" t="e">
        <f t="shared" ca="1" si="77"/>
        <v>#N/A</v>
      </c>
      <c r="BZ48" s="288" t="e">
        <f t="shared" ca="1" si="77"/>
        <v>#N/A</v>
      </c>
      <c r="CA48" s="288" t="e">
        <f t="shared" ca="1" si="77"/>
        <v>#N/A</v>
      </c>
      <c r="CB48" s="288" t="e">
        <f t="shared" ca="1" si="77"/>
        <v>#N/A</v>
      </c>
      <c r="CC48" s="288" t="e">
        <f t="shared" ca="1" si="77"/>
        <v>#N/A</v>
      </c>
      <c r="CD48" s="288" t="e">
        <f t="shared" ca="1" si="77"/>
        <v>#N/A</v>
      </c>
      <c r="CE48" s="288" t="e">
        <f t="shared" ca="1" si="77"/>
        <v>#N/A</v>
      </c>
      <c r="CF48" s="288" t="e">
        <f t="shared" ca="1" si="77"/>
        <v>#N/A</v>
      </c>
      <c r="CG48" s="288" t="e">
        <f t="shared" ca="1" si="77"/>
        <v>#N/A</v>
      </c>
      <c r="CH48" s="288" t="e">
        <f t="shared" ca="1" si="77"/>
        <v>#N/A</v>
      </c>
      <c r="CI48" s="288" t="e">
        <f t="shared" ca="1" si="77"/>
        <v>#N/A</v>
      </c>
      <c r="CJ48" s="288" t="e">
        <f t="shared" ca="1" si="77"/>
        <v>#N/A</v>
      </c>
      <c r="CK48" s="288" t="e">
        <f t="shared" ca="1" si="77"/>
        <v>#N/A</v>
      </c>
      <c r="CL48" s="288" t="e">
        <f t="shared" ca="1" si="77"/>
        <v>#N/A</v>
      </c>
      <c r="CM48" s="288" t="e">
        <f t="shared" ca="1" si="77"/>
        <v>#N/A</v>
      </c>
      <c r="CN48" s="288" t="e">
        <f t="shared" ca="1" si="77"/>
        <v>#N/A</v>
      </c>
      <c r="CO48" s="288" t="e">
        <f t="shared" ca="1" si="77"/>
        <v>#N/A</v>
      </c>
      <c r="CP48" s="288" t="e">
        <f t="shared" ca="1" si="77"/>
        <v>#N/A</v>
      </c>
      <c r="CQ48" s="288" t="e">
        <f t="shared" ca="1" si="77"/>
        <v>#N/A</v>
      </c>
      <c r="CR48" s="288" t="e">
        <f t="shared" ca="1" si="77"/>
        <v>#N/A</v>
      </c>
      <c r="CS48" s="288" t="e">
        <f t="shared" ca="1" si="77"/>
        <v>#N/A</v>
      </c>
      <c r="CT48" s="288" t="e">
        <f t="shared" ca="1" si="77"/>
        <v>#N/A</v>
      </c>
      <c r="CU48" s="288" t="e">
        <f t="shared" ca="1" si="77"/>
        <v>#N/A</v>
      </c>
      <c r="CV48" s="288" t="e">
        <f t="shared" ca="1" si="77"/>
        <v>#N/A</v>
      </c>
      <c r="CW48" s="388"/>
      <c r="CX48" s="388"/>
      <c r="CY48" s="388"/>
      <c r="CZ48" s="388"/>
      <c r="DA48" s="396"/>
    </row>
    <row r="49" spans="1:105" ht="13.5" hidden="1" customHeight="1" x14ac:dyDescent="0.2">
      <c r="A49" s="190"/>
      <c r="B49" s="411"/>
      <c r="C49" s="408"/>
      <c r="D49" s="409"/>
      <c r="E49" s="288" t="e">
        <f ca="1">IF(OR(MID(OFFSET($D$248,$D47-$D$8,0),E$4,1)="a",MID(OFFSET($D$248,$D47-$D$8,0),E$4,1)="b"),0,CV40+1)</f>
        <v>#N/A</v>
      </c>
      <c r="F49" s="288" t="e">
        <f t="shared" ref="F49:AK49" ca="1" si="78">IF(OR(MID(OFFSET($D$248,$D47-$D$8,0),F$4,1)="a",MID(OFFSET($D$248,$D47-$D$8,0),F$4,1)="b"),0,E49+1)</f>
        <v>#N/A</v>
      </c>
      <c r="G49" s="288" t="e">
        <f t="shared" ca="1" si="78"/>
        <v>#N/A</v>
      </c>
      <c r="H49" s="288" t="e">
        <f t="shared" ca="1" si="78"/>
        <v>#N/A</v>
      </c>
      <c r="I49" s="288" t="e">
        <f t="shared" ca="1" si="78"/>
        <v>#N/A</v>
      </c>
      <c r="J49" s="288" t="e">
        <f t="shared" ca="1" si="78"/>
        <v>#N/A</v>
      </c>
      <c r="K49" s="288" t="e">
        <f t="shared" ca="1" si="78"/>
        <v>#N/A</v>
      </c>
      <c r="L49" s="288" t="e">
        <f t="shared" ca="1" si="78"/>
        <v>#N/A</v>
      </c>
      <c r="M49" s="288" t="e">
        <f t="shared" ca="1" si="78"/>
        <v>#N/A</v>
      </c>
      <c r="N49" s="288" t="e">
        <f t="shared" ca="1" si="78"/>
        <v>#N/A</v>
      </c>
      <c r="O49" s="288" t="e">
        <f t="shared" ca="1" si="78"/>
        <v>#N/A</v>
      </c>
      <c r="P49" s="288" t="e">
        <f t="shared" ca="1" si="78"/>
        <v>#N/A</v>
      </c>
      <c r="Q49" s="288" t="e">
        <f t="shared" ca="1" si="78"/>
        <v>#N/A</v>
      </c>
      <c r="R49" s="288" t="e">
        <f t="shared" ca="1" si="78"/>
        <v>#N/A</v>
      </c>
      <c r="S49" s="288" t="e">
        <f t="shared" ca="1" si="78"/>
        <v>#N/A</v>
      </c>
      <c r="T49" s="288" t="e">
        <f t="shared" ca="1" si="78"/>
        <v>#N/A</v>
      </c>
      <c r="U49" s="288" t="e">
        <f t="shared" ca="1" si="78"/>
        <v>#N/A</v>
      </c>
      <c r="V49" s="288" t="e">
        <f t="shared" ca="1" si="78"/>
        <v>#N/A</v>
      </c>
      <c r="W49" s="288" t="e">
        <f t="shared" ca="1" si="78"/>
        <v>#N/A</v>
      </c>
      <c r="X49" s="288" t="e">
        <f t="shared" ca="1" si="78"/>
        <v>#N/A</v>
      </c>
      <c r="Y49" s="288" t="e">
        <f t="shared" ca="1" si="78"/>
        <v>#N/A</v>
      </c>
      <c r="Z49" s="288" t="e">
        <f t="shared" ca="1" si="78"/>
        <v>#N/A</v>
      </c>
      <c r="AA49" s="288" t="e">
        <f t="shared" ca="1" si="78"/>
        <v>#N/A</v>
      </c>
      <c r="AB49" s="288" t="e">
        <f t="shared" ca="1" si="78"/>
        <v>#N/A</v>
      </c>
      <c r="AC49" s="288" t="e">
        <f t="shared" ca="1" si="78"/>
        <v>#N/A</v>
      </c>
      <c r="AD49" s="288" t="e">
        <f t="shared" ca="1" si="78"/>
        <v>#N/A</v>
      </c>
      <c r="AE49" s="288" t="e">
        <f t="shared" ca="1" si="78"/>
        <v>#N/A</v>
      </c>
      <c r="AF49" s="288" t="e">
        <f t="shared" ca="1" si="78"/>
        <v>#N/A</v>
      </c>
      <c r="AG49" s="288" t="e">
        <f t="shared" ca="1" si="78"/>
        <v>#N/A</v>
      </c>
      <c r="AH49" s="288" t="e">
        <f t="shared" ca="1" si="78"/>
        <v>#N/A</v>
      </c>
      <c r="AI49" s="288" t="e">
        <f t="shared" ca="1" si="78"/>
        <v>#N/A</v>
      </c>
      <c r="AJ49" s="288" t="e">
        <f t="shared" ca="1" si="78"/>
        <v>#N/A</v>
      </c>
      <c r="AK49" s="288" t="e">
        <f t="shared" ca="1" si="78"/>
        <v>#N/A</v>
      </c>
      <c r="AL49" s="288" t="e">
        <f t="shared" ref="AL49:BQ49" ca="1" si="79">IF(OR(MID(OFFSET($D$248,$D47-$D$8,0),AL$4,1)="a",MID(OFFSET($D$248,$D47-$D$8,0),AL$4,1)="b"),0,AK49+1)</f>
        <v>#N/A</v>
      </c>
      <c r="AM49" s="288" t="e">
        <f t="shared" ca="1" si="79"/>
        <v>#N/A</v>
      </c>
      <c r="AN49" s="288" t="e">
        <f t="shared" ca="1" si="79"/>
        <v>#N/A</v>
      </c>
      <c r="AO49" s="288" t="e">
        <f t="shared" ca="1" si="79"/>
        <v>#N/A</v>
      </c>
      <c r="AP49" s="288" t="e">
        <f t="shared" ca="1" si="79"/>
        <v>#N/A</v>
      </c>
      <c r="AQ49" s="288" t="e">
        <f t="shared" ca="1" si="79"/>
        <v>#N/A</v>
      </c>
      <c r="AR49" s="288" t="e">
        <f t="shared" ca="1" si="79"/>
        <v>#N/A</v>
      </c>
      <c r="AS49" s="288" t="e">
        <f t="shared" ca="1" si="79"/>
        <v>#N/A</v>
      </c>
      <c r="AT49" s="288" t="e">
        <f t="shared" ca="1" si="79"/>
        <v>#N/A</v>
      </c>
      <c r="AU49" s="288" t="e">
        <f t="shared" ca="1" si="79"/>
        <v>#N/A</v>
      </c>
      <c r="AV49" s="288" t="e">
        <f t="shared" ca="1" si="79"/>
        <v>#N/A</v>
      </c>
      <c r="AW49" s="288" t="e">
        <f t="shared" ca="1" si="79"/>
        <v>#N/A</v>
      </c>
      <c r="AX49" s="288" t="e">
        <f t="shared" ca="1" si="79"/>
        <v>#N/A</v>
      </c>
      <c r="AY49" s="288" t="e">
        <f t="shared" ca="1" si="79"/>
        <v>#N/A</v>
      </c>
      <c r="AZ49" s="288" t="e">
        <f t="shared" ca="1" si="79"/>
        <v>#N/A</v>
      </c>
      <c r="BA49" s="288" t="e">
        <f t="shared" ca="1" si="79"/>
        <v>#N/A</v>
      </c>
      <c r="BB49" s="288" t="e">
        <f t="shared" ca="1" si="79"/>
        <v>#N/A</v>
      </c>
      <c r="BC49" s="288" t="e">
        <f t="shared" ca="1" si="79"/>
        <v>#N/A</v>
      </c>
      <c r="BD49" s="288" t="e">
        <f t="shared" ca="1" si="79"/>
        <v>#N/A</v>
      </c>
      <c r="BE49" s="288" t="e">
        <f t="shared" ca="1" si="79"/>
        <v>#N/A</v>
      </c>
      <c r="BF49" s="288" t="e">
        <f t="shared" ca="1" si="79"/>
        <v>#N/A</v>
      </c>
      <c r="BG49" s="288" t="e">
        <f t="shared" ca="1" si="79"/>
        <v>#N/A</v>
      </c>
      <c r="BH49" s="288" t="e">
        <f t="shared" ca="1" si="79"/>
        <v>#N/A</v>
      </c>
      <c r="BI49" s="288" t="e">
        <f t="shared" ca="1" si="79"/>
        <v>#N/A</v>
      </c>
      <c r="BJ49" s="288" t="e">
        <f t="shared" ca="1" si="79"/>
        <v>#N/A</v>
      </c>
      <c r="BK49" s="288" t="e">
        <f t="shared" ca="1" si="79"/>
        <v>#N/A</v>
      </c>
      <c r="BL49" s="288" t="e">
        <f t="shared" ca="1" si="79"/>
        <v>#N/A</v>
      </c>
      <c r="BM49" s="288" t="e">
        <f t="shared" ca="1" si="79"/>
        <v>#N/A</v>
      </c>
      <c r="BN49" s="288" t="e">
        <f t="shared" ca="1" si="79"/>
        <v>#N/A</v>
      </c>
      <c r="BO49" s="288" t="e">
        <f t="shared" ca="1" si="79"/>
        <v>#N/A</v>
      </c>
      <c r="BP49" s="288" t="e">
        <f t="shared" ca="1" si="79"/>
        <v>#N/A</v>
      </c>
      <c r="BQ49" s="288" t="e">
        <f t="shared" ca="1" si="79"/>
        <v>#N/A</v>
      </c>
      <c r="BR49" s="288" t="e">
        <f t="shared" ref="BR49:CV49" ca="1" si="80">IF(OR(MID(OFFSET($D$248,$D47-$D$8,0),BR$4,1)="a",MID(OFFSET($D$248,$D47-$D$8,0),BR$4,1)="b"),0,BQ49+1)</f>
        <v>#N/A</v>
      </c>
      <c r="BS49" s="288" t="e">
        <f t="shared" ca="1" si="80"/>
        <v>#N/A</v>
      </c>
      <c r="BT49" s="288" t="e">
        <f t="shared" ca="1" si="80"/>
        <v>#N/A</v>
      </c>
      <c r="BU49" s="288" t="e">
        <f t="shared" ca="1" si="80"/>
        <v>#N/A</v>
      </c>
      <c r="BV49" s="288" t="e">
        <f t="shared" ca="1" si="80"/>
        <v>#N/A</v>
      </c>
      <c r="BW49" s="288" t="e">
        <f t="shared" ca="1" si="80"/>
        <v>#N/A</v>
      </c>
      <c r="BX49" s="288" t="e">
        <f t="shared" ca="1" si="80"/>
        <v>#N/A</v>
      </c>
      <c r="BY49" s="288" t="e">
        <f t="shared" ca="1" si="80"/>
        <v>#N/A</v>
      </c>
      <c r="BZ49" s="288" t="e">
        <f t="shared" ca="1" si="80"/>
        <v>#N/A</v>
      </c>
      <c r="CA49" s="288" t="e">
        <f t="shared" ca="1" si="80"/>
        <v>#N/A</v>
      </c>
      <c r="CB49" s="288" t="e">
        <f t="shared" ca="1" si="80"/>
        <v>#N/A</v>
      </c>
      <c r="CC49" s="288" t="e">
        <f t="shared" ca="1" si="80"/>
        <v>#N/A</v>
      </c>
      <c r="CD49" s="288" t="e">
        <f t="shared" ca="1" si="80"/>
        <v>#N/A</v>
      </c>
      <c r="CE49" s="288" t="e">
        <f t="shared" ca="1" si="80"/>
        <v>#N/A</v>
      </c>
      <c r="CF49" s="288" t="e">
        <f t="shared" ca="1" si="80"/>
        <v>#N/A</v>
      </c>
      <c r="CG49" s="288" t="e">
        <f t="shared" ca="1" si="80"/>
        <v>#N/A</v>
      </c>
      <c r="CH49" s="288" t="e">
        <f t="shared" ca="1" si="80"/>
        <v>#N/A</v>
      </c>
      <c r="CI49" s="288" t="e">
        <f t="shared" ca="1" si="80"/>
        <v>#N/A</v>
      </c>
      <c r="CJ49" s="288" t="e">
        <f t="shared" ca="1" si="80"/>
        <v>#N/A</v>
      </c>
      <c r="CK49" s="288" t="e">
        <f t="shared" ca="1" si="80"/>
        <v>#N/A</v>
      </c>
      <c r="CL49" s="288" t="e">
        <f t="shared" ca="1" si="80"/>
        <v>#N/A</v>
      </c>
      <c r="CM49" s="288" t="e">
        <f t="shared" ca="1" si="80"/>
        <v>#N/A</v>
      </c>
      <c r="CN49" s="288" t="e">
        <f t="shared" ca="1" si="80"/>
        <v>#N/A</v>
      </c>
      <c r="CO49" s="288" t="e">
        <f t="shared" ca="1" si="80"/>
        <v>#N/A</v>
      </c>
      <c r="CP49" s="288" t="e">
        <f t="shared" ca="1" si="80"/>
        <v>#N/A</v>
      </c>
      <c r="CQ49" s="288" t="e">
        <f t="shared" ca="1" si="80"/>
        <v>#N/A</v>
      </c>
      <c r="CR49" s="288" t="e">
        <f t="shared" ca="1" si="80"/>
        <v>#N/A</v>
      </c>
      <c r="CS49" s="288" t="e">
        <f t="shared" ca="1" si="80"/>
        <v>#N/A</v>
      </c>
      <c r="CT49" s="288" t="e">
        <f t="shared" ca="1" si="80"/>
        <v>#N/A</v>
      </c>
      <c r="CU49" s="288" t="e">
        <f t="shared" ca="1" si="80"/>
        <v>#N/A</v>
      </c>
      <c r="CV49" s="288" t="e">
        <f t="shared" ca="1" si="80"/>
        <v>#N/A</v>
      </c>
      <c r="CW49" s="388"/>
      <c r="CX49" s="388"/>
      <c r="CY49" s="388"/>
      <c r="CZ49" s="388"/>
      <c r="DA49" s="396"/>
    </row>
    <row r="50" spans="1:105" ht="13.5" hidden="1" customHeight="1" x14ac:dyDescent="0.2">
      <c r="A50" s="190"/>
      <c r="B50" s="411"/>
      <c r="C50" s="408"/>
      <c r="D50" s="409"/>
      <c r="E50" s="288" t="e">
        <f ca="1">IF(OR(MID(OFFSET($D$248,$D47-$D$8,0),E$4,1)="a",MID(OFFSET($D$248,$D47-$D$8,0),E$4,1)="b"),0,CV41+1)</f>
        <v>#N/A</v>
      </c>
      <c r="F50" s="288" t="e">
        <f t="shared" ref="F50:AK50" ca="1" si="81">IF(OR(MID(OFFSET($D$248,$D47-$D$8,0),F$4,1)="a",MID(OFFSET($D$248,$D47-$D$8,0),F$4,1)="b"),0,E50+1)</f>
        <v>#N/A</v>
      </c>
      <c r="G50" s="288" t="e">
        <f t="shared" ca="1" si="81"/>
        <v>#N/A</v>
      </c>
      <c r="H50" s="288" t="e">
        <f t="shared" ca="1" si="81"/>
        <v>#N/A</v>
      </c>
      <c r="I50" s="288" t="e">
        <f t="shared" ca="1" si="81"/>
        <v>#N/A</v>
      </c>
      <c r="J50" s="288" t="e">
        <f t="shared" ca="1" si="81"/>
        <v>#N/A</v>
      </c>
      <c r="K50" s="288" t="e">
        <f t="shared" ca="1" si="81"/>
        <v>#N/A</v>
      </c>
      <c r="L50" s="288" t="e">
        <f t="shared" ca="1" si="81"/>
        <v>#N/A</v>
      </c>
      <c r="M50" s="288" t="e">
        <f t="shared" ca="1" si="81"/>
        <v>#N/A</v>
      </c>
      <c r="N50" s="288" t="e">
        <f t="shared" ca="1" si="81"/>
        <v>#N/A</v>
      </c>
      <c r="O50" s="288" t="e">
        <f t="shared" ca="1" si="81"/>
        <v>#N/A</v>
      </c>
      <c r="P50" s="288" t="e">
        <f t="shared" ca="1" si="81"/>
        <v>#N/A</v>
      </c>
      <c r="Q50" s="288" t="e">
        <f t="shared" ca="1" si="81"/>
        <v>#N/A</v>
      </c>
      <c r="R50" s="288" t="e">
        <f t="shared" ca="1" si="81"/>
        <v>#N/A</v>
      </c>
      <c r="S50" s="288" t="e">
        <f t="shared" ca="1" si="81"/>
        <v>#N/A</v>
      </c>
      <c r="T50" s="288" t="e">
        <f t="shared" ca="1" si="81"/>
        <v>#N/A</v>
      </c>
      <c r="U50" s="288" t="e">
        <f t="shared" ca="1" si="81"/>
        <v>#N/A</v>
      </c>
      <c r="V50" s="288" t="e">
        <f t="shared" ca="1" si="81"/>
        <v>#N/A</v>
      </c>
      <c r="W50" s="288" t="e">
        <f t="shared" ca="1" si="81"/>
        <v>#N/A</v>
      </c>
      <c r="X50" s="288" t="e">
        <f t="shared" ca="1" si="81"/>
        <v>#N/A</v>
      </c>
      <c r="Y50" s="288" t="e">
        <f t="shared" ca="1" si="81"/>
        <v>#N/A</v>
      </c>
      <c r="Z50" s="288" t="e">
        <f t="shared" ca="1" si="81"/>
        <v>#N/A</v>
      </c>
      <c r="AA50" s="288" t="e">
        <f t="shared" ca="1" si="81"/>
        <v>#N/A</v>
      </c>
      <c r="AB50" s="288" t="e">
        <f t="shared" ca="1" si="81"/>
        <v>#N/A</v>
      </c>
      <c r="AC50" s="288" t="e">
        <f t="shared" ca="1" si="81"/>
        <v>#N/A</v>
      </c>
      <c r="AD50" s="288" t="e">
        <f t="shared" ca="1" si="81"/>
        <v>#N/A</v>
      </c>
      <c r="AE50" s="288" t="e">
        <f t="shared" ca="1" si="81"/>
        <v>#N/A</v>
      </c>
      <c r="AF50" s="288" t="e">
        <f t="shared" ca="1" si="81"/>
        <v>#N/A</v>
      </c>
      <c r="AG50" s="288" t="e">
        <f t="shared" ca="1" si="81"/>
        <v>#N/A</v>
      </c>
      <c r="AH50" s="288" t="e">
        <f t="shared" ca="1" si="81"/>
        <v>#N/A</v>
      </c>
      <c r="AI50" s="288" t="e">
        <f t="shared" ca="1" si="81"/>
        <v>#N/A</v>
      </c>
      <c r="AJ50" s="288" t="e">
        <f t="shared" ca="1" si="81"/>
        <v>#N/A</v>
      </c>
      <c r="AK50" s="288" t="e">
        <f t="shared" ca="1" si="81"/>
        <v>#N/A</v>
      </c>
      <c r="AL50" s="288" t="e">
        <f t="shared" ref="AL50:BQ50" ca="1" si="82">IF(OR(MID(OFFSET($D$248,$D47-$D$8,0),AL$4,1)="a",MID(OFFSET($D$248,$D47-$D$8,0),AL$4,1)="b"),0,AK50+1)</f>
        <v>#N/A</v>
      </c>
      <c r="AM50" s="288" t="e">
        <f t="shared" ca="1" si="82"/>
        <v>#N/A</v>
      </c>
      <c r="AN50" s="288" t="e">
        <f t="shared" ca="1" si="82"/>
        <v>#N/A</v>
      </c>
      <c r="AO50" s="288" t="e">
        <f t="shared" ca="1" si="82"/>
        <v>#N/A</v>
      </c>
      <c r="AP50" s="288" t="e">
        <f t="shared" ca="1" si="82"/>
        <v>#N/A</v>
      </c>
      <c r="AQ50" s="288" t="e">
        <f t="shared" ca="1" si="82"/>
        <v>#N/A</v>
      </c>
      <c r="AR50" s="288" t="e">
        <f t="shared" ca="1" si="82"/>
        <v>#N/A</v>
      </c>
      <c r="AS50" s="288" t="e">
        <f t="shared" ca="1" si="82"/>
        <v>#N/A</v>
      </c>
      <c r="AT50" s="288" t="e">
        <f t="shared" ca="1" si="82"/>
        <v>#N/A</v>
      </c>
      <c r="AU50" s="288" t="e">
        <f t="shared" ca="1" si="82"/>
        <v>#N/A</v>
      </c>
      <c r="AV50" s="288" t="e">
        <f t="shared" ca="1" si="82"/>
        <v>#N/A</v>
      </c>
      <c r="AW50" s="288" t="e">
        <f t="shared" ca="1" si="82"/>
        <v>#N/A</v>
      </c>
      <c r="AX50" s="288" t="e">
        <f t="shared" ca="1" si="82"/>
        <v>#N/A</v>
      </c>
      <c r="AY50" s="288" t="e">
        <f t="shared" ca="1" si="82"/>
        <v>#N/A</v>
      </c>
      <c r="AZ50" s="288" t="e">
        <f t="shared" ca="1" si="82"/>
        <v>#N/A</v>
      </c>
      <c r="BA50" s="288" t="e">
        <f t="shared" ca="1" si="82"/>
        <v>#N/A</v>
      </c>
      <c r="BB50" s="288" t="e">
        <f t="shared" ca="1" si="82"/>
        <v>#N/A</v>
      </c>
      <c r="BC50" s="288" t="e">
        <f t="shared" ca="1" si="82"/>
        <v>#N/A</v>
      </c>
      <c r="BD50" s="288" t="e">
        <f t="shared" ca="1" si="82"/>
        <v>#N/A</v>
      </c>
      <c r="BE50" s="288" t="e">
        <f t="shared" ca="1" si="82"/>
        <v>#N/A</v>
      </c>
      <c r="BF50" s="288" t="e">
        <f t="shared" ca="1" si="82"/>
        <v>#N/A</v>
      </c>
      <c r="BG50" s="288" t="e">
        <f t="shared" ca="1" si="82"/>
        <v>#N/A</v>
      </c>
      <c r="BH50" s="288" t="e">
        <f t="shared" ca="1" si="82"/>
        <v>#N/A</v>
      </c>
      <c r="BI50" s="288" t="e">
        <f t="shared" ca="1" si="82"/>
        <v>#N/A</v>
      </c>
      <c r="BJ50" s="288" t="e">
        <f t="shared" ca="1" si="82"/>
        <v>#N/A</v>
      </c>
      <c r="BK50" s="288" t="e">
        <f t="shared" ca="1" si="82"/>
        <v>#N/A</v>
      </c>
      <c r="BL50" s="288" t="e">
        <f t="shared" ca="1" si="82"/>
        <v>#N/A</v>
      </c>
      <c r="BM50" s="288" t="e">
        <f t="shared" ca="1" si="82"/>
        <v>#N/A</v>
      </c>
      <c r="BN50" s="288" t="e">
        <f t="shared" ca="1" si="82"/>
        <v>#N/A</v>
      </c>
      <c r="BO50" s="288" t="e">
        <f t="shared" ca="1" si="82"/>
        <v>#N/A</v>
      </c>
      <c r="BP50" s="288" t="e">
        <f t="shared" ca="1" si="82"/>
        <v>#N/A</v>
      </c>
      <c r="BQ50" s="288" t="e">
        <f t="shared" ca="1" si="82"/>
        <v>#N/A</v>
      </c>
      <c r="BR50" s="288" t="e">
        <f t="shared" ref="BR50:CV50" ca="1" si="83">IF(OR(MID(OFFSET($D$248,$D47-$D$8,0),BR$4,1)="a",MID(OFFSET($D$248,$D47-$D$8,0),BR$4,1)="b"),0,BQ50+1)</f>
        <v>#N/A</v>
      </c>
      <c r="BS50" s="288" t="e">
        <f t="shared" ca="1" si="83"/>
        <v>#N/A</v>
      </c>
      <c r="BT50" s="288" t="e">
        <f t="shared" ca="1" si="83"/>
        <v>#N/A</v>
      </c>
      <c r="BU50" s="288" t="e">
        <f t="shared" ca="1" si="83"/>
        <v>#N/A</v>
      </c>
      <c r="BV50" s="288" t="e">
        <f t="shared" ca="1" si="83"/>
        <v>#N/A</v>
      </c>
      <c r="BW50" s="288" t="e">
        <f t="shared" ca="1" si="83"/>
        <v>#N/A</v>
      </c>
      <c r="BX50" s="288" t="e">
        <f t="shared" ca="1" si="83"/>
        <v>#N/A</v>
      </c>
      <c r="BY50" s="288" t="e">
        <f t="shared" ca="1" si="83"/>
        <v>#N/A</v>
      </c>
      <c r="BZ50" s="288" t="e">
        <f t="shared" ca="1" si="83"/>
        <v>#N/A</v>
      </c>
      <c r="CA50" s="288" t="e">
        <f t="shared" ca="1" si="83"/>
        <v>#N/A</v>
      </c>
      <c r="CB50" s="288" t="e">
        <f t="shared" ca="1" si="83"/>
        <v>#N/A</v>
      </c>
      <c r="CC50" s="288" t="e">
        <f t="shared" ca="1" si="83"/>
        <v>#N/A</v>
      </c>
      <c r="CD50" s="288" t="e">
        <f t="shared" ca="1" si="83"/>
        <v>#N/A</v>
      </c>
      <c r="CE50" s="288" t="e">
        <f t="shared" ca="1" si="83"/>
        <v>#N/A</v>
      </c>
      <c r="CF50" s="288" t="e">
        <f t="shared" ca="1" si="83"/>
        <v>#N/A</v>
      </c>
      <c r="CG50" s="288" t="e">
        <f t="shared" ca="1" si="83"/>
        <v>#N/A</v>
      </c>
      <c r="CH50" s="288" t="e">
        <f t="shared" ca="1" si="83"/>
        <v>#N/A</v>
      </c>
      <c r="CI50" s="288" t="e">
        <f t="shared" ca="1" si="83"/>
        <v>#N/A</v>
      </c>
      <c r="CJ50" s="288" t="e">
        <f t="shared" ca="1" si="83"/>
        <v>#N/A</v>
      </c>
      <c r="CK50" s="288" t="e">
        <f t="shared" ca="1" si="83"/>
        <v>#N/A</v>
      </c>
      <c r="CL50" s="288" t="e">
        <f t="shared" ca="1" si="83"/>
        <v>#N/A</v>
      </c>
      <c r="CM50" s="288" t="e">
        <f t="shared" ca="1" si="83"/>
        <v>#N/A</v>
      </c>
      <c r="CN50" s="288" t="e">
        <f t="shared" ca="1" si="83"/>
        <v>#N/A</v>
      </c>
      <c r="CO50" s="288" t="e">
        <f t="shared" ca="1" si="83"/>
        <v>#N/A</v>
      </c>
      <c r="CP50" s="288" t="e">
        <f t="shared" ca="1" si="83"/>
        <v>#N/A</v>
      </c>
      <c r="CQ50" s="288" t="e">
        <f t="shared" ca="1" si="83"/>
        <v>#N/A</v>
      </c>
      <c r="CR50" s="288" t="e">
        <f t="shared" ca="1" si="83"/>
        <v>#N/A</v>
      </c>
      <c r="CS50" s="288" t="e">
        <f t="shared" ca="1" si="83"/>
        <v>#N/A</v>
      </c>
      <c r="CT50" s="288" t="e">
        <f t="shared" ca="1" si="83"/>
        <v>#N/A</v>
      </c>
      <c r="CU50" s="288" t="e">
        <f t="shared" ca="1" si="83"/>
        <v>#N/A</v>
      </c>
      <c r="CV50" s="288" t="e">
        <f t="shared" ca="1" si="83"/>
        <v>#N/A</v>
      </c>
      <c r="CW50" s="388"/>
      <c r="CX50" s="388"/>
      <c r="CY50" s="388"/>
      <c r="CZ50" s="388"/>
      <c r="DA50" s="396"/>
    </row>
    <row r="51" spans="1:105" ht="13.5" hidden="1" customHeight="1" x14ac:dyDescent="0.2">
      <c r="A51" s="190"/>
      <c r="B51" s="411"/>
      <c r="C51" s="408"/>
      <c r="D51" s="409"/>
      <c r="E51" s="288" t="e">
        <f ca="1">IF(OR(MID(OFFSET($D$248,$D47-$D$8,0),E$4,1)="a",MID(OFFSET($D$248,$D47-$D$8,0),E$4,1)="b"),0,CV42+1)</f>
        <v>#N/A</v>
      </c>
      <c r="F51" s="288" t="e">
        <f t="shared" ref="F51:AK51" ca="1" si="84">IF(OR(MID(OFFSET($D$248,$D47-$D$8,0),F$4,1)="a",MID(OFFSET($D$248,$D47-$D$8,0),F$4,1)="b"),0,E51+1)</f>
        <v>#N/A</v>
      </c>
      <c r="G51" s="288" t="e">
        <f t="shared" ca="1" si="84"/>
        <v>#N/A</v>
      </c>
      <c r="H51" s="288" t="e">
        <f t="shared" ca="1" si="84"/>
        <v>#N/A</v>
      </c>
      <c r="I51" s="288" t="e">
        <f t="shared" ca="1" si="84"/>
        <v>#N/A</v>
      </c>
      <c r="J51" s="288" t="e">
        <f t="shared" ca="1" si="84"/>
        <v>#N/A</v>
      </c>
      <c r="K51" s="288" t="e">
        <f t="shared" ca="1" si="84"/>
        <v>#N/A</v>
      </c>
      <c r="L51" s="288" t="e">
        <f t="shared" ca="1" si="84"/>
        <v>#N/A</v>
      </c>
      <c r="M51" s="288" t="e">
        <f t="shared" ca="1" si="84"/>
        <v>#N/A</v>
      </c>
      <c r="N51" s="288" t="e">
        <f t="shared" ca="1" si="84"/>
        <v>#N/A</v>
      </c>
      <c r="O51" s="288" t="e">
        <f t="shared" ca="1" si="84"/>
        <v>#N/A</v>
      </c>
      <c r="P51" s="288" t="e">
        <f t="shared" ca="1" si="84"/>
        <v>#N/A</v>
      </c>
      <c r="Q51" s="288" t="e">
        <f t="shared" ca="1" si="84"/>
        <v>#N/A</v>
      </c>
      <c r="R51" s="288" t="e">
        <f t="shared" ca="1" si="84"/>
        <v>#N/A</v>
      </c>
      <c r="S51" s="288" t="e">
        <f t="shared" ca="1" si="84"/>
        <v>#N/A</v>
      </c>
      <c r="T51" s="288" t="e">
        <f t="shared" ca="1" si="84"/>
        <v>#N/A</v>
      </c>
      <c r="U51" s="288" t="e">
        <f t="shared" ca="1" si="84"/>
        <v>#N/A</v>
      </c>
      <c r="V51" s="288" t="e">
        <f t="shared" ca="1" si="84"/>
        <v>#N/A</v>
      </c>
      <c r="W51" s="288" t="e">
        <f t="shared" ca="1" si="84"/>
        <v>#N/A</v>
      </c>
      <c r="X51" s="288" t="e">
        <f t="shared" ca="1" si="84"/>
        <v>#N/A</v>
      </c>
      <c r="Y51" s="288" t="e">
        <f t="shared" ca="1" si="84"/>
        <v>#N/A</v>
      </c>
      <c r="Z51" s="288" t="e">
        <f t="shared" ca="1" si="84"/>
        <v>#N/A</v>
      </c>
      <c r="AA51" s="288" t="e">
        <f t="shared" ca="1" si="84"/>
        <v>#N/A</v>
      </c>
      <c r="AB51" s="288" t="e">
        <f t="shared" ca="1" si="84"/>
        <v>#N/A</v>
      </c>
      <c r="AC51" s="288" t="e">
        <f t="shared" ca="1" si="84"/>
        <v>#N/A</v>
      </c>
      <c r="AD51" s="288" t="e">
        <f t="shared" ca="1" si="84"/>
        <v>#N/A</v>
      </c>
      <c r="AE51" s="288" t="e">
        <f t="shared" ca="1" si="84"/>
        <v>#N/A</v>
      </c>
      <c r="AF51" s="288" t="e">
        <f t="shared" ca="1" si="84"/>
        <v>#N/A</v>
      </c>
      <c r="AG51" s="288" t="e">
        <f t="shared" ca="1" si="84"/>
        <v>#N/A</v>
      </c>
      <c r="AH51" s="288" t="e">
        <f t="shared" ca="1" si="84"/>
        <v>#N/A</v>
      </c>
      <c r="AI51" s="288" t="e">
        <f t="shared" ca="1" si="84"/>
        <v>#N/A</v>
      </c>
      <c r="AJ51" s="288" t="e">
        <f t="shared" ca="1" si="84"/>
        <v>#N/A</v>
      </c>
      <c r="AK51" s="288" t="e">
        <f t="shared" ca="1" si="84"/>
        <v>#N/A</v>
      </c>
      <c r="AL51" s="288" t="e">
        <f t="shared" ref="AL51:BQ51" ca="1" si="85">IF(OR(MID(OFFSET($D$248,$D47-$D$8,0),AL$4,1)="a",MID(OFFSET($D$248,$D47-$D$8,0),AL$4,1)="b"),0,AK51+1)</f>
        <v>#N/A</v>
      </c>
      <c r="AM51" s="288" t="e">
        <f t="shared" ca="1" si="85"/>
        <v>#N/A</v>
      </c>
      <c r="AN51" s="288" t="e">
        <f t="shared" ca="1" si="85"/>
        <v>#N/A</v>
      </c>
      <c r="AO51" s="288" t="e">
        <f t="shared" ca="1" si="85"/>
        <v>#N/A</v>
      </c>
      <c r="AP51" s="288" t="e">
        <f t="shared" ca="1" si="85"/>
        <v>#N/A</v>
      </c>
      <c r="AQ51" s="288" t="e">
        <f t="shared" ca="1" si="85"/>
        <v>#N/A</v>
      </c>
      <c r="AR51" s="288" t="e">
        <f t="shared" ca="1" si="85"/>
        <v>#N/A</v>
      </c>
      <c r="AS51" s="288" t="e">
        <f t="shared" ca="1" si="85"/>
        <v>#N/A</v>
      </c>
      <c r="AT51" s="288" t="e">
        <f t="shared" ca="1" si="85"/>
        <v>#N/A</v>
      </c>
      <c r="AU51" s="288" t="e">
        <f t="shared" ca="1" si="85"/>
        <v>#N/A</v>
      </c>
      <c r="AV51" s="288" t="e">
        <f t="shared" ca="1" si="85"/>
        <v>#N/A</v>
      </c>
      <c r="AW51" s="288" t="e">
        <f t="shared" ca="1" si="85"/>
        <v>#N/A</v>
      </c>
      <c r="AX51" s="288" t="e">
        <f t="shared" ca="1" si="85"/>
        <v>#N/A</v>
      </c>
      <c r="AY51" s="288" t="e">
        <f t="shared" ca="1" si="85"/>
        <v>#N/A</v>
      </c>
      <c r="AZ51" s="288" t="e">
        <f t="shared" ca="1" si="85"/>
        <v>#N/A</v>
      </c>
      <c r="BA51" s="288" t="e">
        <f t="shared" ca="1" si="85"/>
        <v>#N/A</v>
      </c>
      <c r="BB51" s="288" t="e">
        <f t="shared" ca="1" si="85"/>
        <v>#N/A</v>
      </c>
      <c r="BC51" s="288" t="e">
        <f t="shared" ca="1" si="85"/>
        <v>#N/A</v>
      </c>
      <c r="BD51" s="288" t="e">
        <f t="shared" ca="1" si="85"/>
        <v>#N/A</v>
      </c>
      <c r="BE51" s="288" t="e">
        <f t="shared" ca="1" si="85"/>
        <v>#N/A</v>
      </c>
      <c r="BF51" s="288" t="e">
        <f t="shared" ca="1" si="85"/>
        <v>#N/A</v>
      </c>
      <c r="BG51" s="288" t="e">
        <f t="shared" ca="1" si="85"/>
        <v>#N/A</v>
      </c>
      <c r="BH51" s="288" t="e">
        <f t="shared" ca="1" si="85"/>
        <v>#N/A</v>
      </c>
      <c r="BI51" s="288" t="e">
        <f t="shared" ca="1" si="85"/>
        <v>#N/A</v>
      </c>
      <c r="BJ51" s="288" t="e">
        <f t="shared" ca="1" si="85"/>
        <v>#N/A</v>
      </c>
      <c r="BK51" s="288" t="e">
        <f t="shared" ca="1" si="85"/>
        <v>#N/A</v>
      </c>
      <c r="BL51" s="288" t="e">
        <f t="shared" ca="1" si="85"/>
        <v>#N/A</v>
      </c>
      <c r="BM51" s="288" t="e">
        <f t="shared" ca="1" si="85"/>
        <v>#N/A</v>
      </c>
      <c r="BN51" s="288" t="e">
        <f t="shared" ca="1" si="85"/>
        <v>#N/A</v>
      </c>
      <c r="BO51" s="288" t="e">
        <f t="shared" ca="1" si="85"/>
        <v>#N/A</v>
      </c>
      <c r="BP51" s="288" t="e">
        <f t="shared" ca="1" si="85"/>
        <v>#N/A</v>
      </c>
      <c r="BQ51" s="288" t="e">
        <f t="shared" ca="1" si="85"/>
        <v>#N/A</v>
      </c>
      <c r="BR51" s="288" t="e">
        <f t="shared" ref="BR51:CV51" ca="1" si="86">IF(OR(MID(OFFSET($D$248,$D47-$D$8,0),BR$4,1)="a",MID(OFFSET($D$248,$D47-$D$8,0),BR$4,1)="b"),0,BQ51+1)</f>
        <v>#N/A</v>
      </c>
      <c r="BS51" s="288" t="e">
        <f t="shared" ca="1" si="86"/>
        <v>#N/A</v>
      </c>
      <c r="BT51" s="288" t="e">
        <f t="shared" ca="1" si="86"/>
        <v>#N/A</v>
      </c>
      <c r="BU51" s="288" t="e">
        <f t="shared" ca="1" si="86"/>
        <v>#N/A</v>
      </c>
      <c r="BV51" s="288" t="e">
        <f t="shared" ca="1" si="86"/>
        <v>#N/A</v>
      </c>
      <c r="BW51" s="288" t="e">
        <f t="shared" ca="1" si="86"/>
        <v>#N/A</v>
      </c>
      <c r="BX51" s="288" t="e">
        <f t="shared" ca="1" si="86"/>
        <v>#N/A</v>
      </c>
      <c r="BY51" s="288" t="e">
        <f t="shared" ca="1" si="86"/>
        <v>#N/A</v>
      </c>
      <c r="BZ51" s="288" t="e">
        <f t="shared" ca="1" si="86"/>
        <v>#N/A</v>
      </c>
      <c r="CA51" s="288" t="e">
        <f t="shared" ca="1" si="86"/>
        <v>#N/A</v>
      </c>
      <c r="CB51" s="288" t="e">
        <f t="shared" ca="1" si="86"/>
        <v>#N/A</v>
      </c>
      <c r="CC51" s="288" t="e">
        <f t="shared" ca="1" si="86"/>
        <v>#N/A</v>
      </c>
      <c r="CD51" s="288" t="e">
        <f t="shared" ca="1" si="86"/>
        <v>#N/A</v>
      </c>
      <c r="CE51" s="288" t="e">
        <f t="shared" ca="1" si="86"/>
        <v>#N/A</v>
      </c>
      <c r="CF51" s="288" t="e">
        <f t="shared" ca="1" si="86"/>
        <v>#N/A</v>
      </c>
      <c r="CG51" s="288" t="e">
        <f t="shared" ca="1" si="86"/>
        <v>#N/A</v>
      </c>
      <c r="CH51" s="288" t="e">
        <f t="shared" ca="1" si="86"/>
        <v>#N/A</v>
      </c>
      <c r="CI51" s="288" t="e">
        <f t="shared" ca="1" si="86"/>
        <v>#N/A</v>
      </c>
      <c r="CJ51" s="288" t="e">
        <f t="shared" ca="1" si="86"/>
        <v>#N/A</v>
      </c>
      <c r="CK51" s="288" t="e">
        <f t="shared" ca="1" si="86"/>
        <v>#N/A</v>
      </c>
      <c r="CL51" s="288" t="e">
        <f t="shared" ca="1" si="86"/>
        <v>#N/A</v>
      </c>
      <c r="CM51" s="288" t="e">
        <f t="shared" ca="1" si="86"/>
        <v>#N/A</v>
      </c>
      <c r="CN51" s="288" t="e">
        <f t="shared" ca="1" si="86"/>
        <v>#N/A</v>
      </c>
      <c r="CO51" s="288" t="e">
        <f t="shared" ca="1" si="86"/>
        <v>#N/A</v>
      </c>
      <c r="CP51" s="288" t="e">
        <f t="shared" ca="1" si="86"/>
        <v>#N/A</v>
      </c>
      <c r="CQ51" s="288" t="e">
        <f t="shared" ca="1" si="86"/>
        <v>#N/A</v>
      </c>
      <c r="CR51" s="288" t="e">
        <f t="shared" ca="1" si="86"/>
        <v>#N/A</v>
      </c>
      <c r="CS51" s="288" t="e">
        <f t="shared" ca="1" si="86"/>
        <v>#N/A</v>
      </c>
      <c r="CT51" s="288" t="e">
        <f t="shared" ca="1" si="86"/>
        <v>#N/A</v>
      </c>
      <c r="CU51" s="288" t="e">
        <f t="shared" ca="1" si="86"/>
        <v>#N/A</v>
      </c>
      <c r="CV51" s="288" t="e">
        <f t="shared" ca="1" si="86"/>
        <v>#N/A</v>
      </c>
      <c r="CW51" s="388"/>
      <c r="CX51" s="388"/>
      <c r="CY51" s="388"/>
      <c r="CZ51" s="388"/>
      <c r="DA51" s="396"/>
    </row>
    <row r="52" spans="1:105" ht="13.5" hidden="1" customHeight="1" x14ac:dyDescent="0.2">
      <c r="A52" s="190"/>
      <c r="B52" s="411"/>
      <c r="C52" s="408"/>
      <c r="D52" s="409"/>
      <c r="E52" s="288" t="e">
        <f ca="1">IF(OR(MID(OFFSET($D$248,$D47-$D$8,0),E$4,1)="a",MID(OFFSET($D$248,$D47-$D$8,0),E$4,1)="b"),0,CV43+1)</f>
        <v>#N/A</v>
      </c>
      <c r="F52" s="288" t="e">
        <f t="shared" ref="F52:AK52" ca="1" si="87">IF(OR(MID(OFFSET($D$248,$D47-$D$8,0),F$4,1)="a",MID(OFFSET($D$248,$D47-$D$8,0),F$4,1)="b"),0,E52+1)</f>
        <v>#N/A</v>
      </c>
      <c r="G52" s="288" t="e">
        <f t="shared" ca="1" si="87"/>
        <v>#N/A</v>
      </c>
      <c r="H52" s="288" t="e">
        <f t="shared" ca="1" si="87"/>
        <v>#N/A</v>
      </c>
      <c r="I52" s="288" t="e">
        <f t="shared" ca="1" si="87"/>
        <v>#N/A</v>
      </c>
      <c r="J52" s="288" t="e">
        <f t="shared" ca="1" si="87"/>
        <v>#N/A</v>
      </c>
      <c r="K52" s="288" t="e">
        <f t="shared" ca="1" si="87"/>
        <v>#N/A</v>
      </c>
      <c r="L52" s="288" t="e">
        <f t="shared" ca="1" si="87"/>
        <v>#N/A</v>
      </c>
      <c r="M52" s="288" t="e">
        <f t="shared" ca="1" si="87"/>
        <v>#N/A</v>
      </c>
      <c r="N52" s="288" t="e">
        <f t="shared" ca="1" si="87"/>
        <v>#N/A</v>
      </c>
      <c r="O52" s="288" t="e">
        <f t="shared" ca="1" si="87"/>
        <v>#N/A</v>
      </c>
      <c r="P52" s="288" t="e">
        <f t="shared" ca="1" si="87"/>
        <v>#N/A</v>
      </c>
      <c r="Q52" s="288" t="e">
        <f t="shared" ca="1" si="87"/>
        <v>#N/A</v>
      </c>
      <c r="R52" s="288" t="e">
        <f t="shared" ca="1" si="87"/>
        <v>#N/A</v>
      </c>
      <c r="S52" s="288" t="e">
        <f t="shared" ca="1" si="87"/>
        <v>#N/A</v>
      </c>
      <c r="T52" s="288" t="e">
        <f t="shared" ca="1" si="87"/>
        <v>#N/A</v>
      </c>
      <c r="U52" s="288" t="e">
        <f t="shared" ca="1" si="87"/>
        <v>#N/A</v>
      </c>
      <c r="V52" s="288" t="e">
        <f t="shared" ca="1" si="87"/>
        <v>#N/A</v>
      </c>
      <c r="W52" s="288" t="e">
        <f t="shared" ca="1" si="87"/>
        <v>#N/A</v>
      </c>
      <c r="X52" s="288" t="e">
        <f t="shared" ca="1" si="87"/>
        <v>#N/A</v>
      </c>
      <c r="Y52" s="288" t="e">
        <f t="shared" ca="1" si="87"/>
        <v>#N/A</v>
      </c>
      <c r="Z52" s="288" t="e">
        <f t="shared" ca="1" si="87"/>
        <v>#N/A</v>
      </c>
      <c r="AA52" s="288" t="e">
        <f t="shared" ca="1" si="87"/>
        <v>#N/A</v>
      </c>
      <c r="AB52" s="288" t="e">
        <f t="shared" ca="1" si="87"/>
        <v>#N/A</v>
      </c>
      <c r="AC52" s="288" t="e">
        <f t="shared" ca="1" si="87"/>
        <v>#N/A</v>
      </c>
      <c r="AD52" s="288" t="e">
        <f t="shared" ca="1" si="87"/>
        <v>#N/A</v>
      </c>
      <c r="AE52" s="288" t="e">
        <f t="shared" ca="1" si="87"/>
        <v>#N/A</v>
      </c>
      <c r="AF52" s="288" t="e">
        <f t="shared" ca="1" si="87"/>
        <v>#N/A</v>
      </c>
      <c r="AG52" s="288" t="e">
        <f t="shared" ca="1" si="87"/>
        <v>#N/A</v>
      </c>
      <c r="AH52" s="288" t="e">
        <f t="shared" ca="1" si="87"/>
        <v>#N/A</v>
      </c>
      <c r="AI52" s="288" t="e">
        <f t="shared" ca="1" si="87"/>
        <v>#N/A</v>
      </c>
      <c r="AJ52" s="288" t="e">
        <f t="shared" ca="1" si="87"/>
        <v>#N/A</v>
      </c>
      <c r="AK52" s="288" t="e">
        <f t="shared" ca="1" si="87"/>
        <v>#N/A</v>
      </c>
      <c r="AL52" s="288" t="e">
        <f t="shared" ref="AL52:BQ52" ca="1" si="88">IF(OR(MID(OFFSET($D$248,$D47-$D$8,0),AL$4,1)="a",MID(OFFSET($D$248,$D47-$D$8,0),AL$4,1)="b"),0,AK52+1)</f>
        <v>#N/A</v>
      </c>
      <c r="AM52" s="288" t="e">
        <f t="shared" ca="1" si="88"/>
        <v>#N/A</v>
      </c>
      <c r="AN52" s="288" t="e">
        <f t="shared" ca="1" si="88"/>
        <v>#N/A</v>
      </c>
      <c r="AO52" s="288" t="e">
        <f t="shared" ca="1" si="88"/>
        <v>#N/A</v>
      </c>
      <c r="AP52" s="288" t="e">
        <f t="shared" ca="1" si="88"/>
        <v>#N/A</v>
      </c>
      <c r="AQ52" s="288" t="e">
        <f t="shared" ca="1" si="88"/>
        <v>#N/A</v>
      </c>
      <c r="AR52" s="288" t="e">
        <f t="shared" ca="1" si="88"/>
        <v>#N/A</v>
      </c>
      <c r="AS52" s="288" t="e">
        <f t="shared" ca="1" si="88"/>
        <v>#N/A</v>
      </c>
      <c r="AT52" s="288" t="e">
        <f t="shared" ca="1" si="88"/>
        <v>#N/A</v>
      </c>
      <c r="AU52" s="288" t="e">
        <f t="shared" ca="1" si="88"/>
        <v>#N/A</v>
      </c>
      <c r="AV52" s="288" t="e">
        <f t="shared" ca="1" si="88"/>
        <v>#N/A</v>
      </c>
      <c r="AW52" s="288" t="e">
        <f t="shared" ca="1" si="88"/>
        <v>#N/A</v>
      </c>
      <c r="AX52" s="288" t="e">
        <f t="shared" ca="1" si="88"/>
        <v>#N/A</v>
      </c>
      <c r="AY52" s="288" t="e">
        <f t="shared" ca="1" si="88"/>
        <v>#N/A</v>
      </c>
      <c r="AZ52" s="288" t="e">
        <f t="shared" ca="1" si="88"/>
        <v>#N/A</v>
      </c>
      <c r="BA52" s="288" t="e">
        <f t="shared" ca="1" si="88"/>
        <v>#N/A</v>
      </c>
      <c r="BB52" s="288" t="e">
        <f t="shared" ca="1" si="88"/>
        <v>#N/A</v>
      </c>
      <c r="BC52" s="288" t="e">
        <f t="shared" ca="1" si="88"/>
        <v>#N/A</v>
      </c>
      <c r="BD52" s="288" t="e">
        <f t="shared" ca="1" si="88"/>
        <v>#N/A</v>
      </c>
      <c r="BE52" s="288" t="e">
        <f t="shared" ca="1" si="88"/>
        <v>#N/A</v>
      </c>
      <c r="BF52" s="288" t="e">
        <f t="shared" ca="1" si="88"/>
        <v>#N/A</v>
      </c>
      <c r="BG52" s="288" t="e">
        <f t="shared" ca="1" si="88"/>
        <v>#N/A</v>
      </c>
      <c r="BH52" s="288" t="e">
        <f t="shared" ca="1" si="88"/>
        <v>#N/A</v>
      </c>
      <c r="BI52" s="288" t="e">
        <f t="shared" ca="1" si="88"/>
        <v>#N/A</v>
      </c>
      <c r="BJ52" s="288" t="e">
        <f t="shared" ca="1" si="88"/>
        <v>#N/A</v>
      </c>
      <c r="BK52" s="288" t="e">
        <f t="shared" ca="1" si="88"/>
        <v>#N/A</v>
      </c>
      <c r="BL52" s="288" t="e">
        <f t="shared" ca="1" si="88"/>
        <v>#N/A</v>
      </c>
      <c r="BM52" s="288" t="e">
        <f t="shared" ca="1" si="88"/>
        <v>#N/A</v>
      </c>
      <c r="BN52" s="288" t="e">
        <f t="shared" ca="1" si="88"/>
        <v>#N/A</v>
      </c>
      <c r="BO52" s="288" t="e">
        <f t="shared" ca="1" si="88"/>
        <v>#N/A</v>
      </c>
      <c r="BP52" s="288" t="e">
        <f t="shared" ca="1" si="88"/>
        <v>#N/A</v>
      </c>
      <c r="BQ52" s="288" t="e">
        <f t="shared" ca="1" si="88"/>
        <v>#N/A</v>
      </c>
      <c r="BR52" s="288" t="e">
        <f t="shared" ref="BR52:CV52" ca="1" si="89">IF(OR(MID(OFFSET($D$248,$D47-$D$8,0),BR$4,1)="a",MID(OFFSET($D$248,$D47-$D$8,0),BR$4,1)="b"),0,BQ52+1)</f>
        <v>#N/A</v>
      </c>
      <c r="BS52" s="288" t="e">
        <f t="shared" ca="1" si="89"/>
        <v>#N/A</v>
      </c>
      <c r="BT52" s="288" t="e">
        <f t="shared" ca="1" si="89"/>
        <v>#N/A</v>
      </c>
      <c r="BU52" s="288" t="e">
        <f t="shared" ca="1" si="89"/>
        <v>#N/A</v>
      </c>
      <c r="BV52" s="288" t="e">
        <f t="shared" ca="1" si="89"/>
        <v>#N/A</v>
      </c>
      <c r="BW52" s="288" t="e">
        <f t="shared" ca="1" si="89"/>
        <v>#N/A</v>
      </c>
      <c r="BX52" s="288" t="e">
        <f t="shared" ca="1" si="89"/>
        <v>#N/A</v>
      </c>
      <c r="BY52" s="288" t="e">
        <f t="shared" ca="1" si="89"/>
        <v>#N/A</v>
      </c>
      <c r="BZ52" s="288" t="e">
        <f t="shared" ca="1" si="89"/>
        <v>#N/A</v>
      </c>
      <c r="CA52" s="288" t="e">
        <f t="shared" ca="1" si="89"/>
        <v>#N/A</v>
      </c>
      <c r="CB52" s="288" t="e">
        <f t="shared" ca="1" si="89"/>
        <v>#N/A</v>
      </c>
      <c r="CC52" s="288" t="e">
        <f t="shared" ca="1" si="89"/>
        <v>#N/A</v>
      </c>
      <c r="CD52" s="288" t="e">
        <f t="shared" ca="1" si="89"/>
        <v>#N/A</v>
      </c>
      <c r="CE52" s="288" t="e">
        <f t="shared" ca="1" si="89"/>
        <v>#N/A</v>
      </c>
      <c r="CF52" s="288" t="e">
        <f t="shared" ca="1" si="89"/>
        <v>#N/A</v>
      </c>
      <c r="CG52" s="288" t="e">
        <f t="shared" ca="1" si="89"/>
        <v>#N/A</v>
      </c>
      <c r="CH52" s="288" t="e">
        <f t="shared" ca="1" si="89"/>
        <v>#N/A</v>
      </c>
      <c r="CI52" s="288" t="e">
        <f t="shared" ca="1" si="89"/>
        <v>#N/A</v>
      </c>
      <c r="CJ52" s="288" t="e">
        <f t="shared" ca="1" si="89"/>
        <v>#N/A</v>
      </c>
      <c r="CK52" s="288" t="e">
        <f t="shared" ca="1" si="89"/>
        <v>#N/A</v>
      </c>
      <c r="CL52" s="288" t="e">
        <f t="shared" ca="1" si="89"/>
        <v>#N/A</v>
      </c>
      <c r="CM52" s="288" t="e">
        <f t="shared" ca="1" si="89"/>
        <v>#N/A</v>
      </c>
      <c r="CN52" s="288" t="e">
        <f t="shared" ca="1" si="89"/>
        <v>#N/A</v>
      </c>
      <c r="CO52" s="288" t="e">
        <f t="shared" ca="1" si="89"/>
        <v>#N/A</v>
      </c>
      <c r="CP52" s="288" t="e">
        <f t="shared" ca="1" si="89"/>
        <v>#N/A</v>
      </c>
      <c r="CQ52" s="288" t="e">
        <f t="shared" ca="1" si="89"/>
        <v>#N/A</v>
      </c>
      <c r="CR52" s="288" t="e">
        <f t="shared" ca="1" si="89"/>
        <v>#N/A</v>
      </c>
      <c r="CS52" s="288" t="e">
        <f t="shared" ca="1" si="89"/>
        <v>#N/A</v>
      </c>
      <c r="CT52" s="288" t="e">
        <f t="shared" ca="1" si="89"/>
        <v>#N/A</v>
      </c>
      <c r="CU52" s="288" t="e">
        <f t="shared" ca="1" si="89"/>
        <v>#N/A</v>
      </c>
      <c r="CV52" s="288" t="e">
        <f t="shared" ca="1" si="89"/>
        <v>#N/A</v>
      </c>
      <c r="CW52" s="388"/>
      <c r="CX52" s="388"/>
      <c r="CY52" s="388"/>
      <c r="CZ52" s="388"/>
      <c r="DA52" s="396"/>
    </row>
    <row r="53" spans="1:105" ht="13.5" hidden="1" customHeight="1" x14ac:dyDescent="0.2">
      <c r="A53" s="190"/>
      <c r="B53" s="411"/>
      <c r="C53" s="408"/>
      <c r="D53" s="409"/>
      <c r="E53" s="288" t="e">
        <f ca="1">IF(OR(MID(OFFSET($D$248,$D47-$D$8,0),E$4,1)="a",MID(OFFSET($D$248,$D47-$D$8,0),E$4,1)="b"),0,CV44+1)</f>
        <v>#N/A</v>
      </c>
      <c r="F53" s="288" t="e">
        <f t="shared" ref="F53:AK53" ca="1" si="90">IF(OR(MID(OFFSET($D$248,$D47-$D$8,0),F$4,1)="a",MID(OFFSET($D$248,$D47-$D$8,0),F$4,1)="b"),0,E53+1)</f>
        <v>#N/A</v>
      </c>
      <c r="G53" s="288" t="e">
        <f t="shared" ca="1" si="90"/>
        <v>#N/A</v>
      </c>
      <c r="H53" s="288" t="e">
        <f t="shared" ca="1" si="90"/>
        <v>#N/A</v>
      </c>
      <c r="I53" s="288" t="e">
        <f t="shared" ca="1" si="90"/>
        <v>#N/A</v>
      </c>
      <c r="J53" s="288" t="e">
        <f t="shared" ca="1" si="90"/>
        <v>#N/A</v>
      </c>
      <c r="K53" s="288" t="e">
        <f t="shared" ca="1" si="90"/>
        <v>#N/A</v>
      </c>
      <c r="L53" s="288" t="e">
        <f t="shared" ca="1" si="90"/>
        <v>#N/A</v>
      </c>
      <c r="M53" s="288" t="e">
        <f t="shared" ca="1" si="90"/>
        <v>#N/A</v>
      </c>
      <c r="N53" s="288" t="e">
        <f t="shared" ca="1" si="90"/>
        <v>#N/A</v>
      </c>
      <c r="O53" s="288" t="e">
        <f t="shared" ca="1" si="90"/>
        <v>#N/A</v>
      </c>
      <c r="P53" s="288" t="e">
        <f t="shared" ca="1" si="90"/>
        <v>#N/A</v>
      </c>
      <c r="Q53" s="288" t="e">
        <f t="shared" ca="1" si="90"/>
        <v>#N/A</v>
      </c>
      <c r="R53" s="288" t="e">
        <f t="shared" ca="1" si="90"/>
        <v>#N/A</v>
      </c>
      <c r="S53" s="288" t="e">
        <f t="shared" ca="1" si="90"/>
        <v>#N/A</v>
      </c>
      <c r="T53" s="288" t="e">
        <f t="shared" ca="1" si="90"/>
        <v>#N/A</v>
      </c>
      <c r="U53" s="288" t="e">
        <f t="shared" ca="1" si="90"/>
        <v>#N/A</v>
      </c>
      <c r="V53" s="288" t="e">
        <f t="shared" ca="1" si="90"/>
        <v>#N/A</v>
      </c>
      <c r="W53" s="288" t="e">
        <f t="shared" ca="1" si="90"/>
        <v>#N/A</v>
      </c>
      <c r="X53" s="288" t="e">
        <f t="shared" ca="1" si="90"/>
        <v>#N/A</v>
      </c>
      <c r="Y53" s="288" t="e">
        <f t="shared" ca="1" si="90"/>
        <v>#N/A</v>
      </c>
      <c r="Z53" s="288" t="e">
        <f t="shared" ca="1" si="90"/>
        <v>#N/A</v>
      </c>
      <c r="AA53" s="288" t="e">
        <f t="shared" ca="1" si="90"/>
        <v>#N/A</v>
      </c>
      <c r="AB53" s="288" t="e">
        <f t="shared" ca="1" si="90"/>
        <v>#N/A</v>
      </c>
      <c r="AC53" s="288" t="e">
        <f t="shared" ca="1" si="90"/>
        <v>#N/A</v>
      </c>
      <c r="AD53" s="288" t="e">
        <f t="shared" ca="1" si="90"/>
        <v>#N/A</v>
      </c>
      <c r="AE53" s="288" t="e">
        <f t="shared" ca="1" si="90"/>
        <v>#N/A</v>
      </c>
      <c r="AF53" s="288" t="e">
        <f t="shared" ca="1" si="90"/>
        <v>#N/A</v>
      </c>
      <c r="AG53" s="288" t="e">
        <f t="shared" ca="1" si="90"/>
        <v>#N/A</v>
      </c>
      <c r="AH53" s="288" t="e">
        <f t="shared" ca="1" si="90"/>
        <v>#N/A</v>
      </c>
      <c r="AI53" s="288" t="e">
        <f t="shared" ca="1" si="90"/>
        <v>#N/A</v>
      </c>
      <c r="AJ53" s="288" t="e">
        <f t="shared" ca="1" si="90"/>
        <v>#N/A</v>
      </c>
      <c r="AK53" s="288" t="e">
        <f t="shared" ca="1" si="90"/>
        <v>#N/A</v>
      </c>
      <c r="AL53" s="288" t="e">
        <f t="shared" ref="AL53:BQ53" ca="1" si="91">IF(OR(MID(OFFSET($D$248,$D47-$D$8,0),AL$4,1)="a",MID(OFFSET($D$248,$D47-$D$8,0),AL$4,1)="b"),0,AK53+1)</f>
        <v>#N/A</v>
      </c>
      <c r="AM53" s="288" t="e">
        <f t="shared" ca="1" si="91"/>
        <v>#N/A</v>
      </c>
      <c r="AN53" s="288" t="e">
        <f t="shared" ca="1" si="91"/>
        <v>#N/A</v>
      </c>
      <c r="AO53" s="288" t="e">
        <f t="shared" ca="1" si="91"/>
        <v>#N/A</v>
      </c>
      <c r="AP53" s="288" t="e">
        <f t="shared" ca="1" si="91"/>
        <v>#N/A</v>
      </c>
      <c r="AQ53" s="288" t="e">
        <f t="shared" ca="1" si="91"/>
        <v>#N/A</v>
      </c>
      <c r="AR53" s="288" t="e">
        <f t="shared" ca="1" si="91"/>
        <v>#N/A</v>
      </c>
      <c r="AS53" s="288" t="e">
        <f t="shared" ca="1" si="91"/>
        <v>#N/A</v>
      </c>
      <c r="AT53" s="288" t="e">
        <f t="shared" ca="1" si="91"/>
        <v>#N/A</v>
      </c>
      <c r="AU53" s="288" t="e">
        <f t="shared" ca="1" si="91"/>
        <v>#N/A</v>
      </c>
      <c r="AV53" s="288" t="e">
        <f t="shared" ca="1" si="91"/>
        <v>#N/A</v>
      </c>
      <c r="AW53" s="288" t="e">
        <f t="shared" ca="1" si="91"/>
        <v>#N/A</v>
      </c>
      <c r="AX53" s="288" t="e">
        <f t="shared" ca="1" si="91"/>
        <v>#N/A</v>
      </c>
      <c r="AY53" s="288" t="e">
        <f t="shared" ca="1" si="91"/>
        <v>#N/A</v>
      </c>
      <c r="AZ53" s="288" t="e">
        <f t="shared" ca="1" si="91"/>
        <v>#N/A</v>
      </c>
      <c r="BA53" s="288" t="e">
        <f t="shared" ca="1" si="91"/>
        <v>#N/A</v>
      </c>
      <c r="BB53" s="288" t="e">
        <f t="shared" ca="1" si="91"/>
        <v>#N/A</v>
      </c>
      <c r="BC53" s="288" t="e">
        <f t="shared" ca="1" si="91"/>
        <v>#N/A</v>
      </c>
      <c r="BD53" s="288" t="e">
        <f t="shared" ca="1" si="91"/>
        <v>#N/A</v>
      </c>
      <c r="BE53" s="288" t="e">
        <f t="shared" ca="1" si="91"/>
        <v>#N/A</v>
      </c>
      <c r="BF53" s="288" t="e">
        <f t="shared" ca="1" si="91"/>
        <v>#N/A</v>
      </c>
      <c r="BG53" s="288" t="e">
        <f t="shared" ca="1" si="91"/>
        <v>#N/A</v>
      </c>
      <c r="BH53" s="288" t="e">
        <f t="shared" ca="1" si="91"/>
        <v>#N/A</v>
      </c>
      <c r="BI53" s="288" t="e">
        <f t="shared" ca="1" si="91"/>
        <v>#N/A</v>
      </c>
      <c r="BJ53" s="288" t="e">
        <f t="shared" ca="1" si="91"/>
        <v>#N/A</v>
      </c>
      <c r="BK53" s="288" t="e">
        <f t="shared" ca="1" si="91"/>
        <v>#N/A</v>
      </c>
      <c r="BL53" s="288" t="e">
        <f t="shared" ca="1" si="91"/>
        <v>#N/A</v>
      </c>
      <c r="BM53" s="288" t="e">
        <f t="shared" ca="1" si="91"/>
        <v>#N/A</v>
      </c>
      <c r="BN53" s="288" t="e">
        <f t="shared" ca="1" si="91"/>
        <v>#N/A</v>
      </c>
      <c r="BO53" s="288" t="e">
        <f t="shared" ca="1" si="91"/>
        <v>#N/A</v>
      </c>
      <c r="BP53" s="288" t="e">
        <f t="shared" ca="1" si="91"/>
        <v>#N/A</v>
      </c>
      <c r="BQ53" s="288" t="e">
        <f t="shared" ca="1" si="91"/>
        <v>#N/A</v>
      </c>
      <c r="BR53" s="288" t="e">
        <f t="shared" ref="BR53:CV53" ca="1" si="92">IF(OR(MID(OFFSET($D$248,$D47-$D$8,0),BR$4,1)="a",MID(OFFSET($D$248,$D47-$D$8,0),BR$4,1)="b"),0,BQ53+1)</f>
        <v>#N/A</v>
      </c>
      <c r="BS53" s="288" t="e">
        <f t="shared" ca="1" si="92"/>
        <v>#N/A</v>
      </c>
      <c r="BT53" s="288" t="e">
        <f t="shared" ca="1" si="92"/>
        <v>#N/A</v>
      </c>
      <c r="BU53" s="288" t="e">
        <f t="shared" ca="1" si="92"/>
        <v>#N/A</v>
      </c>
      <c r="BV53" s="288" t="e">
        <f t="shared" ca="1" si="92"/>
        <v>#N/A</v>
      </c>
      <c r="BW53" s="288" t="e">
        <f t="shared" ca="1" si="92"/>
        <v>#N/A</v>
      </c>
      <c r="BX53" s="288" t="e">
        <f t="shared" ca="1" si="92"/>
        <v>#N/A</v>
      </c>
      <c r="BY53" s="288" t="e">
        <f t="shared" ca="1" si="92"/>
        <v>#N/A</v>
      </c>
      <c r="BZ53" s="288" t="e">
        <f t="shared" ca="1" si="92"/>
        <v>#N/A</v>
      </c>
      <c r="CA53" s="288" t="e">
        <f t="shared" ca="1" si="92"/>
        <v>#N/A</v>
      </c>
      <c r="CB53" s="288" t="e">
        <f t="shared" ca="1" si="92"/>
        <v>#N/A</v>
      </c>
      <c r="CC53" s="288" t="e">
        <f t="shared" ca="1" si="92"/>
        <v>#N/A</v>
      </c>
      <c r="CD53" s="288" t="e">
        <f t="shared" ca="1" si="92"/>
        <v>#N/A</v>
      </c>
      <c r="CE53" s="288" t="e">
        <f t="shared" ca="1" si="92"/>
        <v>#N/A</v>
      </c>
      <c r="CF53" s="288" t="e">
        <f t="shared" ca="1" si="92"/>
        <v>#N/A</v>
      </c>
      <c r="CG53" s="288" t="e">
        <f t="shared" ca="1" si="92"/>
        <v>#N/A</v>
      </c>
      <c r="CH53" s="288" t="e">
        <f t="shared" ca="1" si="92"/>
        <v>#N/A</v>
      </c>
      <c r="CI53" s="288" t="e">
        <f t="shared" ca="1" si="92"/>
        <v>#N/A</v>
      </c>
      <c r="CJ53" s="288" t="e">
        <f t="shared" ca="1" si="92"/>
        <v>#N/A</v>
      </c>
      <c r="CK53" s="288" t="e">
        <f t="shared" ca="1" si="92"/>
        <v>#N/A</v>
      </c>
      <c r="CL53" s="288" t="e">
        <f t="shared" ca="1" si="92"/>
        <v>#N/A</v>
      </c>
      <c r="CM53" s="288" t="e">
        <f t="shared" ca="1" si="92"/>
        <v>#N/A</v>
      </c>
      <c r="CN53" s="288" t="e">
        <f t="shared" ca="1" si="92"/>
        <v>#N/A</v>
      </c>
      <c r="CO53" s="288" t="e">
        <f t="shared" ca="1" si="92"/>
        <v>#N/A</v>
      </c>
      <c r="CP53" s="288" t="e">
        <f t="shared" ca="1" si="92"/>
        <v>#N/A</v>
      </c>
      <c r="CQ53" s="288" t="e">
        <f t="shared" ca="1" si="92"/>
        <v>#N/A</v>
      </c>
      <c r="CR53" s="288" t="e">
        <f t="shared" ca="1" si="92"/>
        <v>#N/A</v>
      </c>
      <c r="CS53" s="288" t="e">
        <f t="shared" ca="1" si="92"/>
        <v>#N/A</v>
      </c>
      <c r="CT53" s="288" t="e">
        <f t="shared" ca="1" si="92"/>
        <v>#N/A</v>
      </c>
      <c r="CU53" s="288" t="e">
        <f t="shared" ca="1" si="92"/>
        <v>#N/A</v>
      </c>
      <c r="CV53" s="288" t="e">
        <f t="shared" ca="1" si="92"/>
        <v>#N/A</v>
      </c>
      <c r="CW53" s="388"/>
      <c r="CX53" s="388"/>
      <c r="CY53" s="388"/>
      <c r="CZ53" s="388"/>
      <c r="DA53" s="396"/>
    </row>
    <row r="54" spans="1:105" ht="13.5" hidden="1" customHeight="1" x14ac:dyDescent="0.2">
      <c r="A54" s="190"/>
      <c r="B54" s="411"/>
      <c r="C54" s="408"/>
      <c r="D54" s="409"/>
      <c r="E54" s="288"/>
      <c r="F54" s="288"/>
      <c r="G54" s="288"/>
      <c r="H54" s="288"/>
      <c r="I54" s="288"/>
      <c r="J54" s="288"/>
      <c r="K54" s="288"/>
      <c r="L54" s="288"/>
      <c r="M54" s="288"/>
      <c r="N54" s="288"/>
      <c r="O54" s="288"/>
      <c r="P54" s="288"/>
      <c r="Q54" s="288"/>
      <c r="R54" s="288"/>
      <c r="S54" s="288"/>
      <c r="T54" s="288"/>
      <c r="U54" s="288"/>
      <c r="V54" s="288"/>
      <c r="W54" s="288"/>
      <c r="X54" s="288"/>
      <c r="Y54" s="288"/>
      <c r="Z54" s="288"/>
      <c r="AA54" s="288"/>
      <c r="AB54" s="288"/>
      <c r="AC54" s="288"/>
      <c r="AD54" s="288"/>
      <c r="AE54" s="288"/>
      <c r="AF54" s="288"/>
      <c r="AG54" s="288" t="e">
        <f ca="1">IF(OR(MID(OFFSET($D$248,$D47-$D$8,0),AG$4,1)="a",MID(OFFSET($D$248,$D47-$D$8,0),AG$4,1)="b"),0,1)</f>
        <v>#N/A</v>
      </c>
      <c r="AH54" s="288" t="e">
        <f t="shared" ref="AH54:BM54" ca="1" si="93">IF(OR(MID(OFFSET($D$248,$D47-$D$8,0),AH$4,1)="a",MID(OFFSET($D$248,$D47-$D$8,0),AH$4,1)="b"),0,AG54+1)</f>
        <v>#N/A</v>
      </c>
      <c r="AI54" s="288" t="e">
        <f t="shared" ca="1" si="93"/>
        <v>#N/A</v>
      </c>
      <c r="AJ54" s="288" t="e">
        <f t="shared" ca="1" si="93"/>
        <v>#N/A</v>
      </c>
      <c r="AK54" s="288" t="e">
        <f t="shared" ca="1" si="93"/>
        <v>#N/A</v>
      </c>
      <c r="AL54" s="288" t="e">
        <f t="shared" ca="1" si="93"/>
        <v>#N/A</v>
      </c>
      <c r="AM54" s="288" t="e">
        <f t="shared" ca="1" si="93"/>
        <v>#N/A</v>
      </c>
      <c r="AN54" s="288" t="e">
        <f t="shared" ca="1" si="93"/>
        <v>#N/A</v>
      </c>
      <c r="AO54" s="288" t="e">
        <f t="shared" ca="1" si="93"/>
        <v>#N/A</v>
      </c>
      <c r="AP54" s="288" t="e">
        <f t="shared" ca="1" si="93"/>
        <v>#N/A</v>
      </c>
      <c r="AQ54" s="288" t="e">
        <f t="shared" ca="1" si="93"/>
        <v>#N/A</v>
      </c>
      <c r="AR54" s="288" t="e">
        <f t="shared" ca="1" si="93"/>
        <v>#N/A</v>
      </c>
      <c r="AS54" s="288" t="e">
        <f t="shared" ca="1" si="93"/>
        <v>#N/A</v>
      </c>
      <c r="AT54" s="288" t="e">
        <f t="shared" ca="1" si="93"/>
        <v>#N/A</v>
      </c>
      <c r="AU54" s="288" t="e">
        <f t="shared" ca="1" si="93"/>
        <v>#N/A</v>
      </c>
      <c r="AV54" s="288" t="e">
        <f t="shared" ca="1" si="93"/>
        <v>#N/A</v>
      </c>
      <c r="AW54" s="288" t="e">
        <f t="shared" ca="1" si="93"/>
        <v>#N/A</v>
      </c>
      <c r="AX54" s="288" t="e">
        <f t="shared" ca="1" si="93"/>
        <v>#N/A</v>
      </c>
      <c r="AY54" s="288" t="e">
        <f t="shared" ca="1" si="93"/>
        <v>#N/A</v>
      </c>
      <c r="AZ54" s="288" t="e">
        <f t="shared" ca="1" si="93"/>
        <v>#N/A</v>
      </c>
      <c r="BA54" s="288" t="e">
        <f t="shared" ca="1" si="93"/>
        <v>#N/A</v>
      </c>
      <c r="BB54" s="288" t="e">
        <f t="shared" ca="1" si="93"/>
        <v>#N/A</v>
      </c>
      <c r="BC54" s="288" t="e">
        <f t="shared" ca="1" si="93"/>
        <v>#N/A</v>
      </c>
      <c r="BD54" s="288" t="e">
        <f t="shared" ca="1" si="93"/>
        <v>#N/A</v>
      </c>
      <c r="BE54" s="288" t="e">
        <f t="shared" ca="1" si="93"/>
        <v>#N/A</v>
      </c>
      <c r="BF54" s="288" t="e">
        <f t="shared" ca="1" si="93"/>
        <v>#N/A</v>
      </c>
      <c r="BG54" s="288" t="e">
        <f t="shared" ca="1" si="93"/>
        <v>#N/A</v>
      </c>
      <c r="BH54" s="288" t="e">
        <f t="shared" ca="1" si="93"/>
        <v>#N/A</v>
      </c>
      <c r="BI54" s="288" t="e">
        <f t="shared" ca="1" si="93"/>
        <v>#N/A</v>
      </c>
      <c r="BJ54" s="288" t="e">
        <f t="shared" ca="1" si="93"/>
        <v>#N/A</v>
      </c>
      <c r="BK54" s="288" t="e">
        <f t="shared" ca="1" si="93"/>
        <v>#N/A</v>
      </c>
      <c r="BL54" s="288" t="e">
        <f t="shared" ca="1" si="93"/>
        <v>#N/A</v>
      </c>
      <c r="BM54" s="288" t="e">
        <f t="shared" ca="1" si="93"/>
        <v>#N/A</v>
      </c>
      <c r="BN54" s="288" t="e">
        <f t="shared" ref="BN54:CV54" ca="1" si="94">IF(OR(MID(OFFSET($D$248,$D47-$D$8,0),BN$4,1)="a",MID(OFFSET($D$248,$D47-$D$8,0),BN$4,1)="b"),0,BM54+1)</f>
        <v>#N/A</v>
      </c>
      <c r="BO54" s="288" t="e">
        <f t="shared" ca="1" si="94"/>
        <v>#N/A</v>
      </c>
      <c r="BP54" s="288" t="e">
        <f t="shared" ca="1" si="94"/>
        <v>#N/A</v>
      </c>
      <c r="BQ54" s="288" t="e">
        <f t="shared" ca="1" si="94"/>
        <v>#N/A</v>
      </c>
      <c r="BR54" s="288" t="e">
        <f t="shared" ca="1" si="94"/>
        <v>#N/A</v>
      </c>
      <c r="BS54" s="288" t="e">
        <f t="shared" ca="1" si="94"/>
        <v>#N/A</v>
      </c>
      <c r="BT54" s="288" t="e">
        <f t="shared" ca="1" si="94"/>
        <v>#N/A</v>
      </c>
      <c r="BU54" s="288" t="e">
        <f t="shared" ca="1" si="94"/>
        <v>#N/A</v>
      </c>
      <c r="BV54" s="288" t="e">
        <f t="shared" ca="1" si="94"/>
        <v>#N/A</v>
      </c>
      <c r="BW54" s="288" t="e">
        <f t="shared" ca="1" si="94"/>
        <v>#N/A</v>
      </c>
      <c r="BX54" s="288" t="e">
        <f t="shared" ca="1" si="94"/>
        <v>#N/A</v>
      </c>
      <c r="BY54" s="288" t="e">
        <f t="shared" ca="1" si="94"/>
        <v>#N/A</v>
      </c>
      <c r="BZ54" s="288" t="e">
        <f t="shared" ca="1" si="94"/>
        <v>#N/A</v>
      </c>
      <c r="CA54" s="288" t="e">
        <f t="shared" ca="1" si="94"/>
        <v>#N/A</v>
      </c>
      <c r="CB54" s="288" t="e">
        <f t="shared" ca="1" si="94"/>
        <v>#N/A</v>
      </c>
      <c r="CC54" s="288" t="e">
        <f t="shared" ca="1" si="94"/>
        <v>#N/A</v>
      </c>
      <c r="CD54" s="288" t="e">
        <f t="shared" ca="1" si="94"/>
        <v>#N/A</v>
      </c>
      <c r="CE54" s="288" t="e">
        <f t="shared" ca="1" si="94"/>
        <v>#N/A</v>
      </c>
      <c r="CF54" s="288" t="e">
        <f t="shared" ca="1" si="94"/>
        <v>#N/A</v>
      </c>
      <c r="CG54" s="288" t="e">
        <f t="shared" ca="1" si="94"/>
        <v>#N/A</v>
      </c>
      <c r="CH54" s="288" t="e">
        <f t="shared" ca="1" si="94"/>
        <v>#N/A</v>
      </c>
      <c r="CI54" s="288" t="e">
        <f t="shared" ca="1" si="94"/>
        <v>#N/A</v>
      </c>
      <c r="CJ54" s="288" t="e">
        <f t="shared" ca="1" si="94"/>
        <v>#N/A</v>
      </c>
      <c r="CK54" s="288" t="e">
        <f t="shared" ca="1" si="94"/>
        <v>#N/A</v>
      </c>
      <c r="CL54" s="288" t="e">
        <f t="shared" ca="1" si="94"/>
        <v>#N/A</v>
      </c>
      <c r="CM54" s="288" t="e">
        <f t="shared" ca="1" si="94"/>
        <v>#N/A</v>
      </c>
      <c r="CN54" s="288" t="e">
        <f t="shared" ca="1" si="94"/>
        <v>#N/A</v>
      </c>
      <c r="CO54" s="288" t="e">
        <f t="shared" ca="1" si="94"/>
        <v>#N/A</v>
      </c>
      <c r="CP54" s="288" t="e">
        <f t="shared" ca="1" si="94"/>
        <v>#N/A</v>
      </c>
      <c r="CQ54" s="288" t="e">
        <f t="shared" ca="1" si="94"/>
        <v>#N/A</v>
      </c>
      <c r="CR54" s="288" t="e">
        <f t="shared" ca="1" si="94"/>
        <v>#N/A</v>
      </c>
      <c r="CS54" s="288" t="e">
        <f t="shared" ca="1" si="94"/>
        <v>#N/A</v>
      </c>
      <c r="CT54" s="288" t="e">
        <f t="shared" ca="1" si="94"/>
        <v>#N/A</v>
      </c>
      <c r="CU54" s="288" t="e">
        <f t="shared" ca="1" si="94"/>
        <v>#N/A</v>
      </c>
      <c r="CV54" s="288" t="e">
        <f t="shared" ca="1" si="94"/>
        <v>#N/A</v>
      </c>
      <c r="CW54" s="388"/>
      <c r="CX54" s="388"/>
      <c r="CY54" s="388"/>
      <c r="CZ54" s="388"/>
      <c r="DA54" s="396"/>
    </row>
    <row r="55" spans="1:105" s="268" customFormat="1" ht="9.75" hidden="1" customHeight="1" x14ac:dyDescent="0.2">
      <c r="A55" s="285"/>
      <c r="B55" s="411"/>
      <c r="C55" s="408"/>
      <c r="D55" s="409"/>
      <c r="E55" s="288" t="e">
        <f ca="1">IF(OR(MID(OFFSET($D$248,$D47-$D$8,0),E$4,1)="a",MID(OFFSET($D$248,$D47-$D$8,0),E$4,1)="b"),0,CV45+1)</f>
        <v>#N/A</v>
      </c>
      <c r="F55" s="288" t="e">
        <f t="shared" ref="F55:AF55" ca="1" si="95">IF(OR(MID(OFFSET($D$248,$D47-$D$8,0),F$4,1)="a",MID(OFFSET($D$248,$D47-$D$8,0),F$4,1)="b"),0,E55+1)</f>
        <v>#N/A</v>
      </c>
      <c r="G55" s="288" t="e">
        <f t="shared" ca="1" si="95"/>
        <v>#N/A</v>
      </c>
      <c r="H55" s="288" t="e">
        <f t="shared" ca="1" si="95"/>
        <v>#N/A</v>
      </c>
      <c r="I55" s="288" t="e">
        <f t="shared" ca="1" si="95"/>
        <v>#N/A</v>
      </c>
      <c r="J55" s="288" t="e">
        <f t="shared" ca="1" si="95"/>
        <v>#N/A</v>
      </c>
      <c r="K55" s="288" t="e">
        <f t="shared" ca="1" si="95"/>
        <v>#N/A</v>
      </c>
      <c r="L55" s="288" t="e">
        <f t="shared" ca="1" si="95"/>
        <v>#N/A</v>
      </c>
      <c r="M55" s="288" t="e">
        <f t="shared" ca="1" si="95"/>
        <v>#N/A</v>
      </c>
      <c r="N55" s="288" t="e">
        <f t="shared" ca="1" si="95"/>
        <v>#N/A</v>
      </c>
      <c r="O55" s="288" t="e">
        <f t="shared" ca="1" si="95"/>
        <v>#N/A</v>
      </c>
      <c r="P55" s="288" t="e">
        <f t="shared" ca="1" si="95"/>
        <v>#N/A</v>
      </c>
      <c r="Q55" s="288" t="e">
        <f t="shared" ca="1" si="95"/>
        <v>#N/A</v>
      </c>
      <c r="R55" s="288" t="e">
        <f t="shared" ca="1" si="95"/>
        <v>#N/A</v>
      </c>
      <c r="S55" s="288" t="e">
        <f t="shared" ca="1" si="95"/>
        <v>#N/A</v>
      </c>
      <c r="T55" s="288" t="e">
        <f t="shared" ca="1" si="95"/>
        <v>#N/A</v>
      </c>
      <c r="U55" s="288" t="e">
        <f t="shared" ca="1" si="95"/>
        <v>#N/A</v>
      </c>
      <c r="V55" s="288" t="e">
        <f t="shared" ca="1" si="95"/>
        <v>#N/A</v>
      </c>
      <c r="W55" s="288" t="e">
        <f t="shared" ca="1" si="95"/>
        <v>#N/A</v>
      </c>
      <c r="X55" s="288" t="e">
        <f t="shared" ca="1" si="95"/>
        <v>#N/A</v>
      </c>
      <c r="Y55" s="288" t="e">
        <f t="shared" ca="1" si="95"/>
        <v>#N/A</v>
      </c>
      <c r="Z55" s="288" t="e">
        <f t="shared" ca="1" si="95"/>
        <v>#N/A</v>
      </c>
      <c r="AA55" s="288" t="e">
        <f t="shared" ca="1" si="95"/>
        <v>#N/A</v>
      </c>
      <c r="AB55" s="288" t="e">
        <f t="shared" ca="1" si="95"/>
        <v>#N/A</v>
      </c>
      <c r="AC55" s="288" t="e">
        <f t="shared" ca="1" si="95"/>
        <v>#N/A</v>
      </c>
      <c r="AD55" s="288" t="e">
        <f t="shared" ca="1" si="95"/>
        <v>#N/A</v>
      </c>
      <c r="AE55" s="288" t="e">
        <f t="shared" ca="1" si="95"/>
        <v>#N/A</v>
      </c>
      <c r="AF55" s="288" t="e">
        <f t="shared" ca="1" si="95"/>
        <v>#N/A</v>
      </c>
      <c r="AG55" s="288" t="e">
        <f ca="1">IF(OR(MID(OFFSET($D$248,$D47-$D$8,0),AG$4,1)="a",MID(OFFSET($D$248,$D47-$D$8,0),AG$4,1)="b"),0,1)</f>
        <v>#N/A</v>
      </c>
      <c r="AH55" s="288" t="e">
        <f t="shared" ref="AH55:BM55" ca="1" si="96">IF(OR(MID(OFFSET($D$248,$D47-$D$8,0),AH$4,1)="a",MID(OFFSET($D$248,$D47-$D$8,0),AH$4,1)="b"),0,AG55+1)</f>
        <v>#N/A</v>
      </c>
      <c r="AI55" s="288" t="e">
        <f t="shared" ca="1" si="96"/>
        <v>#N/A</v>
      </c>
      <c r="AJ55" s="288" t="e">
        <f t="shared" ca="1" si="96"/>
        <v>#N/A</v>
      </c>
      <c r="AK55" s="288" t="e">
        <f t="shared" ca="1" si="96"/>
        <v>#N/A</v>
      </c>
      <c r="AL55" s="288" t="e">
        <f t="shared" ca="1" si="96"/>
        <v>#N/A</v>
      </c>
      <c r="AM55" s="288" t="e">
        <f t="shared" ca="1" si="96"/>
        <v>#N/A</v>
      </c>
      <c r="AN55" s="288" t="e">
        <f t="shared" ca="1" si="96"/>
        <v>#N/A</v>
      </c>
      <c r="AO55" s="288" t="e">
        <f t="shared" ca="1" si="96"/>
        <v>#N/A</v>
      </c>
      <c r="AP55" s="288" t="e">
        <f t="shared" ca="1" si="96"/>
        <v>#N/A</v>
      </c>
      <c r="AQ55" s="288" t="e">
        <f t="shared" ca="1" si="96"/>
        <v>#N/A</v>
      </c>
      <c r="AR55" s="288" t="e">
        <f t="shared" ca="1" si="96"/>
        <v>#N/A</v>
      </c>
      <c r="AS55" s="288" t="e">
        <f t="shared" ca="1" si="96"/>
        <v>#N/A</v>
      </c>
      <c r="AT55" s="288" t="e">
        <f t="shared" ca="1" si="96"/>
        <v>#N/A</v>
      </c>
      <c r="AU55" s="288" t="e">
        <f t="shared" ca="1" si="96"/>
        <v>#N/A</v>
      </c>
      <c r="AV55" s="288" t="e">
        <f t="shared" ca="1" si="96"/>
        <v>#N/A</v>
      </c>
      <c r="AW55" s="288" t="e">
        <f t="shared" ca="1" si="96"/>
        <v>#N/A</v>
      </c>
      <c r="AX55" s="288" t="e">
        <f t="shared" ca="1" si="96"/>
        <v>#N/A</v>
      </c>
      <c r="AY55" s="288" t="e">
        <f t="shared" ca="1" si="96"/>
        <v>#N/A</v>
      </c>
      <c r="AZ55" s="288" t="e">
        <f t="shared" ca="1" si="96"/>
        <v>#N/A</v>
      </c>
      <c r="BA55" s="288" t="e">
        <f t="shared" ca="1" si="96"/>
        <v>#N/A</v>
      </c>
      <c r="BB55" s="288" t="e">
        <f t="shared" ca="1" si="96"/>
        <v>#N/A</v>
      </c>
      <c r="BC55" s="288" t="e">
        <f t="shared" ca="1" si="96"/>
        <v>#N/A</v>
      </c>
      <c r="BD55" s="288" t="e">
        <f t="shared" ca="1" si="96"/>
        <v>#N/A</v>
      </c>
      <c r="BE55" s="288" t="e">
        <f t="shared" ca="1" si="96"/>
        <v>#N/A</v>
      </c>
      <c r="BF55" s="288" t="e">
        <f t="shared" ca="1" si="96"/>
        <v>#N/A</v>
      </c>
      <c r="BG55" s="288" t="e">
        <f t="shared" ca="1" si="96"/>
        <v>#N/A</v>
      </c>
      <c r="BH55" s="288" t="e">
        <f t="shared" ca="1" si="96"/>
        <v>#N/A</v>
      </c>
      <c r="BI55" s="288" t="e">
        <f t="shared" ca="1" si="96"/>
        <v>#N/A</v>
      </c>
      <c r="BJ55" s="288" t="e">
        <f t="shared" ca="1" si="96"/>
        <v>#N/A</v>
      </c>
      <c r="BK55" s="288" t="e">
        <f t="shared" ca="1" si="96"/>
        <v>#N/A</v>
      </c>
      <c r="BL55" s="288" t="e">
        <f t="shared" ca="1" si="96"/>
        <v>#N/A</v>
      </c>
      <c r="BM55" s="288" t="e">
        <f t="shared" ca="1" si="96"/>
        <v>#N/A</v>
      </c>
      <c r="BN55" s="288" t="e">
        <f t="shared" ref="BN55:CV55" ca="1" si="97">IF(OR(MID(OFFSET($D$248,$D47-$D$8,0),BN$4,1)="a",MID(OFFSET($D$248,$D47-$D$8,0),BN$4,1)="b"),0,BM55+1)</f>
        <v>#N/A</v>
      </c>
      <c r="BO55" s="288" t="e">
        <f t="shared" ca="1" si="97"/>
        <v>#N/A</v>
      </c>
      <c r="BP55" s="288" t="e">
        <f t="shared" ca="1" si="97"/>
        <v>#N/A</v>
      </c>
      <c r="BQ55" s="288" t="e">
        <f t="shared" ca="1" si="97"/>
        <v>#N/A</v>
      </c>
      <c r="BR55" s="288" t="e">
        <f t="shared" ca="1" si="97"/>
        <v>#N/A</v>
      </c>
      <c r="BS55" s="288" t="e">
        <f t="shared" ca="1" si="97"/>
        <v>#N/A</v>
      </c>
      <c r="BT55" s="288" t="e">
        <f t="shared" ca="1" si="97"/>
        <v>#N/A</v>
      </c>
      <c r="BU55" s="288" t="e">
        <f t="shared" ca="1" si="97"/>
        <v>#N/A</v>
      </c>
      <c r="BV55" s="288" t="e">
        <f t="shared" ca="1" si="97"/>
        <v>#N/A</v>
      </c>
      <c r="BW55" s="288" t="e">
        <f t="shared" ca="1" si="97"/>
        <v>#N/A</v>
      </c>
      <c r="BX55" s="288" t="e">
        <f t="shared" ca="1" si="97"/>
        <v>#N/A</v>
      </c>
      <c r="BY55" s="288" t="e">
        <f t="shared" ca="1" si="97"/>
        <v>#N/A</v>
      </c>
      <c r="BZ55" s="288" t="e">
        <f t="shared" ca="1" si="97"/>
        <v>#N/A</v>
      </c>
      <c r="CA55" s="288" t="e">
        <f t="shared" ca="1" si="97"/>
        <v>#N/A</v>
      </c>
      <c r="CB55" s="288" t="e">
        <f t="shared" ca="1" si="97"/>
        <v>#N/A</v>
      </c>
      <c r="CC55" s="288" t="e">
        <f t="shared" ca="1" si="97"/>
        <v>#N/A</v>
      </c>
      <c r="CD55" s="288" t="e">
        <f t="shared" ca="1" si="97"/>
        <v>#N/A</v>
      </c>
      <c r="CE55" s="288" t="e">
        <f t="shared" ca="1" si="97"/>
        <v>#N/A</v>
      </c>
      <c r="CF55" s="288" t="e">
        <f t="shared" ca="1" si="97"/>
        <v>#N/A</v>
      </c>
      <c r="CG55" s="288" t="e">
        <f t="shared" ca="1" si="97"/>
        <v>#N/A</v>
      </c>
      <c r="CH55" s="288" t="e">
        <f t="shared" ca="1" si="97"/>
        <v>#N/A</v>
      </c>
      <c r="CI55" s="288" t="e">
        <f t="shared" ca="1" si="97"/>
        <v>#N/A</v>
      </c>
      <c r="CJ55" s="288" t="e">
        <f t="shared" ca="1" si="97"/>
        <v>#N/A</v>
      </c>
      <c r="CK55" s="288" t="e">
        <f t="shared" ca="1" si="97"/>
        <v>#N/A</v>
      </c>
      <c r="CL55" s="288" t="e">
        <f t="shared" ca="1" si="97"/>
        <v>#N/A</v>
      </c>
      <c r="CM55" s="288" t="e">
        <f t="shared" ca="1" si="97"/>
        <v>#N/A</v>
      </c>
      <c r="CN55" s="288" t="e">
        <f t="shared" ca="1" si="97"/>
        <v>#N/A</v>
      </c>
      <c r="CO55" s="288" t="e">
        <f t="shared" ca="1" si="97"/>
        <v>#N/A</v>
      </c>
      <c r="CP55" s="288" t="e">
        <f t="shared" ca="1" si="97"/>
        <v>#N/A</v>
      </c>
      <c r="CQ55" s="288" t="e">
        <f t="shared" ca="1" si="97"/>
        <v>#N/A</v>
      </c>
      <c r="CR55" s="288" t="e">
        <f t="shared" ca="1" si="97"/>
        <v>#N/A</v>
      </c>
      <c r="CS55" s="288" t="e">
        <f t="shared" ca="1" si="97"/>
        <v>#N/A</v>
      </c>
      <c r="CT55" s="288" t="e">
        <f t="shared" ca="1" si="97"/>
        <v>#N/A</v>
      </c>
      <c r="CU55" s="288" t="e">
        <f t="shared" ca="1" si="97"/>
        <v>#N/A</v>
      </c>
      <c r="CV55" s="288" t="e">
        <f t="shared" ca="1" si="97"/>
        <v>#N/A</v>
      </c>
      <c r="CW55" s="388"/>
      <c r="CX55" s="388"/>
      <c r="CY55" s="388"/>
      <c r="CZ55" s="388"/>
      <c r="DA55" s="396"/>
    </row>
    <row r="56" spans="1:105" s="268" customFormat="1" ht="3.75" hidden="1" customHeight="1" thickBot="1" x14ac:dyDescent="0.25">
      <c r="A56" s="285"/>
      <c r="B56" s="412"/>
      <c r="C56" s="292"/>
      <c r="D56" s="293"/>
      <c r="E56" s="205"/>
      <c r="F56" s="205"/>
      <c r="G56" s="205"/>
      <c r="H56" s="205"/>
      <c r="I56" s="205"/>
      <c r="J56" s="205"/>
      <c r="K56" s="205"/>
      <c r="L56" s="205"/>
      <c r="M56" s="205"/>
      <c r="N56" s="205"/>
      <c r="O56" s="205"/>
      <c r="P56" s="205"/>
      <c r="Q56" s="205"/>
      <c r="R56" s="205"/>
      <c r="S56" s="205"/>
      <c r="T56" s="205"/>
      <c r="U56" s="205"/>
      <c r="V56" s="205"/>
      <c r="W56" s="205"/>
      <c r="X56" s="205"/>
      <c r="Y56" s="205"/>
      <c r="Z56" s="205"/>
      <c r="AA56" s="205"/>
      <c r="AB56" s="205"/>
      <c r="AC56" s="205"/>
      <c r="AD56" s="205"/>
      <c r="AE56" s="205"/>
      <c r="AF56" s="205"/>
      <c r="AG56" s="205"/>
      <c r="AH56" s="205"/>
      <c r="AI56" s="205"/>
      <c r="AJ56" s="205"/>
      <c r="AK56" s="205"/>
      <c r="AL56" s="205"/>
      <c r="AM56" s="205"/>
      <c r="AN56" s="205"/>
      <c r="AO56" s="205"/>
      <c r="AP56" s="205"/>
      <c r="AQ56" s="205"/>
      <c r="AR56" s="205"/>
      <c r="AS56" s="205"/>
      <c r="AT56" s="205"/>
      <c r="AU56" s="205"/>
      <c r="AV56" s="205"/>
      <c r="AW56" s="205"/>
      <c r="AX56" s="205"/>
      <c r="AY56" s="205"/>
      <c r="AZ56" s="205"/>
      <c r="BA56" s="205"/>
      <c r="BB56" s="205"/>
      <c r="BC56" s="205"/>
      <c r="BD56" s="205"/>
      <c r="BE56" s="205"/>
      <c r="BF56" s="205"/>
      <c r="BG56" s="205"/>
      <c r="BH56" s="205"/>
      <c r="BI56" s="205"/>
      <c r="BJ56" s="205"/>
      <c r="BK56" s="205"/>
      <c r="BL56" s="205"/>
      <c r="BM56" s="205"/>
      <c r="BN56" s="205"/>
      <c r="BO56" s="205"/>
      <c r="BP56" s="205"/>
      <c r="BQ56" s="205"/>
      <c r="BR56" s="205"/>
      <c r="BS56" s="205"/>
      <c r="BT56" s="205"/>
      <c r="BU56" s="205"/>
      <c r="BV56" s="205"/>
      <c r="BW56" s="205"/>
      <c r="BX56" s="205"/>
      <c r="BY56" s="205"/>
      <c r="BZ56" s="205"/>
      <c r="CA56" s="205"/>
      <c r="CB56" s="205"/>
      <c r="CC56" s="205"/>
      <c r="CD56" s="205"/>
      <c r="CE56" s="205"/>
      <c r="CF56" s="205"/>
      <c r="CG56" s="205"/>
      <c r="CH56" s="205"/>
      <c r="CI56" s="205"/>
      <c r="CJ56" s="205"/>
      <c r="CK56" s="205"/>
      <c r="CL56" s="205"/>
      <c r="CM56" s="205"/>
      <c r="CN56" s="205"/>
      <c r="CO56" s="205"/>
      <c r="CP56" s="205"/>
      <c r="CQ56" s="205"/>
      <c r="CR56" s="205"/>
      <c r="CS56" s="205"/>
      <c r="CT56" s="205"/>
      <c r="CU56" s="205"/>
      <c r="CV56" s="205"/>
      <c r="CW56" s="294"/>
      <c r="CX56" s="294"/>
      <c r="CY56" s="294"/>
      <c r="CZ56" s="294"/>
      <c r="DA56" s="295"/>
    </row>
    <row r="57" spans="1:105" ht="13.5" customHeight="1" x14ac:dyDescent="0.2">
      <c r="A57" s="190"/>
      <c r="B57" s="438" t="str">
        <f>PARAM!D30</f>
        <v>Semaine 46</v>
      </c>
      <c r="C57" s="432" t="s">
        <v>39</v>
      </c>
      <c r="D57" s="425">
        <f>VLOOKUP(PARAM!C30,PARAM!M4:N22,2,FALSE)</f>
        <v>42692</v>
      </c>
      <c r="E57" s="259"/>
      <c r="F57" s="260"/>
      <c r="G57" s="260"/>
      <c r="H57" s="261"/>
      <c r="I57" s="262"/>
      <c r="J57" s="260"/>
      <c r="K57" s="260"/>
      <c r="L57" s="261"/>
      <c r="M57" s="262"/>
      <c r="N57" s="260"/>
      <c r="O57" s="260"/>
      <c r="P57" s="261"/>
      <c r="Q57" s="262"/>
      <c r="R57" s="260"/>
      <c r="S57" s="260"/>
      <c r="T57" s="261"/>
      <c r="U57" s="262"/>
      <c r="V57" s="260"/>
      <c r="W57" s="260"/>
      <c r="X57" s="261"/>
      <c r="Y57" s="262"/>
      <c r="Z57" s="260"/>
      <c r="AA57" s="260"/>
      <c r="AB57" s="261"/>
      <c r="AC57" s="262"/>
      <c r="AD57" s="260"/>
      <c r="AE57" s="260"/>
      <c r="AF57" s="263"/>
      <c r="AG57" s="264"/>
      <c r="AH57" s="260"/>
      <c r="AI57" s="260"/>
      <c r="AJ57" s="261"/>
      <c r="AK57" s="262"/>
      <c r="AL57" s="260"/>
      <c r="AM57" s="260"/>
      <c r="AN57" s="261"/>
      <c r="AO57" s="262"/>
      <c r="AP57" s="260"/>
      <c r="AQ57" s="260"/>
      <c r="AR57" s="261"/>
      <c r="AS57" s="262"/>
      <c r="AT57" s="260"/>
      <c r="AU57" s="260"/>
      <c r="AV57" s="261"/>
      <c r="AW57" s="262"/>
      <c r="AX57" s="260"/>
      <c r="AY57" s="260"/>
      <c r="AZ57" s="261"/>
      <c r="BA57" s="262"/>
      <c r="BB57" s="260"/>
      <c r="BC57" s="260"/>
      <c r="BD57" s="261"/>
      <c r="BE57" s="262"/>
      <c r="BF57" s="260"/>
      <c r="BG57" s="260"/>
      <c r="BH57" s="261"/>
      <c r="BI57" s="262"/>
      <c r="BJ57" s="260"/>
      <c r="BK57" s="260"/>
      <c r="BL57" s="261"/>
      <c r="BM57" s="262"/>
      <c r="BN57" s="260"/>
      <c r="BO57" s="260"/>
      <c r="BP57" s="261"/>
      <c r="BQ57" s="262"/>
      <c r="BR57" s="260"/>
      <c r="BS57" s="260"/>
      <c r="BT57" s="261"/>
      <c r="BU57" s="262"/>
      <c r="BV57" s="260"/>
      <c r="BW57" s="260"/>
      <c r="BX57" s="261"/>
      <c r="BY57" s="262"/>
      <c r="BZ57" s="260"/>
      <c r="CA57" s="260"/>
      <c r="CB57" s="261"/>
      <c r="CC57" s="262"/>
      <c r="CD57" s="260"/>
      <c r="CE57" s="260"/>
      <c r="CF57" s="261"/>
      <c r="CG57" s="262"/>
      <c r="CH57" s="260"/>
      <c r="CI57" s="260"/>
      <c r="CJ57" s="261"/>
      <c r="CK57" s="262"/>
      <c r="CL57" s="260"/>
      <c r="CM57" s="260"/>
      <c r="CN57" s="261"/>
      <c r="CO57" s="262"/>
      <c r="CP57" s="260"/>
      <c r="CQ57" s="260"/>
      <c r="CR57" s="261"/>
      <c r="CS57" s="262"/>
      <c r="CT57" s="260"/>
      <c r="CU57" s="260"/>
      <c r="CV57" s="263"/>
      <c r="CW57" s="415" t="e">
        <f ca="1">MAX(E65:AF65,AG55:CV55)*0.25</f>
        <v>#N/A</v>
      </c>
      <c r="CX57" s="394" t="e">
        <f ca="1">MAX(E58:AF58,E48:CV48,E39:CV39,E31:CV31,E24:CV24,E18:CV18,E13:CV13,AG9:CV9)*0.25</f>
        <v>#N/A</v>
      </c>
      <c r="CY57" s="394">
        <f ca="1">(COUNTIF(E65:AF65,0)+COUNTIF(CO55:CV55,0))*0.25</f>
        <v>0</v>
      </c>
      <c r="CZ57" s="395">
        <f ca="1">COUNTIF(CW12:CW65,"&gt;=7")-COUNTIF(CW12:CW65,"&gt;=9")</f>
        <v>0</v>
      </c>
      <c r="DA57" s="397" t="e">
        <f ca="1">VLOOKUP(IF(CX57&lt;24,3,IF(CW57&lt;=7,2,IF(CW57&gt;11,1,IF(CY57&gt;4,2,IF(CW57&gt;9,1,IF(CZ57&gt;0,2,1)))))),PARAM!$A$39:$B$41,2,FALSE)</f>
        <v>#N/A</v>
      </c>
    </row>
    <row r="58" spans="1:105" ht="13.5" hidden="1" customHeight="1" x14ac:dyDescent="0.2">
      <c r="A58" s="190"/>
      <c r="B58" s="439"/>
      <c r="C58" s="430"/>
      <c r="D58" s="426"/>
      <c r="E58" s="267" t="e">
        <f ca="1">IF(OR(MID(OFFSET($D$248,$D57-$D$8,0),E$4,1)="a",MID(OFFSET($D$248,$D57-$D$8,0),E$4,1)="b"),0,CV48+1)</f>
        <v>#N/A</v>
      </c>
      <c r="F58" s="268" t="e">
        <f t="shared" ref="F58:AF58" ca="1" si="98">IF(OR(MID(OFFSET($D$248,$D57-$D$8,0),F$4,1)="a",MID(OFFSET($D$248,$D57-$D$8,0),F$4,1)="b"),0,E58+1)</f>
        <v>#N/A</v>
      </c>
      <c r="G58" s="268" t="e">
        <f t="shared" ca="1" si="98"/>
        <v>#N/A</v>
      </c>
      <c r="H58" s="268" t="e">
        <f t="shared" ca="1" si="98"/>
        <v>#N/A</v>
      </c>
      <c r="I58" s="268" t="e">
        <f t="shared" ca="1" si="98"/>
        <v>#N/A</v>
      </c>
      <c r="J58" s="268" t="e">
        <f t="shared" ca="1" si="98"/>
        <v>#N/A</v>
      </c>
      <c r="K58" s="268" t="e">
        <f t="shared" ca="1" si="98"/>
        <v>#N/A</v>
      </c>
      <c r="L58" s="268" t="e">
        <f t="shared" ca="1" si="98"/>
        <v>#N/A</v>
      </c>
      <c r="M58" s="268" t="e">
        <f t="shared" ca="1" si="98"/>
        <v>#N/A</v>
      </c>
      <c r="N58" s="268" t="e">
        <f t="shared" ca="1" si="98"/>
        <v>#N/A</v>
      </c>
      <c r="O58" s="268" t="e">
        <f t="shared" ca="1" si="98"/>
        <v>#N/A</v>
      </c>
      <c r="P58" s="268" t="e">
        <f t="shared" ca="1" si="98"/>
        <v>#N/A</v>
      </c>
      <c r="Q58" s="268" t="e">
        <f t="shared" ca="1" si="98"/>
        <v>#N/A</v>
      </c>
      <c r="R58" s="268" t="e">
        <f t="shared" ca="1" si="98"/>
        <v>#N/A</v>
      </c>
      <c r="S58" s="268" t="e">
        <f t="shared" ca="1" si="98"/>
        <v>#N/A</v>
      </c>
      <c r="T58" s="268" t="e">
        <f t="shared" ca="1" si="98"/>
        <v>#N/A</v>
      </c>
      <c r="U58" s="268" t="e">
        <f t="shared" ca="1" si="98"/>
        <v>#N/A</v>
      </c>
      <c r="V58" s="268" t="e">
        <f t="shared" ca="1" si="98"/>
        <v>#N/A</v>
      </c>
      <c r="W58" s="268" t="e">
        <f t="shared" ca="1" si="98"/>
        <v>#N/A</v>
      </c>
      <c r="X58" s="268" t="e">
        <f t="shared" ca="1" si="98"/>
        <v>#N/A</v>
      </c>
      <c r="Y58" s="268" t="e">
        <f t="shared" ca="1" si="98"/>
        <v>#N/A</v>
      </c>
      <c r="Z58" s="268" t="e">
        <f t="shared" ca="1" si="98"/>
        <v>#N/A</v>
      </c>
      <c r="AA58" s="268" t="e">
        <f t="shared" ca="1" si="98"/>
        <v>#N/A</v>
      </c>
      <c r="AB58" s="268" t="e">
        <f t="shared" ca="1" si="98"/>
        <v>#N/A</v>
      </c>
      <c r="AC58" s="268" t="e">
        <f t="shared" ca="1" si="98"/>
        <v>#N/A</v>
      </c>
      <c r="AD58" s="268" t="e">
        <f t="shared" ca="1" si="98"/>
        <v>#N/A</v>
      </c>
      <c r="AE58" s="268" t="e">
        <f t="shared" ca="1" si="98"/>
        <v>#N/A</v>
      </c>
      <c r="AF58" s="268" t="e">
        <f t="shared" ca="1" si="98"/>
        <v>#N/A</v>
      </c>
      <c r="AG58" s="268">
        <f ca="1">IF(OR(MID(OFFSET($D$248,$D57-$D$8,0),AG$4,1)="a",MID(OFFSET($D$248,$D57-$D$8,0),AG$4,1)="b"),0,1)</f>
        <v>0</v>
      </c>
      <c r="AH58" s="268">
        <f t="shared" ref="AH58:BM58" ca="1" si="99">IF(OR(MID(OFFSET($D$248,$D57-$D$8,0),AH$4,1)="a",MID(OFFSET($D$248,$D57-$D$8,0),AH$4,1)="b"),0,AG58+1)</f>
        <v>0</v>
      </c>
      <c r="AI58" s="268">
        <f t="shared" ca="1" si="99"/>
        <v>0</v>
      </c>
      <c r="AJ58" s="268">
        <f t="shared" ca="1" si="99"/>
        <v>0</v>
      </c>
      <c r="AK58" s="268">
        <f t="shared" ca="1" si="99"/>
        <v>0</v>
      </c>
      <c r="AL58" s="268">
        <f t="shared" ca="1" si="99"/>
        <v>0</v>
      </c>
      <c r="AM58" s="268">
        <f t="shared" ca="1" si="99"/>
        <v>0</v>
      </c>
      <c r="AN58" s="268">
        <f t="shared" ca="1" si="99"/>
        <v>0</v>
      </c>
      <c r="AO58" s="268">
        <f t="shared" ca="1" si="99"/>
        <v>0</v>
      </c>
      <c r="AP58" s="268">
        <f t="shared" ca="1" si="99"/>
        <v>0</v>
      </c>
      <c r="AQ58" s="268">
        <f t="shared" ca="1" si="99"/>
        <v>0</v>
      </c>
      <c r="AR58" s="268">
        <f t="shared" ca="1" si="99"/>
        <v>0</v>
      </c>
      <c r="AS58" s="268">
        <f t="shared" ca="1" si="99"/>
        <v>0</v>
      </c>
      <c r="AT58" s="268">
        <f t="shared" ca="1" si="99"/>
        <v>0</v>
      </c>
      <c r="AU58" s="268">
        <f t="shared" ca="1" si="99"/>
        <v>0</v>
      </c>
      <c r="AV58" s="268">
        <f t="shared" ca="1" si="99"/>
        <v>0</v>
      </c>
      <c r="AW58" s="268">
        <f t="shared" ca="1" si="99"/>
        <v>0</v>
      </c>
      <c r="AX58" s="268">
        <f t="shared" ca="1" si="99"/>
        <v>0</v>
      </c>
      <c r="AY58" s="268">
        <f t="shared" ca="1" si="99"/>
        <v>0</v>
      </c>
      <c r="AZ58" s="268">
        <f t="shared" ca="1" si="99"/>
        <v>0</v>
      </c>
      <c r="BA58" s="268">
        <f t="shared" ca="1" si="99"/>
        <v>1</v>
      </c>
      <c r="BB58" s="268">
        <f t="shared" ca="1" si="99"/>
        <v>2</v>
      </c>
      <c r="BC58" s="268">
        <f t="shared" ca="1" si="99"/>
        <v>3</v>
      </c>
      <c r="BD58" s="268">
        <f t="shared" ca="1" si="99"/>
        <v>4</v>
      </c>
      <c r="BE58" s="268">
        <f t="shared" ca="1" si="99"/>
        <v>5</v>
      </c>
      <c r="BF58" s="268">
        <f t="shared" ca="1" si="99"/>
        <v>6</v>
      </c>
      <c r="BG58" s="268">
        <f t="shared" ca="1" si="99"/>
        <v>0</v>
      </c>
      <c r="BH58" s="268">
        <f t="shared" ca="1" si="99"/>
        <v>0</v>
      </c>
      <c r="BI58" s="268">
        <f t="shared" ca="1" si="99"/>
        <v>0</v>
      </c>
      <c r="BJ58" s="268">
        <f t="shared" ca="1" si="99"/>
        <v>0</v>
      </c>
      <c r="BK58" s="268">
        <f t="shared" ca="1" si="99"/>
        <v>0</v>
      </c>
      <c r="BL58" s="268">
        <f t="shared" ca="1" si="99"/>
        <v>0</v>
      </c>
      <c r="BM58" s="268">
        <f t="shared" ca="1" si="99"/>
        <v>0</v>
      </c>
      <c r="BN58" s="268">
        <f t="shared" ref="BN58:CS58" ca="1" si="100">IF(OR(MID(OFFSET($D$248,$D57-$D$8,0),BN$4,1)="a",MID(OFFSET($D$248,$D57-$D$8,0),BN$4,1)="b"),0,BM58+1)</f>
        <v>0</v>
      </c>
      <c r="BO58" s="268">
        <f t="shared" ca="1" si="100"/>
        <v>0</v>
      </c>
      <c r="BP58" s="268">
        <f t="shared" ca="1" si="100"/>
        <v>0</v>
      </c>
      <c r="BQ58" s="268">
        <f t="shared" ca="1" si="100"/>
        <v>0</v>
      </c>
      <c r="BR58" s="268">
        <f t="shared" ca="1" si="100"/>
        <v>1</v>
      </c>
      <c r="BS58" s="268">
        <f t="shared" ca="1" si="100"/>
        <v>2</v>
      </c>
      <c r="BT58" s="268">
        <f t="shared" ca="1" si="100"/>
        <v>3</v>
      </c>
      <c r="BU58" s="268">
        <f t="shared" ca="1" si="100"/>
        <v>4</v>
      </c>
      <c r="BV58" s="268">
        <f t="shared" ca="1" si="100"/>
        <v>5</v>
      </c>
      <c r="BW58" s="268">
        <f t="shared" ca="1" si="100"/>
        <v>6</v>
      </c>
      <c r="BX58" s="268">
        <f t="shared" ca="1" si="100"/>
        <v>7</v>
      </c>
      <c r="BY58" s="268">
        <f t="shared" ca="1" si="100"/>
        <v>8</v>
      </c>
      <c r="BZ58" s="268">
        <f t="shared" ca="1" si="100"/>
        <v>9</v>
      </c>
      <c r="CA58" s="268">
        <f t="shared" ca="1" si="100"/>
        <v>10</v>
      </c>
      <c r="CB58" s="268">
        <f t="shared" ca="1" si="100"/>
        <v>11</v>
      </c>
      <c r="CC58" s="268">
        <f t="shared" ca="1" si="100"/>
        <v>12</v>
      </c>
      <c r="CD58" s="268">
        <f t="shared" ca="1" si="100"/>
        <v>13</v>
      </c>
      <c r="CE58" s="268">
        <f t="shared" ca="1" si="100"/>
        <v>14</v>
      </c>
      <c r="CF58" s="268">
        <f t="shared" ca="1" si="100"/>
        <v>15</v>
      </c>
      <c r="CG58" s="268">
        <f t="shared" ca="1" si="100"/>
        <v>16</v>
      </c>
      <c r="CH58" s="268">
        <f t="shared" ca="1" si="100"/>
        <v>17</v>
      </c>
      <c r="CI58" s="268">
        <f t="shared" ca="1" si="100"/>
        <v>18</v>
      </c>
      <c r="CJ58" s="268">
        <f t="shared" ca="1" si="100"/>
        <v>19</v>
      </c>
      <c r="CK58" s="268">
        <f t="shared" ca="1" si="100"/>
        <v>20</v>
      </c>
      <c r="CL58" s="268">
        <f t="shared" ca="1" si="100"/>
        <v>21</v>
      </c>
      <c r="CM58" s="268">
        <f t="shared" ca="1" si="100"/>
        <v>22</v>
      </c>
      <c r="CN58" s="268">
        <f t="shared" ca="1" si="100"/>
        <v>23</v>
      </c>
      <c r="CO58" s="268">
        <f t="shared" ca="1" si="100"/>
        <v>24</v>
      </c>
      <c r="CP58" s="268">
        <f t="shared" ca="1" si="100"/>
        <v>25</v>
      </c>
      <c r="CQ58" s="268">
        <f t="shared" ca="1" si="100"/>
        <v>26</v>
      </c>
      <c r="CR58" s="268">
        <f t="shared" ca="1" si="100"/>
        <v>27</v>
      </c>
      <c r="CS58" s="268">
        <f t="shared" ca="1" si="100"/>
        <v>28</v>
      </c>
      <c r="CT58" s="268">
        <f ca="1">IF(OR(MID(OFFSET($D$248,$D57-$D$8,0),CT$4,1)="a",MID(OFFSET($D$248,$D57-$D$8,0),CT$4,1)="b"),0,CS58+1)</f>
        <v>29</v>
      </c>
      <c r="CU58" s="268">
        <f ca="1">IF(OR(MID(OFFSET($D$248,$D57-$D$8,0),CU$4,1)="a",MID(OFFSET($D$248,$D57-$D$8,0),CU$4,1)="b"),0,CT58+1)</f>
        <v>30</v>
      </c>
      <c r="CV58" s="296">
        <f ca="1">IF(OR(MID(OFFSET($D$248,$D57-$D$8,0),CV$4,1)="a",MID(OFFSET($D$248,$D57-$D$8,0),CV$4,1)="b"),0,CU58+1)</f>
        <v>31</v>
      </c>
      <c r="CW58" s="416"/>
      <c r="CX58" s="391"/>
      <c r="CY58" s="391"/>
      <c r="CZ58" s="393"/>
      <c r="DA58" s="398"/>
    </row>
    <row r="59" spans="1:105" ht="13.5" hidden="1" customHeight="1" x14ac:dyDescent="0.2">
      <c r="A59" s="190"/>
      <c r="B59" s="439"/>
      <c r="C59" s="430"/>
      <c r="D59" s="426"/>
      <c r="E59" s="267" t="e">
        <f ca="1">IF(OR(MID(OFFSET($D$248,$D57-$D$8,0),E$4,1)="a",MID(OFFSET($D$248,$D57-$D$8,0),E$4,1)="b"),0,CV49+1)</f>
        <v>#N/A</v>
      </c>
      <c r="F59" s="268" t="e">
        <f t="shared" ref="F59:BQ59" ca="1" si="101">IF(OR(MID(OFFSET($D$248,$D57-$D$8,0),F$4,1)="a",MID(OFFSET($D$248,$D57-$D$8,0),F$4,1)="b"),0,E59+1)</f>
        <v>#N/A</v>
      </c>
      <c r="G59" s="268" t="e">
        <f t="shared" ca="1" si="101"/>
        <v>#N/A</v>
      </c>
      <c r="H59" s="268" t="e">
        <f t="shared" ca="1" si="101"/>
        <v>#N/A</v>
      </c>
      <c r="I59" s="268" t="e">
        <f t="shared" ca="1" si="101"/>
        <v>#N/A</v>
      </c>
      <c r="J59" s="268" t="e">
        <f t="shared" ca="1" si="101"/>
        <v>#N/A</v>
      </c>
      <c r="K59" s="268" t="e">
        <f t="shared" ca="1" si="101"/>
        <v>#N/A</v>
      </c>
      <c r="L59" s="268" t="e">
        <f t="shared" ca="1" si="101"/>
        <v>#N/A</v>
      </c>
      <c r="M59" s="268" t="e">
        <f t="shared" ca="1" si="101"/>
        <v>#N/A</v>
      </c>
      <c r="N59" s="268" t="e">
        <f t="shared" ca="1" si="101"/>
        <v>#N/A</v>
      </c>
      <c r="O59" s="268" t="e">
        <f t="shared" ca="1" si="101"/>
        <v>#N/A</v>
      </c>
      <c r="P59" s="268" t="e">
        <f t="shared" ca="1" si="101"/>
        <v>#N/A</v>
      </c>
      <c r="Q59" s="268" t="e">
        <f t="shared" ca="1" si="101"/>
        <v>#N/A</v>
      </c>
      <c r="R59" s="268" t="e">
        <f t="shared" ca="1" si="101"/>
        <v>#N/A</v>
      </c>
      <c r="S59" s="268" t="e">
        <f t="shared" ca="1" si="101"/>
        <v>#N/A</v>
      </c>
      <c r="T59" s="268" t="e">
        <f t="shared" ca="1" si="101"/>
        <v>#N/A</v>
      </c>
      <c r="U59" s="268" t="e">
        <f t="shared" ca="1" si="101"/>
        <v>#N/A</v>
      </c>
      <c r="V59" s="268" t="e">
        <f t="shared" ca="1" si="101"/>
        <v>#N/A</v>
      </c>
      <c r="W59" s="268" t="e">
        <f t="shared" ca="1" si="101"/>
        <v>#N/A</v>
      </c>
      <c r="X59" s="268" t="e">
        <f t="shared" ca="1" si="101"/>
        <v>#N/A</v>
      </c>
      <c r="Y59" s="268" t="e">
        <f t="shared" ca="1" si="101"/>
        <v>#N/A</v>
      </c>
      <c r="Z59" s="268" t="e">
        <f t="shared" ca="1" si="101"/>
        <v>#N/A</v>
      </c>
      <c r="AA59" s="268" t="e">
        <f t="shared" ca="1" si="101"/>
        <v>#N/A</v>
      </c>
      <c r="AB59" s="268" t="e">
        <f t="shared" ca="1" si="101"/>
        <v>#N/A</v>
      </c>
      <c r="AC59" s="268" t="e">
        <f t="shared" ca="1" si="101"/>
        <v>#N/A</v>
      </c>
      <c r="AD59" s="268" t="e">
        <f t="shared" ca="1" si="101"/>
        <v>#N/A</v>
      </c>
      <c r="AE59" s="268" t="e">
        <f t="shared" ca="1" si="101"/>
        <v>#N/A</v>
      </c>
      <c r="AF59" s="268" t="e">
        <f t="shared" ca="1" si="101"/>
        <v>#N/A</v>
      </c>
      <c r="AG59" s="268">
        <f t="shared" ca="1" si="101"/>
        <v>0</v>
      </c>
      <c r="AH59" s="268">
        <f t="shared" ca="1" si="101"/>
        <v>0</v>
      </c>
      <c r="AI59" s="268">
        <f t="shared" ca="1" si="101"/>
        <v>0</v>
      </c>
      <c r="AJ59" s="268">
        <f t="shared" ca="1" si="101"/>
        <v>0</v>
      </c>
      <c r="AK59" s="268">
        <f t="shared" ca="1" si="101"/>
        <v>0</v>
      </c>
      <c r="AL59" s="268">
        <f t="shared" ca="1" si="101"/>
        <v>0</v>
      </c>
      <c r="AM59" s="268">
        <f t="shared" ca="1" si="101"/>
        <v>0</v>
      </c>
      <c r="AN59" s="268">
        <f t="shared" ca="1" si="101"/>
        <v>0</v>
      </c>
      <c r="AO59" s="268">
        <f t="shared" ca="1" si="101"/>
        <v>0</v>
      </c>
      <c r="AP59" s="268">
        <f t="shared" ca="1" si="101"/>
        <v>0</v>
      </c>
      <c r="AQ59" s="268">
        <f t="shared" ca="1" si="101"/>
        <v>0</v>
      </c>
      <c r="AR59" s="268">
        <f t="shared" ca="1" si="101"/>
        <v>0</v>
      </c>
      <c r="AS59" s="268">
        <f t="shared" ca="1" si="101"/>
        <v>0</v>
      </c>
      <c r="AT59" s="268">
        <f t="shared" ca="1" si="101"/>
        <v>0</v>
      </c>
      <c r="AU59" s="268">
        <f t="shared" ca="1" si="101"/>
        <v>0</v>
      </c>
      <c r="AV59" s="268">
        <f t="shared" ca="1" si="101"/>
        <v>0</v>
      </c>
      <c r="AW59" s="268">
        <f t="shared" ca="1" si="101"/>
        <v>0</v>
      </c>
      <c r="AX59" s="268">
        <f t="shared" ca="1" si="101"/>
        <v>0</v>
      </c>
      <c r="AY59" s="268">
        <f t="shared" ca="1" si="101"/>
        <v>0</v>
      </c>
      <c r="AZ59" s="268">
        <f t="shared" ca="1" si="101"/>
        <v>0</v>
      </c>
      <c r="BA59" s="268">
        <f t="shared" ca="1" si="101"/>
        <v>1</v>
      </c>
      <c r="BB59" s="268">
        <f t="shared" ca="1" si="101"/>
        <v>2</v>
      </c>
      <c r="BC59" s="268">
        <f t="shared" ca="1" si="101"/>
        <v>3</v>
      </c>
      <c r="BD59" s="268">
        <f t="shared" ca="1" si="101"/>
        <v>4</v>
      </c>
      <c r="BE59" s="268">
        <f t="shared" ca="1" si="101"/>
        <v>5</v>
      </c>
      <c r="BF59" s="268">
        <f t="shared" ca="1" si="101"/>
        <v>6</v>
      </c>
      <c r="BG59" s="268">
        <f t="shared" ca="1" si="101"/>
        <v>0</v>
      </c>
      <c r="BH59" s="268">
        <f t="shared" ca="1" si="101"/>
        <v>0</v>
      </c>
      <c r="BI59" s="268">
        <f t="shared" ca="1" si="101"/>
        <v>0</v>
      </c>
      <c r="BJ59" s="268">
        <f t="shared" ca="1" si="101"/>
        <v>0</v>
      </c>
      <c r="BK59" s="268">
        <f t="shared" ca="1" si="101"/>
        <v>0</v>
      </c>
      <c r="BL59" s="268">
        <f t="shared" ca="1" si="101"/>
        <v>0</v>
      </c>
      <c r="BM59" s="268">
        <f t="shared" ca="1" si="101"/>
        <v>0</v>
      </c>
      <c r="BN59" s="268">
        <f t="shared" ca="1" si="101"/>
        <v>0</v>
      </c>
      <c r="BO59" s="268">
        <f t="shared" ca="1" si="101"/>
        <v>0</v>
      </c>
      <c r="BP59" s="268">
        <f t="shared" ca="1" si="101"/>
        <v>0</v>
      </c>
      <c r="BQ59" s="268">
        <f t="shared" ca="1" si="101"/>
        <v>0</v>
      </c>
      <c r="BR59" s="268">
        <f t="shared" ref="BR59:CV59" ca="1" si="102">IF(OR(MID(OFFSET($D$248,$D57-$D$8,0),BR$4,1)="a",MID(OFFSET($D$248,$D57-$D$8,0),BR$4,1)="b"),0,BQ59+1)</f>
        <v>1</v>
      </c>
      <c r="BS59" s="268">
        <f t="shared" ca="1" si="102"/>
        <v>2</v>
      </c>
      <c r="BT59" s="268">
        <f t="shared" ca="1" si="102"/>
        <v>3</v>
      </c>
      <c r="BU59" s="268">
        <f t="shared" ca="1" si="102"/>
        <v>4</v>
      </c>
      <c r="BV59" s="268">
        <f t="shared" ca="1" si="102"/>
        <v>5</v>
      </c>
      <c r="BW59" s="268">
        <f t="shared" ca="1" si="102"/>
        <v>6</v>
      </c>
      <c r="BX59" s="268">
        <f t="shared" ca="1" si="102"/>
        <v>7</v>
      </c>
      <c r="BY59" s="268">
        <f t="shared" ca="1" si="102"/>
        <v>8</v>
      </c>
      <c r="BZ59" s="268">
        <f t="shared" ca="1" si="102"/>
        <v>9</v>
      </c>
      <c r="CA59" s="268">
        <f t="shared" ca="1" si="102"/>
        <v>10</v>
      </c>
      <c r="CB59" s="268">
        <f t="shared" ca="1" si="102"/>
        <v>11</v>
      </c>
      <c r="CC59" s="268">
        <f t="shared" ca="1" si="102"/>
        <v>12</v>
      </c>
      <c r="CD59" s="268">
        <f t="shared" ca="1" si="102"/>
        <v>13</v>
      </c>
      <c r="CE59" s="268">
        <f t="shared" ca="1" si="102"/>
        <v>14</v>
      </c>
      <c r="CF59" s="268">
        <f t="shared" ca="1" si="102"/>
        <v>15</v>
      </c>
      <c r="CG59" s="268">
        <f t="shared" ca="1" si="102"/>
        <v>16</v>
      </c>
      <c r="CH59" s="268">
        <f t="shared" ca="1" si="102"/>
        <v>17</v>
      </c>
      <c r="CI59" s="268">
        <f t="shared" ca="1" si="102"/>
        <v>18</v>
      </c>
      <c r="CJ59" s="268">
        <f t="shared" ca="1" si="102"/>
        <v>19</v>
      </c>
      <c r="CK59" s="268">
        <f t="shared" ca="1" si="102"/>
        <v>20</v>
      </c>
      <c r="CL59" s="268">
        <f t="shared" ca="1" si="102"/>
        <v>21</v>
      </c>
      <c r="CM59" s="268">
        <f t="shared" ca="1" si="102"/>
        <v>22</v>
      </c>
      <c r="CN59" s="268">
        <f t="shared" ca="1" si="102"/>
        <v>23</v>
      </c>
      <c r="CO59" s="268">
        <f t="shared" ca="1" si="102"/>
        <v>24</v>
      </c>
      <c r="CP59" s="268">
        <f t="shared" ca="1" si="102"/>
        <v>25</v>
      </c>
      <c r="CQ59" s="268">
        <f t="shared" ca="1" si="102"/>
        <v>26</v>
      </c>
      <c r="CR59" s="268">
        <f t="shared" ca="1" si="102"/>
        <v>27</v>
      </c>
      <c r="CS59" s="268">
        <f t="shared" ca="1" si="102"/>
        <v>28</v>
      </c>
      <c r="CT59" s="268">
        <f t="shared" ca="1" si="102"/>
        <v>29</v>
      </c>
      <c r="CU59" s="268">
        <f t="shared" ca="1" si="102"/>
        <v>30</v>
      </c>
      <c r="CV59" s="296">
        <f t="shared" ca="1" si="102"/>
        <v>31</v>
      </c>
      <c r="CW59" s="416"/>
      <c r="CX59" s="391"/>
      <c r="CY59" s="391"/>
      <c r="CZ59" s="393"/>
      <c r="DA59" s="398"/>
    </row>
    <row r="60" spans="1:105" ht="13.5" hidden="1" customHeight="1" x14ac:dyDescent="0.2">
      <c r="A60" s="190"/>
      <c r="B60" s="439"/>
      <c r="C60" s="430"/>
      <c r="D60" s="426"/>
      <c r="E60" s="267" t="e">
        <f ca="1">IF(OR(MID(OFFSET($D$248,$D57-$D$8,0),E$4,1)="a",MID(OFFSET($D$248,$D57-$D$8,0),E$4,1)="b"),0,CV50+1)</f>
        <v>#N/A</v>
      </c>
      <c r="F60" s="268" t="e">
        <f t="shared" ref="F60:BQ60" ca="1" si="103">IF(OR(MID(OFFSET($D$248,$D57-$D$8,0),F$4,1)="a",MID(OFFSET($D$248,$D57-$D$8,0),F$4,1)="b"),0,E60+1)</f>
        <v>#N/A</v>
      </c>
      <c r="G60" s="268" t="e">
        <f t="shared" ca="1" si="103"/>
        <v>#N/A</v>
      </c>
      <c r="H60" s="268" t="e">
        <f t="shared" ca="1" si="103"/>
        <v>#N/A</v>
      </c>
      <c r="I60" s="268" t="e">
        <f t="shared" ca="1" si="103"/>
        <v>#N/A</v>
      </c>
      <c r="J60" s="268" t="e">
        <f t="shared" ca="1" si="103"/>
        <v>#N/A</v>
      </c>
      <c r="K60" s="268" t="e">
        <f t="shared" ca="1" si="103"/>
        <v>#N/A</v>
      </c>
      <c r="L60" s="268" t="e">
        <f t="shared" ca="1" si="103"/>
        <v>#N/A</v>
      </c>
      <c r="M60" s="268" t="e">
        <f t="shared" ca="1" si="103"/>
        <v>#N/A</v>
      </c>
      <c r="N60" s="268" t="e">
        <f t="shared" ca="1" si="103"/>
        <v>#N/A</v>
      </c>
      <c r="O60" s="268" t="e">
        <f t="shared" ca="1" si="103"/>
        <v>#N/A</v>
      </c>
      <c r="P60" s="268" t="e">
        <f t="shared" ca="1" si="103"/>
        <v>#N/A</v>
      </c>
      <c r="Q60" s="268" t="e">
        <f t="shared" ca="1" si="103"/>
        <v>#N/A</v>
      </c>
      <c r="R60" s="268" t="e">
        <f t="shared" ca="1" si="103"/>
        <v>#N/A</v>
      </c>
      <c r="S60" s="268" t="e">
        <f t="shared" ca="1" si="103"/>
        <v>#N/A</v>
      </c>
      <c r="T60" s="268" t="e">
        <f t="shared" ca="1" si="103"/>
        <v>#N/A</v>
      </c>
      <c r="U60" s="268" t="e">
        <f t="shared" ca="1" si="103"/>
        <v>#N/A</v>
      </c>
      <c r="V60" s="268" t="e">
        <f t="shared" ca="1" si="103"/>
        <v>#N/A</v>
      </c>
      <c r="W60" s="268" t="e">
        <f t="shared" ca="1" si="103"/>
        <v>#N/A</v>
      </c>
      <c r="X60" s="268" t="e">
        <f t="shared" ca="1" si="103"/>
        <v>#N/A</v>
      </c>
      <c r="Y60" s="268" t="e">
        <f t="shared" ca="1" si="103"/>
        <v>#N/A</v>
      </c>
      <c r="Z60" s="268" t="e">
        <f t="shared" ca="1" si="103"/>
        <v>#N/A</v>
      </c>
      <c r="AA60" s="268" t="e">
        <f t="shared" ca="1" si="103"/>
        <v>#N/A</v>
      </c>
      <c r="AB60" s="268" t="e">
        <f t="shared" ca="1" si="103"/>
        <v>#N/A</v>
      </c>
      <c r="AC60" s="268" t="e">
        <f t="shared" ca="1" si="103"/>
        <v>#N/A</v>
      </c>
      <c r="AD60" s="268" t="e">
        <f t="shared" ca="1" si="103"/>
        <v>#N/A</v>
      </c>
      <c r="AE60" s="268" t="e">
        <f t="shared" ca="1" si="103"/>
        <v>#N/A</v>
      </c>
      <c r="AF60" s="268" t="e">
        <f t="shared" ca="1" si="103"/>
        <v>#N/A</v>
      </c>
      <c r="AG60" s="268">
        <f t="shared" ca="1" si="103"/>
        <v>0</v>
      </c>
      <c r="AH60" s="268">
        <f t="shared" ca="1" si="103"/>
        <v>0</v>
      </c>
      <c r="AI60" s="268">
        <f t="shared" ca="1" si="103"/>
        <v>0</v>
      </c>
      <c r="AJ60" s="268">
        <f t="shared" ca="1" si="103"/>
        <v>0</v>
      </c>
      <c r="AK60" s="268">
        <f t="shared" ca="1" si="103"/>
        <v>0</v>
      </c>
      <c r="AL60" s="268">
        <f t="shared" ca="1" si="103"/>
        <v>0</v>
      </c>
      <c r="AM60" s="268">
        <f t="shared" ca="1" si="103"/>
        <v>0</v>
      </c>
      <c r="AN60" s="268">
        <f t="shared" ca="1" si="103"/>
        <v>0</v>
      </c>
      <c r="AO60" s="268">
        <f t="shared" ca="1" si="103"/>
        <v>0</v>
      </c>
      <c r="AP60" s="268">
        <f t="shared" ca="1" si="103"/>
        <v>0</v>
      </c>
      <c r="AQ60" s="268">
        <f t="shared" ca="1" si="103"/>
        <v>0</v>
      </c>
      <c r="AR60" s="268">
        <f t="shared" ca="1" si="103"/>
        <v>0</v>
      </c>
      <c r="AS60" s="268">
        <f t="shared" ca="1" si="103"/>
        <v>0</v>
      </c>
      <c r="AT60" s="268">
        <f t="shared" ca="1" si="103"/>
        <v>0</v>
      </c>
      <c r="AU60" s="268">
        <f t="shared" ca="1" si="103"/>
        <v>0</v>
      </c>
      <c r="AV60" s="268">
        <f t="shared" ca="1" si="103"/>
        <v>0</v>
      </c>
      <c r="AW60" s="268">
        <f t="shared" ca="1" si="103"/>
        <v>0</v>
      </c>
      <c r="AX60" s="268">
        <f t="shared" ca="1" si="103"/>
        <v>0</v>
      </c>
      <c r="AY60" s="268">
        <f t="shared" ca="1" si="103"/>
        <v>0</v>
      </c>
      <c r="AZ60" s="268">
        <f t="shared" ca="1" si="103"/>
        <v>0</v>
      </c>
      <c r="BA60" s="268">
        <f t="shared" ca="1" si="103"/>
        <v>1</v>
      </c>
      <c r="BB60" s="268">
        <f t="shared" ca="1" si="103"/>
        <v>2</v>
      </c>
      <c r="BC60" s="268">
        <f t="shared" ca="1" si="103"/>
        <v>3</v>
      </c>
      <c r="BD60" s="268">
        <f t="shared" ca="1" si="103"/>
        <v>4</v>
      </c>
      <c r="BE60" s="268">
        <f t="shared" ca="1" si="103"/>
        <v>5</v>
      </c>
      <c r="BF60" s="268">
        <f t="shared" ca="1" si="103"/>
        <v>6</v>
      </c>
      <c r="BG60" s="268">
        <f t="shared" ca="1" si="103"/>
        <v>0</v>
      </c>
      <c r="BH60" s="268">
        <f t="shared" ca="1" si="103"/>
        <v>0</v>
      </c>
      <c r="BI60" s="268">
        <f t="shared" ca="1" si="103"/>
        <v>0</v>
      </c>
      <c r="BJ60" s="268">
        <f t="shared" ca="1" si="103"/>
        <v>0</v>
      </c>
      <c r="BK60" s="268">
        <f t="shared" ca="1" si="103"/>
        <v>0</v>
      </c>
      <c r="BL60" s="268">
        <f t="shared" ca="1" si="103"/>
        <v>0</v>
      </c>
      <c r="BM60" s="268">
        <f t="shared" ca="1" si="103"/>
        <v>0</v>
      </c>
      <c r="BN60" s="268">
        <f t="shared" ca="1" si="103"/>
        <v>0</v>
      </c>
      <c r="BO60" s="268">
        <f t="shared" ca="1" si="103"/>
        <v>0</v>
      </c>
      <c r="BP60" s="268">
        <f t="shared" ca="1" si="103"/>
        <v>0</v>
      </c>
      <c r="BQ60" s="268">
        <f t="shared" ca="1" si="103"/>
        <v>0</v>
      </c>
      <c r="BR60" s="268">
        <f t="shared" ref="BR60:CV60" ca="1" si="104">IF(OR(MID(OFFSET($D$248,$D57-$D$8,0),BR$4,1)="a",MID(OFFSET($D$248,$D57-$D$8,0),BR$4,1)="b"),0,BQ60+1)</f>
        <v>1</v>
      </c>
      <c r="BS60" s="268">
        <f t="shared" ca="1" si="104"/>
        <v>2</v>
      </c>
      <c r="BT60" s="268">
        <f t="shared" ca="1" si="104"/>
        <v>3</v>
      </c>
      <c r="BU60" s="268">
        <f t="shared" ca="1" si="104"/>
        <v>4</v>
      </c>
      <c r="BV60" s="268">
        <f t="shared" ca="1" si="104"/>
        <v>5</v>
      </c>
      <c r="BW60" s="268">
        <f t="shared" ca="1" si="104"/>
        <v>6</v>
      </c>
      <c r="BX60" s="268">
        <f t="shared" ca="1" si="104"/>
        <v>7</v>
      </c>
      <c r="BY60" s="268">
        <f t="shared" ca="1" si="104"/>
        <v>8</v>
      </c>
      <c r="BZ60" s="268">
        <f t="shared" ca="1" si="104"/>
        <v>9</v>
      </c>
      <c r="CA60" s="268">
        <f t="shared" ca="1" si="104"/>
        <v>10</v>
      </c>
      <c r="CB60" s="268">
        <f t="shared" ca="1" si="104"/>
        <v>11</v>
      </c>
      <c r="CC60" s="268">
        <f t="shared" ca="1" si="104"/>
        <v>12</v>
      </c>
      <c r="CD60" s="268">
        <f t="shared" ca="1" si="104"/>
        <v>13</v>
      </c>
      <c r="CE60" s="268">
        <f t="shared" ca="1" si="104"/>
        <v>14</v>
      </c>
      <c r="CF60" s="268">
        <f t="shared" ca="1" si="104"/>
        <v>15</v>
      </c>
      <c r="CG60" s="268">
        <f t="shared" ca="1" si="104"/>
        <v>16</v>
      </c>
      <c r="CH60" s="268">
        <f t="shared" ca="1" si="104"/>
        <v>17</v>
      </c>
      <c r="CI60" s="268">
        <f t="shared" ca="1" si="104"/>
        <v>18</v>
      </c>
      <c r="CJ60" s="268">
        <f t="shared" ca="1" si="104"/>
        <v>19</v>
      </c>
      <c r="CK60" s="268">
        <f t="shared" ca="1" si="104"/>
        <v>20</v>
      </c>
      <c r="CL60" s="268">
        <f t="shared" ca="1" si="104"/>
        <v>21</v>
      </c>
      <c r="CM60" s="268">
        <f t="shared" ca="1" si="104"/>
        <v>22</v>
      </c>
      <c r="CN60" s="268">
        <f t="shared" ca="1" si="104"/>
        <v>23</v>
      </c>
      <c r="CO60" s="268">
        <f t="shared" ca="1" si="104"/>
        <v>24</v>
      </c>
      <c r="CP60" s="268">
        <f t="shared" ca="1" si="104"/>
        <v>25</v>
      </c>
      <c r="CQ60" s="268">
        <f t="shared" ca="1" si="104"/>
        <v>26</v>
      </c>
      <c r="CR60" s="268">
        <f t="shared" ca="1" si="104"/>
        <v>27</v>
      </c>
      <c r="CS60" s="268">
        <f t="shared" ca="1" si="104"/>
        <v>28</v>
      </c>
      <c r="CT60" s="268">
        <f t="shared" ca="1" si="104"/>
        <v>29</v>
      </c>
      <c r="CU60" s="268">
        <f t="shared" ca="1" si="104"/>
        <v>30</v>
      </c>
      <c r="CV60" s="296">
        <f t="shared" ca="1" si="104"/>
        <v>31</v>
      </c>
      <c r="CW60" s="416"/>
      <c r="CX60" s="391"/>
      <c r="CY60" s="391"/>
      <c r="CZ60" s="393"/>
      <c r="DA60" s="398"/>
    </row>
    <row r="61" spans="1:105" ht="13.5" hidden="1" customHeight="1" x14ac:dyDescent="0.2">
      <c r="A61" s="190"/>
      <c r="B61" s="439"/>
      <c r="C61" s="430"/>
      <c r="D61" s="426"/>
      <c r="E61" s="267" t="e">
        <f ca="1">IF(OR(MID(OFFSET($D$248,$D57-$D$8,0),E$4,1)="a",MID(OFFSET($D$248,$D57-$D$8,0),E$4,1)="b"),0,CV51+1)</f>
        <v>#N/A</v>
      </c>
      <c r="F61" s="268" t="e">
        <f t="shared" ref="F61:BQ61" ca="1" si="105">IF(OR(MID(OFFSET($D$248,$D57-$D$8,0),F$4,1)="a",MID(OFFSET($D$248,$D57-$D$8,0),F$4,1)="b"),0,E61+1)</f>
        <v>#N/A</v>
      </c>
      <c r="G61" s="268" t="e">
        <f t="shared" ca="1" si="105"/>
        <v>#N/A</v>
      </c>
      <c r="H61" s="268" t="e">
        <f t="shared" ca="1" si="105"/>
        <v>#N/A</v>
      </c>
      <c r="I61" s="268" t="e">
        <f t="shared" ca="1" si="105"/>
        <v>#N/A</v>
      </c>
      <c r="J61" s="268" t="e">
        <f t="shared" ca="1" si="105"/>
        <v>#N/A</v>
      </c>
      <c r="K61" s="268" t="e">
        <f t="shared" ca="1" si="105"/>
        <v>#N/A</v>
      </c>
      <c r="L61" s="268" t="e">
        <f t="shared" ca="1" si="105"/>
        <v>#N/A</v>
      </c>
      <c r="M61" s="268" t="e">
        <f t="shared" ca="1" si="105"/>
        <v>#N/A</v>
      </c>
      <c r="N61" s="268" t="e">
        <f t="shared" ca="1" si="105"/>
        <v>#N/A</v>
      </c>
      <c r="O61" s="268" t="e">
        <f t="shared" ca="1" si="105"/>
        <v>#N/A</v>
      </c>
      <c r="P61" s="268" t="e">
        <f t="shared" ca="1" si="105"/>
        <v>#N/A</v>
      </c>
      <c r="Q61" s="268" t="e">
        <f t="shared" ca="1" si="105"/>
        <v>#N/A</v>
      </c>
      <c r="R61" s="268" t="e">
        <f t="shared" ca="1" si="105"/>
        <v>#N/A</v>
      </c>
      <c r="S61" s="268" t="e">
        <f t="shared" ca="1" si="105"/>
        <v>#N/A</v>
      </c>
      <c r="T61" s="268" t="e">
        <f t="shared" ca="1" si="105"/>
        <v>#N/A</v>
      </c>
      <c r="U61" s="268" t="e">
        <f t="shared" ca="1" si="105"/>
        <v>#N/A</v>
      </c>
      <c r="V61" s="268" t="e">
        <f t="shared" ca="1" si="105"/>
        <v>#N/A</v>
      </c>
      <c r="W61" s="268" t="e">
        <f t="shared" ca="1" si="105"/>
        <v>#N/A</v>
      </c>
      <c r="X61" s="268" t="e">
        <f t="shared" ca="1" si="105"/>
        <v>#N/A</v>
      </c>
      <c r="Y61" s="268" t="e">
        <f t="shared" ca="1" si="105"/>
        <v>#N/A</v>
      </c>
      <c r="Z61" s="268" t="e">
        <f t="shared" ca="1" si="105"/>
        <v>#N/A</v>
      </c>
      <c r="AA61" s="268" t="e">
        <f t="shared" ca="1" si="105"/>
        <v>#N/A</v>
      </c>
      <c r="AB61" s="268" t="e">
        <f t="shared" ca="1" si="105"/>
        <v>#N/A</v>
      </c>
      <c r="AC61" s="268" t="e">
        <f t="shared" ca="1" si="105"/>
        <v>#N/A</v>
      </c>
      <c r="AD61" s="268" t="e">
        <f t="shared" ca="1" si="105"/>
        <v>#N/A</v>
      </c>
      <c r="AE61" s="268" t="e">
        <f t="shared" ca="1" si="105"/>
        <v>#N/A</v>
      </c>
      <c r="AF61" s="268" t="e">
        <f t="shared" ca="1" si="105"/>
        <v>#N/A</v>
      </c>
      <c r="AG61" s="268">
        <f t="shared" ca="1" si="105"/>
        <v>0</v>
      </c>
      <c r="AH61" s="268">
        <f t="shared" ca="1" si="105"/>
        <v>0</v>
      </c>
      <c r="AI61" s="268">
        <f t="shared" ca="1" si="105"/>
        <v>0</v>
      </c>
      <c r="AJ61" s="268">
        <f t="shared" ca="1" si="105"/>
        <v>0</v>
      </c>
      <c r="AK61" s="268">
        <f t="shared" ca="1" si="105"/>
        <v>0</v>
      </c>
      <c r="AL61" s="268">
        <f t="shared" ca="1" si="105"/>
        <v>0</v>
      </c>
      <c r="AM61" s="268">
        <f t="shared" ca="1" si="105"/>
        <v>0</v>
      </c>
      <c r="AN61" s="268">
        <f t="shared" ca="1" si="105"/>
        <v>0</v>
      </c>
      <c r="AO61" s="268">
        <f t="shared" ca="1" si="105"/>
        <v>0</v>
      </c>
      <c r="AP61" s="268">
        <f t="shared" ca="1" si="105"/>
        <v>0</v>
      </c>
      <c r="AQ61" s="268">
        <f t="shared" ca="1" si="105"/>
        <v>0</v>
      </c>
      <c r="AR61" s="268">
        <f t="shared" ca="1" si="105"/>
        <v>0</v>
      </c>
      <c r="AS61" s="268">
        <f t="shared" ca="1" si="105"/>
        <v>0</v>
      </c>
      <c r="AT61" s="268">
        <f t="shared" ca="1" si="105"/>
        <v>0</v>
      </c>
      <c r="AU61" s="268">
        <f t="shared" ca="1" si="105"/>
        <v>0</v>
      </c>
      <c r="AV61" s="268">
        <f t="shared" ca="1" si="105"/>
        <v>0</v>
      </c>
      <c r="AW61" s="268">
        <f t="shared" ca="1" si="105"/>
        <v>0</v>
      </c>
      <c r="AX61" s="268">
        <f t="shared" ca="1" si="105"/>
        <v>0</v>
      </c>
      <c r="AY61" s="268">
        <f t="shared" ca="1" si="105"/>
        <v>0</v>
      </c>
      <c r="AZ61" s="268">
        <f t="shared" ca="1" si="105"/>
        <v>0</v>
      </c>
      <c r="BA61" s="268">
        <f t="shared" ca="1" si="105"/>
        <v>1</v>
      </c>
      <c r="BB61" s="268">
        <f t="shared" ca="1" si="105"/>
        <v>2</v>
      </c>
      <c r="BC61" s="268">
        <f t="shared" ca="1" si="105"/>
        <v>3</v>
      </c>
      <c r="BD61" s="268">
        <f t="shared" ca="1" si="105"/>
        <v>4</v>
      </c>
      <c r="BE61" s="268">
        <f t="shared" ca="1" si="105"/>
        <v>5</v>
      </c>
      <c r="BF61" s="268">
        <f t="shared" ca="1" si="105"/>
        <v>6</v>
      </c>
      <c r="BG61" s="268">
        <f t="shared" ca="1" si="105"/>
        <v>0</v>
      </c>
      <c r="BH61" s="268">
        <f t="shared" ca="1" si="105"/>
        <v>0</v>
      </c>
      <c r="BI61" s="268">
        <f t="shared" ca="1" si="105"/>
        <v>0</v>
      </c>
      <c r="BJ61" s="268">
        <f t="shared" ca="1" si="105"/>
        <v>0</v>
      </c>
      <c r="BK61" s="268">
        <f t="shared" ca="1" si="105"/>
        <v>0</v>
      </c>
      <c r="BL61" s="268">
        <f t="shared" ca="1" si="105"/>
        <v>0</v>
      </c>
      <c r="BM61" s="268">
        <f t="shared" ca="1" si="105"/>
        <v>0</v>
      </c>
      <c r="BN61" s="268">
        <f t="shared" ca="1" si="105"/>
        <v>0</v>
      </c>
      <c r="BO61" s="268">
        <f t="shared" ca="1" si="105"/>
        <v>0</v>
      </c>
      <c r="BP61" s="268">
        <f t="shared" ca="1" si="105"/>
        <v>0</v>
      </c>
      <c r="BQ61" s="268">
        <f t="shared" ca="1" si="105"/>
        <v>0</v>
      </c>
      <c r="BR61" s="268">
        <f t="shared" ref="BR61:CV61" ca="1" si="106">IF(OR(MID(OFFSET($D$248,$D57-$D$8,0),BR$4,1)="a",MID(OFFSET($D$248,$D57-$D$8,0),BR$4,1)="b"),0,BQ61+1)</f>
        <v>1</v>
      </c>
      <c r="BS61" s="268">
        <f t="shared" ca="1" si="106"/>
        <v>2</v>
      </c>
      <c r="BT61" s="268">
        <f t="shared" ca="1" si="106"/>
        <v>3</v>
      </c>
      <c r="BU61" s="268">
        <f t="shared" ca="1" si="106"/>
        <v>4</v>
      </c>
      <c r="BV61" s="268">
        <f t="shared" ca="1" si="106"/>
        <v>5</v>
      </c>
      <c r="BW61" s="268">
        <f t="shared" ca="1" si="106"/>
        <v>6</v>
      </c>
      <c r="BX61" s="268">
        <f t="shared" ca="1" si="106"/>
        <v>7</v>
      </c>
      <c r="BY61" s="268">
        <f t="shared" ca="1" si="106"/>
        <v>8</v>
      </c>
      <c r="BZ61" s="268">
        <f t="shared" ca="1" si="106"/>
        <v>9</v>
      </c>
      <c r="CA61" s="268">
        <f t="shared" ca="1" si="106"/>
        <v>10</v>
      </c>
      <c r="CB61" s="268">
        <f t="shared" ca="1" si="106"/>
        <v>11</v>
      </c>
      <c r="CC61" s="268">
        <f t="shared" ca="1" si="106"/>
        <v>12</v>
      </c>
      <c r="CD61" s="268">
        <f t="shared" ca="1" si="106"/>
        <v>13</v>
      </c>
      <c r="CE61" s="268">
        <f t="shared" ca="1" si="106"/>
        <v>14</v>
      </c>
      <c r="CF61" s="268">
        <f t="shared" ca="1" si="106"/>
        <v>15</v>
      </c>
      <c r="CG61" s="268">
        <f t="shared" ca="1" si="106"/>
        <v>16</v>
      </c>
      <c r="CH61" s="268">
        <f t="shared" ca="1" si="106"/>
        <v>17</v>
      </c>
      <c r="CI61" s="268">
        <f t="shared" ca="1" si="106"/>
        <v>18</v>
      </c>
      <c r="CJ61" s="268">
        <f t="shared" ca="1" si="106"/>
        <v>19</v>
      </c>
      <c r="CK61" s="268">
        <f t="shared" ca="1" si="106"/>
        <v>20</v>
      </c>
      <c r="CL61" s="268">
        <f t="shared" ca="1" si="106"/>
        <v>21</v>
      </c>
      <c r="CM61" s="268">
        <f t="shared" ca="1" si="106"/>
        <v>22</v>
      </c>
      <c r="CN61" s="268">
        <f t="shared" ca="1" si="106"/>
        <v>23</v>
      </c>
      <c r="CO61" s="268">
        <f t="shared" ca="1" si="106"/>
        <v>24</v>
      </c>
      <c r="CP61" s="268">
        <f t="shared" ca="1" si="106"/>
        <v>25</v>
      </c>
      <c r="CQ61" s="268">
        <f t="shared" ca="1" si="106"/>
        <v>26</v>
      </c>
      <c r="CR61" s="268">
        <f t="shared" ca="1" si="106"/>
        <v>27</v>
      </c>
      <c r="CS61" s="268">
        <f t="shared" ca="1" si="106"/>
        <v>28</v>
      </c>
      <c r="CT61" s="268">
        <f t="shared" ca="1" si="106"/>
        <v>29</v>
      </c>
      <c r="CU61" s="268">
        <f t="shared" ca="1" si="106"/>
        <v>30</v>
      </c>
      <c r="CV61" s="296">
        <f t="shared" ca="1" si="106"/>
        <v>31</v>
      </c>
      <c r="CW61" s="416"/>
      <c r="CX61" s="391"/>
      <c r="CY61" s="391"/>
      <c r="CZ61" s="393"/>
      <c r="DA61" s="398"/>
    </row>
    <row r="62" spans="1:105" ht="13.5" hidden="1" customHeight="1" x14ac:dyDescent="0.2">
      <c r="A62" s="190"/>
      <c r="B62" s="439"/>
      <c r="C62" s="430"/>
      <c r="D62" s="426"/>
      <c r="E62" s="267" t="e">
        <f ca="1">IF(OR(MID(OFFSET($D$248,$D57-$D$8,0),E$4,1)="a",MID(OFFSET($D$248,$D57-$D$8,0),E$4,1)="b"),0,CV52+1)</f>
        <v>#N/A</v>
      </c>
      <c r="F62" s="268" t="e">
        <f t="shared" ref="F62:BQ62" ca="1" si="107">IF(OR(MID(OFFSET($D$248,$D57-$D$8,0),F$4,1)="a",MID(OFFSET($D$248,$D57-$D$8,0),F$4,1)="b"),0,E62+1)</f>
        <v>#N/A</v>
      </c>
      <c r="G62" s="268" t="e">
        <f t="shared" ca="1" si="107"/>
        <v>#N/A</v>
      </c>
      <c r="H62" s="268" t="e">
        <f t="shared" ca="1" si="107"/>
        <v>#N/A</v>
      </c>
      <c r="I62" s="268" t="e">
        <f t="shared" ca="1" si="107"/>
        <v>#N/A</v>
      </c>
      <c r="J62" s="268" t="e">
        <f t="shared" ca="1" si="107"/>
        <v>#N/A</v>
      </c>
      <c r="K62" s="268" t="e">
        <f t="shared" ca="1" si="107"/>
        <v>#N/A</v>
      </c>
      <c r="L62" s="268" t="e">
        <f t="shared" ca="1" si="107"/>
        <v>#N/A</v>
      </c>
      <c r="M62" s="268" t="e">
        <f t="shared" ca="1" si="107"/>
        <v>#N/A</v>
      </c>
      <c r="N62" s="268" t="e">
        <f t="shared" ca="1" si="107"/>
        <v>#N/A</v>
      </c>
      <c r="O62" s="268" t="e">
        <f t="shared" ca="1" si="107"/>
        <v>#N/A</v>
      </c>
      <c r="P62" s="268" t="e">
        <f t="shared" ca="1" si="107"/>
        <v>#N/A</v>
      </c>
      <c r="Q62" s="268" t="e">
        <f t="shared" ca="1" si="107"/>
        <v>#N/A</v>
      </c>
      <c r="R62" s="268" t="e">
        <f t="shared" ca="1" si="107"/>
        <v>#N/A</v>
      </c>
      <c r="S62" s="268" t="e">
        <f t="shared" ca="1" si="107"/>
        <v>#N/A</v>
      </c>
      <c r="T62" s="268" t="e">
        <f t="shared" ca="1" si="107"/>
        <v>#N/A</v>
      </c>
      <c r="U62" s="268" t="e">
        <f t="shared" ca="1" si="107"/>
        <v>#N/A</v>
      </c>
      <c r="V62" s="268" t="e">
        <f t="shared" ca="1" si="107"/>
        <v>#N/A</v>
      </c>
      <c r="W62" s="268" t="e">
        <f t="shared" ca="1" si="107"/>
        <v>#N/A</v>
      </c>
      <c r="X62" s="268" t="e">
        <f t="shared" ca="1" si="107"/>
        <v>#N/A</v>
      </c>
      <c r="Y62" s="268" t="e">
        <f t="shared" ca="1" si="107"/>
        <v>#N/A</v>
      </c>
      <c r="Z62" s="268" t="e">
        <f t="shared" ca="1" si="107"/>
        <v>#N/A</v>
      </c>
      <c r="AA62" s="268" t="e">
        <f t="shared" ca="1" si="107"/>
        <v>#N/A</v>
      </c>
      <c r="AB62" s="268" t="e">
        <f t="shared" ca="1" si="107"/>
        <v>#N/A</v>
      </c>
      <c r="AC62" s="268" t="e">
        <f t="shared" ca="1" si="107"/>
        <v>#N/A</v>
      </c>
      <c r="AD62" s="268" t="e">
        <f t="shared" ca="1" si="107"/>
        <v>#N/A</v>
      </c>
      <c r="AE62" s="268" t="e">
        <f t="shared" ca="1" si="107"/>
        <v>#N/A</v>
      </c>
      <c r="AF62" s="268" t="e">
        <f t="shared" ca="1" si="107"/>
        <v>#N/A</v>
      </c>
      <c r="AG62" s="268">
        <f t="shared" ca="1" si="107"/>
        <v>0</v>
      </c>
      <c r="AH62" s="268">
        <f t="shared" ca="1" si="107"/>
        <v>0</v>
      </c>
      <c r="AI62" s="268">
        <f t="shared" ca="1" si="107"/>
        <v>0</v>
      </c>
      <c r="AJ62" s="268">
        <f t="shared" ca="1" si="107"/>
        <v>0</v>
      </c>
      <c r="AK62" s="268">
        <f t="shared" ca="1" si="107"/>
        <v>0</v>
      </c>
      <c r="AL62" s="268">
        <f t="shared" ca="1" si="107"/>
        <v>0</v>
      </c>
      <c r="AM62" s="268">
        <f t="shared" ca="1" si="107"/>
        <v>0</v>
      </c>
      <c r="AN62" s="268">
        <f t="shared" ca="1" si="107"/>
        <v>0</v>
      </c>
      <c r="AO62" s="268">
        <f t="shared" ca="1" si="107"/>
        <v>0</v>
      </c>
      <c r="AP62" s="268">
        <f t="shared" ca="1" si="107"/>
        <v>0</v>
      </c>
      <c r="AQ62" s="268">
        <f t="shared" ca="1" si="107"/>
        <v>0</v>
      </c>
      <c r="AR62" s="268">
        <f t="shared" ca="1" si="107"/>
        <v>0</v>
      </c>
      <c r="AS62" s="268">
        <f t="shared" ca="1" si="107"/>
        <v>0</v>
      </c>
      <c r="AT62" s="268">
        <f t="shared" ca="1" si="107"/>
        <v>0</v>
      </c>
      <c r="AU62" s="268">
        <f t="shared" ca="1" si="107"/>
        <v>0</v>
      </c>
      <c r="AV62" s="268">
        <f t="shared" ca="1" si="107"/>
        <v>0</v>
      </c>
      <c r="AW62" s="268">
        <f t="shared" ca="1" si="107"/>
        <v>0</v>
      </c>
      <c r="AX62" s="268">
        <f t="shared" ca="1" si="107"/>
        <v>0</v>
      </c>
      <c r="AY62" s="268">
        <f t="shared" ca="1" si="107"/>
        <v>0</v>
      </c>
      <c r="AZ62" s="268">
        <f t="shared" ca="1" si="107"/>
        <v>0</v>
      </c>
      <c r="BA62" s="268">
        <f t="shared" ca="1" si="107"/>
        <v>1</v>
      </c>
      <c r="BB62" s="268">
        <f t="shared" ca="1" si="107"/>
        <v>2</v>
      </c>
      <c r="BC62" s="268">
        <f t="shared" ca="1" si="107"/>
        <v>3</v>
      </c>
      <c r="BD62" s="268">
        <f t="shared" ca="1" si="107"/>
        <v>4</v>
      </c>
      <c r="BE62" s="268">
        <f t="shared" ca="1" si="107"/>
        <v>5</v>
      </c>
      <c r="BF62" s="268">
        <f t="shared" ca="1" si="107"/>
        <v>6</v>
      </c>
      <c r="BG62" s="268">
        <f t="shared" ca="1" si="107"/>
        <v>0</v>
      </c>
      <c r="BH62" s="268">
        <f t="shared" ca="1" si="107"/>
        <v>0</v>
      </c>
      <c r="BI62" s="268">
        <f t="shared" ca="1" si="107"/>
        <v>0</v>
      </c>
      <c r="BJ62" s="268">
        <f t="shared" ca="1" si="107"/>
        <v>0</v>
      </c>
      <c r="BK62" s="268">
        <f t="shared" ca="1" si="107"/>
        <v>0</v>
      </c>
      <c r="BL62" s="268">
        <f t="shared" ca="1" si="107"/>
        <v>0</v>
      </c>
      <c r="BM62" s="268">
        <f t="shared" ca="1" si="107"/>
        <v>0</v>
      </c>
      <c r="BN62" s="268">
        <f t="shared" ca="1" si="107"/>
        <v>0</v>
      </c>
      <c r="BO62" s="268">
        <f t="shared" ca="1" si="107"/>
        <v>0</v>
      </c>
      <c r="BP62" s="268">
        <f t="shared" ca="1" si="107"/>
        <v>0</v>
      </c>
      <c r="BQ62" s="268">
        <f t="shared" ca="1" si="107"/>
        <v>0</v>
      </c>
      <c r="BR62" s="268">
        <f t="shared" ref="BR62:CV62" ca="1" si="108">IF(OR(MID(OFFSET($D$248,$D57-$D$8,0),BR$4,1)="a",MID(OFFSET($D$248,$D57-$D$8,0),BR$4,1)="b"),0,BQ62+1)</f>
        <v>1</v>
      </c>
      <c r="BS62" s="268">
        <f t="shared" ca="1" si="108"/>
        <v>2</v>
      </c>
      <c r="BT62" s="268">
        <f t="shared" ca="1" si="108"/>
        <v>3</v>
      </c>
      <c r="BU62" s="268">
        <f t="shared" ca="1" si="108"/>
        <v>4</v>
      </c>
      <c r="BV62" s="268">
        <f t="shared" ca="1" si="108"/>
        <v>5</v>
      </c>
      <c r="BW62" s="268">
        <f t="shared" ca="1" si="108"/>
        <v>6</v>
      </c>
      <c r="BX62" s="268">
        <f t="shared" ca="1" si="108"/>
        <v>7</v>
      </c>
      <c r="BY62" s="268">
        <f t="shared" ca="1" si="108"/>
        <v>8</v>
      </c>
      <c r="BZ62" s="268">
        <f t="shared" ca="1" si="108"/>
        <v>9</v>
      </c>
      <c r="CA62" s="268">
        <f t="shared" ca="1" si="108"/>
        <v>10</v>
      </c>
      <c r="CB62" s="268">
        <f t="shared" ca="1" si="108"/>
        <v>11</v>
      </c>
      <c r="CC62" s="268">
        <f t="shared" ca="1" si="108"/>
        <v>12</v>
      </c>
      <c r="CD62" s="268">
        <f t="shared" ca="1" si="108"/>
        <v>13</v>
      </c>
      <c r="CE62" s="268">
        <f t="shared" ca="1" si="108"/>
        <v>14</v>
      </c>
      <c r="CF62" s="268">
        <f t="shared" ca="1" si="108"/>
        <v>15</v>
      </c>
      <c r="CG62" s="268">
        <f t="shared" ca="1" si="108"/>
        <v>16</v>
      </c>
      <c r="CH62" s="268">
        <f t="shared" ca="1" si="108"/>
        <v>17</v>
      </c>
      <c r="CI62" s="268">
        <f t="shared" ca="1" si="108"/>
        <v>18</v>
      </c>
      <c r="CJ62" s="268">
        <f t="shared" ca="1" si="108"/>
        <v>19</v>
      </c>
      <c r="CK62" s="268">
        <f t="shared" ca="1" si="108"/>
        <v>20</v>
      </c>
      <c r="CL62" s="268">
        <f t="shared" ca="1" si="108"/>
        <v>21</v>
      </c>
      <c r="CM62" s="268">
        <f t="shared" ca="1" si="108"/>
        <v>22</v>
      </c>
      <c r="CN62" s="268">
        <f t="shared" ca="1" si="108"/>
        <v>23</v>
      </c>
      <c r="CO62" s="268">
        <f t="shared" ca="1" si="108"/>
        <v>24</v>
      </c>
      <c r="CP62" s="268">
        <f t="shared" ca="1" si="108"/>
        <v>25</v>
      </c>
      <c r="CQ62" s="268">
        <f t="shared" ca="1" si="108"/>
        <v>26</v>
      </c>
      <c r="CR62" s="268">
        <f t="shared" ca="1" si="108"/>
        <v>27</v>
      </c>
      <c r="CS62" s="268">
        <f t="shared" ca="1" si="108"/>
        <v>28</v>
      </c>
      <c r="CT62" s="268">
        <f t="shared" ca="1" si="108"/>
        <v>29</v>
      </c>
      <c r="CU62" s="268">
        <f t="shared" ca="1" si="108"/>
        <v>30</v>
      </c>
      <c r="CV62" s="296">
        <f t="shared" ca="1" si="108"/>
        <v>31</v>
      </c>
      <c r="CW62" s="416"/>
      <c r="CX62" s="391"/>
      <c r="CY62" s="391"/>
      <c r="CZ62" s="393"/>
      <c r="DA62" s="398"/>
    </row>
    <row r="63" spans="1:105" ht="13.5" hidden="1" customHeight="1" x14ac:dyDescent="0.2">
      <c r="A63" s="190"/>
      <c r="B63" s="439"/>
      <c r="C63" s="430"/>
      <c r="D63" s="426"/>
      <c r="E63" s="267" t="e">
        <f ca="1">IF(OR(MID(OFFSET($D$248,$D57-$D$8,0),E$4,1)="a",MID(OFFSET($D$248,$D57-$D$8,0),E$4,1)="b"),0,CV53+1)</f>
        <v>#N/A</v>
      </c>
      <c r="F63" s="268" t="e">
        <f t="shared" ref="F63:BQ63" ca="1" si="109">IF(OR(MID(OFFSET($D$248,$D57-$D$8,0),F$4,1)="a",MID(OFFSET($D$248,$D57-$D$8,0),F$4,1)="b"),0,E63+1)</f>
        <v>#N/A</v>
      </c>
      <c r="G63" s="268" t="e">
        <f t="shared" ca="1" si="109"/>
        <v>#N/A</v>
      </c>
      <c r="H63" s="268" t="e">
        <f t="shared" ca="1" si="109"/>
        <v>#N/A</v>
      </c>
      <c r="I63" s="268" t="e">
        <f t="shared" ca="1" si="109"/>
        <v>#N/A</v>
      </c>
      <c r="J63" s="268" t="e">
        <f t="shared" ca="1" si="109"/>
        <v>#N/A</v>
      </c>
      <c r="K63" s="268" t="e">
        <f t="shared" ca="1" si="109"/>
        <v>#N/A</v>
      </c>
      <c r="L63" s="268" t="e">
        <f t="shared" ca="1" si="109"/>
        <v>#N/A</v>
      </c>
      <c r="M63" s="268" t="e">
        <f t="shared" ca="1" si="109"/>
        <v>#N/A</v>
      </c>
      <c r="N63" s="268" t="e">
        <f t="shared" ca="1" si="109"/>
        <v>#N/A</v>
      </c>
      <c r="O63" s="268" t="e">
        <f t="shared" ca="1" si="109"/>
        <v>#N/A</v>
      </c>
      <c r="P63" s="268" t="e">
        <f t="shared" ca="1" si="109"/>
        <v>#N/A</v>
      </c>
      <c r="Q63" s="268" t="e">
        <f t="shared" ca="1" si="109"/>
        <v>#N/A</v>
      </c>
      <c r="R63" s="268" t="e">
        <f t="shared" ca="1" si="109"/>
        <v>#N/A</v>
      </c>
      <c r="S63" s="268" t="e">
        <f t="shared" ca="1" si="109"/>
        <v>#N/A</v>
      </c>
      <c r="T63" s="268" t="e">
        <f t="shared" ca="1" si="109"/>
        <v>#N/A</v>
      </c>
      <c r="U63" s="268" t="e">
        <f t="shared" ca="1" si="109"/>
        <v>#N/A</v>
      </c>
      <c r="V63" s="268" t="e">
        <f t="shared" ca="1" si="109"/>
        <v>#N/A</v>
      </c>
      <c r="W63" s="268" t="e">
        <f t="shared" ca="1" si="109"/>
        <v>#N/A</v>
      </c>
      <c r="X63" s="268" t="e">
        <f t="shared" ca="1" si="109"/>
        <v>#N/A</v>
      </c>
      <c r="Y63" s="268" t="e">
        <f t="shared" ca="1" si="109"/>
        <v>#N/A</v>
      </c>
      <c r="Z63" s="268" t="e">
        <f t="shared" ca="1" si="109"/>
        <v>#N/A</v>
      </c>
      <c r="AA63" s="268" t="e">
        <f t="shared" ca="1" si="109"/>
        <v>#N/A</v>
      </c>
      <c r="AB63" s="268" t="e">
        <f t="shared" ca="1" si="109"/>
        <v>#N/A</v>
      </c>
      <c r="AC63" s="268" t="e">
        <f t="shared" ca="1" si="109"/>
        <v>#N/A</v>
      </c>
      <c r="AD63" s="268" t="e">
        <f t="shared" ca="1" si="109"/>
        <v>#N/A</v>
      </c>
      <c r="AE63" s="268" t="e">
        <f t="shared" ca="1" si="109"/>
        <v>#N/A</v>
      </c>
      <c r="AF63" s="268" t="e">
        <f t="shared" ca="1" si="109"/>
        <v>#N/A</v>
      </c>
      <c r="AG63" s="268">
        <f t="shared" ca="1" si="109"/>
        <v>0</v>
      </c>
      <c r="AH63" s="268">
        <f t="shared" ca="1" si="109"/>
        <v>0</v>
      </c>
      <c r="AI63" s="268">
        <f t="shared" ca="1" si="109"/>
        <v>0</v>
      </c>
      <c r="AJ63" s="268">
        <f t="shared" ca="1" si="109"/>
        <v>0</v>
      </c>
      <c r="AK63" s="268">
        <f t="shared" ca="1" si="109"/>
        <v>0</v>
      </c>
      <c r="AL63" s="268">
        <f t="shared" ca="1" si="109"/>
        <v>0</v>
      </c>
      <c r="AM63" s="268">
        <f t="shared" ca="1" si="109"/>
        <v>0</v>
      </c>
      <c r="AN63" s="268">
        <f t="shared" ca="1" si="109"/>
        <v>0</v>
      </c>
      <c r="AO63" s="268">
        <f t="shared" ca="1" si="109"/>
        <v>0</v>
      </c>
      <c r="AP63" s="268">
        <f t="shared" ca="1" si="109"/>
        <v>0</v>
      </c>
      <c r="AQ63" s="268">
        <f t="shared" ca="1" si="109"/>
        <v>0</v>
      </c>
      <c r="AR63" s="268">
        <f t="shared" ca="1" si="109"/>
        <v>0</v>
      </c>
      <c r="AS63" s="268">
        <f t="shared" ca="1" si="109"/>
        <v>0</v>
      </c>
      <c r="AT63" s="268">
        <f t="shared" ca="1" si="109"/>
        <v>0</v>
      </c>
      <c r="AU63" s="268">
        <f t="shared" ca="1" si="109"/>
        <v>0</v>
      </c>
      <c r="AV63" s="268">
        <f t="shared" ca="1" si="109"/>
        <v>0</v>
      </c>
      <c r="AW63" s="268">
        <f t="shared" ca="1" si="109"/>
        <v>0</v>
      </c>
      <c r="AX63" s="268">
        <f t="shared" ca="1" si="109"/>
        <v>0</v>
      </c>
      <c r="AY63" s="268">
        <f t="shared" ca="1" si="109"/>
        <v>0</v>
      </c>
      <c r="AZ63" s="268">
        <f t="shared" ca="1" si="109"/>
        <v>0</v>
      </c>
      <c r="BA63" s="268">
        <f t="shared" ca="1" si="109"/>
        <v>1</v>
      </c>
      <c r="BB63" s="268">
        <f t="shared" ca="1" si="109"/>
        <v>2</v>
      </c>
      <c r="BC63" s="268">
        <f t="shared" ca="1" si="109"/>
        <v>3</v>
      </c>
      <c r="BD63" s="268">
        <f t="shared" ca="1" si="109"/>
        <v>4</v>
      </c>
      <c r="BE63" s="268">
        <f t="shared" ca="1" si="109"/>
        <v>5</v>
      </c>
      <c r="BF63" s="268">
        <f t="shared" ca="1" si="109"/>
        <v>6</v>
      </c>
      <c r="BG63" s="268">
        <f t="shared" ca="1" si="109"/>
        <v>0</v>
      </c>
      <c r="BH63" s="268">
        <f t="shared" ca="1" si="109"/>
        <v>0</v>
      </c>
      <c r="BI63" s="268">
        <f t="shared" ca="1" si="109"/>
        <v>0</v>
      </c>
      <c r="BJ63" s="268">
        <f t="shared" ca="1" si="109"/>
        <v>0</v>
      </c>
      <c r="BK63" s="268">
        <f t="shared" ca="1" si="109"/>
        <v>0</v>
      </c>
      <c r="BL63" s="268">
        <f t="shared" ca="1" si="109"/>
        <v>0</v>
      </c>
      <c r="BM63" s="268">
        <f t="shared" ca="1" si="109"/>
        <v>0</v>
      </c>
      <c r="BN63" s="268">
        <f t="shared" ca="1" si="109"/>
        <v>0</v>
      </c>
      <c r="BO63" s="268">
        <f t="shared" ca="1" si="109"/>
        <v>0</v>
      </c>
      <c r="BP63" s="268">
        <f t="shared" ca="1" si="109"/>
        <v>0</v>
      </c>
      <c r="BQ63" s="268">
        <f t="shared" ca="1" si="109"/>
        <v>0</v>
      </c>
      <c r="BR63" s="268">
        <f t="shared" ref="BR63:CV63" ca="1" si="110">IF(OR(MID(OFFSET($D$248,$D57-$D$8,0),BR$4,1)="a",MID(OFFSET($D$248,$D57-$D$8,0),BR$4,1)="b"),0,BQ63+1)</f>
        <v>1</v>
      </c>
      <c r="BS63" s="268">
        <f t="shared" ca="1" si="110"/>
        <v>2</v>
      </c>
      <c r="BT63" s="268">
        <f t="shared" ca="1" si="110"/>
        <v>3</v>
      </c>
      <c r="BU63" s="268">
        <f t="shared" ca="1" si="110"/>
        <v>4</v>
      </c>
      <c r="BV63" s="268">
        <f t="shared" ca="1" si="110"/>
        <v>5</v>
      </c>
      <c r="BW63" s="268">
        <f t="shared" ca="1" si="110"/>
        <v>6</v>
      </c>
      <c r="BX63" s="268">
        <f t="shared" ca="1" si="110"/>
        <v>7</v>
      </c>
      <c r="BY63" s="268">
        <f t="shared" ca="1" si="110"/>
        <v>8</v>
      </c>
      <c r="BZ63" s="268">
        <f t="shared" ca="1" si="110"/>
        <v>9</v>
      </c>
      <c r="CA63" s="268">
        <f t="shared" ca="1" si="110"/>
        <v>10</v>
      </c>
      <c r="CB63" s="268">
        <f t="shared" ca="1" si="110"/>
        <v>11</v>
      </c>
      <c r="CC63" s="268">
        <f t="shared" ca="1" si="110"/>
        <v>12</v>
      </c>
      <c r="CD63" s="268">
        <f t="shared" ca="1" si="110"/>
        <v>13</v>
      </c>
      <c r="CE63" s="268">
        <f t="shared" ca="1" si="110"/>
        <v>14</v>
      </c>
      <c r="CF63" s="268">
        <f t="shared" ca="1" si="110"/>
        <v>15</v>
      </c>
      <c r="CG63" s="268">
        <f t="shared" ca="1" si="110"/>
        <v>16</v>
      </c>
      <c r="CH63" s="268">
        <f t="shared" ca="1" si="110"/>
        <v>17</v>
      </c>
      <c r="CI63" s="268">
        <f t="shared" ca="1" si="110"/>
        <v>18</v>
      </c>
      <c r="CJ63" s="268">
        <f t="shared" ca="1" si="110"/>
        <v>19</v>
      </c>
      <c r="CK63" s="268">
        <f t="shared" ca="1" si="110"/>
        <v>20</v>
      </c>
      <c r="CL63" s="268">
        <f t="shared" ca="1" si="110"/>
        <v>21</v>
      </c>
      <c r="CM63" s="268">
        <f t="shared" ca="1" si="110"/>
        <v>22</v>
      </c>
      <c r="CN63" s="268">
        <f t="shared" ca="1" si="110"/>
        <v>23</v>
      </c>
      <c r="CO63" s="268">
        <f t="shared" ca="1" si="110"/>
        <v>24</v>
      </c>
      <c r="CP63" s="268">
        <f t="shared" ca="1" si="110"/>
        <v>25</v>
      </c>
      <c r="CQ63" s="268">
        <f t="shared" ca="1" si="110"/>
        <v>26</v>
      </c>
      <c r="CR63" s="268">
        <f t="shared" ca="1" si="110"/>
        <v>27</v>
      </c>
      <c r="CS63" s="268">
        <f t="shared" ca="1" si="110"/>
        <v>28</v>
      </c>
      <c r="CT63" s="268">
        <f t="shared" ca="1" si="110"/>
        <v>29</v>
      </c>
      <c r="CU63" s="268">
        <f t="shared" ca="1" si="110"/>
        <v>30</v>
      </c>
      <c r="CV63" s="296">
        <f t="shared" ca="1" si="110"/>
        <v>31</v>
      </c>
      <c r="CW63" s="416"/>
      <c r="CX63" s="391"/>
      <c r="CY63" s="391"/>
      <c r="CZ63" s="393"/>
      <c r="DA63" s="398"/>
    </row>
    <row r="64" spans="1:105" ht="13.5" hidden="1" customHeight="1" x14ac:dyDescent="0.2">
      <c r="A64" s="190"/>
      <c r="B64" s="439"/>
      <c r="C64" s="430"/>
      <c r="D64" s="426"/>
      <c r="E64" s="267" t="e">
        <f ca="1">IF(OR(MID(OFFSET($D$248,$D57-$D$8,0),E$4,1)="a",MID(OFFSET($D$248,$D57-$D$8,0),E$4,1)="b"),0,CV54+1)</f>
        <v>#N/A</v>
      </c>
      <c r="F64" s="268" t="e">
        <f t="shared" ref="F64:BQ64" ca="1" si="111">IF(OR(MID(OFFSET($D$248,$D57-$D$8,0),F$4,1)="a",MID(OFFSET($D$248,$D57-$D$8,0),F$4,1)="b"),0,E64+1)</f>
        <v>#N/A</v>
      </c>
      <c r="G64" s="268" t="e">
        <f t="shared" ca="1" si="111"/>
        <v>#N/A</v>
      </c>
      <c r="H64" s="268" t="e">
        <f t="shared" ca="1" si="111"/>
        <v>#N/A</v>
      </c>
      <c r="I64" s="268" t="e">
        <f t="shared" ca="1" si="111"/>
        <v>#N/A</v>
      </c>
      <c r="J64" s="268" t="e">
        <f t="shared" ca="1" si="111"/>
        <v>#N/A</v>
      </c>
      <c r="K64" s="268" t="e">
        <f t="shared" ca="1" si="111"/>
        <v>#N/A</v>
      </c>
      <c r="L64" s="268" t="e">
        <f t="shared" ca="1" si="111"/>
        <v>#N/A</v>
      </c>
      <c r="M64" s="268" t="e">
        <f t="shared" ca="1" si="111"/>
        <v>#N/A</v>
      </c>
      <c r="N64" s="268" t="e">
        <f t="shared" ca="1" si="111"/>
        <v>#N/A</v>
      </c>
      <c r="O64" s="268" t="e">
        <f t="shared" ca="1" si="111"/>
        <v>#N/A</v>
      </c>
      <c r="P64" s="268" t="e">
        <f t="shared" ca="1" si="111"/>
        <v>#N/A</v>
      </c>
      <c r="Q64" s="268" t="e">
        <f t="shared" ca="1" si="111"/>
        <v>#N/A</v>
      </c>
      <c r="R64" s="268" t="e">
        <f t="shared" ca="1" si="111"/>
        <v>#N/A</v>
      </c>
      <c r="S64" s="268" t="e">
        <f t="shared" ca="1" si="111"/>
        <v>#N/A</v>
      </c>
      <c r="T64" s="268" t="e">
        <f t="shared" ca="1" si="111"/>
        <v>#N/A</v>
      </c>
      <c r="U64" s="268" t="e">
        <f t="shared" ca="1" si="111"/>
        <v>#N/A</v>
      </c>
      <c r="V64" s="268" t="e">
        <f t="shared" ca="1" si="111"/>
        <v>#N/A</v>
      </c>
      <c r="W64" s="268" t="e">
        <f t="shared" ca="1" si="111"/>
        <v>#N/A</v>
      </c>
      <c r="X64" s="268" t="e">
        <f t="shared" ca="1" si="111"/>
        <v>#N/A</v>
      </c>
      <c r="Y64" s="268" t="e">
        <f t="shared" ca="1" si="111"/>
        <v>#N/A</v>
      </c>
      <c r="Z64" s="268" t="e">
        <f t="shared" ca="1" si="111"/>
        <v>#N/A</v>
      </c>
      <c r="AA64" s="268" t="e">
        <f t="shared" ca="1" si="111"/>
        <v>#N/A</v>
      </c>
      <c r="AB64" s="268" t="e">
        <f t="shared" ca="1" si="111"/>
        <v>#N/A</v>
      </c>
      <c r="AC64" s="268" t="e">
        <f t="shared" ca="1" si="111"/>
        <v>#N/A</v>
      </c>
      <c r="AD64" s="268" t="e">
        <f t="shared" ca="1" si="111"/>
        <v>#N/A</v>
      </c>
      <c r="AE64" s="268" t="e">
        <f t="shared" ca="1" si="111"/>
        <v>#N/A</v>
      </c>
      <c r="AF64" s="268" t="e">
        <f t="shared" ca="1" si="111"/>
        <v>#N/A</v>
      </c>
      <c r="AG64" s="268">
        <f t="shared" ca="1" si="111"/>
        <v>0</v>
      </c>
      <c r="AH64" s="268">
        <f t="shared" ca="1" si="111"/>
        <v>0</v>
      </c>
      <c r="AI64" s="268">
        <f t="shared" ca="1" si="111"/>
        <v>0</v>
      </c>
      <c r="AJ64" s="268">
        <f t="shared" ca="1" si="111"/>
        <v>0</v>
      </c>
      <c r="AK64" s="268">
        <f t="shared" ca="1" si="111"/>
        <v>0</v>
      </c>
      <c r="AL64" s="268">
        <f t="shared" ca="1" si="111"/>
        <v>0</v>
      </c>
      <c r="AM64" s="268">
        <f t="shared" ca="1" si="111"/>
        <v>0</v>
      </c>
      <c r="AN64" s="268">
        <f t="shared" ca="1" si="111"/>
        <v>0</v>
      </c>
      <c r="AO64" s="268">
        <f t="shared" ca="1" si="111"/>
        <v>0</v>
      </c>
      <c r="AP64" s="268">
        <f t="shared" ca="1" si="111"/>
        <v>0</v>
      </c>
      <c r="AQ64" s="268">
        <f t="shared" ca="1" si="111"/>
        <v>0</v>
      </c>
      <c r="AR64" s="268">
        <f t="shared" ca="1" si="111"/>
        <v>0</v>
      </c>
      <c r="AS64" s="268">
        <f t="shared" ca="1" si="111"/>
        <v>0</v>
      </c>
      <c r="AT64" s="268">
        <f t="shared" ca="1" si="111"/>
        <v>0</v>
      </c>
      <c r="AU64" s="268">
        <f t="shared" ca="1" si="111"/>
        <v>0</v>
      </c>
      <c r="AV64" s="268">
        <f t="shared" ca="1" si="111"/>
        <v>0</v>
      </c>
      <c r="AW64" s="268">
        <f t="shared" ca="1" si="111"/>
        <v>0</v>
      </c>
      <c r="AX64" s="268">
        <f t="shared" ca="1" si="111"/>
        <v>0</v>
      </c>
      <c r="AY64" s="268">
        <f t="shared" ca="1" si="111"/>
        <v>0</v>
      </c>
      <c r="AZ64" s="268">
        <f t="shared" ca="1" si="111"/>
        <v>0</v>
      </c>
      <c r="BA64" s="268">
        <f t="shared" ca="1" si="111"/>
        <v>1</v>
      </c>
      <c r="BB64" s="268">
        <f t="shared" ca="1" si="111"/>
        <v>2</v>
      </c>
      <c r="BC64" s="268">
        <f t="shared" ca="1" si="111"/>
        <v>3</v>
      </c>
      <c r="BD64" s="268">
        <f t="shared" ca="1" si="111"/>
        <v>4</v>
      </c>
      <c r="BE64" s="268">
        <f t="shared" ca="1" si="111"/>
        <v>5</v>
      </c>
      <c r="BF64" s="268">
        <f t="shared" ca="1" si="111"/>
        <v>6</v>
      </c>
      <c r="BG64" s="268">
        <f t="shared" ca="1" si="111"/>
        <v>0</v>
      </c>
      <c r="BH64" s="268">
        <f t="shared" ca="1" si="111"/>
        <v>0</v>
      </c>
      <c r="BI64" s="268">
        <f t="shared" ca="1" si="111"/>
        <v>0</v>
      </c>
      <c r="BJ64" s="268">
        <f t="shared" ca="1" si="111"/>
        <v>0</v>
      </c>
      <c r="BK64" s="268">
        <f t="shared" ca="1" si="111"/>
        <v>0</v>
      </c>
      <c r="BL64" s="268">
        <f t="shared" ca="1" si="111"/>
        <v>0</v>
      </c>
      <c r="BM64" s="268">
        <f t="shared" ca="1" si="111"/>
        <v>0</v>
      </c>
      <c r="BN64" s="268">
        <f t="shared" ca="1" si="111"/>
        <v>0</v>
      </c>
      <c r="BO64" s="268">
        <f t="shared" ca="1" si="111"/>
        <v>0</v>
      </c>
      <c r="BP64" s="268">
        <f t="shared" ca="1" si="111"/>
        <v>0</v>
      </c>
      <c r="BQ64" s="268">
        <f t="shared" ca="1" si="111"/>
        <v>0</v>
      </c>
      <c r="BR64" s="268">
        <f t="shared" ref="BR64:CV64" ca="1" si="112">IF(OR(MID(OFFSET($D$248,$D57-$D$8,0),BR$4,1)="a",MID(OFFSET($D$248,$D57-$D$8,0),BR$4,1)="b"),0,BQ64+1)</f>
        <v>1</v>
      </c>
      <c r="BS64" s="268">
        <f t="shared" ca="1" si="112"/>
        <v>2</v>
      </c>
      <c r="BT64" s="268">
        <f t="shared" ca="1" si="112"/>
        <v>3</v>
      </c>
      <c r="BU64" s="268">
        <f t="shared" ca="1" si="112"/>
        <v>4</v>
      </c>
      <c r="BV64" s="268">
        <f t="shared" ca="1" si="112"/>
        <v>5</v>
      </c>
      <c r="BW64" s="268">
        <f t="shared" ca="1" si="112"/>
        <v>6</v>
      </c>
      <c r="BX64" s="268">
        <f t="shared" ca="1" si="112"/>
        <v>7</v>
      </c>
      <c r="BY64" s="268">
        <f t="shared" ca="1" si="112"/>
        <v>8</v>
      </c>
      <c r="BZ64" s="268">
        <f t="shared" ca="1" si="112"/>
        <v>9</v>
      </c>
      <c r="CA64" s="268">
        <f t="shared" ca="1" si="112"/>
        <v>10</v>
      </c>
      <c r="CB64" s="268">
        <f t="shared" ca="1" si="112"/>
        <v>11</v>
      </c>
      <c r="CC64" s="268">
        <f t="shared" ca="1" si="112"/>
        <v>12</v>
      </c>
      <c r="CD64" s="268">
        <f t="shared" ca="1" si="112"/>
        <v>13</v>
      </c>
      <c r="CE64" s="268">
        <f t="shared" ca="1" si="112"/>
        <v>14</v>
      </c>
      <c r="CF64" s="268">
        <f t="shared" ca="1" si="112"/>
        <v>15</v>
      </c>
      <c r="CG64" s="268">
        <f t="shared" ca="1" si="112"/>
        <v>16</v>
      </c>
      <c r="CH64" s="268">
        <f t="shared" ca="1" si="112"/>
        <v>17</v>
      </c>
      <c r="CI64" s="268">
        <f t="shared" ca="1" si="112"/>
        <v>18</v>
      </c>
      <c r="CJ64" s="268">
        <f t="shared" ca="1" si="112"/>
        <v>19</v>
      </c>
      <c r="CK64" s="268">
        <f t="shared" ca="1" si="112"/>
        <v>20</v>
      </c>
      <c r="CL64" s="268">
        <f t="shared" ca="1" si="112"/>
        <v>21</v>
      </c>
      <c r="CM64" s="268">
        <f t="shared" ca="1" si="112"/>
        <v>22</v>
      </c>
      <c r="CN64" s="268">
        <f t="shared" ca="1" si="112"/>
        <v>23</v>
      </c>
      <c r="CO64" s="268">
        <f t="shared" ca="1" si="112"/>
        <v>24</v>
      </c>
      <c r="CP64" s="268">
        <f t="shared" ca="1" si="112"/>
        <v>25</v>
      </c>
      <c r="CQ64" s="268">
        <f t="shared" ca="1" si="112"/>
        <v>26</v>
      </c>
      <c r="CR64" s="268">
        <f t="shared" ca="1" si="112"/>
        <v>27</v>
      </c>
      <c r="CS64" s="268">
        <f t="shared" ca="1" si="112"/>
        <v>28</v>
      </c>
      <c r="CT64" s="268">
        <f t="shared" ca="1" si="112"/>
        <v>29</v>
      </c>
      <c r="CU64" s="268">
        <f t="shared" ca="1" si="112"/>
        <v>30</v>
      </c>
      <c r="CV64" s="296">
        <f t="shared" ca="1" si="112"/>
        <v>31</v>
      </c>
      <c r="CW64" s="416"/>
      <c r="CX64" s="391"/>
      <c r="CY64" s="391"/>
      <c r="CZ64" s="393"/>
      <c r="DA64" s="398"/>
    </row>
    <row r="65" spans="1:105" ht="9.75" hidden="1" customHeight="1" x14ac:dyDescent="0.2">
      <c r="A65" s="190"/>
      <c r="B65" s="439"/>
      <c r="C65" s="430"/>
      <c r="D65" s="426"/>
      <c r="E65" s="297" t="e">
        <f ca="1">IF(OR(MID(OFFSET($D$248,$D57-$D$8,0),E$4,1)="a",MID(OFFSET($D$248,$D57-$D$8,0),E$4,1)="b"),0,CV55+1)</f>
        <v>#N/A</v>
      </c>
      <c r="F65" s="298" t="e">
        <f t="shared" ref="F65:AF65" ca="1" si="113">IF(OR(MID(OFFSET($D$248,$D57-$D$8,0),F$4,1)="a",MID(OFFSET($D$248,$D57-$D$8,0),F$4,1)="b"),0,E65+1)</f>
        <v>#N/A</v>
      </c>
      <c r="G65" s="298" t="e">
        <f t="shared" ca="1" si="113"/>
        <v>#N/A</v>
      </c>
      <c r="H65" s="298" t="e">
        <f t="shared" ca="1" si="113"/>
        <v>#N/A</v>
      </c>
      <c r="I65" s="298" t="e">
        <f t="shared" ca="1" si="113"/>
        <v>#N/A</v>
      </c>
      <c r="J65" s="298" t="e">
        <f t="shared" ca="1" si="113"/>
        <v>#N/A</v>
      </c>
      <c r="K65" s="298" t="e">
        <f t="shared" ca="1" si="113"/>
        <v>#N/A</v>
      </c>
      <c r="L65" s="298" t="e">
        <f t="shared" ca="1" si="113"/>
        <v>#N/A</v>
      </c>
      <c r="M65" s="298" t="e">
        <f t="shared" ca="1" si="113"/>
        <v>#N/A</v>
      </c>
      <c r="N65" s="298" t="e">
        <f t="shared" ca="1" si="113"/>
        <v>#N/A</v>
      </c>
      <c r="O65" s="298" t="e">
        <f t="shared" ca="1" si="113"/>
        <v>#N/A</v>
      </c>
      <c r="P65" s="298" t="e">
        <f t="shared" ca="1" si="113"/>
        <v>#N/A</v>
      </c>
      <c r="Q65" s="298" t="e">
        <f t="shared" ca="1" si="113"/>
        <v>#N/A</v>
      </c>
      <c r="R65" s="298" t="e">
        <f t="shared" ca="1" si="113"/>
        <v>#N/A</v>
      </c>
      <c r="S65" s="298" t="e">
        <f t="shared" ca="1" si="113"/>
        <v>#N/A</v>
      </c>
      <c r="T65" s="298" t="e">
        <f t="shared" ca="1" si="113"/>
        <v>#N/A</v>
      </c>
      <c r="U65" s="298" t="e">
        <f t="shared" ca="1" si="113"/>
        <v>#N/A</v>
      </c>
      <c r="V65" s="298" t="e">
        <f t="shared" ca="1" si="113"/>
        <v>#N/A</v>
      </c>
      <c r="W65" s="298" t="e">
        <f t="shared" ca="1" si="113"/>
        <v>#N/A</v>
      </c>
      <c r="X65" s="298" t="e">
        <f t="shared" ca="1" si="113"/>
        <v>#N/A</v>
      </c>
      <c r="Y65" s="298" t="e">
        <f t="shared" ca="1" si="113"/>
        <v>#N/A</v>
      </c>
      <c r="Z65" s="298" t="e">
        <f t="shared" ca="1" si="113"/>
        <v>#N/A</v>
      </c>
      <c r="AA65" s="298" t="e">
        <f t="shared" ca="1" si="113"/>
        <v>#N/A</v>
      </c>
      <c r="AB65" s="298" t="e">
        <f t="shared" ca="1" si="113"/>
        <v>#N/A</v>
      </c>
      <c r="AC65" s="298" t="e">
        <f t="shared" ca="1" si="113"/>
        <v>#N/A</v>
      </c>
      <c r="AD65" s="298" t="e">
        <f t="shared" ca="1" si="113"/>
        <v>#N/A</v>
      </c>
      <c r="AE65" s="298" t="e">
        <f t="shared" ca="1" si="113"/>
        <v>#N/A</v>
      </c>
      <c r="AF65" s="298" t="e">
        <f t="shared" ca="1" si="113"/>
        <v>#N/A</v>
      </c>
      <c r="AG65" s="298">
        <f ca="1">IF(OR(MID(OFFSET($D$248,$D57-$D$8,0),AG$4,1)="a",MID(OFFSET($D$248,$D57-$D$8,0),AG$4,1)="b"),0,1)</f>
        <v>0</v>
      </c>
      <c r="AH65" s="298">
        <f t="shared" ref="AH65:CS65" ca="1" si="114">IF(OR(MID(OFFSET($D$248,$D57-$D$8,0),AH$4,1)="a",MID(OFFSET($D$248,$D57-$D$8,0),AH$4,1)="b"),0,AG65+1)</f>
        <v>0</v>
      </c>
      <c r="AI65" s="298">
        <f t="shared" ca="1" si="114"/>
        <v>0</v>
      </c>
      <c r="AJ65" s="298">
        <f t="shared" ca="1" si="114"/>
        <v>0</v>
      </c>
      <c r="AK65" s="298">
        <f t="shared" ca="1" si="114"/>
        <v>0</v>
      </c>
      <c r="AL65" s="298">
        <f t="shared" ca="1" si="114"/>
        <v>0</v>
      </c>
      <c r="AM65" s="298">
        <f t="shared" ca="1" si="114"/>
        <v>0</v>
      </c>
      <c r="AN65" s="298">
        <f t="shared" ca="1" si="114"/>
        <v>0</v>
      </c>
      <c r="AO65" s="298">
        <f t="shared" ca="1" si="114"/>
        <v>0</v>
      </c>
      <c r="AP65" s="298">
        <f t="shared" ca="1" si="114"/>
        <v>0</v>
      </c>
      <c r="AQ65" s="298">
        <f t="shared" ca="1" si="114"/>
        <v>0</v>
      </c>
      <c r="AR65" s="298">
        <f t="shared" ca="1" si="114"/>
        <v>0</v>
      </c>
      <c r="AS65" s="298">
        <f t="shared" ca="1" si="114"/>
        <v>0</v>
      </c>
      <c r="AT65" s="298">
        <f t="shared" ca="1" si="114"/>
        <v>0</v>
      </c>
      <c r="AU65" s="298">
        <f t="shared" ca="1" si="114"/>
        <v>0</v>
      </c>
      <c r="AV65" s="298">
        <f t="shared" ca="1" si="114"/>
        <v>0</v>
      </c>
      <c r="AW65" s="298">
        <f t="shared" ca="1" si="114"/>
        <v>0</v>
      </c>
      <c r="AX65" s="298">
        <f t="shared" ca="1" si="114"/>
        <v>0</v>
      </c>
      <c r="AY65" s="298">
        <f t="shared" ca="1" si="114"/>
        <v>0</v>
      </c>
      <c r="AZ65" s="298">
        <f t="shared" ca="1" si="114"/>
        <v>0</v>
      </c>
      <c r="BA65" s="298">
        <f t="shared" ca="1" si="114"/>
        <v>1</v>
      </c>
      <c r="BB65" s="298">
        <f t="shared" ca="1" si="114"/>
        <v>2</v>
      </c>
      <c r="BC65" s="298">
        <f t="shared" ca="1" si="114"/>
        <v>3</v>
      </c>
      <c r="BD65" s="298">
        <f t="shared" ca="1" si="114"/>
        <v>4</v>
      </c>
      <c r="BE65" s="298">
        <f t="shared" ca="1" si="114"/>
        <v>5</v>
      </c>
      <c r="BF65" s="298">
        <f t="shared" ca="1" si="114"/>
        <v>6</v>
      </c>
      <c r="BG65" s="298">
        <f t="shared" ca="1" si="114"/>
        <v>0</v>
      </c>
      <c r="BH65" s="298">
        <f t="shared" ca="1" si="114"/>
        <v>0</v>
      </c>
      <c r="BI65" s="298">
        <f t="shared" ca="1" si="114"/>
        <v>0</v>
      </c>
      <c r="BJ65" s="298">
        <f t="shared" ca="1" si="114"/>
        <v>0</v>
      </c>
      <c r="BK65" s="298">
        <f t="shared" ca="1" si="114"/>
        <v>0</v>
      </c>
      <c r="BL65" s="298">
        <f t="shared" ca="1" si="114"/>
        <v>0</v>
      </c>
      <c r="BM65" s="298">
        <f t="shared" ca="1" si="114"/>
        <v>0</v>
      </c>
      <c r="BN65" s="298">
        <f t="shared" ca="1" si="114"/>
        <v>0</v>
      </c>
      <c r="BO65" s="298">
        <f t="shared" ca="1" si="114"/>
        <v>0</v>
      </c>
      <c r="BP65" s="298">
        <f t="shared" ca="1" si="114"/>
        <v>0</v>
      </c>
      <c r="BQ65" s="298">
        <f t="shared" ca="1" si="114"/>
        <v>0</v>
      </c>
      <c r="BR65" s="298">
        <f t="shared" ca="1" si="114"/>
        <v>1</v>
      </c>
      <c r="BS65" s="298">
        <f t="shared" ca="1" si="114"/>
        <v>2</v>
      </c>
      <c r="BT65" s="298">
        <f t="shared" ca="1" si="114"/>
        <v>3</v>
      </c>
      <c r="BU65" s="298">
        <f t="shared" ca="1" si="114"/>
        <v>4</v>
      </c>
      <c r="BV65" s="298">
        <f t="shared" ca="1" si="114"/>
        <v>5</v>
      </c>
      <c r="BW65" s="298">
        <f t="shared" ca="1" si="114"/>
        <v>6</v>
      </c>
      <c r="BX65" s="298">
        <f t="shared" ca="1" si="114"/>
        <v>7</v>
      </c>
      <c r="BY65" s="298">
        <f t="shared" ca="1" si="114"/>
        <v>8</v>
      </c>
      <c r="BZ65" s="298">
        <f t="shared" ca="1" si="114"/>
        <v>9</v>
      </c>
      <c r="CA65" s="298">
        <f t="shared" ca="1" si="114"/>
        <v>10</v>
      </c>
      <c r="CB65" s="298">
        <f t="shared" ca="1" si="114"/>
        <v>11</v>
      </c>
      <c r="CC65" s="298">
        <f t="shared" ca="1" si="114"/>
        <v>12</v>
      </c>
      <c r="CD65" s="298">
        <f t="shared" ca="1" si="114"/>
        <v>13</v>
      </c>
      <c r="CE65" s="298">
        <f t="shared" ca="1" si="114"/>
        <v>14</v>
      </c>
      <c r="CF65" s="298">
        <f t="shared" ca="1" si="114"/>
        <v>15</v>
      </c>
      <c r="CG65" s="298">
        <f t="shared" ca="1" si="114"/>
        <v>16</v>
      </c>
      <c r="CH65" s="298">
        <f t="shared" ca="1" si="114"/>
        <v>17</v>
      </c>
      <c r="CI65" s="298">
        <f t="shared" ca="1" si="114"/>
        <v>18</v>
      </c>
      <c r="CJ65" s="298">
        <f t="shared" ca="1" si="114"/>
        <v>19</v>
      </c>
      <c r="CK65" s="298">
        <f t="shared" ca="1" si="114"/>
        <v>20</v>
      </c>
      <c r="CL65" s="298">
        <f t="shared" ca="1" si="114"/>
        <v>21</v>
      </c>
      <c r="CM65" s="298">
        <f t="shared" ca="1" si="114"/>
        <v>22</v>
      </c>
      <c r="CN65" s="298">
        <f t="shared" ca="1" si="114"/>
        <v>23</v>
      </c>
      <c r="CO65" s="298">
        <f t="shared" ca="1" si="114"/>
        <v>24</v>
      </c>
      <c r="CP65" s="298">
        <f t="shared" ca="1" si="114"/>
        <v>25</v>
      </c>
      <c r="CQ65" s="298">
        <f t="shared" ca="1" si="114"/>
        <v>26</v>
      </c>
      <c r="CR65" s="298">
        <f t="shared" ca="1" si="114"/>
        <v>27</v>
      </c>
      <c r="CS65" s="298">
        <f t="shared" ca="1" si="114"/>
        <v>28</v>
      </c>
      <c r="CT65" s="298">
        <f ca="1">IF(OR(MID(OFFSET($D$248,$D57-$D$8,0),CT$4,1)="a",MID(OFFSET($D$248,$D57-$D$8,0),CT$4,1)="b"),0,CS65+1)</f>
        <v>29</v>
      </c>
      <c r="CU65" s="298">
        <f ca="1">IF(OR(MID(OFFSET($D$248,$D57-$D$8,0),CU$4,1)="a",MID(OFFSET($D$248,$D57-$D$8,0),CU$4,1)="b"),0,CT65+1)</f>
        <v>30</v>
      </c>
      <c r="CV65" s="299">
        <f ca="1">IF(OR(MID(OFFSET($D$248,$D57-$D$8,0),CV$4,1)="a",MID(OFFSET($D$248,$D57-$D$8,0),CV$4,1)="b"),0,CU65+1)</f>
        <v>31</v>
      </c>
      <c r="CW65" s="416"/>
      <c r="CX65" s="391"/>
      <c r="CY65" s="391"/>
      <c r="CZ65" s="393"/>
      <c r="DA65" s="399"/>
    </row>
    <row r="66" spans="1:105" ht="3.75" customHeight="1" x14ac:dyDescent="0.2">
      <c r="A66" s="190"/>
      <c r="B66" s="439"/>
      <c r="C66" s="250"/>
      <c r="D66" s="251"/>
      <c r="E66" s="252"/>
      <c r="F66" s="252"/>
      <c r="G66" s="252"/>
      <c r="H66" s="252"/>
      <c r="I66" s="252"/>
      <c r="J66" s="252"/>
      <c r="K66" s="252"/>
      <c r="L66" s="252"/>
      <c r="M66" s="252"/>
      <c r="N66" s="252"/>
      <c r="O66" s="252"/>
      <c r="P66" s="252"/>
      <c r="Q66" s="252"/>
      <c r="R66" s="252"/>
      <c r="S66" s="252"/>
      <c r="T66" s="252"/>
      <c r="U66" s="252"/>
      <c r="V66" s="252"/>
      <c r="W66" s="252"/>
      <c r="X66" s="252"/>
      <c r="Y66" s="252"/>
      <c r="Z66" s="252"/>
      <c r="AA66" s="252"/>
      <c r="AB66" s="252"/>
      <c r="AC66" s="252"/>
      <c r="AD66" s="252"/>
      <c r="AE66" s="252"/>
      <c r="AF66" s="252"/>
      <c r="AG66" s="253"/>
      <c r="AH66" s="252"/>
      <c r="AI66" s="252"/>
      <c r="AJ66" s="252"/>
      <c r="AK66" s="252"/>
      <c r="AL66" s="252"/>
      <c r="AM66" s="252"/>
      <c r="AN66" s="252"/>
      <c r="AO66" s="252"/>
      <c r="AP66" s="252"/>
      <c r="AQ66" s="252"/>
      <c r="AR66" s="252"/>
      <c r="AS66" s="252"/>
      <c r="AT66" s="252"/>
      <c r="AU66" s="252"/>
      <c r="AV66" s="252"/>
      <c r="AW66" s="252"/>
      <c r="AX66" s="252"/>
      <c r="AY66" s="252"/>
      <c r="AZ66" s="252"/>
      <c r="BA66" s="252"/>
      <c r="BB66" s="252"/>
      <c r="BC66" s="252"/>
      <c r="BD66" s="252"/>
      <c r="BE66" s="252"/>
      <c r="BF66" s="252"/>
      <c r="BG66" s="252"/>
      <c r="BH66" s="252"/>
      <c r="BI66" s="252"/>
      <c r="BJ66" s="252"/>
      <c r="BK66" s="252"/>
      <c r="BL66" s="252"/>
      <c r="BM66" s="252"/>
      <c r="BN66" s="252"/>
      <c r="BO66" s="252"/>
      <c r="BP66" s="252"/>
      <c r="BQ66" s="252"/>
      <c r="BR66" s="252"/>
      <c r="BS66" s="252"/>
      <c r="BT66" s="252"/>
      <c r="BU66" s="252"/>
      <c r="BV66" s="252"/>
      <c r="BW66" s="252"/>
      <c r="BX66" s="252"/>
      <c r="BY66" s="252"/>
      <c r="BZ66" s="252"/>
      <c r="CA66" s="252"/>
      <c r="CB66" s="252"/>
      <c r="CC66" s="252"/>
      <c r="CD66" s="252"/>
      <c r="CE66" s="252"/>
      <c r="CF66" s="252"/>
      <c r="CG66" s="252"/>
      <c r="CH66" s="252"/>
      <c r="CI66" s="252"/>
      <c r="CJ66" s="252"/>
      <c r="CK66" s="252"/>
      <c r="CL66" s="252"/>
      <c r="CM66" s="252"/>
      <c r="CN66" s="252"/>
      <c r="CO66" s="252"/>
      <c r="CP66" s="252"/>
      <c r="CQ66" s="252"/>
      <c r="CR66" s="252"/>
      <c r="CS66" s="252"/>
      <c r="CT66" s="252"/>
      <c r="CU66" s="252"/>
      <c r="CV66" s="252"/>
      <c r="CW66" s="254"/>
      <c r="CX66" s="255"/>
      <c r="CY66" s="256"/>
      <c r="CZ66" s="257"/>
      <c r="DA66" s="258"/>
    </row>
    <row r="67" spans="1:105" ht="13.5" customHeight="1" x14ac:dyDescent="0.2">
      <c r="A67" s="190"/>
      <c r="B67" s="439"/>
      <c r="C67" s="429" t="s">
        <v>40</v>
      </c>
      <c r="D67" s="431">
        <f>D57+1</f>
        <v>42693</v>
      </c>
      <c r="E67" s="191"/>
      <c r="F67" s="192"/>
      <c r="G67" s="192"/>
      <c r="H67" s="193"/>
      <c r="I67" s="194"/>
      <c r="J67" s="192"/>
      <c r="K67" s="192"/>
      <c r="L67" s="193"/>
      <c r="M67" s="194"/>
      <c r="N67" s="192"/>
      <c r="O67" s="192"/>
      <c r="P67" s="193"/>
      <c r="Q67" s="194"/>
      <c r="R67" s="192"/>
      <c r="S67" s="192"/>
      <c r="T67" s="193"/>
      <c r="U67" s="194"/>
      <c r="V67" s="192"/>
      <c r="W67" s="192"/>
      <c r="X67" s="193"/>
      <c r="Y67" s="194"/>
      <c r="Z67" s="192"/>
      <c r="AA67" s="192"/>
      <c r="AB67" s="193"/>
      <c r="AC67" s="194"/>
      <c r="AD67" s="192"/>
      <c r="AE67" s="192"/>
      <c r="AF67" s="195"/>
      <c r="AG67" s="196"/>
      <c r="AH67" s="192"/>
      <c r="AI67" s="192"/>
      <c r="AJ67" s="193"/>
      <c r="AK67" s="194"/>
      <c r="AL67" s="192"/>
      <c r="AM67" s="192"/>
      <c r="AN67" s="193"/>
      <c r="AO67" s="194"/>
      <c r="AP67" s="192"/>
      <c r="AQ67" s="192"/>
      <c r="AR67" s="193"/>
      <c r="AS67" s="194"/>
      <c r="AT67" s="192"/>
      <c r="AU67" s="192"/>
      <c r="AV67" s="193"/>
      <c r="AW67" s="194"/>
      <c r="AX67" s="192"/>
      <c r="AY67" s="192"/>
      <c r="AZ67" s="193"/>
      <c r="BA67" s="194"/>
      <c r="BB67" s="192"/>
      <c r="BC67" s="192"/>
      <c r="BD67" s="193"/>
      <c r="BE67" s="194"/>
      <c r="BF67" s="192"/>
      <c r="BG67" s="192"/>
      <c r="BH67" s="193"/>
      <c r="BI67" s="194"/>
      <c r="BJ67" s="192"/>
      <c r="BK67" s="192"/>
      <c r="BL67" s="193"/>
      <c r="BM67" s="194"/>
      <c r="BN67" s="192"/>
      <c r="BO67" s="192"/>
      <c r="BP67" s="193"/>
      <c r="BQ67" s="194"/>
      <c r="BR67" s="192"/>
      <c r="BS67" s="192"/>
      <c r="BT67" s="193"/>
      <c r="BU67" s="194"/>
      <c r="BV67" s="192"/>
      <c r="BW67" s="192"/>
      <c r="BX67" s="193"/>
      <c r="BY67" s="194"/>
      <c r="BZ67" s="192"/>
      <c r="CA67" s="192"/>
      <c r="CB67" s="193"/>
      <c r="CC67" s="194"/>
      <c r="CD67" s="192"/>
      <c r="CE67" s="192"/>
      <c r="CF67" s="193"/>
      <c r="CG67" s="194"/>
      <c r="CH67" s="192"/>
      <c r="CI67" s="192"/>
      <c r="CJ67" s="193"/>
      <c r="CK67" s="194"/>
      <c r="CL67" s="192"/>
      <c r="CM67" s="192"/>
      <c r="CN67" s="193"/>
      <c r="CO67" s="194"/>
      <c r="CP67" s="192"/>
      <c r="CQ67" s="192"/>
      <c r="CR67" s="193"/>
      <c r="CS67" s="194"/>
      <c r="CT67" s="192"/>
      <c r="CU67" s="192"/>
      <c r="CV67" s="195"/>
      <c r="CW67" s="433">
        <f ca="1">MAX(E75:AF75,AG65:CV65)*0.25</f>
        <v>14.75</v>
      </c>
      <c r="CX67" s="390" t="e">
        <f ca="1">MAX(E69:AF69,E59:CV59,E49:CV49,E40:CV40,E32:CV32,E25:CV25,E19:CV19,AG14:CV14)*0.25</f>
        <v>#N/A</v>
      </c>
      <c r="CY67" s="390">
        <f ca="1">(COUNTIF(E75:AF75,0)+COUNTIF(CO65:CV65,0))*0.25</f>
        <v>0</v>
      </c>
      <c r="CZ67" s="392">
        <f ca="1">COUNTIF(CW17:CW75,"&gt;=7")-COUNTIF(CW17:CW75,"&gt;=9")</f>
        <v>0</v>
      </c>
      <c r="DA67" s="441" t="e">
        <f ca="1">VLOOKUP(IF(CX67&lt;24,3,IF(CW67&lt;=7,2,IF(CW67&gt;11,1,IF(CY67&gt;4,2,IF(CW67&gt;9,1,IF(CZ67&gt;0,2,1)))))),PARAM!$A$39:$B$41,2,FALSE)</f>
        <v>#N/A</v>
      </c>
    </row>
    <row r="68" spans="1:105" ht="13.5" hidden="1" customHeight="1" x14ac:dyDescent="0.2">
      <c r="A68" s="190"/>
      <c r="B68" s="439"/>
      <c r="C68" s="430"/>
      <c r="D68" s="426"/>
      <c r="E68" s="267">
        <f ca="1">IF(OR(MID(OFFSET($D$248,$D67-$D$8,0),E$4,1)="a",MID(OFFSET($D$248,$D67-$D$8,0),E$4,1)="b"),0,CV58+1)</f>
        <v>32</v>
      </c>
      <c r="F68" s="268">
        <f t="shared" ref="F68:BQ68" ca="1" si="115">IF(OR(MID(OFFSET($D$248,$D67-$D$8,0),F$4,1)="a",MID(OFFSET($D$248,$D67-$D$8,0),F$4,1)="b"),0,E68+1)</f>
        <v>33</v>
      </c>
      <c r="G68" s="268">
        <f t="shared" ca="1" si="115"/>
        <v>34</v>
      </c>
      <c r="H68" s="268">
        <f t="shared" ca="1" si="115"/>
        <v>35</v>
      </c>
      <c r="I68" s="268">
        <f t="shared" ca="1" si="115"/>
        <v>36</v>
      </c>
      <c r="J68" s="268">
        <f t="shared" ca="1" si="115"/>
        <v>37</v>
      </c>
      <c r="K68" s="268">
        <f t="shared" ca="1" si="115"/>
        <v>38</v>
      </c>
      <c r="L68" s="268">
        <f t="shared" ca="1" si="115"/>
        <v>39</v>
      </c>
      <c r="M68" s="268">
        <f t="shared" ca="1" si="115"/>
        <v>40</v>
      </c>
      <c r="N68" s="268">
        <f t="shared" ca="1" si="115"/>
        <v>41</v>
      </c>
      <c r="O68" s="268">
        <f t="shared" ca="1" si="115"/>
        <v>42</v>
      </c>
      <c r="P68" s="268">
        <f t="shared" ca="1" si="115"/>
        <v>43</v>
      </c>
      <c r="Q68" s="268">
        <f t="shared" ca="1" si="115"/>
        <v>44</v>
      </c>
      <c r="R68" s="268">
        <f t="shared" ca="1" si="115"/>
        <v>45</v>
      </c>
      <c r="S68" s="268">
        <f t="shared" ca="1" si="115"/>
        <v>46</v>
      </c>
      <c r="T68" s="268">
        <f t="shared" ca="1" si="115"/>
        <v>47</v>
      </c>
      <c r="U68" s="268">
        <f t="shared" ca="1" si="115"/>
        <v>48</v>
      </c>
      <c r="V68" s="268">
        <f t="shared" ca="1" si="115"/>
        <v>49</v>
      </c>
      <c r="W68" s="268">
        <f t="shared" ca="1" si="115"/>
        <v>50</v>
      </c>
      <c r="X68" s="268">
        <f t="shared" ca="1" si="115"/>
        <v>51</v>
      </c>
      <c r="Y68" s="268">
        <f t="shared" ca="1" si="115"/>
        <v>52</v>
      </c>
      <c r="Z68" s="268">
        <f t="shared" ca="1" si="115"/>
        <v>53</v>
      </c>
      <c r="AA68" s="268">
        <f t="shared" ca="1" si="115"/>
        <v>54</v>
      </c>
      <c r="AB68" s="268">
        <f t="shared" ca="1" si="115"/>
        <v>55</v>
      </c>
      <c r="AC68" s="268">
        <f t="shared" ca="1" si="115"/>
        <v>56</v>
      </c>
      <c r="AD68" s="268">
        <f t="shared" ca="1" si="115"/>
        <v>57</v>
      </c>
      <c r="AE68" s="268">
        <f t="shared" ca="1" si="115"/>
        <v>58</v>
      </c>
      <c r="AF68" s="268">
        <f t="shared" ca="1" si="115"/>
        <v>59</v>
      </c>
      <c r="AG68" s="268">
        <f t="shared" ca="1" si="115"/>
        <v>0</v>
      </c>
      <c r="AH68" s="268">
        <f t="shared" ca="1" si="115"/>
        <v>0</v>
      </c>
      <c r="AI68" s="268">
        <f t="shared" ca="1" si="115"/>
        <v>0</v>
      </c>
      <c r="AJ68" s="268">
        <f t="shared" ca="1" si="115"/>
        <v>0</v>
      </c>
      <c r="AK68" s="268">
        <f t="shared" ca="1" si="115"/>
        <v>0</v>
      </c>
      <c r="AL68" s="268">
        <f t="shared" ca="1" si="115"/>
        <v>0</v>
      </c>
      <c r="AM68" s="268">
        <f t="shared" ca="1" si="115"/>
        <v>0</v>
      </c>
      <c r="AN68" s="268">
        <f t="shared" ca="1" si="115"/>
        <v>0</v>
      </c>
      <c r="AO68" s="268">
        <f t="shared" ca="1" si="115"/>
        <v>0</v>
      </c>
      <c r="AP68" s="268">
        <f t="shared" ca="1" si="115"/>
        <v>0</v>
      </c>
      <c r="AQ68" s="268">
        <f t="shared" ca="1" si="115"/>
        <v>0</v>
      </c>
      <c r="AR68" s="268">
        <f t="shared" ca="1" si="115"/>
        <v>0</v>
      </c>
      <c r="AS68" s="268">
        <f t="shared" ca="1" si="115"/>
        <v>0</v>
      </c>
      <c r="AT68" s="268">
        <f t="shared" ca="1" si="115"/>
        <v>0</v>
      </c>
      <c r="AU68" s="268">
        <f t="shared" ca="1" si="115"/>
        <v>0</v>
      </c>
      <c r="AV68" s="268">
        <f t="shared" ca="1" si="115"/>
        <v>0</v>
      </c>
      <c r="AW68" s="268">
        <f t="shared" ca="1" si="115"/>
        <v>0</v>
      </c>
      <c r="AX68" s="268">
        <f t="shared" ca="1" si="115"/>
        <v>0</v>
      </c>
      <c r="AY68" s="268">
        <f t="shared" ca="1" si="115"/>
        <v>0</v>
      </c>
      <c r="AZ68" s="268">
        <f t="shared" ca="1" si="115"/>
        <v>0</v>
      </c>
      <c r="BA68" s="268">
        <f t="shared" ca="1" si="115"/>
        <v>1</v>
      </c>
      <c r="BB68" s="268">
        <f t="shared" ca="1" si="115"/>
        <v>2</v>
      </c>
      <c r="BC68" s="268">
        <f t="shared" ca="1" si="115"/>
        <v>3</v>
      </c>
      <c r="BD68" s="268">
        <f t="shared" ca="1" si="115"/>
        <v>4</v>
      </c>
      <c r="BE68" s="268">
        <f t="shared" ca="1" si="115"/>
        <v>5</v>
      </c>
      <c r="BF68" s="268">
        <f t="shared" ca="1" si="115"/>
        <v>6</v>
      </c>
      <c r="BG68" s="268">
        <f t="shared" ca="1" si="115"/>
        <v>0</v>
      </c>
      <c r="BH68" s="268">
        <f t="shared" ca="1" si="115"/>
        <v>0</v>
      </c>
      <c r="BI68" s="268">
        <f t="shared" ca="1" si="115"/>
        <v>0</v>
      </c>
      <c r="BJ68" s="268">
        <f t="shared" ca="1" si="115"/>
        <v>0</v>
      </c>
      <c r="BK68" s="268">
        <f t="shared" ca="1" si="115"/>
        <v>0</v>
      </c>
      <c r="BL68" s="268">
        <f t="shared" ca="1" si="115"/>
        <v>0</v>
      </c>
      <c r="BM68" s="268">
        <f t="shared" ca="1" si="115"/>
        <v>0</v>
      </c>
      <c r="BN68" s="268">
        <f t="shared" ca="1" si="115"/>
        <v>0</v>
      </c>
      <c r="BO68" s="268">
        <f t="shared" ca="1" si="115"/>
        <v>0</v>
      </c>
      <c r="BP68" s="268">
        <f t="shared" ca="1" si="115"/>
        <v>0</v>
      </c>
      <c r="BQ68" s="268">
        <f t="shared" ca="1" si="115"/>
        <v>0</v>
      </c>
      <c r="BR68" s="268">
        <f t="shared" ref="BR68:CV68" ca="1" si="116">IF(OR(MID(OFFSET($D$248,$D67-$D$8,0),BR$4,1)="a",MID(OFFSET($D$248,$D67-$D$8,0),BR$4,1)="b"),0,BQ68+1)</f>
        <v>1</v>
      </c>
      <c r="BS68" s="268">
        <f t="shared" ca="1" si="116"/>
        <v>2</v>
      </c>
      <c r="BT68" s="268">
        <f t="shared" ca="1" si="116"/>
        <v>3</v>
      </c>
      <c r="BU68" s="268">
        <f t="shared" ca="1" si="116"/>
        <v>4</v>
      </c>
      <c r="BV68" s="268">
        <f t="shared" ca="1" si="116"/>
        <v>5</v>
      </c>
      <c r="BW68" s="268">
        <f t="shared" ca="1" si="116"/>
        <v>6</v>
      </c>
      <c r="BX68" s="268">
        <f t="shared" ca="1" si="116"/>
        <v>7</v>
      </c>
      <c r="BY68" s="268">
        <f t="shared" ca="1" si="116"/>
        <v>8</v>
      </c>
      <c r="BZ68" s="268">
        <f t="shared" ca="1" si="116"/>
        <v>9</v>
      </c>
      <c r="CA68" s="268">
        <f t="shared" ca="1" si="116"/>
        <v>10</v>
      </c>
      <c r="CB68" s="268">
        <f t="shared" ca="1" si="116"/>
        <v>11</v>
      </c>
      <c r="CC68" s="268">
        <f t="shared" ca="1" si="116"/>
        <v>12</v>
      </c>
      <c r="CD68" s="268">
        <f t="shared" ca="1" si="116"/>
        <v>13</v>
      </c>
      <c r="CE68" s="268">
        <f t="shared" ca="1" si="116"/>
        <v>14</v>
      </c>
      <c r="CF68" s="268">
        <f t="shared" ca="1" si="116"/>
        <v>15</v>
      </c>
      <c r="CG68" s="268">
        <f t="shared" ca="1" si="116"/>
        <v>16</v>
      </c>
      <c r="CH68" s="268">
        <f t="shared" ca="1" si="116"/>
        <v>17</v>
      </c>
      <c r="CI68" s="268">
        <f t="shared" ca="1" si="116"/>
        <v>18</v>
      </c>
      <c r="CJ68" s="268">
        <f t="shared" ca="1" si="116"/>
        <v>19</v>
      </c>
      <c r="CK68" s="268">
        <f t="shared" ca="1" si="116"/>
        <v>20</v>
      </c>
      <c r="CL68" s="268">
        <f t="shared" ca="1" si="116"/>
        <v>21</v>
      </c>
      <c r="CM68" s="268">
        <f t="shared" ca="1" si="116"/>
        <v>22</v>
      </c>
      <c r="CN68" s="268">
        <f t="shared" ca="1" si="116"/>
        <v>23</v>
      </c>
      <c r="CO68" s="268">
        <f t="shared" ca="1" si="116"/>
        <v>24</v>
      </c>
      <c r="CP68" s="268">
        <f t="shared" ca="1" si="116"/>
        <v>25</v>
      </c>
      <c r="CQ68" s="268">
        <f t="shared" ca="1" si="116"/>
        <v>26</v>
      </c>
      <c r="CR68" s="268">
        <f t="shared" ca="1" si="116"/>
        <v>27</v>
      </c>
      <c r="CS68" s="268">
        <f t="shared" ca="1" si="116"/>
        <v>28</v>
      </c>
      <c r="CT68" s="268">
        <f t="shared" ca="1" si="116"/>
        <v>29</v>
      </c>
      <c r="CU68" s="268">
        <f t="shared" ca="1" si="116"/>
        <v>30</v>
      </c>
      <c r="CV68" s="296">
        <f t="shared" ca="1" si="116"/>
        <v>31</v>
      </c>
      <c r="CW68" s="416"/>
      <c r="CX68" s="391"/>
      <c r="CY68" s="391"/>
      <c r="CZ68" s="393"/>
      <c r="DA68" s="442"/>
    </row>
    <row r="69" spans="1:105" ht="13.5" hidden="1" customHeight="1" x14ac:dyDescent="0.2">
      <c r="A69" s="190"/>
      <c r="B69" s="439"/>
      <c r="C69" s="430"/>
      <c r="D69" s="426"/>
      <c r="E69" s="267">
        <f ca="1">IF(OR(MID(OFFSET($D$248,$D67-$D$8,0),E$4,1)="a",MID(OFFSET($D$248,$D67-$D$8,0),E$4,1)="b"),0,CV59+1)</f>
        <v>32</v>
      </c>
      <c r="F69" s="268">
        <f t="shared" ref="F69:AF69" ca="1" si="117">IF(OR(MID(OFFSET($D$248,$D67-$D$8,0),F$4,1)="a",MID(OFFSET($D$248,$D67-$D$8,0),F$4,1)="b"),0,E69+1)</f>
        <v>33</v>
      </c>
      <c r="G69" s="268">
        <f t="shared" ca="1" si="117"/>
        <v>34</v>
      </c>
      <c r="H69" s="268">
        <f t="shared" ca="1" si="117"/>
        <v>35</v>
      </c>
      <c r="I69" s="268">
        <f t="shared" ca="1" si="117"/>
        <v>36</v>
      </c>
      <c r="J69" s="268">
        <f t="shared" ca="1" si="117"/>
        <v>37</v>
      </c>
      <c r="K69" s="268">
        <f t="shared" ca="1" si="117"/>
        <v>38</v>
      </c>
      <c r="L69" s="268">
        <f t="shared" ca="1" si="117"/>
        <v>39</v>
      </c>
      <c r="M69" s="268">
        <f t="shared" ca="1" si="117"/>
        <v>40</v>
      </c>
      <c r="N69" s="268">
        <f t="shared" ca="1" si="117"/>
        <v>41</v>
      </c>
      <c r="O69" s="268">
        <f t="shared" ca="1" si="117"/>
        <v>42</v>
      </c>
      <c r="P69" s="268">
        <f t="shared" ca="1" si="117"/>
        <v>43</v>
      </c>
      <c r="Q69" s="268">
        <f t="shared" ca="1" si="117"/>
        <v>44</v>
      </c>
      <c r="R69" s="268">
        <f t="shared" ca="1" si="117"/>
        <v>45</v>
      </c>
      <c r="S69" s="268">
        <f t="shared" ca="1" si="117"/>
        <v>46</v>
      </c>
      <c r="T69" s="268">
        <f t="shared" ca="1" si="117"/>
        <v>47</v>
      </c>
      <c r="U69" s="268">
        <f t="shared" ca="1" si="117"/>
        <v>48</v>
      </c>
      <c r="V69" s="268">
        <f t="shared" ca="1" si="117"/>
        <v>49</v>
      </c>
      <c r="W69" s="268">
        <f t="shared" ca="1" si="117"/>
        <v>50</v>
      </c>
      <c r="X69" s="268">
        <f t="shared" ca="1" si="117"/>
        <v>51</v>
      </c>
      <c r="Y69" s="268">
        <f t="shared" ca="1" si="117"/>
        <v>52</v>
      </c>
      <c r="Z69" s="268">
        <f t="shared" ca="1" si="117"/>
        <v>53</v>
      </c>
      <c r="AA69" s="268">
        <f t="shared" ca="1" si="117"/>
        <v>54</v>
      </c>
      <c r="AB69" s="268">
        <f t="shared" ca="1" si="117"/>
        <v>55</v>
      </c>
      <c r="AC69" s="268">
        <f t="shared" ca="1" si="117"/>
        <v>56</v>
      </c>
      <c r="AD69" s="268">
        <f t="shared" ca="1" si="117"/>
        <v>57</v>
      </c>
      <c r="AE69" s="268">
        <f t="shared" ca="1" si="117"/>
        <v>58</v>
      </c>
      <c r="AF69" s="268">
        <f t="shared" ca="1" si="117"/>
        <v>59</v>
      </c>
      <c r="AG69" s="268">
        <f ca="1">IF(OR(MID(OFFSET($D$248,$D67-$D$8,0),AG$4,1)="a",MID(OFFSET($D$248,$D67-$D$8,0),AG$4,1)="b"),0,1)</f>
        <v>0</v>
      </c>
      <c r="AH69" s="268">
        <f ca="1">IF(OR(MID(OFFSET($D$248,$D67-$D$8,0),AH$4,1)="a",MID(OFFSET($D$248,$D67-$D$8,0),AH$4,1)="b"),0,AG69+1)</f>
        <v>0</v>
      </c>
      <c r="AI69" s="268">
        <f t="shared" ref="AI69:CT69" ca="1" si="118">IF(OR(MID(OFFSET($D$248,$D67-$D$8,0),AI$4,1)="a",MID(OFFSET($D$248,$D67-$D$8,0),AI$4,1)="b"),0,AH69+1)</f>
        <v>0</v>
      </c>
      <c r="AJ69" s="268">
        <f t="shared" ca="1" si="118"/>
        <v>0</v>
      </c>
      <c r="AK69" s="268">
        <f t="shared" ca="1" si="118"/>
        <v>0</v>
      </c>
      <c r="AL69" s="268">
        <f t="shared" ca="1" si="118"/>
        <v>0</v>
      </c>
      <c r="AM69" s="268">
        <f t="shared" ca="1" si="118"/>
        <v>0</v>
      </c>
      <c r="AN69" s="268">
        <f t="shared" ca="1" si="118"/>
        <v>0</v>
      </c>
      <c r="AO69" s="268">
        <f t="shared" ca="1" si="118"/>
        <v>0</v>
      </c>
      <c r="AP69" s="268">
        <f t="shared" ca="1" si="118"/>
        <v>0</v>
      </c>
      <c r="AQ69" s="268">
        <f t="shared" ca="1" si="118"/>
        <v>0</v>
      </c>
      <c r="AR69" s="268">
        <f t="shared" ca="1" si="118"/>
        <v>0</v>
      </c>
      <c r="AS69" s="268">
        <f t="shared" ca="1" si="118"/>
        <v>0</v>
      </c>
      <c r="AT69" s="268">
        <f t="shared" ca="1" si="118"/>
        <v>0</v>
      </c>
      <c r="AU69" s="268">
        <f t="shared" ca="1" si="118"/>
        <v>0</v>
      </c>
      <c r="AV69" s="268">
        <f t="shared" ca="1" si="118"/>
        <v>0</v>
      </c>
      <c r="AW69" s="268">
        <f t="shared" ca="1" si="118"/>
        <v>0</v>
      </c>
      <c r="AX69" s="268">
        <f t="shared" ca="1" si="118"/>
        <v>0</v>
      </c>
      <c r="AY69" s="268">
        <f t="shared" ca="1" si="118"/>
        <v>0</v>
      </c>
      <c r="AZ69" s="268">
        <f t="shared" ca="1" si="118"/>
        <v>0</v>
      </c>
      <c r="BA69" s="268">
        <f t="shared" ca="1" si="118"/>
        <v>1</v>
      </c>
      <c r="BB69" s="268">
        <f t="shared" ca="1" si="118"/>
        <v>2</v>
      </c>
      <c r="BC69" s="268">
        <f t="shared" ca="1" si="118"/>
        <v>3</v>
      </c>
      <c r="BD69" s="268">
        <f t="shared" ca="1" si="118"/>
        <v>4</v>
      </c>
      <c r="BE69" s="268">
        <f t="shared" ca="1" si="118"/>
        <v>5</v>
      </c>
      <c r="BF69" s="268">
        <f t="shared" ca="1" si="118"/>
        <v>6</v>
      </c>
      <c r="BG69" s="268">
        <f t="shared" ca="1" si="118"/>
        <v>0</v>
      </c>
      <c r="BH69" s="268">
        <f t="shared" ca="1" si="118"/>
        <v>0</v>
      </c>
      <c r="BI69" s="268">
        <f t="shared" ca="1" si="118"/>
        <v>0</v>
      </c>
      <c r="BJ69" s="268">
        <f t="shared" ca="1" si="118"/>
        <v>0</v>
      </c>
      <c r="BK69" s="268">
        <f t="shared" ca="1" si="118"/>
        <v>0</v>
      </c>
      <c r="BL69" s="268">
        <f t="shared" ca="1" si="118"/>
        <v>0</v>
      </c>
      <c r="BM69" s="268">
        <f t="shared" ca="1" si="118"/>
        <v>0</v>
      </c>
      <c r="BN69" s="268">
        <f t="shared" ca="1" si="118"/>
        <v>0</v>
      </c>
      <c r="BO69" s="268">
        <f t="shared" ca="1" si="118"/>
        <v>0</v>
      </c>
      <c r="BP69" s="268">
        <f t="shared" ca="1" si="118"/>
        <v>0</v>
      </c>
      <c r="BQ69" s="268">
        <f t="shared" ca="1" si="118"/>
        <v>0</v>
      </c>
      <c r="BR69" s="268">
        <f t="shared" ca="1" si="118"/>
        <v>1</v>
      </c>
      <c r="BS69" s="268">
        <f t="shared" ca="1" si="118"/>
        <v>2</v>
      </c>
      <c r="BT69" s="268">
        <f t="shared" ca="1" si="118"/>
        <v>3</v>
      </c>
      <c r="BU69" s="268">
        <f t="shared" ca="1" si="118"/>
        <v>4</v>
      </c>
      <c r="BV69" s="268">
        <f t="shared" ca="1" si="118"/>
        <v>5</v>
      </c>
      <c r="BW69" s="268">
        <f t="shared" ca="1" si="118"/>
        <v>6</v>
      </c>
      <c r="BX69" s="268">
        <f t="shared" ca="1" si="118"/>
        <v>7</v>
      </c>
      <c r="BY69" s="268">
        <f t="shared" ca="1" si="118"/>
        <v>8</v>
      </c>
      <c r="BZ69" s="268">
        <f t="shared" ca="1" si="118"/>
        <v>9</v>
      </c>
      <c r="CA69" s="268">
        <f t="shared" ca="1" si="118"/>
        <v>10</v>
      </c>
      <c r="CB69" s="268">
        <f t="shared" ca="1" si="118"/>
        <v>11</v>
      </c>
      <c r="CC69" s="268">
        <f t="shared" ca="1" si="118"/>
        <v>12</v>
      </c>
      <c r="CD69" s="268">
        <f t="shared" ca="1" si="118"/>
        <v>13</v>
      </c>
      <c r="CE69" s="268">
        <f t="shared" ca="1" si="118"/>
        <v>14</v>
      </c>
      <c r="CF69" s="268">
        <f t="shared" ca="1" si="118"/>
        <v>15</v>
      </c>
      <c r="CG69" s="268">
        <f t="shared" ca="1" si="118"/>
        <v>16</v>
      </c>
      <c r="CH69" s="268">
        <f t="shared" ca="1" si="118"/>
        <v>17</v>
      </c>
      <c r="CI69" s="268">
        <f t="shared" ca="1" si="118"/>
        <v>18</v>
      </c>
      <c r="CJ69" s="268">
        <f t="shared" ca="1" si="118"/>
        <v>19</v>
      </c>
      <c r="CK69" s="268">
        <f t="shared" ca="1" si="118"/>
        <v>20</v>
      </c>
      <c r="CL69" s="268">
        <f t="shared" ca="1" si="118"/>
        <v>21</v>
      </c>
      <c r="CM69" s="268">
        <f t="shared" ca="1" si="118"/>
        <v>22</v>
      </c>
      <c r="CN69" s="268">
        <f t="shared" ca="1" si="118"/>
        <v>23</v>
      </c>
      <c r="CO69" s="268">
        <f t="shared" ca="1" si="118"/>
        <v>24</v>
      </c>
      <c r="CP69" s="268">
        <f t="shared" ca="1" si="118"/>
        <v>25</v>
      </c>
      <c r="CQ69" s="268">
        <f t="shared" ca="1" si="118"/>
        <v>26</v>
      </c>
      <c r="CR69" s="268">
        <f t="shared" ca="1" si="118"/>
        <v>27</v>
      </c>
      <c r="CS69" s="268">
        <f t="shared" ca="1" si="118"/>
        <v>28</v>
      </c>
      <c r="CT69" s="268">
        <f t="shared" ca="1" si="118"/>
        <v>29</v>
      </c>
      <c r="CU69" s="268">
        <f ca="1">IF(OR(MID(OFFSET($D$248,$D67-$D$8,0),CU$4,1)="a",MID(OFFSET($D$248,$D67-$D$8,0),CU$4,1)="b"),0,CT69+1)</f>
        <v>30</v>
      </c>
      <c r="CV69" s="296">
        <f ca="1">IF(OR(MID(OFFSET($D$248,$D67-$D$8,0),CV$4,1)="a",MID(OFFSET($D$248,$D67-$D$8,0),CV$4,1)="b"),0,CU69+1)</f>
        <v>31</v>
      </c>
      <c r="CW69" s="416"/>
      <c r="CX69" s="391"/>
      <c r="CY69" s="391"/>
      <c r="CZ69" s="393"/>
      <c r="DA69" s="442"/>
    </row>
    <row r="70" spans="1:105" ht="13.5" hidden="1" customHeight="1" x14ac:dyDescent="0.2">
      <c r="A70" s="190"/>
      <c r="B70" s="439"/>
      <c r="C70" s="430"/>
      <c r="D70" s="426"/>
      <c r="E70" s="267">
        <f ca="1">IF(OR(MID(OFFSET($D$248,$D67-$D$8,0),E$4,1)="a",MID(OFFSET($D$248,$D67-$D$8,0),E$4,1)="b"),0,CV60+1)</f>
        <v>32</v>
      </c>
      <c r="F70" s="268">
        <f t="shared" ref="F70:BQ70" ca="1" si="119">IF(OR(MID(OFFSET($D$248,$D67-$D$8,0),F$4,1)="a",MID(OFFSET($D$248,$D67-$D$8,0),F$4,1)="b"),0,E70+1)</f>
        <v>33</v>
      </c>
      <c r="G70" s="268">
        <f t="shared" ca="1" si="119"/>
        <v>34</v>
      </c>
      <c r="H70" s="268">
        <f t="shared" ca="1" si="119"/>
        <v>35</v>
      </c>
      <c r="I70" s="268">
        <f t="shared" ca="1" si="119"/>
        <v>36</v>
      </c>
      <c r="J70" s="268">
        <f t="shared" ca="1" si="119"/>
        <v>37</v>
      </c>
      <c r="K70" s="268">
        <f t="shared" ca="1" si="119"/>
        <v>38</v>
      </c>
      <c r="L70" s="268">
        <f t="shared" ca="1" si="119"/>
        <v>39</v>
      </c>
      <c r="M70" s="268">
        <f t="shared" ca="1" si="119"/>
        <v>40</v>
      </c>
      <c r="N70" s="268">
        <f t="shared" ca="1" si="119"/>
        <v>41</v>
      </c>
      <c r="O70" s="268">
        <f t="shared" ca="1" si="119"/>
        <v>42</v>
      </c>
      <c r="P70" s="268">
        <f t="shared" ca="1" si="119"/>
        <v>43</v>
      </c>
      <c r="Q70" s="268">
        <f t="shared" ca="1" si="119"/>
        <v>44</v>
      </c>
      <c r="R70" s="268">
        <f t="shared" ca="1" si="119"/>
        <v>45</v>
      </c>
      <c r="S70" s="268">
        <f t="shared" ca="1" si="119"/>
        <v>46</v>
      </c>
      <c r="T70" s="268">
        <f t="shared" ca="1" si="119"/>
        <v>47</v>
      </c>
      <c r="U70" s="268">
        <f t="shared" ca="1" si="119"/>
        <v>48</v>
      </c>
      <c r="V70" s="268">
        <f t="shared" ca="1" si="119"/>
        <v>49</v>
      </c>
      <c r="W70" s="268">
        <f t="shared" ca="1" si="119"/>
        <v>50</v>
      </c>
      <c r="X70" s="268">
        <f t="shared" ca="1" si="119"/>
        <v>51</v>
      </c>
      <c r="Y70" s="268">
        <f t="shared" ca="1" si="119"/>
        <v>52</v>
      </c>
      <c r="Z70" s="268">
        <f t="shared" ca="1" si="119"/>
        <v>53</v>
      </c>
      <c r="AA70" s="268">
        <f t="shared" ca="1" si="119"/>
        <v>54</v>
      </c>
      <c r="AB70" s="268">
        <f t="shared" ca="1" si="119"/>
        <v>55</v>
      </c>
      <c r="AC70" s="268">
        <f t="shared" ca="1" si="119"/>
        <v>56</v>
      </c>
      <c r="AD70" s="268">
        <f t="shared" ca="1" si="119"/>
        <v>57</v>
      </c>
      <c r="AE70" s="268">
        <f t="shared" ca="1" si="119"/>
        <v>58</v>
      </c>
      <c r="AF70" s="268">
        <f t="shared" ca="1" si="119"/>
        <v>59</v>
      </c>
      <c r="AG70" s="268">
        <f t="shared" ca="1" si="119"/>
        <v>0</v>
      </c>
      <c r="AH70" s="268">
        <f t="shared" ca="1" si="119"/>
        <v>0</v>
      </c>
      <c r="AI70" s="268">
        <f t="shared" ca="1" si="119"/>
        <v>0</v>
      </c>
      <c r="AJ70" s="268">
        <f t="shared" ca="1" si="119"/>
        <v>0</v>
      </c>
      <c r="AK70" s="268">
        <f t="shared" ca="1" si="119"/>
        <v>0</v>
      </c>
      <c r="AL70" s="268">
        <f t="shared" ca="1" si="119"/>
        <v>0</v>
      </c>
      <c r="AM70" s="268">
        <f t="shared" ca="1" si="119"/>
        <v>0</v>
      </c>
      <c r="AN70" s="268">
        <f t="shared" ca="1" si="119"/>
        <v>0</v>
      </c>
      <c r="AO70" s="268">
        <f t="shared" ca="1" si="119"/>
        <v>0</v>
      </c>
      <c r="AP70" s="268">
        <f t="shared" ca="1" si="119"/>
        <v>0</v>
      </c>
      <c r="AQ70" s="268">
        <f t="shared" ca="1" si="119"/>
        <v>0</v>
      </c>
      <c r="AR70" s="268">
        <f t="shared" ca="1" si="119"/>
        <v>0</v>
      </c>
      <c r="AS70" s="268">
        <f t="shared" ca="1" si="119"/>
        <v>0</v>
      </c>
      <c r="AT70" s="268">
        <f t="shared" ca="1" si="119"/>
        <v>0</v>
      </c>
      <c r="AU70" s="268">
        <f t="shared" ca="1" si="119"/>
        <v>0</v>
      </c>
      <c r="AV70" s="268">
        <f t="shared" ca="1" si="119"/>
        <v>0</v>
      </c>
      <c r="AW70" s="268">
        <f t="shared" ca="1" si="119"/>
        <v>0</v>
      </c>
      <c r="AX70" s="268">
        <f t="shared" ca="1" si="119"/>
        <v>0</v>
      </c>
      <c r="AY70" s="268">
        <f t="shared" ca="1" si="119"/>
        <v>0</v>
      </c>
      <c r="AZ70" s="268">
        <f t="shared" ca="1" si="119"/>
        <v>0</v>
      </c>
      <c r="BA70" s="268">
        <f t="shared" ca="1" si="119"/>
        <v>1</v>
      </c>
      <c r="BB70" s="268">
        <f t="shared" ca="1" si="119"/>
        <v>2</v>
      </c>
      <c r="BC70" s="268">
        <f t="shared" ca="1" si="119"/>
        <v>3</v>
      </c>
      <c r="BD70" s="268">
        <f t="shared" ca="1" si="119"/>
        <v>4</v>
      </c>
      <c r="BE70" s="268">
        <f t="shared" ca="1" si="119"/>
        <v>5</v>
      </c>
      <c r="BF70" s="268">
        <f t="shared" ca="1" si="119"/>
        <v>6</v>
      </c>
      <c r="BG70" s="268">
        <f t="shared" ca="1" si="119"/>
        <v>0</v>
      </c>
      <c r="BH70" s="268">
        <f t="shared" ca="1" si="119"/>
        <v>0</v>
      </c>
      <c r="BI70" s="268">
        <f t="shared" ca="1" si="119"/>
        <v>0</v>
      </c>
      <c r="BJ70" s="268">
        <f t="shared" ca="1" si="119"/>
        <v>0</v>
      </c>
      <c r="BK70" s="268">
        <f t="shared" ca="1" si="119"/>
        <v>0</v>
      </c>
      <c r="BL70" s="268">
        <f t="shared" ca="1" si="119"/>
        <v>0</v>
      </c>
      <c r="BM70" s="268">
        <f t="shared" ca="1" si="119"/>
        <v>0</v>
      </c>
      <c r="BN70" s="268">
        <f t="shared" ca="1" si="119"/>
        <v>0</v>
      </c>
      <c r="BO70" s="268">
        <f t="shared" ca="1" si="119"/>
        <v>0</v>
      </c>
      <c r="BP70" s="268">
        <f t="shared" ca="1" si="119"/>
        <v>0</v>
      </c>
      <c r="BQ70" s="268">
        <f t="shared" ca="1" si="119"/>
        <v>0</v>
      </c>
      <c r="BR70" s="268">
        <f t="shared" ref="BR70:CV70" ca="1" si="120">IF(OR(MID(OFFSET($D$248,$D67-$D$8,0),BR$4,1)="a",MID(OFFSET($D$248,$D67-$D$8,0),BR$4,1)="b"),0,BQ70+1)</f>
        <v>1</v>
      </c>
      <c r="BS70" s="268">
        <f t="shared" ca="1" si="120"/>
        <v>2</v>
      </c>
      <c r="BT70" s="268">
        <f t="shared" ca="1" si="120"/>
        <v>3</v>
      </c>
      <c r="BU70" s="268">
        <f t="shared" ca="1" si="120"/>
        <v>4</v>
      </c>
      <c r="BV70" s="268">
        <f t="shared" ca="1" si="120"/>
        <v>5</v>
      </c>
      <c r="BW70" s="268">
        <f t="shared" ca="1" si="120"/>
        <v>6</v>
      </c>
      <c r="BX70" s="268">
        <f t="shared" ca="1" si="120"/>
        <v>7</v>
      </c>
      <c r="BY70" s="268">
        <f t="shared" ca="1" si="120"/>
        <v>8</v>
      </c>
      <c r="BZ70" s="268">
        <f t="shared" ca="1" si="120"/>
        <v>9</v>
      </c>
      <c r="CA70" s="268">
        <f t="shared" ca="1" si="120"/>
        <v>10</v>
      </c>
      <c r="CB70" s="268">
        <f t="shared" ca="1" si="120"/>
        <v>11</v>
      </c>
      <c r="CC70" s="268">
        <f t="shared" ca="1" si="120"/>
        <v>12</v>
      </c>
      <c r="CD70" s="268">
        <f t="shared" ca="1" si="120"/>
        <v>13</v>
      </c>
      <c r="CE70" s="268">
        <f t="shared" ca="1" si="120"/>
        <v>14</v>
      </c>
      <c r="CF70" s="268">
        <f t="shared" ca="1" si="120"/>
        <v>15</v>
      </c>
      <c r="CG70" s="268">
        <f t="shared" ca="1" si="120"/>
        <v>16</v>
      </c>
      <c r="CH70" s="268">
        <f t="shared" ca="1" si="120"/>
        <v>17</v>
      </c>
      <c r="CI70" s="268">
        <f t="shared" ca="1" si="120"/>
        <v>18</v>
      </c>
      <c r="CJ70" s="268">
        <f t="shared" ca="1" si="120"/>
        <v>19</v>
      </c>
      <c r="CK70" s="268">
        <f t="shared" ca="1" si="120"/>
        <v>20</v>
      </c>
      <c r="CL70" s="268">
        <f t="shared" ca="1" si="120"/>
        <v>21</v>
      </c>
      <c r="CM70" s="268">
        <f t="shared" ca="1" si="120"/>
        <v>22</v>
      </c>
      <c r="CN70" s="268">
        <f t="shared" ca="1" si="120"/>
        <v>23</v>
      </c>
      <c r="CO70" s="268">
        <f t="shared" ca="1" si="120"/>
        <v>24</v>
      </c>
      <c r="CP70" s="268">
        <f t="shared" ca="1" si="120"/>
        <v>25</v>
      </c>
      <c r="CQ70" s="268">
        <f t="shared" ca="1" si="120"/>
        <v>26</v>
      </c>
      <c r="CR70" s="268">
        <f t="shared" ca="1" si="120"/>
        <v>27</v>
      </c>
      <c r="CS70" s="268">
        <f t="shared" ca="1" si="120"/>
        <v>28</v>
      </c>
      <c r="CT70" s="268">
        <f t="shared" ca="1" si="120"/>
        <v>29</v>
      </c>
      <c r="CU70" s="268">
        <f t="shared" ca="1" si="120"/>
        <v>30</v>
      </c>
      <c r="CV70" s="296">
        <f t="shared" ca="1" si="120"/>
        <v>31</v>
      </c>
      <c r="CW70" s="416"/>
      <c r="CX70" s="391"/>
      <c r="CY70" s="391"/>
      <c r="CZ70" s="393"/>
      <c r="DA70" s="442"/>
    </row>
    <row r="71" spans="1:105" ht="13.5" hidden="1" customHeight="1" x14ac:dyDescent="0.2">
      <c r="A71" s="190"/>
      <c r="B71" s="439"/>
      <c r="C71" s="430"/>
      <c r="D71" s="426"/>
      <c r="E71" s="267">
        <f ca="1">IF(OR(MID(OFFSET($D$248,$D67-$D$8,0),E$4,1)="a",MID(OFFSET($D$248,$D67-$D$8,0),E$4,1)="b"),0,CV61+1)</f>
        <v>32</v>
      </c>
      <c r="F71" s="268">
        <f t="shared" ref="F71:BQ71" ca="1" si="121">IF(OR(MID(OFFSET($D$248,$D67-$D$8,0),F$4,1)="a",MID(OFFSET($D$248,$D67-$D$8,0),F$4,1)="b"),0,E71+1)</f>
        <v>33</v>
      </c>
      <c r="G71" s="268">
        <f t="shared" ca="1" si="121"/>
        <v>34</v>
      </c>
      <c r="H71" s="268">
        <f t="shared" ca="1" si="121"/>
        <v>35</v>
      </c>
      <c r="I71" s="268">
        <f t="shared" ca="1" si="121"/>
        <v>36</v>
      </c>
      <c r="J71" s="268">
        <f t="shared" ca="1" si="121"/>
        <v>37</v>
      </c>
      <c r="K71" s="268">
        <f t="shared" ca="1" si="121"/>
        <v>38</v>
      </c>
      <c r="L71" s="268">
        <f t="shared" ca="1" si="121"/>
        <v>39</v>
      </c>
      <c r="M71" s="268">
        <f t="shared" ca="1" si="121"/>
        <v>40</v>
      </c>
      <c r="N71" s="268">
        <f t="shared" ca="1" si="121"/>
        <v>41</v>
      </c>
      <c r="O71" s="268">
        <f t="shared" ca="1" si="121"/>
        <v>42</v>
      </c>
      <c r="P71" s="268">
        <f t="shared" ca="1" si="121"/>
        <v>43</v>
      </c>
      <c r="Q71" s="268">
        <f t="shared" ca="1" si="121"/>
        <v>44</v>
      </c>
      <c r="R71" s="268">
        <f t="shared" ca="1" si="121"/>
        <v>45</v>
      </c>
      <c r="S71" s="268">
        <f t="shared" ca="1" si="121"/>
        <v>46</v>
      </c>
      <c r="T71" s="268">
        <f t="shared" ca="1" si="121"/>
        <v>47</v>
      </c>
      <c r="U71" s="268">
        <f t="shared" ca="1" si="121"/>
        <v>48</v>
      </c>
      <c r="V71" s="268">
        <f t="shared" ca="1" si="121"/>
        <v>49</v>
      </c>
      <c r="W71" s="268">
        <f t="shared" ca="1" si="121"/>
        <v>50</v>
      </c>
      <c r="X71" s="268">
        <f t="shared" ca="1" si="121"/>
        <v>51</v>
      </c>
      <c r="Y71" s="268">
        <f t="shared" ca="1" si="121"/>
        <v>52</v>
      </c>
      <c r="Z71" s="268">
        <f t="shared" ca="1" si="121"/>
        <v>53</v>
      </c>
      <c r="AA71" s="268">
        <f t="shared" ca="1" si="121"/>
        <v>54</v>
      </c>
      <c r="AB71" s="268">
        <f t="shared" ca="1" si="121"/>
        <v>55</v>
      </c>
      <c r="AC71" s="268">
        <f t="shared" ca="1" si="121"/>
        <v>56</v>
      </c>
      <c r="AD71" s="268">
        <f t="shared" ca="1" si="121"/>
        <v>57</v>
      </c>
      <c r="AE71" s="268">
        <f t="shared" ca="1" si="121"/>
        <v>58</v>
      </c>
      <c r="AF71" s="268">
        <f t="shared" ca="1" si="121"/>
        <v>59</v>
      </c>
      <c r="AG71" s="268">
        <f t="shared" ca="1" si="121"/>
        <v>0</v>
      </c>
      <c r="AH71" s="268">
        <f t="shared" ca="1" si="121"/>
        <v>0</v>
      </c>
      <c r="AI71" s="268">
        <f t="shared" ca="1" si="121"/>
        <v>0</v>
      </c>
      <c r="AJ71" s="268">
        <f t="shared" ca="1" si="121"/>
        <v>0</v>
      </c>
      <c r="AK71" s="268">
        <f t="shared" ca="1" si="121"/>
        <v>0</v>
      </c>
      <c r="AL71" s="268">
        <f t="shared" ca="1" si="121"/>
        <v>0</v>
      </c>
      <c r="AM71" s="268">
        <f t="shared" ca="1" si="121"/>
        <v>0</v>
      </c>
      <c r="AN71" s="268">
        <f t="shared" ca="1" si="121"/>
        <v>0</v>
      </c>
      <c r="AO71" s="268">
        <f t="shared" ca="1" si="121"/>
        <v>0</v>
      </c>
      <c r="AP71" s="268">
        <f t="shared" ca="1" si="121"/>
        <v>0</v>
      </c>
      <c r="AQ71" s="268">
        <f t="shared" ca="1" si="121"/>
        <v>0</v>
      </c>
      <c r="AR71" s="268">
        <f t="shared" ca="1" si="121"/>
        <v>0</v>
      </c>
      <c r="AS71" s="268">
        <f t="shared" ca="1" si="121"/>
        <v>0</v>
      </c>
      <c r="AT71" s="268">
        <f t="shared" ca="1" si="121"/>
        <v>0</v>
      </c>
      <c r="AU71" s="268">
        <f t="shared" ca="1" si="121"/>
        <v>0</v>
      </c>
      <c r="AV71" s="268">
        <f t="shared" ca="1" si="121"/>
        <v>0</v>
      </c>
      <c r="AW71" s="268">
        <f t="shared" ca="1" si="121"/>
        <v>0</v>
      </c>
      <c r="AX71" s="268">
        <f t="shared" ca="1" si="121"/>
        <v>0</v>
      </c>
      <c r="AY71" s="268">
        <f t="shared" ca="1" si="121"/>
        <v>0</v>
      </c>
      <c r="AZ71" s="268">
        <f t="shared" ca="1" si="121"/>
        <v>0</v>
      </c>
      <c r="BA71" s="268">
        <f t="shared" ca="1" si="121"/>
        <v>1</v>
      </c>
      <c r="BB71" s="268">
        <f t="shared" ca="1" si="121"/>
        <v>2</v>
      </c>
      <c r="BC71" s="268">
        <f t="shared" ca="1" si="121"/>
        <v>3</v>
      </c>
      <c r="BD71" s="268">
        <f t="shared" ca="1" si="121"/>
        <v>4</v>
      </c>
      <c r="BE71" s="268">
        <f t="shared" ca="1" si="121"/>
        <v>5</v>
      </c>
      <c r="BF71" s="268">
        <f t="shared" ca="1" si="121"/>
        <v>6</v>
      </c>
      <c r="BG71" s="268">
        <f t="shared" ca="1" si="121"/>
        <v>0</v>
      </c>
      <c r="BH71" s="268">
        <f t="shared" ca="1" si="121"/>
        <v>0</v>
      </c>
      <c r="BI71" s="268">
        <f t="shared" ca="1" si="121"/>
        <v>0</v>
      </c>
      <c r="BJ71" s="268">
        <f t="shared" ca="1" si="121"/>
        <v>0</v>
      </c>
      <c r="BK71" s="268">
        <f t="shared" ca="1" si="121"/>
        <v>0</v>
      </c>
      <c r="BL71" s="268">
        <f t="shared" ca="1" si="121"/>
        <v>0</v>
      </c>
      <c r="BM71" s="268">
        <f t="shared" ca="1" si="121"/>
        <v>0</v>
      </c>
      <c r="BN71" s="268">
        <f t="shared" ca="1" si="121"/>
        <v>0</v>
      </c>
      <c r="BO71" s="268">
        <f t="shared" ca="1" si="121"/>
        <v>0</v>
      </c>
      <c r="BP71" s="268">
        <f t="shared" ca="1" si="121"/>
        <v>0</v>
      </c>
      <c r="BQ71" s="268">
        <f t="shared" ca="1" si="121"/>
        <v>0</v>
      </c>
      <c r="BR71" s="268">
        <f t="shared" ref="BR71:CV71" ca="1" si="122">IF(OR(MID(OFFSET($D$248,$D67-$D$8,0),BR$4,1)="a",MID(OFFSET($D$248,$D67-$D$8,0),BR$4,1)="b"),0,BQ71+1)</f>
        <v>1</v>
      </c>
      <c r="BS71" s="268">
        <f t="shared" ca="1" si="122"/>
        <v>2</v>
      </c>
      <c r="BT71" s="268">
        <f t="shared" ca="1" si="122"/>
        <v>3</v>
      </c>
      <c r="BU71" s="268">
        <f t="shared" ca="1" si="122"/>
        <v>4</v>
      </c>
      <c r="BV71" s="268">
        <f t="shared" ca="1" si="122"/>
        <v>5</v>
      </c>
      <c r="BW71" s="268">
        <f t="shared" ca="1" si="122"/>
        <v>6</v>
      </c>
      <c r="BX71" s="268">
        <f t="shared" ca="1" si="122"/>
        <v>7</v>
      </c>
      <c r="BY71" s="268">
        <f t="shared" ca="1" si="122"/>
        <v>8</v>
      </c>
      <c r="BZ71" s="268">
        <f t="shared" ca="1" si="122"/>
        <v>9</v>
      </c>
      <c r="CA71" s="268">
        <f t="shared" ca="1" si="122"/>
        <v>10</v>
      </c>
      <c r="CB71" s="268">
        <f t="shared" ca="1" si="122"/>
        <v>11</v>
      </c>
      <c r="CC71" s="268">
        <f t="shared" ca="1" si="122"/>
        <v>12</v>
      </c>
      <c r="CD71" s="268">
        <f t="shared" ca="1" si="122"/>
        <v>13</v>
      </c>
      <c r="CE71" s="268">
        <f t="shared" ca="1" si="122"/>
        <v>14</v>
      </c>
      <c r="CF71" s="268">
        <f t="shared" ca="1" si="122"/>
        <v>15</v>
      </c>
      <c r="CG71" s="268">
        <f t="shared" ca="1" si="122"/>
        <v>16</v>
      </c>
      <c r="CH71" s="268">
        <f t="shared" ca="1" si="122"/>
        <v>17</v>
      </c>
      <c r="CI71" s="268">
        <f t="shared" ca="1" si="122"/>
        <v>18</v>
      </c>
      <c r="CJ71" s="268">
        <f t="shared" ca="1" si="122"/>
        <v>19</v>
      </c>
      <c r="CK71" s="268">
        <f t="shared" ca="1" si="122"/>
        <v>20</v>
      </c>
      <c r="CL71" s="268">
        <f t="shared" ca="1" si="122"/>
        <v>21</v>
      </c>
      <c r="CM71" s="268">
        <f t="shared" ca="1" si="122"/>
        <v>22</v>
      </c>
      <c r="CN71" s="268">
        <f t="shared" ca="1" si="122"/>
        <v>23</v>
      </c>
      <c r="CO71" s="268">
        <f t="shared" ca="1" si="122"/>
        <v>24</v>
      </c>
      <c r="CP71" s="268">
        <f t="shared" ca="1" si="122"/>
        <v>25</v>
      </c>
      <c r="CQ71" s="268">
        <f t="shared" ca="1" si="122"/>
        <v>26</v>
      </c>
      <c r="CR71" s="268">
        <f t="shared" ca="1" si="122"/>
        <v>27</v>
      </c>
      <c r="CS71" s="268">
        <f t="shared" ca="1" si="122"/>
        <v>28</v>
      </c>
      <c r="CT71" s="268">
        <f t="shared" ca="1" si="122"/>
        <v>29</v>
      </c>
      <c r="CU71" s="268">
        <f t="shared" ca="1" si="122"/>
        <v>30</v>
      </c>
      <c r="CV71" s="296">
        <f t="shared" ca="1" si="122"/>
        <v>31</v>
      </c>
      <c r="CW71" s="416"/>
      <c r="CX71" s="391"/>
      <c r="CY71" s="391"/>
      <c r="CZ71" s="393"/>
      <c r="DA71" s="442"/>
    </row>
    <row r="72" spans="1:105" ht="13.5" hidden="1" customHeight="1" x14ac:dyDescent="0.2">
      <c r="A72" s="190"/>
      <c r="B72" s="439"/>
      <c r="C72" s="430"/>
      <c r="D72" s="426"/>
      <c r="E72" s="267">
        <f ca="1">IF(OR(MID(OFFSET($D$248,$D67-$D$8,0),E$4,1)="a",MID(OFFSET($D$248,$D67-$D$8,0),E$4,1)="b"),0,CV62+1)</f>
        <v>32</v>
      </c>
      <c r="F72" s="268">
        <f t="shared" ref="F72:BQ72" ca="1" si="123">IF(OR(MID(OFFSET($D$248,$D67-$D$8,0),F$4,1)="a",MID(OFFSET($D$248,$D67-$D$8,0),F$4,1)="b"),0,E72+1)</f>
        <v>33</v>
      </c>
      <c r="G72" s="268">
        <f t="shared" ca="1" si="123"/>
        <v>34</v>
      </c>
      <c r="H72" s="268">
        <f t="shared" ca="1" si="123"/>
        <v>35</v>
      </c>
      <c r="I72" s="268">
        <f t="shared" ca="1" si="123"/>
        <v>36</v>
      </c>
      <c r="J72" s="268">
        <f t="shared" ca="1" si="123"/>
        <v>37</v>
      </c>
      <c r="K72" s="268">
        <f t="shared" ca="1" si="123"/>
        <v>38</v>
      </c>
      <c r="L72" s="268">
        <f t="shared" ca="1" si="123"/>
        <v>39</v>
      </c>
      <c r="M72" s="268">
        <f t="shared" ca="1" si="123"/>
        <v>40</v>
      </c>
      <c r="N72" s="268">
        <f t="shared" ca="1" si="123"/>
        <v>41</v>
      </c>
      <c r="O72" s="268">
        <f t="shared" ca="1" si="123"/>
        <v>42</v>
      </c>
      <c r="P72" s="268">
        <f t="shared" ca="1" si="123"/>
        <v>43</v>
      </c>
      <c r="Q72" s="268">
        <f t="shared" ca="1" si="123"/>
        <v>44</v>
      </c>
      <c r="R72" s="268">
        <f t="shared" ca="1" si="123"/>
        <v>45</v>
      </c>
      <c r="S72" s="268">
        <f t="shared" ca="1" si="123"/>
        <v>46</v>
      </c>
      <c r="T72" s="268">
        <f t="shared" ca="1" si="123"/>
        <v>47</v>
      </c>
      <c r="U72" s="268">
        <f t="shared" ca="1" si="123"/>
        <v>48</v>
      </c>
      <c r="V72" s="268">
        <f t="shared" ca="1" si="123"/>
        <v>49</v>
      </c>
      <c r="W72" s="268">
        <f t="shared" ca="1" si="123"/>
        <v>50</v>
      </c>
      <c r="X72" s="268">
        <f t="shared" ca="1" si="123"/>
        <v>51</v>
      </c>
      <c r="Y72" s="268">
        <f t="shared" ca="1" si="123"/>
        <v>52</v>
      </c>
      <c r="Z72" s="268">
        <f t="shared" ca="1" si="123"/>
        <v>53</v>
      </c>
      <c r="AA72" s="268">
        <f t="shared" ca="1" si="123"/>
        <v>54</v>
      </c>
      <c r="AB72" s="268">
        <f t="shared" ca="1" si="123"/>
        <v>55</v>
      </c>
      <c r="AC72" s="268">
        <f t="shared" ca="1" si="123"/>
        <v>56</v>
      </c>
      <c r="AD72" s="268">
        <f t="shared" ca="1" si="123"/>
        <v>57</v>
      </c>
      <c r="AE72" s="268">
        <f t="shared" ca="1" si="123"/>
        <v>58</v>
      </c>
      <c r="AF72" s="268">
        <f t="shared" ca="1" si="123"/>
        <v>59</v>
      </c>
      <c r="AG72" s="268">
        <f t="shared" ca="1" si="123"/>
        <v>0</v>
      </c>
      <c r="AH72" s="268">
        <f t="shared" ca="1" si="123"/>
        <v>0</v>
      </c>
      <c r="AI72" s="268">
        <f t="shared" ca="1" si="123"/>
        <v>0</v>
      </c>
      <c r="AJ72" s="268">
        <f t="shared" ca="1" si="123"/>
        <v>0</v>
      </c>
      <c r="AK72" s="268">
        <f t="shared" ca="1" si="123"/>
        <v>0</v>
      </c>
      <c r="AL72" s="268">
        <f t="shared" ca="1" si="123"/>
        <v>0</v>
      </c>
      <c r="AM72" s="268">
        <f t="shared" ca="1" si="123"/>
        <v>0</v>
      </c>
      <c r="AN72" s="268">
        <f t="shared" ca="1" si="123"/>
        <v>0</v>
      </c>
      <c r="AO72" s="268">
        <f t="shared" ca="1" si="123"/>
        <v>0</v>
      </c>
      <c r="AP72" s="268">
        <f t="shared" ca="1" si="123"/>
        <v>0</v>
      </c>
      <c r="AQ72" s="268">
        <f t="shared" ca="1" si="123"/>
        <v>0</v>
      </c>
      <c r="AR72" s="268">
        <f t="shared" ca="1" si="123"/>
        <v>0</v>
      </c>
      <c r="AS72" s="268">
        <f t="shared" ca="1" si="123"/>
        <v>0</v>
      </c>
      <c r="AT72" s="268">
        <f t="shared" ca="1" si="123"/>
        <v>0</v>
      </c>
      <c r="AU72" s="268">
        <f t="shared" ca="1" si="123"/>
        <v>0</v>
      </c>
      <c r="AV72" s="268">
        <f t="shared" ca="1" si="123"/>
        <v>0</v>
      </c>
      <c r="AW72" s="268">
        <f t="shared" ca="1" si="123"/>
        <v>0</v>
      </c>
      <c r="AX72" s="268">
        <f t="shared" ca="1" si="123"/>
        <v>0</v>
      </c>
      <c r="AY72" s="268">
        <f t="shared" ca="1" si="123"/>
        <v>0</v>
      </c>
      <c r="AZ72" s="268">
        <f t="shared" ca="1" si="123"/>
        <v>0</v>
      </c>
      <c r="BA72" s="268">
        <f t="shared" ca="1" si="123"/>
        <v>1</v>
      </c>
      <c r="BB72" s="268">
        <f t="shared" ca="1" si="123"/>
        <v>2</v>
      </c>
      <c r="BC72" s="268">
        <f t="shared" ca="1" si="123"/>
        <v>3</v>
      </c>
      <c r="BD72" s="268">
        <f t="shared" ca="1" si="123"/>
        <v>4</v>
      </c>
      <c r="BE72" s="268">
        <f t="shared" ca="1" si="123"/>
        <v>5</v>
      </c>
      <c r="BF72" s="268">
        <f t="shared" ca="1" si="123"/>
        <v>6</v>
      </c>
      <c r="BG72" s="268">
        <f t="shared" ca="1" si="123"/>
        <v>0</v>
      </c>
      <c r="BH72" s="268">
        <f t="shared" ca="1" si="123"/>
        <v>0</v>
      </c>
      <c r="BI72" s="268">
        <f t="shared" ca="1" si="123"/>
        <v>0</v>
      </c>
      <c r="BJ72" s="268">
        <f t="shared" ca="1" si="123"/>
        <v>0</v>
      </c>
      <c r="BK72" s="268">
        <f t="shared" ca="1" si="123"/>
        <v>0</v>
      </c>
      <c r="BL72" s="268">
        <f t="shared" ca="1" si="123"/>
        <v>0</v>
      </c>
      <c r="BM72" s="268">
        <f t="shared" ca="1" si="123"/>
        <v>0</v>
      </c>
      <c r="BN72" s="268">
        <f t="shared" ca="1" si="123"/>
        <v>0</v>
      </c>
      <c r="BO72" s="268">
        <f t="shared" ca="1" si="123"/>
        <v>0</v>
      </c>
      <c r="BP72" s="268">
        <f t="shared" ca="1" si="123"/>
        <v>0</v>
      </c>
      <c r="BQ72" s="268">
        <f t="shared" ca="1" si="123"/>
        <v>0</v>
      </c>
      <c r="BR72" s="268">
        <f t="shared" ref="BR72:CV72" ca="1" si="124">IF(OR(MID(OFFSET($D$248,$D67-$D$8,0),BR$4,1)="a",MID(OFFSET($D$248,$D67-$D$8,0),BR$4,1)="b"),0,BQ72+1)</f>
        <v>1</v>
      </c>
      <c r="BS72" s="268">
        <f t="shared" ca="1" si="124"/>
        <v>2</v>
      </c>
      <c r="BT72" s="268">
        <f t="shared" ca="1" si="124"/>
        <v>3</v>
      </c>
      <c r="BU72" s="268">
        <f t="shared" ca="1" si="124"/>
        <v>4</v>
      </c>
      <c r="BV72" s="268">
        <f t="shared" ca="1" si="124"/>
        <v>5</v>
      </c>
      <c r="BW72" s="268">
        <f t="shared" ca="1" si="124"/>
        <v>6</v>
      </c>
      <c r="BX72" s="268">
        <f t="shared" ca="1" si="124"/>
        <v>7</v>
      </c>
      <c r="BY72" s="268">
        <f t="shared" ca="1" si="124"/>
        <v>8</v>
      </c>
      <c r="BZ72" s="268">
        <f t="shared" ca="1" si="124"/>
        <v>9</v>
      </c>
      <c r="CA72" s="268">
        <f t="shared" ca="1" si="124"/>
        <v>10</v>
      </c>
      <c r="CB72" s="268">
        <f t="shared" ca="1" si="124"/>
        <v>11</v>
      </c>
      <c r="CC72" s="268">
        <f t="shared" ca="1" si="124"/>
        <v>12</v>
      </c>
      <c r="CD72" s="268">
        <f t="shared" ca="1" si="124"/>
        <v>13</v>
      </c>
      <c r="CE72" s="268">
        <f t="shared" ca="1" si="124"/>
        <v>14</v>
      </c>
      <c r="CF72" s="268">
        <f t="shared" ca="1" si="124"/>
        <v>15</v>
      </c>
      <c r="CG72" s="268">
        <f t="shared" ca="1" si="124"/>
        <v>16</v>
      </c>
      <c r="CH72" s="268">
        <f t="shared" ca="1" si="124"/>
        <v>17</v>
      </c>
      <c r="CI72" s="268">
        <f t="shared" ca="1" si="124"/>
        <v>18</v>
      </c>
      <c r="CJ72" s="268">
        <f t="shared" ca="1" si="124"/>
        <v>19</v>
      </c>
      <c r="CK72" s="268">
        <f t="shared" ca="1" si="124"/>
        <v>20</v>
      </c>
      <c r="CL72" s="268">
        <f t="shared" ca="1" si="124"/>
        <v>21</v>
      </c>
      <c r="CM72" s="268">
        <f t="shared" ca="1" si="124"/>
        <v>22</v>
      </c>
      <c r="CN72" s="268">
        <f t="shared" ca="1" si="124"/>
        <v>23</v>
      </c>
      <c r="CO72" s="268">
        <f t="shared" ca="1" si="124"/>
        <v>24</v>
      </c>
      <c r="CP72" s="268">
        <f t="shared" ca="1" si="124"/>
        <v>25</v>
      </c>
      <c r="CQ72" s="268">
        <f t="shared" ca="1" si="124"/>
        <v>26</v>
      </c>
      <c r="CR72" s="268">
        <f t="shared" ca="1" si="124"/>
        <v>27</v>
      </c>
      <c r="CS72" s="268">
        <f t="shared" ca="1" si="124"/>
        <v>28</v>
      </c>
      <c r="CT72" s="268">
        <f t="shared" ca="1" si="124"/>
        <v>29</v>
      </c>
      <c r="CU72" s="268">
        <f t="shared" ca="1" si="124"/>
        <v>30</v>
      </c>
      <c r="CV72" s="296">
        <f t="shared" ca="1" si="124"/>
        <v>31</v>
      </c>
      <c r="CW72" s="416"/>
      <c r="CX72" s="391"/>
      <c r="CY72" s="391"/>
      <c r="CZ72" s="393"/>
      <c r="DA72" s="442"/>
    </row>
    <row r="73" spans="1:105" ht="13.5" hidden="1" customHeight="1" x14ac:dyDescent="0.2">
      <c r="A73" s="190"/>
      <c r="B73" s="439"/>
      <c r="C73" s="430"/>
      <c r="D73" s="426"/>
      <c r="E73" s="267">
        <f ca="1">IF(OR(MID(OFFSET($D$248,$D67-$D$8,0),E$4,1)="a",MID(OFFSET($D$248,$D67-$D$8,0),E$4,1)="b"),0,CV63+1)</f>
        <v>32</v>
      </c>
      <c r="F73" s="268">
        <f t="shared" ref="F73:BQ73" ca="1" si="125">IF(OR(MID(OFFSET($D$248,$D67-$D$8,0),F$4,1)="a",MID(OFFSET($D$248,$D67-$D$8,0),F$4,1)="b"),0,E73+1)</f>
        <v>33</v>
      </c>
      <c r="G73" s="268">
        <f t="shared" ca="1" si="125"/>
        <v>34</v>
      </c>
      <c r="H73" s="268">
        <f t="shared" ca="1" si="125"/>
        <v>35</v>
      </c>
      <c r="I73" s="268">
        <f t="shared" ca="1" si="125"/>
        <v>36</v>
      </c>
      <c r="J73" s="268">
        <f t="shared" ca="1" si="125"/>
        <v>37</v>
      </c>
      <c r="K73" s="268">
        <f t="shared" ca="1" si="125"/>
        <v>38</v>
      </c>
      <c r="L73" s="268">
        <f t="shared" ca="1" si="125"/>
        <v>39</v>
      </c>
      <c r="M73" s="268">
        <f t="shared" ca="1" si="125"/>
        <v>40</v>
      </c>
      <c r="N73" s="268">
        <f t="shared" ca="1" si="125"/>
        <v>41</v>
      </c>
      <c r="O73" s="268">
        <f t="shared" ca="1" si="125"/>
        <v>42</v>
      </c>
      <c r="P73" s="268">
        <f t="shared" ca="1" si="125"/>
        <v>43</v>
      </c>
      <c r="Q73" s="268">
        <f t="shared" ca="1" si="125"/>
        <v>44</v>
      </c>
      <c r="R73" s="268">
        <f t="shared" ca="1" si="125"/>
        <v>45</v>
      </c>
      <c r="S73" s="268">
        <f t="shared" ca="1" si="125"/>
        <v>46</v>
      </c>
      <c r="T73" s="268">
        <f t="shared" ca="1" si="125"/>
        <v>47</v>
      </c>
      <c r="U73" s="268">
        <f t="shared" ca="1" si="125"/>
        <v>48</v>
      </c>
      <c r="V73" s="268">
        <f t="shared" ca="1" si="125"/>
        <v>49</v>
      </c>
      <c r="W73" s="268">
        <f t="shared" ca="1" si="125"/>
        <v>50</v>
      </c>
      <c r="X73" s="268">
        <f t="shared" ca="1" si="125"/>
        <v>51</v>
      </c>
      <c r="Y73" s="268">
        <f t="shared" ca="1" si="125"/>
        <v>52</v>
      </c>
      <c r="Z73" s="268">
        <f t="shared" ca="1" si="125"/>
        <v>53</v>
      </c>
      <c r="AA73" s="268">
        <f t="shared" ca="1" si="125"/>
        <v>54</v>
      </c>
      <c r="AB73" s="268">
        <f t="shared" ca="1" si="125"/>
        <v>55</v>
      </c>
      <c r="AC73" s="268">
        <f t="shared" ca="1" si="125"/>
        <v>56</v>
      </c>
      <c r="AD73" s="268">
        <f t="shared" ca="1" si="125"/>
        <v>57</v>
      </c>
      <c r="AE73" s="268">
        <f t="shared" ca="1" si="125"/>
        <v>58</v>
      </c>
      <c r="AF73" s="268">
        <f t="shared" ca="1" si="125"/>
        <v>59</v>
      </c>
      <c r="AG73" s="268">
        <f t="shared" ca="1" si="125"/>
        <v>0</v>
      </c>
      <c r="AH73" s="268">
        <f t="shared" ca="1" si="125"/>
        <v>0</v>
      </c>
      <c r="AI73" s="268">
        <f t="shared" ca="1" si="125"/>
        <v>0</v>
      </c>
      <c r="AJ73" s="268">
        <f t="shared" ca="1" si="125"/>
        <v>0</v>
      </c>
      <c r="AK73" s="268">
        <f t="shared" ca="1" si="125"/>
        <v>0</v>
      </c>
      <c r="AL73" s="268">
        <f t="shared" ca="1" si="125"/>
        <v>0</v>
      </c>
      <c r="AM73" s="268">
        <f t="shared" ca="1" si="125"/>
        <v>0</v>
      </c>
      <c r="AN73" s="268">
        <f t="shared" ca="1" si="125"/>
        <v>0</v>
      </c>
      <c r="AO73" s="268">
        <f t="shared" ca="1" si="125"/>
        <v>0</v>
      </c>
      <c r="AP73" s="268">
        <f t="shared" ca="1" si="125"/>
        <v>0</v>
      </c>
      <c r="AQ73" s="268">
        <f t="shared" ca="1" si="125"/>
        <v>0</v>
      </c>
      <c r="AR73" s="268">
        <f t="shared" ca="1" si="125"/>
        <v>0</v>
      </c>
      <c r="AS73" s="268">
        <f t="shared" ca="1" si="125"/>
        <v>0</v>
      </c>
      <c r="AT73" s="268">
        <f t="shared" ca="1" si="125"/>
        <v>0</v>
      </c>
      <c r="AU73" s="268">
        <f t="shared" ca="1" si="125"/>
        <v>0</v>
      </c>
      <c r="AV73" s="268">
        <f t="shared" ca="1" si="125"/>
        <v>0</v>
      </c>
      <c r="AW73" s="268">
        <f t="shared" ca="1" si="125"/>
        <v>0</v>
      </c>
      <c r="AX73" s="268">
        <f t="shared" ca="1" si="125"/>
        <v>0</v>
      </c>
      <c r="AY73" s="268">
        <f t="shared" ca="1" si="125"/>
        <v>0</v>
      </c>
      <c r="AZ73" s="268">
        <f t="shared" ca="1" si="125"/>
        <v>0</v>
      </c>
      <c r="BA73" s="268">
        <f t="shared" ca="1" si="125"/>
        <v>1</v>
      </c>
      <c r="BB73" s="268">
        <f t="shared" ca="1" si="125"/>
        <v>2</v>
      </c>
      <c r="BC73" s="268">
        <f t="shared" ca="1" si="125"/>
        <v>3</v>
      </c>
      <c r="BD73" s="268">
        <f t="shared" ca="1" si="125"/>
        <v>4</v>
      </c>
      <c r="BE73" s="268">
        <f t="shared" ca="1" si="125"/>
        <v>5</v>
      </c>
      <c r="BF73" s="268">
        <f t="shared" ca="1" si="125"/>
        <v>6</v>
      </c>
      <c r="BG73" s="268">
        <f t="shared" ca="1" si="125"/>
        <v>0</v>
      </c>
      <c r="BH73" s="268">
        <f t="shared" ca="1" si="125"/>
        <v>0</v>
      </c>
      <c r="BI73" s="268">
        <f t="shared" ca="1" si="125"/>
        <v>0</v>
      </c>
      <c r="BJ73" s="268">
        <f t="shared" ca="1" si="125"/>
        <v>0</v>
      </c>
      <c r="BK73" s="268">
        <f t="shared" ca="1" si="125"/>
        <v>0</v>
      </c>
      <c r="BL73" s="268">
        <f t="shared" ca="1" si="125"/>
        <v>0</v>
      </c>
      <c r="BM73" s="268">
        <f t="shared" ca="1" si="125"/>
        <v>0</v>
      </c>
      <c r="BN73" s="268">
        <f t="shared" ca="1" si="125"/>
        <v>0</v>
      </c>
      <c r="BO73" s="268">
        <f t="shared" ca="1" si="125"/>
        <v>0</v>
      </c>
      <c r="BP73" s="268">
        <f t="shared" ca="1" si="125"/>
        <v>0</v>
      </c>
      <c r="BQ73" s="268">
        <f t="shared" ca="1" si="125"/>
        <v>0</v>
      </c>
      <c r="BR73" s="268">
        <f t="shared" ref="BR73:CV73" ca="1" si="126">IF(OR(MID(OFFSET($D$248,$D67-$D$8,0),BR$4,1)="a",MID(OFFSET($D$248,$D67-$D$8,0),BR$4,1)="b"),0,BQ73+1)</f>
        <v>1</v>
      </c>
      <c r="BS73" s="268">
        <f t="shared" ca="1" si="126"/>
        <v>2</v>
      </c>
      <c r="BT73" s="268">
        <f t="shared" ca="1" si="126"/>
        <v>3</v>
      </c>
      <c r="BU73" s="268">
        <f t="shared" ca="1" si="126"/>
        <v>4</v>
      </c>
      <c r="BV73" s="268">
        <f t="shared" ca="1" si="126"/>
        <v>5</v>
      </c>
      <c r="BW73" s="268">
        <f t="shared" ca="1" si="126"/>
        <v>6</v>
      </c>
      <c r="BX73" s="268">
        <f t="shared" ca="1" si="126"/>
        <v>7</v>
      </c>
      <c r="BY73" s="268">
        <f t="shared" ca="1" si="126"/>
        <v>8</v>
      </c>
      <c r="BZ73" s="268">
        <f t="shared" ca="1" si="126"/>
        <v>9</v>
      </c>
      <c r="CA73" s="268">
        <f t="shared" ca="1" si="126"/>
        <v>10</v>
      </c>
      <c r="CB73" s="268">
        <f t="shared" ca="1" si="126"/>
        <v>11</v>
      </c>
      <c r="CC73" s="268">
        <f t="shared" ca="1" si="126"/>
        <v>12</v>
      </c>
      <c r="CD73" s="268">
        <f t="shared" ca="1" si="126"/>
        <v>13</v>
      </c>
      <c r="CE73" s="268">
        <f t="shared" ca="1" si="126"/>
        <v>14</v>
      </c>
      <c r="CF73" s="268">
        <f t="shared" ca="1" si="126"/>
        <v>15</v>
      </c>
      <c r="CG73" s="268">
        <f t="shared" ca="1" si="126"/>
        <v>16</v>
      </c>
      <c r="CH73" s="268">
        <f t="shared" ca="1" si="126"/>
        <v>17</v>
      </c>
      <c r="CI73" s="268">
        <f t="shared" ca="1" si="126"/>
        <v>18</v>
      </c>
      <c r="CJ73" s="268">
        <f t="shared" ca="1" si="126"/>
        <v>19</v>
      </c>
      <c r="CK73" s="268">
        <f t="shared" ca="1" si="126"/>
        <v>20</v>
      </c>
      <c r="CL73" s="268">
        <f t="shared" ca="1" si="126"/>
        <v>21</v>
      </c>
      <c r="CM73" s="268">
        <f t="shared" ca="1" si="126"/>
        <v>22</v>
      </c>
      <c r="CN73" s="268">
        <f t="shared" ca="1" si="126"/>
        <v>23</v>
      </c>
      <c r="CO73" s="268">
        <f t="shared" ca="1" si="126"/>
        <v>24</v>
      </c>
      <c r="CP73" s="268">
        <f t="shared" ca="1" si="126"/>
        <v>25</v>
      </c>
      <c r="CQ73" s="268">
        <f t="shared" ca="1" si="126"/>
        <v>26</v>
      </c>
      <c r="CR73" s="268">
        <f t="shared" ca="1" si="126"/>
        <v>27</v>
      </c>
      <c r="CS73" s="268">
        <f t="shared" ca="1" si="126"/>
        <v>28</v>
      </c>
      <c r="CT73" s="268">
        <f t="shared" ca="1" si="126"/>
        <v>29</v>
      </c>
      <c r="CU73" s="268">
        <f t="shared" ca="1" si="126"/>
        <v>30</v>
      </c>
      <c r="CV73" s="296">
        <f t="shared" ca="1" si="126"/>
        <v>31</v>
      </c>
      <c r="CW73" s="416"/>
      <c r="CX73" s="391"/>
      <c r="CY73" s="391"/>
      <c r="CZ73" s="393"/>
      <c r="DA73" s="442"/>
    </row>
    <row r="74" spans="1:105" ht="13.5" hidden="1" customHeight="1" x14ac:dyDescent="0.2">
      <c r="A74" s="190"/>
      <c r="B74" s="439"/>
      <c r="C74" s="430"/>
      <c r="D74" s="426"/>
      <c r="E74" s="267">
        <f ca="1">IF(OR(MID(OFFSET($D$248,$D67-$D$8,0),E$4,1)="a",MID(OFFSET($D$248,$D67-$D$8,0),E$4,1)="b"),0,CV64+1)</f>
        <v>32</v>
      </c>
      <c r="F74" s="268">
        <f t="shared" ref="F74:BQ74" ca="1" si="127">IF(OR(MID(OFFSET($D$248,$D67-$D$8,0),F$4,1)="a",MID(OFFSET($D$248,$D67-$D$8,0),F$4,1)="b"),0,E74+1)</f>
        <v>33</v>
      </c>
      <c r="G74" s="268">
        <f t="shared" ca="1" si="127"/>
        <v>34</v>
      </c>
      <c r="H74" s="268">
        <f t="shared" ca="1" si="127"/>
        <v>35</v>
      </c>
      <c r="I74" s="268">
        <f t="shared" ca="1" si="127"/>
        <v>36</v>
      </c>
      <c r="J74" s="268">
        <f t="shared" ca="1" si="127"/>
        <v>37</v>
      </c>
      <c r="K74" s="268">
        <f t="shared" ca="1" si="127"/>
        <v>38</v>
      </c>
      <c r="L74" s="268">
        <f t="shared" ca="1" si="127"/>
        <v>39</v>
      </c>
      <c r="M74" s="268">
        <f t="shared" ca="1" si="127"/>
        <v>40</v>
      </c>
      <c r="N74" s="268">
        <f t="shared" ca="1" si="127"/>
        <v>41</v>
      </c>
      <c r="O74" s="268">
        <f t="shared" ca="1" si="127"/>
        <v>42</v>
      </c>
      <c r="P74" s="268">
        <f t="shared" ca="1" si="127"/>
        <v>43</v>
      </c>
      <c r="Q74" s="268">
        <f t="shared" ca="1" si="127"/>
        <v>44</v>
      </c>
      <c r="R74" s="268">
        <f t="shared" ca="1" si="127"/>
        <v>45</v>
      </c>
      <c r="S74" s="268">
        <f t="shared" ca="1" si="127"/>
        <v>46</v>
      </c>
      <c r="T74" s="268">
        <f t="shared" ca="1" si="127"/>
        <v>47</v>
      </c>
      <c r="U74" s="268">
        <f t="shared" ca="1" si="127"/>
        <v>48</v>
      </c>
      <c r="V74" s="268">
        <f t="shared" ca="1" si="127"/>
        <v>49</v>
      </c>
      <c r="W74" s="268">
        <f t="shared" ca="1" si="127"/>
        <v>50</v>
      </c>
      <c r="X74" s="268">
        <f t="shared" ca="1" si="127"/>
        <v>51</v>
      </c>
      <c r="Y74" s="268">
        <f t="shared" ca="1" si="127"/>
        <v>52</v>
      </c>
      <c r="Z74" s="268">
        <f t="shared" ca="1" si="127"/>
        <v>53</v>
      </c>
      <c r="AA74" s="268">
        <f t="shared" ca="1" si="127"/>
        <v>54</v>
      </c>
      <c r="AB74" s="268">
        <f t="shared" ca="1" si="127"/>
        <v>55</v>
      </c>
      <c r="AC74" s="268">
        <f t="shared" ca="1" si="127"/>
        <v>56</v>
      </c>
      <c r="AD74" s="268">
        <f t="shared" ca="1" si="127"/>
        <v>57</v>
      </c>
      <c r="AE74" s="268">
        <f t="shared" ca="1" si="127"/>
        <v>58</v>
      </c>
      <c r="AF74" s="268">
        <f t="shared" ca="1" si="127"/>
        <v>59</v>
      </c>
      <c r="AG74" s="268">
        <f t="shared" ca="1" si="127"/>
        <v>0</v>
      </c>
      <c r="AH74" s="268">
        <f t="shared" ca="1" si="127"/>
        <v>0</v>
      </c>
      <c r="AI74" s="268">
        <f t="shared" ca="1" si="127"/>
        <v>0</v>
      </c>
      <c r="AJ74" s="268">
        <f t="shared" ca="1" si="127"/>
        <v>0</v>
      </c>
      <c r="AK74" s="268">
        <f t="shared" ca="1" si="127"/>
        <v>0</v>
      </c>
      <c r="AL74" s="268">
        <f t="shared" ca="1" si="127"/>
        <v>0</v>
      </c>
      <c r="AM74" s="268">
        <f t="shared" ca="1" si="127"/>
        <v>0</v>
      </c>
      <c r="AN74" s="268">
        <f t="shared" ca="1" si="127"/>
        <v>0</v>
      </c>
      <c r="AO74" s="268">
        <f t="shared" ca="1" si="127"/>
        <v>0</v>
      </c>
      <c r="AP74" s="268">
        <f t="shared" ca="1" si="127"/>
        <v>0</v>
      </c>
      <c r="AQ74" s="268">
        <f t="shared" ca="1" si="127"/>
        <v>0</v>
      </c>
      <c r="AR74" s="268">
        <f t="shared" ca="1" si="127"/>
        <v>0</v>
      </c>
      <c r="AS74" s="268">
        <f t="shared" ca="1" si="127"/>
        <v>0</v>
      </c>
      <c r="AT74" s="268">
        <f t="shared" ca="1" si="127"/>
        <v>0</v>
      </c>
      <c r="AU74" s="268">
        <f t="shared" ca="1" si="127"/>
        <v>0</v>
      </c>
      <c r="AV74" s="268">
        <f t="shared" ca="1" si="127"/>
        <v>0</v>
      </c>
      <c r="AW74" s="268">
        <f t="shared" ca="1" si="127"/>
        <v>0</v>
      </c>
      <c r="AX74" s="268">
        <f t="shared" ca="1" si="127"/>
        <v>0</v>
      </c>
      <c r="AY74" s="268">
        <f t="shared" ca="1" si="127"/>
        <v>0</v>
      </c>
      <c r="AZ74" s="268">
        <f t="shared" ca="1" si="127"/>
        <v>0</v>
      </c>
      <c r="BA74" s="268">
        <f t="shared" ca="1" si="127"/>
        <v>1</v>
      </c>
      <c r="BB74" s="268">
        <f t="shared" ca="1" si="127"/>
        <v>2</v>
      </c>
      <c r="BC74" s="268">
        <f t="shared" ca="1" si="127"/>
        <v>3</v>
      </c>
      <c r="BD74" s="268">
        <f t="shared" ca="1" si="127"/>
        <v>4</v>
      </c>
      <c r="BE74" s="268">
        <f t="shared" ca="1" si="127"/>
        <v>5</v>
      </c>
      <c r="BF74" s="268">
        <f t="shared" ca="1" si="127"/>
        <v>6</v>
      </c>
      <c r="BG74" s="268">
        <f t="shared" ca="1" si="127"/>
        <v>0</v>
      </c>
      <c r="BH74" s="268">
        <f t="shared" ca="1" si="127"/>
        <v>0</v>
      </c>
      <c r="BI74" s="268">
        <f t="shared" ca="1" si="127"/>
        <v>0</v>
      </c>
      <c r="BJ74" s="268">
        <f t="shared" ca="1" si="127"/>
        <v>0</v>
      </c>
      <c r="BK74" s="268">
        <f t="shared" ca="1" si="127"/>
        <v>0</v>
      </c>
      <c r="BL74" s="268">
        <f t="shared" ca="1" si="127"/>
        <v>0</v>
      </c>
      <c r="BM74" s="268">
        <f t="shared" ca="1" si="127"/>
        <v>0</v>
      </c>
      <c r="BN74" s="268">
        <f t="shared" ca="1" si="127"/>
        <v>0</v>
      </c>
      <c r="BO74" s="268">
        <f t="shared" ca="1" si="127"/>
        <v>0</v>
      </c>
      <c r="BP74" s="268">
        <f t="shared" ca="1" si="127"/>
        <v>0</v>
      </c>
      <c r="BQ74" s="268">
        <f t="shared" ca="1" si="127"/>
        <v>0</v>
      </c>
      <c r="BR74" s="268">
        <f t="shared" ref="BR74:CV74" ca="1" si="128">IF(OR(MID(OFFSET($D$248,$D67-$D$8,0),BR$4,1)="a",MID(OFFSET($D$248,$D67-$D$8,0),BR$4,1)="b"),0,BQ74+1)</f>
        <v>1</v>
      </c>
      <c r="BS74" s="268">
        <f t="shared" ca="1" si="128"/>
        <v>2</v>
      </c>
      <c r="BT74" s="268">
        <f t="shared" ca="1" si="128"/>
        <v>3</v>
      </c>
      <c r="BU74" s="268">
        <f t="shared" ca="1" si="128"/>
        <v>4</v>
      </c>
      <c r="BV74" s="268">
        <f t="shared" ca="1" si="128"/>
        <v>5</v>
      </c>
      <c r="BW74" s="268">
        <f t="shared" ca="1" si="128"/>
        <v>6</v>
      </c>
      <c r="BX74" s="268">
        <f t="shared" ca="1" si="128"/>
        <v>7</v>
      </c>
      <c r="BY74" s="268">
        <f t="shared" ca="1" si="128"/>
        <v>8</v>
      </c>
      <c r="BZ74" s="268">
        <f t="shared" ca="1" si="128"/>
        <v>9</v>
      </c>
      <c r="CA74" s="268">
        <f t="shared" ca="1" si="128"/>
        <v>10</v>
      </c>
      <c r="CB74" s="268">
        <f t="shared" ca="1" si="128"/>
        <v>11</v>
      </c>
      <c r="CC74" s="268">
        <f t="shared" ca="1" si="128"/>
        <v>12</v>
      </c>
      <c r="CD74" s="268">
        <f t="shared" ca="1" si="128"/>
        <v>13</v>
      </c>
      <c r="CE74" s="268">
        <f t="shared" ca="1" si="128"/>
        <v>14</v>
      </c>
      <c r="CF74" s="268">
        <f t="shared" ca="1" si="128"/>
        <v>15</v>
      </c>
      <c r="CG74" s="268">
        <f t="shared" ca="1" si="128"/>
        <v>16</v>
      </c>
      <c r="CH74" s="268">
        <f t="shared" ca="1" si="128"/>
        <v>17</v>
      </c>
      <c r="CI74" s="268">
        <f t="shared" ca="1" si="128"/>
        <v>18</v>
      </c>
      <c r="CJ74" s="268">
        <f t="shared" ca="1" si="128"/>
        <v>19</v>
      </c>
      <c r="CK74" s="268">
        <f t="shared" ca="1" si="128"/>
        <v>20</v>
      </c>
      <c r="CL74" s="268">
        <f t="shared" ca="1" si="128"/>
        <v>21</v>
      </c>
      <c r="CM74" s="268">
        <f t="shared" ca="1" si="128"/>
        <v>22</v>
      </c>
      <c r="CN74" s="268">
        <f t="shared" ca="1" si="128"/>
        <v>23</v>
      </c>
      <c r="CO74" s="268">
        <f t="shared" ca="1" si="128"/>
        <v>24</v>
      </c>
      <c r="CP74" s="268">
        <f t="shared" ca="1" si="128"/>
        <v>25</v>
      </c>
      <c r="CQ74" s="268">
        <f t="shared" ca="1" si="128"/>
        <v>26</v>
      </c>
      <c r="CR74" s="268">
        <f t="shared" ca="1" si="128"/>
        <v>27</v>
      </c>
      <c r="CS74" s="268">
        <f t="shared" ca="1" si="128"/>
        <v>28</v>
      </c>
      <c r="CT74" s="268">
        <f t="shared" ca="1" si="128"/>
        <v>29</v>
      </c>
      <c r="CU74" s="268">
        <f t="shared" ca="1" si="128"/>
        <v>30</v>
      </c>
      <c r="CV74" s="296">
        <f t="shared" ca="1" si="128"/>
        <v>31</v>
      </c>
      <c r="CW74" s="416"/>
      <c r="CX74" s="391"/>
      <c r="CY74" s="391"/>
      <c r="CZ74" s="393"/>
      <c r="DA74" s="442"/>
    </row>
    <row r="75" spans="1:105" ht="9.75" hidden="1" customHeight="1" x14ac:dyDescent="0.2">
      <c r="A75" s="190"/>
      <c r="B75" s="439"/>
      <c r="C75" s="430"/>
      <c r="D75" s="426"/>
      <c r="E75" s="297">
        <f ca="1">IF(OR(MID(OFFSET($D$248,$D67-$D$8,0),E$4,1)="a",MID(OFFSET($D$248,$D67-$D$8,0),E$4,1)="b"),0,CV65+1)</f>
        <v>32</v>
      </c>
      <c r="F75" s="298">
        <f t="shared" ref="F75:AF75" ca="1" si="129">IF(OR(MID(OFFSET($D$248,$D67-$D$8,0),F$4,1)="a",MID(OFFSET($D$248,$D67-$D$8,0),F$4,1)="b"),0,E75+1)</f>
        <v>33</v>
      </c>
      <c r="G75" s="298">
        <f t="shared" ca="1" si="129"/>
        <v>34</v>
      </c>
      <c r="H75" s="298">
        <f t="shared" ca="1" si="129"/>
        <v>35</v>
      </c>
      <c r="I75" s="298">
        <f t="shared" ca="1" si="129"/>
        <v>36</v>
      </c>
      <c r="J75" s="298">
        <f t="shared" ca="1" si="129"/>
        <v>37</v>
      </c>
      <c r="K75" s="298">
        <f t="shared" ca="1" si="129"/>
        <v>38</v>
      </c>
      <c r="L75" s="298">
        <f t="shared" ca="1" si="129"/>
        <v>39</v>
      </c>
      <c r="M75" s="298">
        <f t="shared" ca="1" si="129"/>
        <v>40</v>
      </c>
      <c r="N75" s="298">
        <f t="shared" ca="1" si="129"/>
        <v>41</v>
      </c>
      <c r="O75" s="298">
        <f t="shared" ca="1" si="129"/>
        <v>42</v>
      </c>
      <c r="P75" s="298">
        <f t="shared" ca="1" si="129"/>
        <v>43</v>
      </c>
      <c r="Q75" s="298">
        <f t="shared" ca="1" si="129"/>
        <v>44</v>
      </c>
      <c r="R75" s="298">
        <f t="shared" ca="1" si="129"/>
        <v>45</v>
      </c>
      <c r="S75" s="298">
        <f t="shared" ca="1" si="129"/>
        <v>46</v>
      </c>
      <c r="T75" s="298">
        <f t="shared" ca="1" si="129"/>
        <v>47</v>
      </c>
      <c r="U75" s="298">
        <f t="shared" ca="1" si="129"/>
        <v>48</v>
      </c>
      <c r="V75" s="298">
        <f t="shared" ca="1" si="129"/>
        <v>49</v>
      </c>
      <c r="W75" s="298">
        <f t="shared" ca="1" si="129"/>
        <v>50</v>
      </c>
      <c r="X75" s="298">
        <f t="shared" ca="1" si="129"/>
        <v>51</v>
      </c>
      <c r="Y75" s="298">
        <f t="shared" ca="1" si="129"/>
        <v>52</v>
      </c>
      <c r="Z75" s="298">
        <f t="shared" ca="1" si="129"/>
        <v>53</v>
      </c>
      <c r="AA75" s="298">
        <f t="shared" ca="1" si="129"/>
        <v>54</v>
      </c>
      <c r="AB75" s="298">
        <f t="shared" ca="1" si="129"/>
        <v>55</v>
      </c>
      <c r="AC75" s="298">
        <f t="shared" ca="1" si="129"/>
        <v>56</v>
      </c>
      <c r="AD75" s="298">
        <f t="shared" ca="1" si="129"/>
        <v>57</v>
      </c>
      <c r="AE75" s="298">
        <f t="shared" ca="1" si="129"/>
        <v>58</v>
      </c>
      <c r="AF75" s="298">
        <f t="shared" ca="1" si="129"/>
        <v>59</v>
      </c>
      <c r="AG75" s="298">
        <f ca="1">IF(OR(MID(OFFSET($D$248,$D67-$D$8,0),AG$4,1)="a",MID(OFFSET($D$248,$D67-$D$8,0),AG$4,1)="b"),0,1)</f>
        <v>0</v>
      </c>
      <c r="AH75" s="298">
        <f t="shared" ref="AH75:CS75" ca="1" si="130">IF(OR(MID(OFFSET($D$248,$D67-$D$8,0),AH$4,1)="a",MID(OFFSET($D$248,$D67-$D$8,0),AH$4,1)="b"),0,AG75+1)</f>
        <v>0</v>
      </c>
      <c r="AI75" s="298">
        <f t="shared" ca="1" si="130"/>
        <v>0</v>
      </c>
      <c r="AJ75" s="298">
        <f t="shared" ca="1" si="130"/>
        <v>0</v>
      </c>
      <c r="AK75" s="298">
        <f t="shared" ca="1" si="130"/>
        <v>0</v>
      </c>
      <c r="AL75" s="298">
        <f t="shared" ca="1" si="130"/>
        <v>0</v>
      </c>
      <c r="AM75" s="298">
        <f t="shared" ca="1" si="130"/>
        <v>0</v>
      </c>
      <c r="AN75" s="298">
        <f t="shared" ca="1" si="130"/>
        <v>0</v>
      </c>
      <c r="AO75" s="298">
        <f t="shared" ca="1" si="130"/>
        <v>0</v>
      </c>
      <c r="AP75" s="298">
        <f t="shared" ca="1" si="130"/>
        <v>0</v>
      </c>
      <c r="AQ75" s="298">
        <f t="shared" ca="1" si="130"/>
        <v>0</v>
      </c>
      <c r="AR75" s="298">
        <f t="shared" ca="1" si="130"/>
        <v>0</v>
      </c>
      <c r="AS75" s="298">
        <f t="shared" ca="1" si="130"/>
        <v>0</v>
      </c>
      <c r="AT75" s="298">
        <f t="shared" ca="1" si="130"/>
        <v>0</v>
      </c>
      <c r="AU75" s="298">
        <f t="shared" ca="1" si="130"/>
        <v>0</v>
      </c>
      <c r="AV75" s="298">
        <f t="shared" ca="1" si="130"/>
        <v>0</v>
      </c>
      <c r="AW75" s="298">
        <f t="shared" ca="1" si="130"/>
        <v>0</v>
      </c>
      <c r="AX75" s="298">
        <f t="shared" ca="1" si="130"/>
        <v>0</v>
      </c>
      <c r="AY75" s="298">
        <f t="shared" ca="1" si="130"/>
        <v>0</v>
      </c>
      <c r="AZ75" s="298">
        <f t="shared" ca="1" si="130"/>
        <v>0</v>
      </c>
      <c r="BA75" s="298">
        <f t="shared" ca="1" si="130"/>
        <v>1</v>
      </c>
      <c r="BB75" s="298">
        <f t="shared" ca="1" si="130"/>
        <v>2</v>
      </c>
      <c r="BC75" s="298">
        <f t="shared" ca="1" si="130"/>
        <v>3</v>
      </c>
      <c r="BD75" s="298">
        <f t="shared" ca="1" si="130"/>
        <v>4</v>
      </c>
      <c r="BE75" s="298">
        <f t="shared" ca="1" si="130"/>
        <v>5</v>
      </c>
      <c r="BF75" s="298">
        <f t="shared" ca="1" si="130"/>
        <v>6</v>
      </c>
      <c r="BG75" s="298">
        <f t="shared" ca="1" si="130"/>
        <v>0</v>
      </c>
      <c r="BH75" s="298">
        <f t="shared" ca="1" si="130"/>
        <v>0</v>
      </c>
      <c r="BI75" s="298">
        <f t="shared" ca="1" si="130"/>
        <v>0</v>
      </c>
      <c r="BJ75" s="298">
        <f t="shared" ca="1" si="130"/>
        <v>0</v>
      </c>
      <c r="BK75" s="298">
        <f t="shared" ca="1" si="130"/>
        <v>0</v>
      </c>
      <c r="BL75" s="298">
        <f t="shared" ca="1" si="130"/>
        <v>0</v>
      </c>
      <c r="BM75" s="298">
        <f t="shared" ca="1" si="130"/>
        <v>0</v>
      </c>
      <c r="BN75" s="298">
        <f t="shared" ca="1" si="130"/>
        <v>0</v>
      </c>
      <c r="BO75" s="298">
        <f t="shared" ca="1" si="130"/>
        <v>0</v>
      </c>
      <c r="BP75" s="298">
        <f t="shared" ca="1" si="130"/>
        <v>0</v>
      </c>
      <c r="BQ75" s="298">
        <f t="shared" ca="1" si="130"/>
        <v>0</v>
      </c>
      <c r="BR75" s="298">
        <f t="shared" ca="1" si="130"/>
        <v>1</v>
      </c>
      <c r="BS75" s="298">
        <f t="shared" ca="1" si="130"/>
        <v>2</v>
      </c>
      <c r="BT75" s="298">
        <f t="shared" ca="1" si="130"/>
        <v>3</v>
      </c>
      <c r="BU75" s="298">
        <f t="shared" ca="1" si="130"/>
        <v>4</v>
      </c>
      <c r="BV75" s="298">
        <f t="shared" ca="1" si="130"/>
        <v>5</v>
      </c>
      <c r="BW75" s="298">
        <f t="shared" ca="1" si="130"/>
        <v>6</v>
      </c>
      <c r="BX75" s="298">
        <f t="shared" ca="1" si="130"/>
        <v>7</v>
      </c>
      <c r="BY75" s="298">
        <f t="shared" ca="1" si="130"/>
        <v>8</v>
      </c>
      <c r="BZ75" s="298">
        <f t="shared" ca="1" si="130"/>
        <v>9</v>
      </c>
      <c r="CA75" s="298">
        <f t="shared" ca="1" si="130"/>
        <v>10</v>
      </c>
      <c r="CB75" s="298">
        <f t="shared" ca="1" si="130"/>
        <v>11</v>
      </c>
      <c r="CC75" s="298">
        <f t="shared" ca="1" si="130"/>
        <v>12</v>
      </c>
      <c r="CD75" s="298">
        <f t="shared" ca="1" si="130"/>
        <v>13</v>
      </c>
      <c r="CE75" s="298">
        <f t="shared" ca="1" si="130"/>
        <v>14</v>
      </c>
      <c r="CF75" s="298">
        <f t="shared" ca="1" si="130"/>
        <v>15</v>
      </c>
      <c r="CG75" s="298">
        <f t="shared" ca="1" si="130"/>
        <v>16</v>
      </c>
      <c r="CH75" s="298">
        <f t="shared" ca="1" si="130"/>
        <v>17</v>
      </c>
      <c r="CI75" s="298">
        <f t="shared" ca="1" si="130"/>
        <v>18</v>
      </c>
      <c r="CJ75" s="298">
        <f t="shared" ca="1" si="130"/>
        <v>19</v>
      </c>
      <c r="CK75" s="298">
        <f t="shared" ca="1" si="130"/>
        <v>20</v>
      </c>
      <c r="CL75" s="298">
        <f t="shared" ca="1" si="130"/>
        <v>21</v>
      </c>
      <c r="CM75" s="298">
        <f t="shared" ca="1" si="130"/>
        <v>22</v>
      </c>
      <c r="CN75" s="298">
        <f t="shared" ca="1" si="130"/>
        <v>23</v>
      </c>
      <c r="CO75" s="298">
        <f t="shared" ca="1" si="130"/>
        <v>24</v>
      </c>
      <c r="CP75" s="298">
        <f t="shared" ca="1" si="130"/>
        <v>25</v>
      </c>
      <c r="CQ75" s="298">
        <f t="shared" ca="1" si="130"/>
        <v>26</v>
      </c>
      <c r="CR75" s="298">
        <f t="shared" ca="1" si="130"/>
        <v>27</v>
      </c>
      <c r="CS75" s="298">
        <f t="shared" ca="1" si="130"/>
        <v>28</v>
      </c>
      <c r="CT75" s="298">
        <f ca="1">IF(OR(MID(OFFSET($D$248,$D67-$D$8,0),CT$4,1)="a",MID(OFFSET($D$248,$D67-$D$8,0),CT$4,1)="b"),0,CS75+1)</f>
        <v>29</v>
      </c>
      <c r="CU75" s="298">
        <f ca="1">IF(OR(MID(OFFSET($D$248,$D67-$D$8,0),CU$4,1)="a",MID(OFFSET($D$248,$D67-$D$8,0),CU$4,1)="b"),0,CT75+1)</f>
        <v>30</v>
      </c>
      <c r="CV75" s="299">
        <f ca="1">IF(OR(MID(OFFSET($D$248,$D67-$D$8,0),CV$4,1)="a",MID(OFFSET($D$248,$D67-$D$8,0),CV$4,1)="b"),0,CU75+1)</f>
        <v>31</v>
      </c>
      <c r="CW75" s="416"/>
      <c r="CX75" s="391"/>
      <c r="CY75" s="391"/>
      <c r="CZ75" s="393"/>
      <c r="DA75" s="442"/>
    </row>
    <row r="76" spans="1:105" ht="3.75" customHeight="1" x14ac:dyDescent="0.2">
      <c r="A76" s="190"/>
      <c r="B76" s="439"/>
      <c r="C76" s="250"/>
      <c r="D76" s="251"/>
      <c r="E76" s="252"/>
      <c r="F76" s="252"/>
      <c r="G76" s="252"/>
      <c r="H76" s="252"/>
      <c r="I76" s="252"/>
      <c r="J76" s="252"/>
      <c r="K76" s="252"/>
      <c r="L76" s="252"/>
      <c r="M76" s="252"/>
      <c r="N76" s="252"/>
      <c r="O76" s="252"/>
      <c r="P76" s="252"/>
      <c r="Q76" s="252"/>
      <c r="R76" s="252"/>
      <c r="S76" s="252"/>
      <c r="T76" s="252"/>
      <c r="U76" s="252"/>
      <c r="V76" s="252"/>
      <c r="W76" s="252"/>
      <c r="X76" s="252"/>
      <c r="Y76" s="252"/>
      <c r="Z76" s="252"/>
      <c r="AA76" s="252"/>
      <c r="AB76" s="252"/>
      <c r="AC76" s="252"/>
      <c r="AD76" s="252"/>
      <c r="AE76" s="252"/>
      <c r="AF76" s="252"/>
      <c r="AG76" s="253"/>
      <c r="AH76" s="252"/>
      <c r="AI76" s="252"/>
      <c r="AJ76" s="252"/>
      <c r="AK76" s="252"/>
      <c r="AL76" s="252"/>
      <c r="AM76" s="252"/>
      <c r="AN76" s="252"/>
      <c r="AO76" s="252"/>
      <c r="AP76" s="252"/>
      <c r="AQ76" s="252"/>
      <c r="AR76" s="252"/>
      <c r="AS76" s="252"/>
      <c r="AT76" s="252"/>
      <c r="AU76" s="252"/>
      <c r="AV76" s="252"/>
      <c r="AW76" s="252"/>
      <c r="AX76" s="252"/>
      <c r="AY76" s="252"/>
      <c r="AZ76" s="252"/>
      <c r="BA76" s="252"/>
      <c r="BB76" s="252"/>
      <c r="BC76" s="252"/>
      <c r="BD76" s="252"/>
      <c r="BE76" s="252"/>
      <c r="BF76" s="252"/>
      <c r="BG76" s="252"/>
      <c r="BH76" s="252"/>
      <c r="BI76" s="252"/>
      <c r="BJ76" s="252"/>
      <c r="BK76" s="252"/>
      <c r="BL76" s="252"/>
      <c r="BM76" s="252"/>
      <c r="BN76" s="252"/>
      <c r="BO76" s="252"/>
      <c r="BP76" s="252"/>
      <c r="BQ76" s="252"/>
      <c r="BR76" s="252"/>
      <c r="BS76" s="252"/>
      <c r="BT76" s="252"/>
      <c r="BU76" s="252"/>
      <c r="BV76" s="252"/>
      <c r="BW76" s="252"/>
      <c r="BX76" s="252"/>
      <c r="BY76" s="252"/>
      <c r="BZ76" s="252"/>
      <c r="CA76" s="252"/>
      <c r="CB76" s="252"/>
      <c r="CC76" s="252"/>
      <c r="CD76" s="252"/>
      <c r="CE76" s="252"/>
      <c r="CF76" s="252"/>
      <c r="CG76" s="252"/>
      <c r="CH76" s="252"/>
      <c r="CI76" s="252"/>
      <c r="CJ76" s="252"/>
      <c r="CK76" s="252"/>
      <c r="CL76" s="252"/>
      <c r="CM76" s="252"/>
      <c r="CN76" s="252"/>
      <c r="CO76" s="252"/>
      <c r="CP76" s="252"/>
      <c r="CQ76" s="252"/>
      <c r="CR76" s="252"/>
      <c r="CS76" s="252"/>
      <c r="CT76" s="252"/>
      <c r="CU76" s="252"/>
      <c r="CV76" s="252"/>
      <c r="CW76" s="254"/>
      <c r="CX76" s="255"/>
      <c r="CY76" s="256"/>
      <c r="CZ76" s="257"/>
      <c r="DA76" s="306"/>
    </row>
    <row r="77" spans="1:105" ht="13.5" customHeight="1" x14ac:dyDescent="0.2">
      <c r="A77" s="190"/>
      <c r="B77" s="439"/>
      <c r="C77" s="429" t="s">
        <v>42</v>
      </c>
      <c r="D77" s="431">
        <f>D67+1</f>
        <v>42694</v>
      </c>
      <c r="E77" s="191"/>
      <c r="F77" s="192"/>
      <c r="G77" s="192"/>
      <c r="H77" s="193"/>
      <c r="I77" s="194"/>
      <c r="J77" s="192"/>
      <c r="K77" s="192"/>
      <c r="L77" s="193"/>
      <c r="M77" s="194"/>
      <c r="N77" s="192"/>
      <c r="O77" s="192"/>
      <c r="P77" s="193"/>
      <c r="Q77" s="194"/>
      <c r="R77" s="192"/>
      <c r="S77" s="192"/>
      <c r="T77" s="193"/>
      <c r="U77" s="194"/>
      <c r="V77" s="192"/>
      <c r="W77" s="192"/>
      <c r="X77" s="193"/>
      <c r="Y77" s="194"/>
      <c r="Z77" s="192"/>
      <c r="AA77" s="192"/>
      <c r="AB77" s="193"/>
      <c r="AC77" s="194"/>
      <c r="AD77" s="192"/>
      <c r="AE77" s="192"/>
      <c r="AF77" s="195"/>
      <c r="AG77" s="196"/>
      <c r="AH77" s="192"/>
      <c r="AI77" s="192"/>
      <c r="AJ77" s="193"/>
      <c r="AK77" s="194"/>
      <c r="AL77" s="192"/>
      <c r="AM77" s="192"/>
      <c r="AN77" s="193"/>
      <c r="AO77" s="194"/>
      <c r="AP77" s="192"/>
      <c r="AQ77" s="192"/>
      <c r="AR77" s="193"/>
      <c r="AS77" s="194"/>
      <c r="AT77" s="192"/>
      <c r="AU77" s="192"/>
      <c r="AV77" s="193"/>
      <c r="AW77" s="194"/>
      <c r="AX77" s="192"/>
      <c r="AY77" s="192"/>
      <c r="AZ77" s="193"/>
      <c r="BA77" s="194"/>
      <c r="BB77" s="192"/>
      <c r="BC77" s="192"/>
      <c r="BD77" s="193"/>
      <c r="BE77" s="194"/>
      <c r="BF77" s="192"/>
      <c r="BG77" s="192"/>
      <c r="BH77" s="193"/>
      <c r="BI77" s="194"/>
      <c r="BJ77" s="192"/>
      <c r="BK77" s="192"/>
      <c r="BL77" s="193"/>
      <c r="BM77" s="194"/>
      <c r="BN77" s="192"/>
      <c r="BO77" s="192"/>
      <c r="BP77" s="193"/>
      <c r="BQ77" s="194"/>
      <c r="BR77" s="192"/>
      <c r="BS77" s="192"/>
      <c r="BT77" s="193"/>
      <c r="BU77" s="194"/>
      <c r="BV77" s="192"/>
      <c r="BW77" s="192"/>
      <c r="BX77" s="193"/>
      <c r="BY77" s="194"/>
      <c r="BZ77" s="192"/>
      <c r="CA77" s="192"/>
      <c r="CB77" s="193"/>
      <c r="CC77" s="194"/>
      <c r="CD77" s="192"/>
      <c r="CE77" s="192"/>
      <c r="CF77" s="193"/>
      <c r="CG77" s="194"/>
      <c r="CH77" s="192"/>
      <c r="CI77" s="192"/>
      <c r="CJ77" s="193"/>
      <c r="CK77" s="194"/>
      <c r="CL77" s="192"/>
      <c r="CM77" s="192"/>
      <c r="CN77" s="193"/>
      <c r="CO77" s="194"/>
      <c r="CP77" s="192"/>
      <c r="CQ77" s="192"/>
      <c r="CR77" s="193"/>
      <c r="CS77" s="194"/>
      <c r="CT77" s="192"/>
      <c r="CU77" s="192"/>
      <c r="CV77" s="195"/>
      <c r="CW77" s="433">
        <f ca="1">MAX(E85:AF85,AG75:CV75)*0.25</f>
        <v>14.75</v>
      </c>
      <c r="CX77" s="390" t="e">
        <f ca="1">MAX(E80:AF80,E70:CV70,E60:CV60,E50:CV50,E41:CV41,E33:CV33,E26:CV26,AG20:CV20)*0.25</f>
        <v>#N/A</v>
      </c>
      <c r="CY77" s="390">
        <f ca="1">(COUNTIF(E85:AF85,0)+COUNTIF(CO75:CV75,0))*0.25</f>
        <v>0</v>
      </c>
      <c r="CZ77" s="392">
        <f ca="1">COUNTIF(CW23:CW85,"&gt;=7")-COUNTIF(CW23:CW85,"&gt;=9")</f>
        <v>0</v>
      </c>
      <c r="DA77" s="441" t="e">
        <f ca="1">VLOOKUP(IF(CX77&lt;24,3,IF(CW77&lt;=7,2,IF(CW77&gt;11,1,IF(CY77&gt;4,2,IF(CW77&gt;9,1,IF(CZ77&gt;0,2,1)))))),PARAM!$A$39:$B$41,2,FALSE)</f>
        <v>#N/A</v>
      </c>
    </row>
    <row r="78" spans="1:105" ht="13.5" hidden="1" customHeight="1" x14ac:dyDescent="0.2">
      <c r="A78" s="190"/>
      <c r="B78" s="439"/>
      <c r="C78" s="430"/>
      <c r="D78" s="426"/>
      <c r="E78" s="267">
        <f ca="1">IF(OR(MID(OFFSET($D$248,$D77-$D$8,0),E$4,1)="a",MID(OFFSET($D$248,$D77-$D$8,0),E$4,1)="b"),0,CV68+1)</f>
        <v>32</v>
      </c>
      <c r="F78" s="268">
        <f t="shared" ref="F78:BQ78" ca="1" si="131">IF(OR(MID(OFFSET($D$248,$D77-$D$8,0),F$4,1)="a",MID(OFFSET($D$248,$D77-$D$8,0),F$4,1)="b"),0,E78+1)</f>
        <v>33</v>
      </c>
      <c r="G78" s="268">
        <f t="shared" ca="1" si="131"/>
        <v>34</v>
      </c>
      <c r="H78" s="268">
        <f t="shared" ca="1" si="131"/>
        <v>35</v>
      </c>
      <c r="I78" s="268">
        <f t="shared" ca="1" si="131"/>
        <v>36</v>
      </c>
      <c r="J78" s="268">
        <f t="shared" ca="1" si="131"/>
        <v>37</v>
      </c>
      <c r="K78" s="268">
        <f t="shared" ca="1" si="131"/>
        <v>38</v>
      </c>
      <c r="L78" s="268">
        <f t="shared" ca="1" si="131"/>
        <v>39</v>
      </c>
      <c r="M78" s="268">
        <f t="shared" ca="1" si="131"/>
        <v>40</v>
      </c>
      <c r="N78" s="268">
        <f t="shared" ca="1" si="131"/>
        <v>41</v>
      </c>
      <c r="O78" s="268">
        <f t="shared" ca="1" si="131"/>
        <v>42</v>
      </c>
      <c r="P78" s="268">
        <f t="shared" ca="1" si="131"/>
        <v>43</v>
      </c>
      <c r="Q78" s="268">
        <f t="shared" ca="1" si="131"/>
        <v>44</v>
      </c>
      <c r="R78" s="268">
        <f t="shared" ca="1" si="131"/>
        <v>45</v>
      </c>
      <c r="S78" s="268">
        <f t="shared" ca="1" si="131"/>
        <v>46</v>
      </c>
      <c r="T78" s="268">
        <f t="shared" ca="1" si="131"/>
        <v>47</v>
      </c>
      <c r="U78" s="268">
        <f t="shared" ca="1" si="131"/>
        <v>48</v>
      </c>
      <c r="V78" s="268">
        <f t="shared" ca="1" si="131"/>
        <v>49</v>
      </c>
      <c r="W78" s="268">
        <f t="shared" ca="1" si="131"/>
        <v>50</v>
      </c>
      <c r="X78" s="268">
        <f t="shared" ca="1" si="131"/>
        <v>51</v>
      </c>
      <c r="Y78" s="268">
        <f t="shared" ca="1" si="131"/>
        <v>52</v>
      </c>
      <c r="Z78" s="268">
        <f t="shared" ca="1" si="131"/>
        <v>53</v>
      </c>
      <c r="AA78" s="268">
        <f t="shared" ca="1" si="131"/>
        <v>54</v>
      </c>
      <c r="AB78" s="268">
        <f t="shared" ca="1" si="131"/>
        <v>55</v>
      </c>
      <c r="AC78" s="268">
        <f t="shared" ca="1" si="131"/>
        <v>56</v>
      </c>
      <c r="AD78" s="268">
        <f t="shared" ca="1" si="131"/>
        <v>57</v>
      </c>
      <c r="AE78" s="268">
        <f t="shared" ca="1" si="131"/>
        <v>58</v>
      </c>
      <c r="AF78" s="268">
        <f t="shared" ca="1" si="131"/>
        <v>59</v>
      </c>
      <c r="AG78" s="268">
        <f t="shared" ca="1" si="131"/>
        <v>0</v>
      </c>
      <c r="AH78" s="268">
        <f t="shared" ca="1" si="131"/>
        <v>0</v>
      </c>
      <c r="AI78" s="268">
        <f t="shared" ca="1" si="131"/>
        <v>0</v>
      </c>
      <c r="AJ78" s="268">
        <f t="shared" ca="1" si="131"/>
        <v>0</v>
      </c>
      <c r="AK78" s="268">
        <f t="shared" ca="1" si="131"/>
        <v>0</v>
      </c>
      <c r="AL78" s="268">
        <f t="shared" ca="1" si="131"/>
        <v>0</v>
      </c>
      <c r="AM78" s="268">
        <f t="shared" ca="1" si="131"/>
        <v>0</v>
      </c>
      <c r="AN78" s="268">
        <f t="shared" ca="1" si="131"/>
        <v>0</v>
      </c>
      <c r="AO78" s="268">
        <f t="shared" ca="1" si="131"/>
        <v>0</v>
      </c>
      <c r="AP78" s="268">
        <f t="shared" ca="1" si="131"/>
        <v>0</v>
      </c>
      <c r="AQ78" s="268">
        <f t="shared" ca="1" si="131"/>
        <v>0</v>
      </c>
      <c r="AR78" s="268">
        <f t="shared" ca="1" si="131"/>
        <v>0</v>
      </c>
      <c r="AS78" s="268">
        <f t="shared" ca="1" si="131"/>
        <v>0</v>
      </c>
      <c r="AT78" s="268">
        <f t="shared" ca="1" si="131"/>
        <v>0</v>
      </c>
      <c r="AU78" s="268">
        <f t="shared" ca="1" si="131"/>
        <v>0</v>
      </c>
      <c r="AV78" s="268">
        <f t="shared" ca="1" si="131"/>
        <v>0</v>
      </c>
      <c r="AW78" s="268">
        <f t="shared" ca="1" si="131"/>
        <v>0</v>
      </c>
      <c r="AX78" s="268">
        <f t="shared" ca="1" si="131"/>
        <v>0</v>
      </c>
      <c r="AY78" s="268">
        <f t="shared" ca="1" si="131"/>
        <v>0</v>
      </c>
      <c r="AZ78" s="268">
        <f t="shared" ca="1" si="131"/>
        <v>0</v>
      </c>
      <c r="BA78" s="268">
        <f t="shared" ca="1" si="131"/>
        <v>1</v>
      </c>
      <c r="BB78" s="268">
        <f t="shared" ca="1" si="131"/>
        <v>2</v>
      </c>
      <c r="BC78" s="268">
        <f t="shared" ca="1" si="131"/>
        <v>3</v>
      </c>
      <c r="BD78" s="268">
        <f t="shared" ca="1" si="131"/>
        <v>4</v>
      </c>
      <c r="BE78" s="268">
        <f t="shared" ca="1" si="131"/>
        <v>5</v>
      </c>
      <c r="BF78" s="268">
        <f t="shared" ca="1" si="131"/>
        <v>6</v>
      </c>
      <c r="BG78" s="268">
        <f t="shared" ca="1" si="131"/>
        <v>0</v>
      </c>
      <c r="BH78" s="268">
        <f t="shared" ca="1" si="131"/>
        <v>0</v>
      </c>
      <c r="BI78" s="268">
        <f t="shared" ca="1" si="131"/>
        <v>0</v>
      </c>
      <c r="BJ78" s="268">
        <f t="shared" ca="1" si="131"/>
        <v>0</v>
      </c>
      <c r="BK78" s="268">
        <f t="shared" ca="1" si="131"/>
        <v>0</v>
      </c>
      <c r="BL78" s="268">
        <f t="shared" ca="1" si="131"/>
        <v>0</v>
      </c>
      <c r="BM78" s="268">
        <f t="shared" ca="1" si="131"/>
        <v>0</v>
      </c>
      <c r="BN78" s="268">
        <f t="shared" ca="1" si="131"/>
        <v>0</v>
      </c>
      <c r="BO78" s="268">
        <f t="shared" ca="1" si="131"/>
        <v>0</v>
      </c>
      <c r="BP78" s="268">
        <f t="shared" ca="1" si="131"/>
        <v>0</v>
      </c>
      <c r="BQ78" s="268">
        <f t="shared" ca="1" si="131"/>
        <v>0</v>
      </c>
      <c r="BR78" s="268">
        <f t="shared" ref="BR78:CV78" ca="1" si="132">IF(OR(MID(OFFSET($D$248,$D77-$D$8,0),BR$4,1)="a",MID(OFFSET($D$248,$D77-$D$8,0),BR$4,1)="b"),0,BQ78+1)</f>
        <v>1</v>
      </c>
      <c r="BS78" s="268">
        <f t="shared" ca="1" si="132"/>
        <v>2</v>
      </c>
      <c r="BT78" s="268">
        <f t="shared" ca="1" si="132"/>
        <v>3</v>
      </c>
      <c r="BU78" s="268">
        <f t="shared" ca="1" si="132"/>
        <v>4</v>
      </c>
      <c r="BV78" s="268">
        <f t="shared" ca="1" si="132"/>
        <v>5</v>
      </c>
      <c r="BW78" s="268">
        <f t="shared" ca="1" si="132"/>
        <v>6</v>
      </c>
      <c r="BX78" s="268">
        <f t="shared" ca="1" si="132"/>
        <v>7</v>
      </c>
      <c r="BY78" s="268">
        <f t="shared" ca="1" si="132"/>
        <v>8</v>
      </c>
      <c r="BZ78" s="268">
        <f t="shared" ca="1" si="132"/>
        <v>9</v>
      </c>
      <c r="CA78" s="268">
        <f t="shared" ca="1" si="132"/>
        <v>10</v>
      </c>
      <c r="CB78" s="268">
        <f t="shared" ca="1" si="132"/>
        <v>11</v>
      </c>
      <c r="CC78" s="268">
        <f t="shared" ca="1" si="132"/>
        <v>12</v>
      </c>
      <c r="CD78" s="268">
        <f t="shared" ca="1" si="132"/>
        <v>13</v>
      </c>
      <c r="CE78" s="268">
        <f t="shared" ca="1" si="132"/>
        <v>14</v>
      </c>
      <c r="CF78" s="268">
        <f t="shared" ca="1" si="132"/>
        <v>15</v>
      </c>
      <c r="CG78" s="268">
        <f t="shared" ca="1" si="132"/>
        <v>16</v>
      </c>
      <c r="CH78" s="268">
        <f t="shared" ca="1" si="132"/>
        <v>17</v>
      </c>
      <c r="CI78" s="268">
        <f t="shared" ca="1" si="132"/>
        <v>18</v>
      </c>
      <c r="CJ78" s="268">
        <f t="shared" ca="1" si="132"/>
        <v>19</v>
      </c>
      <c r="CK78" s="268">
        <f t="shared" ca="1" si="132"/>
        <v>20</v>
      </c>
      <c r="CL78" s="268">
        <f t="shared" ca="1" si="132"/>
        <v>21</v>
      </c>
      <c r="CM78" s="268">
        <f t="shared" ca="1" si="132"/>
        <v>22</v>
      </c>
      <c r="CN78" s="268">
        <f t="shared" ca="1" si="132"/>
        <v>23</v>
      </c>
      <c r="CO78" s="268">
        <f t="shared" ca="1" si="132"/>
        <v>24</v>
      </c>
      <c r="CP78" s="268">
        <f t="shared" ca="1" si="132"/>
        <v>25</v>
      </c>
      <c r="CQ78" s="268">
        <f t="shared" ca="1" si="132"/>
        <v>26</v>
      </c>
      <c r="CR78" s="268">
        <f t="shared" ca="1" si="132"/>
        <v>27</v>
      </c>
      <c r="CS78" s="268">
        <f t="shared" ca="1" si="132"/>
        <v>28</v>
      </c>
      <c r="CT78" s="268">
        <f t="shared" ca="1" si="132"/>
        <v>29</v>
      </c>
      <c r="CU78" s="268">
        <f t="shared" ca="1" si="132"/>
        <v>30</v>
      </c>
      <c r="CV78" s="296">
        <f t="shared" ca="1" si="132"/>
        <v>31</v>
      </c>
      <c r="CW78" s="416"/>
      <c r="CX78" s="391"/>
      <c r="CY78" s="391"/>
      <c r="CZ78" s="393"/>
      <c r="DA78" s="442"/>
    </row>
    <row r="79" spans="1:105" ht="13.5" hidden="1" customHeight="1" x14ac:dyDescent="0.2">
      <c r="A79" s="190"/>
      <c r="B79" s="439"/>
      <c r="C79" s="430"/>
      <c r="D79" s="426"/>
      <c r="E79" s="267">
        <f ca="1">IF(OR(MID(OFFSET($D$248,$D77-$D$8,0),E$4,1)="a",MID(OFFSET($D$248,$D77-$D$8,0),E$4,1)="b"),0,CV69+1)</f>
        <v>32</v>
      </c>
      <c r="F79" s="268">
        <f t="shared" ref="F79:BQ79" ca="1" si="133">IF(OR(MID(OFFSET($D$248,$D77-$D$8,0),F$4,1)="a",MID(OFFSET($D$248,$D77-$D$8,0),F$4,1)="b"),0,E79+1)</f>
        <v>33</v>
      </c>
      <c r="G79" s="268">
        <f t="shared" ca="1" si="133"/>
        <v>34</v>
      </c>
      <c r="H79" s="268">
        <f t="shared" ca="1" si="133"/>
        <v>35</v>
      </c>
      <c r="I79" s="268">
        <f t="shared" ca="1" si="133"/>
        <v>36</v>
      </c>
      <c r="J79" s="268">
        <f t="shared" ca="1" si="133"/>
        <v>37</v>
      </c>
      <c r="K79" s="268">
        <f t="shared" ca="1" si="133"/>
        <v>38</v>
      </c>
      <c r="L79" s="268">
        <f t="shared" ca="1" si="133"/>
        <v>39</v>
      </c>
      <c r="M79" s="268">
        <f t="shared" ca="1" si="133"/>
        <v>40</v>
      </c>
      <c r="N79" s="268">
        <f t="shared" ca="1" si="133"/>
        <v>41</v>
      </c>
      <c r="O79" s="268">
        <f t="shared" ca="1" si="133"/>
        <v>42</v>
      </c>
      <c r="P79" s="268">
        <f t="shared" ca="1" si="133"/>
        <v>43</v>
      </c>
      <c r="Q79" s="268">
        <f t="shared" ca="1" si="133"/>
        <v>44</v>
      </c>
      <c r="R79" s="268">
        <f t="shared" ca="1" si="133"/>
        <v>45</v>
      </c>
      <c r="S79" s="268">
        <f t="shared" ca="1" si="133"/>
        <v>46</v>
      </c>
      <c r="T79" s="268">
        <f t="shared" ca="1" si="133"/>
        <v>47</v>
      </c>
      <c r="U79" s="268">
        <f t="shared" ca="1" si="133"/>
        <v>48</v>
      </c>
      <c r="V79" s="268">
        <f t="shared" ca="1" si="133"/>
        <v>49</v>
      </c>
      <c r="W79" s="268">
        <f t="shared" ca="1" si="133"/>
        <v>50</v>
      </c>
      <c r="X79" s="268">
        <f t="shared" ca="1" si="133"/>
        <v>51</v>
      </c>
      <c r="Y79" s="268">
        <f t="shared" ca="1" si="133"/>
        <v>52</v>
      </c>
      <c r="Z79" s="268">
        <f t="shared" ca="1" si="133"/>
        <v>53</v>
      </c>
      <c r="AA79" s="268">
        <f t="shared" ca="1" si="133"/>
        <v>54</v>
      </c>
      <c r="AB79" s="268">
        <f t="shared" ca="1" si="133"/>
        <v>55</v>
      </c>
      <c r="AC79" s="268">
        <f t="shared" ca="1" si="133"/>
        <v>56</v>
      </c>
      <c r="AD79" s="268">
        <f t="shared" ca="1" si="133"/>
        <v>57</v>
      </c>
      <c r="AE79" s="268">
        <f t="shared" ca="1" si="133"/>
        <v>58</v>
      </c>
      <c r="AF79" s="268">
        <f t="shared" ca="1" si="133"/>
        <v>59</v>
      </c>
      <c r="AG79" s="268">
        <f t="shared" ca="1" si="133"/>
        <v>0</v>
      </c>
      <c r="AH79" s="268">
        <f t="shared" ca="1" si="133"/>
        <v>0</v>
      </c>
      <c r="AI79" s="268">
        <f t="shared" ca="1" si="133"/>
        <v>0</v>
      </c>
      <c r="AJ79" s="268">
        <f t="shared" ca="1" si="133"/>
        <v>0</v>
      </c>
      <c r="AK79" s="268">
        <f t="shared" ca="1" si="133"/>
        <v>0</v>
      </c>
      <c r="AL79" s="268">
        <f t="shared" ca="1" si="133"/>
        <v>0</v>
      </c>
      <c r="AM79" s="268">
        <f t="shared" ca="1" si="133"/>
        <v>0</v>
      </c>
      <c r="AN79" s="268">
        <f t="shared" ca="1" si="133"/>
        <v>0</v>
      </c>
      <c r="AO79" s="268">
        <f t="shared" ca="1" si="133"/>
        <v>0</v>
      </c>
      <c r="AP79" s="268">
        <f t="shared" ca="1" si="133"/>
        <v>0</v>
      </c>
      <c r="AQ79" s="268">
        <f t="shared" ca="1" si="133"/>
        <v>0</v>
      </c>
      <c r="AR79" s="268">
        <f t="shared" ca="1" si="133"/>
        <v>0</v>
      </c>
      <c r="AS79" s="268">
        <f t="shared" ca="1" si="133"/>
        <v>0</v>
      </c>
      <c r="AT79" s="268">
        <f t="shared" ca="1" si="133"/>
        <v>0</v>
      </c>
      <c r="AU79" s="268">
        <f t="shared" ca="1" si="133"/>
        <v>0</v>
      </c>
      <c r="AV79" s="268">
        <f t="shared" ca="1" si="133"/>
        <v>0</v>
      </c>
      <c r="AW79" s="268">
        <f t="shared" ca="1" si="133"/>
        <v>0</v>
      </c>
      <c r="AX79" s="268">
        <f t="shared" ca="1" si="133"/>
        <v>0</v>
      </c>
      <c r="AY79" s="268">
        <f t="shared" ca="1" si="133"/>
        <v>0</v>
      </c>
      <c r="AZ79" s="268">
        <f t="shared" ca="1" si="133"/>
        <v>0</v>
      </c>
      <c r="BA79" s="268">
        <f t="shared" ca="1" si="133"/>
        <v>1</v>
      </c>
      <c r="BB79" s="268">
        <f t="shared" ca="1" si="133"/>
        <v>2</v>
      </c>
      <c r="BC79" s="268">
        <f t="shared" ca="1" si="133"/>
        <v>3</v>
      </c>
      <c r="BD79" s="268">
        <f t="shared" ca="1" si="133"/>
        <v>4</v>
      </c>
      <c r="BE79" s="268">
        <f t="shared" ca="1" si="133"/>
        <v>5</v>
      </c>
      <c r="BF79" s="268">
        <f t="shared" ca="1" si="133"/>
        <v>6</v>
      </c>
      <c r="BG79" s="268">
        <f t="shared" ca="1" si="133"/>
        <v>0</v>
      </c>
      <c r="BH79" s="268">
        <f t="shared" ca="1" si="133"/>
        <v>0</v>
      </c>
      <c r="BI79" s="268">
        <f t="shared" ca="1" si="133"/>
        <v>0</v>
      </c>
      <c r="BJ79" s="268">
        <f t="shared" ca="1" si="133"/>
        <v>0</v>
      </c>
      <c r="BK79" s="268">
        <f t="shared" ca="1" si="133"/>
        <v>0</v>
      </c>
      <c r="BL79" s="268">
        <f t="shared" ca="1" si="133"/>
        <v>0</v>
      </c>
      <c r="BM79" s="268">
        <f t="shared" ca="1" si="133"/>
        <v>0</v>
      </c>
      <c r="BN79" s="268">
        <f t="shared" ca="1" si="133"/>
        <v>0</v>
      </c>
      <c r="BO79" s="268">
        <f t="shared" ca="1" si="133"/>
        <v>0</v>
      </c>
      <c r="BP79" s="268">
        <f t="shared" ca="1" si="133"/>
        <v>0</v>
      </c>
      <c r="BQ79" s="268">
        <f t="shared" ca="1" si="133"/>
        <v>0</v>
      </c>
      <c r="BR79" s="268">
        <f t="shared" ref="BR79:CV79" ca="1" si="134">IF(OR(MID(OFFSET($D$248,$D77-$D$8,0),BR$4,1)="a",MID(OFFSET($D$248,$D77-$D$8,0),BR$4,1)="b"),0,BQ79+1)</f>
        <v>1</v>
      </c>
      <c r="BS79" s="268">
        <f t="shared" ca="1" si="134"/>
        <v>2</v>
      </c>
      <c r="BT79" s="268">
        <f t="shared" ca="1" si="134"/>
        <v>3</v>
      </c>
      <c r="BU79" s="268">
        <f t="shared" ca="1" si="134"/>
        <v>4</v>
      </c>
      <c r="BV79" s="268">
        <f t="shared" ca="1" si="134"/>
        <v>5</v>
      </c>
      <c r="BW79" s="268">
        <f t="shared" ca="1" si="134"/>
        <v>6</v>
      </c>
      <c r="BX79" s="268">
        <f t="shared" ca="1" si="134"/>
        <v>7</v>
      </c>
      <c r="BY79" s="268">
        <f t="shared" ca="1" si="134"/>
        <v>8</v>
      </c>
      <c r="BZ79" s="268">
        <f t="shared" ca="1" si="134"/>
        <v>9</v>
      </c>
      <c r="CA79" s="268">
        <f t="shared" ca="1" si="134"/>
        <v>10</v>
      </c>
      <c r="CB79" s="268">
        <f t="shared" ca="1" si="134"/>
        <v>11</v>
      </c>
      <c r="CC79" s="268">
        <f t="shared" ca="1" si="134"/>
        <v>12</v>
      </c>
      <c r="CD79" s="268">
        <f t="shared" ca="1" si="134"/>
        <v>13</v>
      </c>
      <c r="CE79" s="268">
        <f t="shared" ca="1" si="134"/>
        <v>14</v>
      </c>
      <c r="CF79" s="268">
        <f t="shared" ca="1" si="134"/>
        <v>15</v>
      </c>
      <c r="CG79" s="268">
        <f t="shared" ca="1" si="134"/>
        <v>16</v>
      </c>
      <c r="CH79" s="268">
        <f t="shared" ca="1" si="134"/>
        <v>17</v>
      </c>
      <c r="CI79" s="268">
        <f t="shared" ca="1" si="134"/>
        <v>18</v>
      </c>
      <c r="CJ79" s="268">
        <f t="shared" ca="1" si="134"/>
        <v>19</v>
      </c>
      <c r="CK79" s="268">
        <f t="shared" ca="1" si="134"/>
        <v>20</v>
      </c>
      <c r="CL79" s="268">
        <f t="shared" ca="1" si="134"/>
        <v>21</v>
      </c>
      <c r="CM79" s="268">
        <f t="shared" ca="1" si="134"/>
        <v>22</v>
      </c>
      <c r="CN79" s="268">
        <f t="shared" ca="1" si="134"/>
        <v>23</v>
      </c>
      <c r="CO79" s="268">
        <f t="shared" ca="1" si="134"/>
        <v>24</v>
      </c>
      <c r="CP79" s="268">
        <f t="shared" ca="1" si="134"/>
        <v>25</v>
      </c>
      <c r="CQ79" s="268">
        <f t="shared" ca="1" si="134"/>
        <v>26</v>
      </c>
      <c r="CR79" s="268">
        <f t="shared" ca="1" si="134"/>
        <v>27</v>
      </c>
      <c r="CS79" s="268">
        <f t="shared" ca="1" si="134"/>
        <v>28</v>
      </c>
      <c r="CT79" s="268">
        <f t="shared" ca="1" si="134"/>
        <v>29</v>
      </c>
      <c r="CU79" s="268">
        <f t="shared" ca="1" si="134"/>
        <v>30</v>
      </c>
      <c r="CV79" s="296">
        <f t="shared" ca="1" si="134"/>
        <v>31</v>
      </c>
      <c r="CW79" s="416"/>
      <c r="CX79" s="391"/>
      <c r="CY79" s="391"/>
      <c r="CZ79" s="393"/>
      <c r="DA79" s="442"/>
    </row>
    <row r="80" spans="1:105" ht="13.5" hidden="1" customHeight="1" x14ac:dyDescent="0.2">
      <c r="A80" s="190"/>
      <c r="B80" s="439"/>
      <c r="C80" s="430"/>
      <c r="D80" s="426"/>
      <c r="E80" s="267">
        <f ca="1">IF(OR(MID(OFFSET($D$248,$D77-$D$8,0),E$4,1)="a",MID(OFFSET($D$248,$D77-$D$8,0),E$4,1)="b"),0,CV70+1)</f>
        <v>32</v>
      </c>
      <c r="F80" s="268">
        <f t="shared" ref="F80:AF80" ca="1" si="135">IF(OR(MID(OFFSET($D$248,$D77-$D$8,0),F$4,1)="a",MID(OFFSET($D$248,$D77-$D$8,0),F$4,1)="b"),0,E80+1)</f>
        <v>33</v>
      </c>
      <c r="G80" s="268">
        <f t="shared" ca="1" si="135"/>
        <v>34</v>
      </c>
      <c r="H80" s="268">
        <f t="shared" ca="1" si="135"/>
        <v>35</v>
      </c>
      <c r="I80" s="268">
        <f t="shared" ca="1" si="135"/>
        <v>36</v>
      </c>
      <c r="J80" s="268">
        <f t="shared" ca="1" si="135"/>
        <v>37</v>
      </c>
      <c r="K80" s="268">
        <f t="shared" ca="1" si="135"/>
        <v>38</v>
      </c>
      <c r="L80" s="268">
        <f t="shared" ca="1" si="135"/>
        <v>39</v>
      </c>
      <c r="M80" s="268">
        <f t="shared" ca="1" si="135"/>
        <v>40</v>
      </c>
      <c r="N80" s="268">
        <f t="shared" ca="1" si="135"/>
        <v>41</v>
      </c>
      <c r="O80" s="268">
        <f t="shared" ca="1" si="135"/>
        <v>42</v>
      </c>
      <c r="P80" s="268">
        <f t="shared" ca="1" si="135"/>
        <v>43</v>
      </c>
      <c r="Q80" s="268">
        <f t="shared" ca="1" si="135"/>
        <v>44</v>
      </c>
      <c r="R80" s="268">
        <f t="shared" ca="1" si="135"/>
        <v>45</v>
      </c>
      <c r="S80" s="268">
        <f t="shared" ca="1" si="135"/>
        <v>46</v>
      </c>
      <c r="T80" s="268">
        <f t="shared" ca="1" si="135"/>
        <v>47</v>
      </c>
      <c r="U80" s="268">
        <f t="shared" ca="1" si="135"/>
        <v>48</v>
      </c>
      <c r="V80" s="268">
        <f t="shared" ca="1" si="135"/>
        <v>49</v>
      </c>
      <c r="W80" s="268">
        <f t="shared" ca="1" si="135"/>
        <v>50</v>
      </c>
      <c r="X80" s="268">
        <f t="shared" ca="1" si="135"/>
        <v>51</v>
      </c>
      <c r="Y80" s="268">
        <f t="shared" ca="1" si="135"/>
        <v>52</v>
      </c>
      <c r="Z80" s="268">
        <f t="shared" ca="1" si="135"/>
        <v>53</v>
      </c>
      <c r="AA80" s="268">
        <f t="shared" ca="1" si="135"/>
        <v>54</v>
      </c>
      <c r="AB80" s="268">
        <f t="shared" ca="1" si="135"/>
        <v>55</v>
      </c>
      <c r="AC80" s="268">
        <f t="shared" ca="1" si="135"/>
        <v>56</v>
      </c>
      <c r="AD80" s="268">
        <f t="shared" ca="1" si="135"/>
        <v>57</v>
      </c>
      <c r="AE80" s="268">
        <f t="shared" ca="1" si="135"/>
        <v>58</v>
      </c>
      <c r="AF80" s="268">
        <f t="shared" ca="1" si="135"/>
        <v>59</v>
      </c>
      <c r="AG80" s="268">
        <f ca="1">IF(OR(MID(OFFSET($D$248,$D77-$D$8,0),AG$4,1)="a",MID(OFFSET($D$248,$D77-$D$8,0),AG$4,1)="b"),0,1)</f>
        <v>0</v>
      </c>
      <c r="AH80" s="268">
        <f ca="1">IF(OR(MID(OFFSET($D$248,$D77-$D$8,0),AH$4,1)="a",MID(OFFSET($D$248,$D77-$D$8,0),AH$4,1)="b"),0,AG80+1)</f>
        <v>0</v>
      </c>
      <c r="AI80" s="268">
        <f t="shared" ref="AI80:CT80" ca="1" si="136">IF(OR(MID(OFFSET($D$248,$D77-$D$8,0),AI$4,1)="a",MID(OFFSET($D$248,$D77-$D$8,0),AI$4,1)="b"),0,AH80+1)</f>
        <v>0</v>
      </c>
      <c r="AJ80" s="268">
        <f t="shared" ca="1" si="136"/>
        <v>0</v>
      </c>
      <c r="AK80" s="268">
        <f t="shared" ca="1" si="136"/>
        <v>0</v>
      </c>
      <c r="AL80" s="268">
        <f t="shared" ca="1" si="136"/>
        <v>0</v>
      </c>
      <c r="AM80" s="268">
        <f t="shared" ca="1" si="136"/>
        <v>0</v>
      </c>
      <c r="AN80" s="268">
        <f t="shared" ca="1" si="136"/>
        <v>0</v>
      </c>
      <c r="AO80" s="268">
        <f t="shared" ca="1" si="136"/>
        <v>0</v>
      </c>
      <c r="AP80" s="268">
        <f t="shared" ca="1" si="136"/>
        <v>0</v>
      </c>
      <c r="AQ80" s="268">
        <f t="shared" ca="1" si="136"/>
        <v>0</v>
      </c>
      <c r="AR80" s="268">
        <f t="shared" ca="1" si="136"/>
        <v>0</v>
      </c>
      <c r="AS80" s="268">
        <f t="shared" ca="1" si="136"/>
        <v>0</v>
      </c>
      <c r="AT80" s="268">
        <f t="shared" ca="1" si="136"/>
        <v>0</v>
      </c>
      <c r="AU80" s="268">
        <f t="shared" ca="1" si="136"/>
        <v>0</v>
      </c>
      <c r="AV80" s="268">
        <f t="shared" ca="1" si="136"/>
        <v>0</v>
      </c>
      <c r="AW80" s="268">
        <f t="shared" ca="1" si="136"/>
        <v>0</v>
      </c>
      <c r="AX80" s="268">
        <f t="shared" ca="1" si="136"/>
        <v>0</v>
      </c>
      <c r="AY80" s="268">
        <f t="shared" ca="1" si="136"/>
        <v>0</v>
      </c>
      <c r="AZ80" s="268">
        <f t="shared" ca="1" si="136"/>
        <v>0</v>
      </c>
      <c r="BA80" s="268">
        <f t="shared" ca="1" si="136"/>
        <v>1</v>
      </c>
      <c r="BB80" s="268">
        <f t="shared" ca="1" si="136"/>
        <v>2</v>
      </c>
      <c r="BC80" s="268">
        <f t="shared" ca="1" si="136"/>
        <v>3</v>
      </c>
      <c r="BD80" s="268">
        <f t="shared" ca="1" si="136"/>
        <v>4</v>
      </c>
      <c r="BE80" s="268">
        <f t="shared" ca="1" si="136"/>
        <v>5</v>
      </c>
      <c r="BF80" s="268">
        <f t="shared" ca="1" si="136"/>
        <v>6</v>
      </c>
      <c r="BG80" s="268">
        <f t="shared" ca="1" si="136"/>
        <v>0</v>
      </c>
      <c r="BH80" s="268">
        <f t="shared" ca="1" si="136"/>
        <v>0</v>
      </c>
      <c r="BI80" s="268">
        <f t="shared" ca="1" si="136"/>
        <v>0</v>
      </c>
      <c r="BJ80" s="268">
        <f t="shared" ca="1" si="136"/>
        <v>0</v>
      </c>
      <c r="BK80" s="268">
        <f t="shared" ca="1" si="136"/>
        <v>0</v>
      </c>
      <c r="BL80" s="268">
        <f t="shared" ca="1" si="136"/>
        <v>0</v>
      </c>
      <c r="BM80" s="268">
        <f t="shared" ca="1" si="136"/>
        <v>0</v>
      </c>
      <c r="BN80" s="268">
        <f t="shared" ca="1" si="136"/>
        <v>0</v>
      </c>
      <c r="BO80" s="268">
        <f t="shared" ca="1" si="136"/>
        <v>0</v>
      </c>
      <c r="BP80" s="268">
        <f t="shared" ca="1" si="136"/>
        <v>0</v>
      </c>
      <c r="BQ80" s="268">
        <f t="shared" ca="1" si="136"/>
        <v>0</v>
      </c>
      <c r="BR80" s="268">
        <f t="shared" ca="1" si="136"/>
        <v>1</v>
      </c>
      <c r="BS80" s="268">
        <f t="shared" ca="1" si="136"/>
        <v>2</v>
      </c>
      <c r="BT80" s="268">
        <f t="shared" ca="1" si="136"/>
        <v>3</v>
      </c>
      <c r="BU80" s="268">
        <f t="shared" ca="1" si="136"/>
        <v>4</v>
      </c>
      <c r="BV80" s="268">
        <f t="shared" ca="1" si="136"/>
        <v>5</v>
      </c>
      <c r="BW80" s="268">
        <f t="shared" ca="1" si="136"/>
        <v>6</v>
      </c>
      <c r="BX80" s="268">
        <f t="shared" ca="1" si="136"/>
        <v>7</v>
      </c>
      <c r="BY80" s="268">
        <f t="shared" ca="1" si="136"/>
        <v>8</v>
      </c>
      <c r="BZ80" s="268">
        <f t="shared" ca="1" si="136"/>
        <v>9</v>
      </c>
      <c r="CA80" s="268">
        <f t="shared" ca="1" si="136"/>
        <v>10</v>
      </c>
      <c r="CB80" s="268">
        <f t="shared" ca="1" si="136"/>
        <v>11</v>
      </c>
      <c r="CC80" s="268">
        <f t="shared" ca="1" si="136"/>
        <v>12</v>
      </c>
      <c r="CD80" s="268">
        <f t="shared" ca="1" si="136"/>
        <v>13</v>
      </c>
      <c r="CE80" s="268">
        <f t="shared" ca="1" si="136"/>
        <v>14</v>
      </c>
      <c r="CF80" s="268">
        <f t="shared" ca="1" si="136"/>
        <v>15</v>
      </c>
      <c r="CG80" s="268">
        <f t="shared" ca="1" si="136"/>
        <v>16</v>
      </c>
      <c r="CH80" s="268">
        <f t="shared" ca="1" si="136"/>
        <v>17</v>
      </c>
      <c r="CI80" s="268">
        <f t="shared" ca="1" si="136"/>
        <v>18</v>
      </c>
      <c r="CJ80" s="268">
        <f t="shared" ca="1" si="136"/>
        <v>19</v>
      </c>
      <c r="CK80" s="268">
        <f t="shared" ca="1" si="136"/>
        <v>20</v>
      </c>
      <c r="CL80" s="268">
        <f t="shared" ca="1" si="136"/>
        <v>21</v>
      </c>
      <c r="CM80" s="268">
        <f t="shared" ca="1" si="136"/>
        <v>22</v>
      </c>
      <c r="CN80" s="268">
        <f t="shared" ca="1" si="136"/>
        <v>23</v>
      </c>
      <c r="CO80" s="268">
        <f t="shared" ca="1" si="136"/>
        <v>24</v>
      </c>
      <c r="CP80" s="268">
        <f t="shared" ca="1" si="136"/>
        <v>25</v>
      </c>
      <c r="CQ80" s="268">
        <f t="shared" ca="1" si="136"/>
        <v>26</v>
      </c>
      <c r="CR80" s="268">
        <f t="shared" ca="1" si="136"/>
        <v>27</v>
      </c>
      <c r="CS80" s="268">
        <f t="shared" ca="1" si="136"/>
        <v>28</v>
      </c>
      <c r="CT80" s="268">
        <f t="shared" ca="1" si="136"/>
        <v>29</v>
      </c>
      <c r="CU80" s="268">
        <f ca="1">IF(OR(MID(OFFSET($D$248,$D77-$D$8,0),CU$4,1)="a",MID(OFFSET($D$248,$D77-$D$8,0),CU$4,1)="b"),0,CT80+1)</f>
        <v>30</v>
      </c>
      <c r="CV80" s="296">
        <f ca="1">IF(OR(MID(OFFSET($D$248,$D77-$D$8,0),CV$4,1)="a",MID(OFFSET($D$248,$D77-$D$8,0),CV$4,1)="b"),0,CU80+1)</f>
        <v>31</v>
      </c>
      <c r="CW80" s="416"/>
      <c r="CX80" s="391"/>
      <c r="CY80" s="391"/>
      <c r="CZ80" s="393"/>
      <c r="DA80" s="442"/>
    </row>
    <row r="81" spans="1:105" ht="13.5" hidden="1" customHeight="1" x14ac:dyDescent="0.2">
      <c r="A81" s="190"/>
      <c r="B81" s="439"/>
      <c r="C81" s="430"/>
      <c r="D81" s="426"/>
      <c r="E81" s="267">
        <f ca="1">IF(OR(MID(OFFSET($D$248,$D77-$D$8,0),E$4,1)="a",MID(OFFSET($D$248,$D77-$D$8,0),E$4,1)="b"),0,CV71+1)</f>
        <v>32</v>
      </c>
      <c r="F81" s="268">
        <f t="shared" ref="F81:BQ81" ca="1" si="137">IF(OR(MID(OFFSET($D$248,$D77-$D$8,0),F$4,1)="a",MID(OFFSET($D$248,$D77-$D$8,0),F$4,1)="b"),0,E81+1)</f>
        <v>33</v>
      </c>
      <c r="G81" s="268">
        <f t="shared" ca="1" si="137"/>
        <v>34</v>
      </c>
      <c r="H81" s="268">
        <f t="shared" ca="1" si="137"/>
        <v>35</v>
      </c>
      <c r="I81" s="268">
        <f t="shared" ca="1" si="137"/>
        <v>36</v>
      </c>
      <c r="J81" s="268">
        <f t="shared" ca="1" si="137"/>
        <v>37</v>
      </c>
      <c r="K81" s="268">
        <f t="shared" ca="1" si="137"/>
        <v>38</v>
      </c>
      <c r="L81" s="268">
        <f t="shared" ca="1" si="137"/>
        <v>39</v>
      </c>
      <c r="M81" s="268">
        <f t="shared" ca="1" si="137"/>
        <v>40</v>
      </c>
      <c r="N81" s="268">
        <f t="shared" ca="1" si="137"/>
        <v>41</v>
      </c>
      <c r="O81" s="268">
        <f t="shared" ca="1" si="137"/>
        <v>42</v>
      </c>
      <c r="P81" s="268">
        <f t="shared" ca="1" si="137"/>
        <v>43</v>
      </c>
      <c r="Q81" s="268">
        <f t="shared" ca="1" si="137"/>
        <v>44</v>
      </c>
      <c r="R81" s="268">
        <f t="shared" ca="1" si="137"/>
        <v>45</v>
      </c>
      <c r="S81" s="268">
        <f t="shared" ca="1" si="137"/>
        <v>46</v>
      </c>
      <c r="T81" s="268">
        <f t="shared" ca="1" si="137"/>
        <v>47</v>
      </c>
      <c r="U81" s="268">
        <f t="shared" ca="1" si="137"/>
        <v>48</v>
      </c>
      <c r="V81" s="268">
        <f t="shared" ca="1" si="137"/>
        <v>49</v>
      </c>
      <c r="W81" s="268">
        <f t="shared" ca="1" si="137"/>
        <v>50</v>
      </c>
      <c r="X81" s="268">
        <f t="shared" ca="1" si="137"/>
        <v>51</v>
      </c>
      <c r="Y81" s="268">
        <f t="shared" ca="1" si="137"/>
        <v>52</v>
      </c>
      <c r="Z81" s="268">
        <f t="shared" ca="1" si="137"/>
        <v>53</v>
      </c>
      <c r="AA81" s="268">
        <f t="shared" ca="1" si="137"/>
        <v>54</v>
      </c>
      <c r="AB81" s="268">
        <f t="shared" ca="1" si="137"/>
        <v>55</v>
      </c>
      <c r="AC81" s="268">
        <f t="shared" ca="1" si="137"/>
        <v>56</v>
      </c>
      <c r="AD81" s="268">
        <f t="shared" ca="1" si="137"/>
        <v>57</v>
      </c>
      <c r="AE81" s="268">
        <f t="shared" ca="1" si="137"/>
        <v>58</v>
      </c>
      <c r="AF81" s="268">
        <f t="shared" ca="1" si="137"/>
        <v>59</v>
      </c>
      <c r="AG81" s="268">
        <f t="shared" ca="1" si="137"/>
        <v>0</v>
      </c>
      <c r="AH81" s="268">
        <f t="shared" ca="1" si="137"/>
        <v>0</v>
      </c>
      <c r="AI81" s="268">
        <f t="shared" ca="1" si="137"/>
        <v>0</v>
      </c>
      <c r="AJ81" s="268">
        <f t="shared" ca="1" si="137"/>
        <v>0</v>
      </c>
      <c r="AK81" s="268">
        <f t="shared" ca="1" si="137"/>
        <v>0</v>
      </c>
      <c r="AL81" s="268">
        <f t="shared" ca="1" si="137"/>
        <v>0</v>
      </c>
      <c r="AM81" s="268">
        <f t="shared" ca="1" si="137"/>
        <v>0</v>
      </c>
      <c r="AN81" s="268">
        <f t="shared" ca="1" si="137"/>
        <v>0</v>
      </c>
      <c r="AO81" s="268">
        <f t="shared" ca="1" si="137"/>
        <v>0</v>
      </c>
      <c r="AP81" s="268">
        <f t="shared" ca="1" si="137"/>
        <v>0</v>
      </c>
      <c r="AQ81" s="268">
        <f t="shared" ca="1" si="137"/>
        <v>0</v>
      </c>
      <c r="AR81" s="268">
        <f t="shared" ca="1" si="137"/>
        <v>0</v>
      </c>
      <c r="AS81" s="268">
        <f t="shared" ca="1" si="137"/>
        <v>0</v>
      </c>
      <c r="AT81" s="268">
        <f t="shared" ca="1" si="137"/>
        <v>0</v>
      </c>
      <c r="AU81" s="268">
        <f t="shared" ca="1" si="137"/>
        <v>0</v>
      </c>
      <c r="AV81" s="268">
        <f t="shared" ca="1" si="137"/>
        <v>0</v>
      </c>
      <c r="AW81" s="268">
        <f t="shared" ca="1" si="137"/>
        <v>0</v>
      </c>
      <c r="AX81" s="268">
        <f t="shared" ca="1" si="137"/>
        <v>0</v>
      </c>
      <c r="AY81" s="268">
        <f t="shared" ca="1" si="137"/>
        <v>0</v>
      </c>
      <c r="AZ81" s="268">
        <f t="shared" ca="1" si="137"/>
        <v>0</v>
      </c>
      <c r="BA81" s="268">
        <f t="shared" ca="1" si="137"/>
        <v>1</v>
      </c>
      <c r="BB81" s="268">
        <f t="shared" ca="1" si="137"/>
        <v>2</v>
      </c>
      <c r="BC81" s="268">
        <f t="shared" ca="1" si="137"/>
        <v>3</v>
      </c>
      <c r="BD81" s="268">
        <f t="shared" ca="1" si="137"/>
        <v>4</v>
      </c>
      <c r="BE81" s="268">
        <f t="shared" ca="1" si="137"/>
        <v>5</v>
      </c>
      <c r="BF81" s="268">
        <f t="shared" ca="1" si="137"/>
        <v>6</v>
      </c>
      <c r="BG81" s="268">
        <f t="shared" ca="1" si="137"/>
        <v>0</v>
      </c>
      <c r="BH81" s="268">
        <f t="shared" ca="1" si="137"/>
        <v>0</v>
      </c>
      <c r="BI81" s="268">
        <f t="shared" ca="1" si="137"/>
        <v>0</v>
      </c>
      <c r="BJ81" s="268">
        <f t="shared" ca="1" si="137"/>
        <v>0</v>
      </c>
      <c r="BK81" s="268">
        <f t="shared" ca="1" si="137"/>
        <v>0</v>
      </c>
      <c r="BL81" s="268">
        <f t="shared" ca="1" si="137"/>
        <v>0</v>
      </c>
      <c r="BM81" s="268">
        <f t="shared" ca="1" si="137"/>
        <v>0</v>
      </c>
      <c r="BN81" s="268">
        <f t="shared" ca="1" si="137"/>
        <v>0</v>
      </c>
      <c r="BO81" s="268">
        <f t="shared" ca="1" si="137"/>
        <v>0</v>
      </c>
      <c r="BP81" s="268">
        <f t="shared" ca="1" si="137"/>
        <v>0</v>
      </c>
      <c r="BQ81" s="268">
        <f t="shared" ca="1" si="137"/>
        <v>0</v>
      </c>
      <c r="BR81" s="268">
        <f t="shared" ref="BR81:CV81" ca="1" si="138">IF(OR(MID(OFFSET($D$248,$D77-$D$8,0),BR$4,1)="a",MID(OFFSET($D$248,$D77-$D$8,0),BR$4,1)="b"),0,BQ81+1)</f>
        <v>1</v>
      </c>
      <c r="BS81" s="268">
        <f t="shared" ca="1" si="138"/>
        <v>2</v>
      </c>
      <c r="BT81" s="268">
        <f t="shared" ca="1" si="138"/>
        <v>3</v>
      </c>
      <c r="BU81" s="268">
        <f t="shared" ca="1" si="138"/>
        <v>4</v>
      </c>
      <c r="BV81" s="268">
        <f t="shared" ca="1" si="138"/>
        <v>5</v>
      </c>
      <c r="BW81" s="268">
        <f t="shared" ca="1" si="138"/>
        <v>6</v>
      </c>
      <c r="BX81" s="268">
        <f t="shared" ca="1" si="138"/>
        <v>7</v>
      </c>
      <c r="BY81" s="268">
        <f t="shared" ca="1" si="138"/>
        <v>8</v>
      </c>
      <c r="BZ81" s="268">
        <f t="shared" ca="1" si="138"/>
        <v>9</v>
      </c>
      <c r="CA81" s="268">
        <f t="shared" ca="1" si="138"/>
        <v>10</v>
      </c>
      <c r="CB81" s="268">
        <f t="shared" ca="1" si="138"/>
        <v>11</v>
      </c>
      <c r="CC81" s="268">
        <f t="shared" ca="1" si="138"/>
        <v>12</v>
      </c>
      <c r="CD81" s="268">
        <f t="shared" ca="1" si="138"/>
        <v>13</v>
      </c>
      <c r="CE81" s="268">
        <f t="shared" ca="1" si="138"/>
        <v>14</v>
      </c>
      <c r="CF81" s="268">
        <f t="shared" ca="1" si="138"/>
        <v>15</v>
      </c>
      <c r="CG81" s="268">
        <f t="shared" ca="1" si="138"/>
        <v>16</v>
      </c>
      <c r="CH81" s="268">
        <f t="shared" ca="1" si="138"/>
        <v>17</v>
      </c>
      <c r="CI81" s="268">
        <f t="shared" ca="1" si="138"/>
        <v>18</v>
      </c>
      <c r="CJ81" s="268">
        <f t="shared" ca="1" si="138"/>
        <v>19</v>
      </c>
      <c r="CK81" s="268">
        <f t="shared" ca="1" si="138"/>
        <v>20</v>
      </c>
      <c r="CL81" s="268">
        <f t="shared" ca="1" si="138"/>
        <v>21</v>
      </c>
      <c r="CM81" s="268">
        <f t="shared" ca="1" si="138"/>
        <v>22</v>
      </c>
      <c r="CN81" s="268">
        <f t="shared" ca="1" si="138"/>
        <v>23</v>
      </c>
      <c r="CO81" s="268">
        <f t="shared" ca="1" si="138"/>
        <v>24</v>
      </c>
      <c r="CP81" s="268">
        <f t="shared" ca="1" si="138"/>
        <v>25</v>
      </c>
      <c r="CQ81" s="268">
        <f t="shared" ca="1" si="138"/>
        <v>26</v>
      </c>
      <c r="CR81" s="268">
        <f t="shared" ca="1" si="138"/>
        <v>27</v>
      </c>
      <c r="CS81" s="268">
        <f t="shared" ca="1" si="138"/>
        <v>28</v>
      </c>
      <c r="CT81" s="268">
        <f t="shared" ca="1" si="138"/>
        <v>29</v>
      </c>
      <c r="CU81" s="268">
        <f t="shared" ca="1" si="138"/>
        <v>30</v>
      </c>
      <c r="CV81" s="296">
        <f t="shared" ca="1" si="138"/>
        <v>31</v>
      </c>
      <c r="CW81" s="416"/>
      <c r="CX81" s="391"/>
      <c r="CY81" s="391"/>
      <c r="CZ81" s="393"/>
      <c r="DA81" s="442"/>
    </row>
    <row r="82" spans="1:105" ht="13.5" hidden="1" customHeight="1" x14ac:dyDescent="0.2">
      <c r="A82" s="190"/>
      <c r="B82" s="439"/>
      <c r="C82" s="430"/>
      <c r="D82" s="426"/>
      <c r="E82" s="267">
        <f ca="1">IF(OR(MID(OFFSET($D$248,$D77-$D$8,0),E$4,1)="a",MID(OFFSET($D$248,$D77-$D$8,0),E$4,1)="b"),0,CV72+1)</f>
        <v>32</v>
      </c>
      <c r="F82" s="268">
        <f t="shared" ref="F82:BQ82" ca="1" si="139">IF(OR(MID(OFFSET($D$248,$D77-$D$8,0),F$4,1)="a",MID(OFFSET($D$248,$D77-$D$8,0),F$4,1)="b"),0,E82+1)</f>
        <v>33</v>
      </c>
      <c r="G82" s="268">
        <f t="shared" ca="1" si="139"/>
        <v>34</v>
      </c>
      <c r="H82" s="268">
        <f t="shared" ca="1" si="139"/>
        <v>35</v>
      </c>
      <c r="I82" s="268">
        <f t="shared" ca="1" si="139"/>
        <v>36</v>
      </c>
      <c r="J82" s="268">
        <f t="shared" ca="1" si="139"/>
        <v>37</v>
      </c>
      <c r="K82" s="268">
        <f t="shared" ca="1" si="139"/>
        <v>38</v>
      </c>
      <c r="L82" s="268">
        <f t="shared" ca="1" si="139"/>
        <v>39</v>
      </c>
      <c r="M82" s="268">
        <f t="shared" ca="1" si="139"/>
        <v>40</v>
      </c>
      <c r="N82" s="268">
        <f t="shared" ca="1" si="139"/>
        <v>41</v>
      </c>
      <c r="O82" s="268">
        <f t="shared" ca="1" si="139"/>
        <v>42</v>
      </c>
      <c r="P82" s="268">
        <f t="shared" ca="1" si="139"/>
        <v>43</v>
      </c>
      <c r="Q82" s="268">
        <f t="shared" ca="1" si="139"/>
        <v>44</v>
      </c>
      <c r="R82" s="268">
        <f t="shared" ca="1" si="139"/>
        <v>45</v>
      </c>
      <c r="S82" s="268">
        <f t="shared" ca="1" si="139"/>
        <v>46</v>
      </c>
      <c r="T82" s="268">
        <f t="shared" ca="1" si="139"/>
        <v>47</v>
      </c>
      <c r="U82" s="268">
        <f t="shared" ca="1" si="139"/>
        <v>48</v>
      </c>
      <c r="V82" s="268">
        <f t="shared" ca="1" si="139"/>
        <v>49</v>
      </c>
      <c r="W82" s="268">
        <f t="shared" ca="1" si="139"/>
        <v>50</v>
      </c>
      <c r="X82" s="268">
        <f t="shared" ca="1" si="139"/>
        <v>51</v>
      </c>
      <c r="Y82" s="268">
        <f t="shared" ca="1" si="139"/>
        <v>52</v>
      </c>
      <c r="Z82" s="268">
        <f t="shared" ca="1" si="139"/>
        <v>53</v>
      </c>
      <c r="AA82" s="268">
        <f t="shared" ca="1" si="139"/>
        <v>54</v>
      </c>
      <c r="AB82" s="268">
        <f t="shared" ca="1" si="139"/>
        <v>55</v>
      </c>
      <c r="AC82" s="268">
        <f t="shared" ca="1" si="139"/>
        <v>56</v>
      </c>
      <c r="AD82" s="268">
        <f t="shared" ca="1" si="139"/>
        <v>57</v>
      </c>
      <c r="AE82" s="268">
        <f t="shared" ca="1" si="139"/>
        <v>58</v>
      </c>
      <c r="AF82" s="268">
        <f t="shared" ca="1" si="139"/>
        <v>59</v>
      </c>
      <c r="AG82" s="268">
        <f t="shared" ca="1" si="139"/>
        <v>0</v>
      </c>
      <c r="AH82" s="268">
        <f t="shared" ca="1" si="139"/>
        <v>0</v>
      </c>
      <c r="AI82" s="268">
        <f t="shared" ca="1" si="139"/>
        <v>0</v>
      </c>
      <c r="AJ82" s="268">
        <f t="shared" ca="1" si="139"/>
        <v>0</v>
      </c>
      <c r="AK82" s="268">
        <f t="shared" ca="1" si="139"/>
        <v>0</v>
      </c>
      <c r="AL82" s="268">
        <f t="shared" ca="1" si="139"/>
        <v>0</v>
      </c>
      <c r="AM82" s="268">
        <f t="shared" ca="1" si="139"/>
        <v>0</v>
      </c>
      <c r="AN82" s="268">
        <f t="shared" ca="1" si="139"/>
        <v>0</v>
      </c>
      <c r="AO82" s="268">
        <f t="shared" ca="1" si="139"/>
        <v>0</v>
      </c>
      <c r="AP82" s="268">
        <f t="shared" ca="1" si="139"/>
        <v>0</v>
      </c>
      <c r="AQ82" s="268">
        <f t="shared" ca="1" si="139"/>
        <v>0</v>
      </c>
      <c r="AR82" s="268">
        <f t="shared" ca="1" si="139"/>
        <v>0</v>
      </c>
      <c r="AS82" s="268">
        <f t="shared" ca="1" si="139"/>
        <v>0</v>
      </c>
      <c r="AT82" s="268">
        <f t="shared" ca="1" si="139"/>
        <v>0</v>
      </c>
      <c r="AU82" s="268">
        <f t="shared" ca="1" si="139"/>
        <v>0</v>
      </c>
      <c r="AV82" s="268">
        <f t="shared" ca="1" si="139"/>
        <v>0</v>
      </c>
      <c r="AW82" s="268">
        <f t="shared" ca="1" si="139"/>
        <v>0</v>
      </c>
      <c r="AX82" s="268">
        <f t="shared" ca="1" si="139"/>
        <v>0</v>
      </c>
      <c r="AY82" s="268">
        <f t="shared" ca="1" si="139"/>
        <v>0</v>
      </c>
      <c r="AZ82" s="268">
        <f t="shared" ca="1" si="139"/>
        <v>0</v>
      </c>
      <c r="BA82" s="268">
        <f t="shared" ca="1" si="139"/>
        <v>1</v>
      </c>
      <c r="BB82" s="268">
        <f t="shared" ca="1" si="139"/>
        <v>2</v>
      </c>
      <c r="BC82" s="268">
        <f t="shared" ca="1" si="139"/>
        <v>3</v>
      </c>
      <c r="BD82" s="268">
        <f t="shared" ca="1" si="139"/>
        <v>4</v>
      </c>
      <c r="BE82" s="268">
        <f t="shared" ca="1" si="139"/>
        <v>5</v>
      </c>
      <c r="BF82" s="268">
        <f t="shared" ca="1" si="139"/>
        <v>6</v>
      </c>
      <c r="BG82" s="268">
        <f t="shared" ca="1" si="139"/>
        <v>0</v>
      </c>
      <c r="BH82" s="268">
        <f t="shared" ca="1" si="139"/>
        <v>0</v>
      </c>
      <c r="BI82" s="268">
        <f t="shared" ca="1" si="139"/>
        <v>0</v>
      </c>
      <c r="BJ82" s="268">
        <f t="shared" ca="1" si="139"/>
        <v>0</v>
      </c>
      <c r="BK82" s="268">
        <f t="shared" ca="1" si="139"/>
        <v>0</v>
      </c>
      <c r="BL82" s="268">
        <f t="shared" ca="1" si="139"/>
        <v>0</v>
      </c>
      <c r="BM82" s="268">
        <f t="shared" ca="1" si="139"/>
        <v>0</v>
      </c>
      <c r="BN82" s="268">
        <f t="shared" ca="1" si="139"/>
        <v>0</v>
      </c>
      <c r="BO82" s="268">
        <f t="shared" ca="1" si="139"/>
        <v>0</v>
      </c>
      <c r="BP82" s="268">
        <f t="shared" ca="1" si="139"/>
        <v>0</v>
      </c>
      <c r="BQ82" s="268">
        <f t="shared" ca="1" si="139"/>
        <v>0</v>
      </c>
      <c r="BR82" s="268">
        <f t="shared" ref="BR82:CV82" ca="1" si="140">IF(OR(MID(OFFSET($D$248,$D77-$D$8,0),BR$4,1)="a",MID(OFFSET($D$248,$D77-$D$8,0),BR$4,1)="b"),0,BQ82+1)</f>
        <v>1</v>
      </c>
      <c r="BS82" s="268">
        <f t="shared" ca="1" si="140"/>
        <v>2</v>
      </c>
      <c r="BT82" s="268">
        <f t="shared" ca="1" si="140"/>
        <v>3</v>
      </c>
      <c r="BU82" s="268">
        <f t="shared" ca="1" si="140"/>
        <v>4</v>
      </c>
      <c r="BV82" s="268">
        <f t="shared" ca="1" si="140"/>
        <v>5</v>
      </c>
      <c r="BW82" s="268">
        <f t="shared" ca="1" si="140"/>
        <v>6</v>
      </c>
      <c r="BX82" s="268">
        <f t="shared" ca="1" si="140"/>
        <v>7</v>
      </c>
      <c r="BY82" s="268">
        <f t="shared" ca="1" si="140"/>
        <v>8</v>
      </c>
      <c r="BZ82" s="268">
        <f t="shared" ca="1" si="140"/>
        <v>9</v>
      </c>
      <c r="CA82" s="268">
        <f t="shared" ca="1" si="140"/>
        <v>10</v>
      </c>
      <c r="CB82" s="268">
        <f t="shared" ca="1" si="140"/>
        <v>11</v>
      </c>
      <c r="CC82" s="268">
        <f t="shared" ca="1" si="140"/>
        <v>12</v>
      </c>
      <c r="CD82" s="268">
        <f t="shared" ca="1" si="140"/>
        <v>13</v>
      </c>
      <c r="CE82" s="268">
        <f t="shared" ca="1" si="140"/>
        <v>14</v>
      </c>
      <c r="CF82" s="268">
        <f t="shared" ca="1" si="140"/>
        <v>15</v>
      </c>
      <c r="CG82" s="268">
        <f t="shared" ca="1" si="140"/>
        <v>16</v>
      </c>
      <c r="CH82" s="268">
        <f t="shared" ca="1" si="140"/>
        <v>17</v>
      </c>
      <c r="CI82" s="268">
        <f t="shared" ca="1" si="140"/>
        <v>18</v>
      </c>
      <c r="CJ82" s="268">
        <f t="shared" ca="1" si="140"/>
        <v>19</v>
      </c>
      <c r="CK82" s="268">
        <f t="shared" ca="1" si="140"/>
        <v>20</v>
      </c>
      <c r="CL82" s="268">
        <f t="shared" ca="1" si="140"/>
        <v>21</v>
      </c>
      <c r="CM82" s="268">
        <f t="shared" ca="1" si="140"/>
        <v>22</v>
      </c>
      <c r="CN82" s="268">
        <f t="shared" ca="1" si="140"/>
        <v>23</v>
      </c>
      <c r="CO82" s="268">
        <f t="shared" ca="1" si="140"/>
        <v>24</v>
      </c>
      <c r="CP82" s="268">
        <f t="shared" ca="1" si="140"/>
        <v>25</v>
      </c>
      <c r="CQ82" s="268">
        <f t="shared" ca="1" si="140"/>
        <v>26</v>
      </c>
      <c r="CR82" s="268">
        <f t="shared" ca="1" si="140"/>
        <v>27</v>
      </c>
      <c r="CS82" s="268">
        <f t="shared" ca="1" si="140"/>
        <v>28</v>
      </c>
      <c r="CT82" s="268">
        <f t="shared" ca="1" si="140"/>
        <v>29</v>
      </c>
      <c r="CU82" s="268">
        <f t="shared" ca="1" si="140"/>
        <v>30</v>
      </c>
      <c r="CV82" s="296">
        <f t="shared" ca="1" si="140"/>
        <v>31</v>
      </c>
      <c r="CW82" s="416"/>
      <c r="CX82" s="391"/>
      <c r="CY82" s="391"/>
      <c r="CZ82" s="393"/>
      <c r="DA82" s="442"/>
    </row>
    <row r="83" spans="1:105" ht="13.5" hidden="1" customHeight="1" x14ac:dyDescent="0.2">
      <c r="A83" s="190"/>
      <c r="B83" s="439"/>
      <c r="C83" s="430"/>
      <c r="D83" s="426"/>
      <c r="E83" s="267">
        <f ca="1">IF(OR(MID(OFFSET($D$248,$D77-$D$8,0),E$4,1)="a",MID(OFFSET($D$248,$D77-$D$8,0),E$4,1)="b"),0,CV73+1)</f>
        <v>32</v>
      </c>
      <c r="F83" s="268">
        <f t="shared" ref="F83:BQ83" ca="1" si="141">IF(OR(MID(OFFSET($D$248,$D77-$D$8,0),F$4,1)="a",MID(OFFSET($D$248,$D77-$D$8,0),F$4,1)="b"),0,E83+1)</f>
        <v>33</v>
      </c>
      <c r="G83" s="268">
        <f t="shared" ca="1" si="141"/>
        <v>34</v>
      </c>
      <c r="H83" s="268">
        <f t="shared" ca="1" si="141"/>
        <v>35</v>
      </c>
      <c r="I83" s="268">
        <f t="shared" ca="1" si="141"/>
        <v>36</v>
      </c>
      <c r="J83" s="268">
        <f t="shared" ca="1" si="141"/>
        <v>37</v>
      </c>
      <c r="K83" s="268">
        <f t="shared" ca="1" si="141"/>
        <v>38</v>
      </c>
      <c r="L83" s="268">
        <f t="shared" ca="1" si="141"/>
        <v>39</v>
      </c>
      <c r="M83" s="268">
        <f t="shared" ca="1" si="141"/>
        <v>40</v>
      </c>
      <c r="N83" s="268">
        <f t="shared" ca="1" si="141"/>
        <v>41</v>
      </c>
      <c r="O83" s="268">
        <f t="shared" ca="1" si="141"/>
        <v>42</v>
      </c>
      <c r="P83" s="268">
        <f t="shared" ca="1" si="141"/>
        <v>43</v>
      </c>
      <c r="Q83" s="268">
        <f t="shared" ca="1" si="141"/>
        <v>44</v>
      </c>
      <c r="R83" s="268">
        <f t="shared" ca="1" si="141"/>
        <v>45</v>
      </c>
      <c r="S83" s="268">
        <f t="shared" ca="1" si="141"/>
        <v>46</v>
      </c>
      <c r="T83" s="268">
        <f t="shared" ca="1" si="141"/>
        <v>47</v>
      </c>
      <c r="U83" s="268">
        <f t="shared" ca="1" si="141"/>
        <v>48</v>
      </c>
      <c r="V83" s="268">
        <f t="shared" ca="1" si="141"/>
        <v>49</v>
      </c>
      <c r="W83" s="268">
        <f t="shared" ca="1" si="141"/>
        <v>50</v>
      </c>
      <c r="X83" s="268">
        <f t="shared" ca="1" si="141"/>
        <v>51</v>
      </c>
      <c r="Y83" s="268">
        <f t="shared" ca="1" si="141"/>
        <v>52</v>
      </c>
      <c r="Z83" s="268">
        <f t="shared" ca="1" si="141"/>
        <v>53</v>
      </c>
      <c r="AA83" s="268">
        <f t="shared" ca="1" si="141"/>
        <v>54</v>
      </c>
      <c r="AB83" s="268">
        <f t="shared" ca="1" si="141"/>
        <v>55</v>
      </c>
      <c r="AC83" s="268">
        <f t="shared" ca="1" si="141"/>
        <v>56</v>
      </c>
      <c r="AD83" s="268">
        <f t="shared" ca="1" si="141"/>
        <v>57</v>
      </c>
      <c r="AE83" s="268">
        <f t="shared" ca="1" si="141"/>
        <v>58</v>
      </c>
      <c r="AF83" s="268">
        <f t="shared" ca="1" si="141"/>
        <v>59</v>
      </c>
      <c r="AG83" s="268">
        <f t="shared" ca="1" si="141"/>
        <v>0</v>
      </c>
      <c r="AH83" s="268">
        <f t="shared" ca="1" si="141"/>
        <v>0</v>
      </c>
      <c r="AI83" s="268">
        <f t="shared" ca="1" si="141"/>
        <v>0</v>
      </c>
      <c r="AJ83" s="268">
        <f t="shared" ca="1" si="141"/>
        <v>0</v>
      </c>
      <c r="AK83" s="268">
        <f t="shared" ca="1" si="141"/>
        <v>0</v>
      </c>
      <c r="AL83" s="268">
        <f t="shared" ca="1" si="141"/>
        <v>0</v>
      </c>
      <c r="AM83" s="268">
        <f t="shared" ca="1" si="141"/>
        <v>0</v>
      </c>
      <c r="AN83" s="268">
        <f t="shared" ca="1" si="141"/>
        <v>0</v>
      </c>
      <c r="AO83" s="268">
        <f t="shared" ca="1" si="141"/>
        <v>0</v>
      </c>
      <c r="AP83" s="268">
        <f t="shared" ca="1" si="141"/>
        <v>0</v>
      </c>
      <c r="AQ83" s="268">
        <f t="shared" ca="1" si="141"/>
        <v>0</v>
      </c>
      <c r="AR83" s="268">
        <f t="shared" ca="1" si="141"/>
        <v>0</v>
      </c>
      <c r="AS83" s="268">
        <f t="shared" ca="1" si="141"/>
        <v>0</v>
      </c>
      <c r="AT83" s="268">
        <f t="shared" ca="1" si="141"/>
        <v>0</v>
      </c>
      <c r="AU83" s="268">
        <f t="shared" ca="1" si="141"/>
        <v>0</v>
      </c>
      <c r="AV83" s="268">
        <f t="shared" ca="1" si="141"/>
        <v>0</v>
      </c>
      <c r="AW83" s="268">
        <f t="shared" ca="1" si="141"/>
        <v>0</v>
      </c>
      <c r="AX83" s="268">
        <f t="shared" ca="1" si="141"/>
        <v>0</v>
      </c>
      <c r="AY83" s="268">
        <f t="shared" ca="1" si="141"/>
        <v>0</v>
      </c>
      <c r="AZ83" s="268">
        <f t="shared" ca="1" si="141"/>
        <v>0</v>
      </c>
      <c r="BA83" s="268">
        <f t="shared" ca="1" si="141"/>
        <v>1</v>
      </c>
      <c r="BB83" s="268">
        <f t="shared" ca="1" si="141"/>
        <v>2</v>
      </c>
      <c r="BC83" s="268">
        <f t="shared" ca="1" si="141"/>
        <v>3</v>
      </c>
      <c r="BD83" s="268">
        <f t="shared" ca="1" si="141"/>
        <v>4</v>
      </c>
      <c r="BE83" s="268">
        <f t="shared" ca="1" si="141"/>
        <v>5</v>
      </c>
      <c r="BF83" s="268">
        <f t="shared" ca="1" si="141"/>
        <v>6</v>
      </c>
      <c r="BG83" s="268">
        <f t="shared" ca="1" si="141"/>
        <v>0</v>
      </c>
      <c r="BH83" s="268">
        <f t="shared" ca="1" si="141"/>
        <v>0</v>
      </c>
      <c r="BI83" s="268">
        <f t="shared" ca="1" si="141"/>
        <v>0</v>
      </c>
      <c r="BJ83" s="268">
        <f t="shared" ca="1" si="141"/>
        <v>0</v>
      </c>
      <c r="BK83" s="268">
        <f t="shared" ca="1" si="141"/>
        <v>0</v>
      </c>
      <c r="BL83" s="268">
        <f t="shared" ca="1" si="141"/>
        <v>0</v>
      </c>
      <c r="BM83" s="268">
        <f t="shared" ca="1" si="141"/>
        <v>0</v>
      </c>
      <c r="BN83" s="268">
        <f t="shared" ca="1" si="141"/>
        <v>0</v>
      </c>
      <c r="BO83" s="268">
        <f t="shared" ca="1" si="141"/>
        <v>0</v>
      </c>
      <c r="BP83" s="268">
        <f t="shared" ca="1" si="141"/>
        <v>0</v>
      </c>
      <c r="BQ83" s="268">
        <f t="shared" ca="1" si="141"/>
        <v>0</v>
      </c>
      <c r="BR83" s="268">
        <f t="shared" ref="BR83:CV83" ca="1" si="142">IF(OR(MID(OFFSET($D$248,$D77-$D$8,0),BR$4,1)="a",MID(OFFSET($D$248,$D77-$D$8,0),BR$4,1)="b"),0,BQ83+1)</f>
        <v>1</v>
      </c>
      <c r="BS83" s="268">
        <f t="shared" ca="1" si="142"/>
        <v>2</v>
      </c>
      <c r="BT83" s="268">
        <f t="shared" ca="1" si="142"/>
        <v>3</v>
      </c>
      <c r="BU83" s="268">
        <f t="shared" ca="1" si="142"/>
        <v>4</v>
      </c>
      <c r="BV83" s="268">
        <f t="shared" ca="1" si="142"/>
        <v>5</v>
      </c>
      <c r="BW83" s="268">
        <f t="shared" ca="1" si="142"/>
        <v>6</v>
      </c>
      <c r="BX83" s="268">
        <f t="shared" ca="1" si="142"/>
        <v>7</v>
      </c>
      <c r="BY83" s="268">
        <f t="shared" ca="1" si="142"/>
        <v>8</v>
      </c>
      <c r="BZ83" s="268">
        <f t="shared" ca="1" si="142"/>
        <v>9</v>
      </c>
      <c r="CA83" s="268">
        <f t="shared" ca="1" si="142"/>
        <v>10</v>
      </c>
      <c r="CB83" s="268">
        <f t="shared" ca="1" si="142"/>
        <v>11</v>
      </c>
      <c r="CC83" s="268">
        <f t="shared" ca="1" si="142"/>
        <v>12</v>
      </c>
      <c r="CD83" s="268">
        <f t="shared" ca="1" si="142"/>
        <v>13</v>
      </c>
      <c r="CE83" s="268">
        <f t="shared" ca="1" si="142"/>
        <v>14</v>
      </c>
      <c r="CF83" s="268">
        <f t="shared" ca="1" si="142"/>
        <v>15</v>
      </c>
      <c r="CG83" s="268">
        <f t="shared" ca="1" si="142"/>
        <v>16</v>
      </c>
      <c r="CH83" s="268">
        <f t="shared" ca="1" si="142"/>
        <v>17</v>
      </c>
      <c r="CI83" s="268">
        <f t="shared" ca="1" si="142"/>
        <v>18</v>
      </c>
      <c r="CJ83" s="268">
        <f t="shared" ca="1" si="142"/>
        <v>19</v>
      </c>
      <c r="CK83" s="268">
        <f t="shared" ca="1" si="142"/>
        <v>20</v>
      </c>
      <c r="CL83" s="268">
        <f t="shared" ca="1" si="142"/>
        <v>21</v>
      </c>
      <c r="CM83" s="268">
        <f t="shared" ca="1" si="142"/>
        <v>22</v>
      </c>
      <c r="CN83" s="268">
        <f t="shared" ca="1" si="142"/>
        <v>23</v>
      </c>
      <c r="CO83" s="268">
        <f t="shared" ca="1" si="142"/>
        <v>24</v>
      </c>
      <c r="CP83" s="268">
        <f t="shared" ca="1" si="142"/>
        <v>25</v>
      </c>
      <c r="CQ83" s="268">
        <f t="shared" ca="1" si="142"/>
        <v>26</v>
      </c>
      <c r="CR83" s="268">
        <f t="shared" ca="1" si="142"/>
        <v>27</v>
      </c>
      <c r="CS83" s="268">
        <f t="shared" ca="1" si="142"/>
        <v>28</v>
      </c>
      <c r="CT83" s="268">
        <f t="shared" ca="1" si="142"/>
        <v>29</v>
      </c>
      <c r="CU83" s="268">
        <f t="shared" ca="1" si="142"/>
        <v>30</v>
      </c>
      <c r="CV83" s="296">
        <f t="shared" ca="1" si="142"/>
        <v>31</v>
      </c>
      <c r="CW83" s="416"/>
      <c r="CX83" s="391"/>
      <c r="CY83" s="391"/>
      <c r="CZ83" s="393"/>
      <c r="DA83" s="442"/>
    </row>
    <row r="84" spans="1:105" ht="13.5" hidden="1" customHeight="1" x14ac:dyDescent="0.2">
      <c r="A84" s="190"/>
      <c r="B84" s="439"/>
      <c r="C84" s="430"/>
      <c r="D84" s="426"/>
      <c r="E84" s="267">
        <f ca="1">IF(OR(MID(OFFSET($D$248,$D77-$D$8,0),E$4,1)="a",MID(OFFSET($D$248,$D77-$D$8,0),E$4,1)="b"),0,CV74+1)</f>
        <v>32</v>
      </c>
      <c r="F84" s="268">
        <f t="shared" ref="F84:BQ84" ca="1" si="143">IF(OR(MID(OFFSET($D$248,$D77-$D$8,0),F$4,1)="a",MID(OFFSET($D$248,$D77-$D$8,0),F$4,1)="b"),0,E84+1)</f>
        <v>33</v>
      </c>
      <c r="G84" s="268">
        <f t="shared" ca="1" si="143"/>
        <v>34</v>
      </c>
      <c r="H84" s="268">
        <f t="shared" ca="1" si="143"/>
        <v>35</v>
      </c>
      <c r="I84" s="268">
        <f t="shared" ca="1" si="143"/>
        <v>36</v>
      </c>
      <c r="J84" s="268">
        <f t="shared" ca="1" si="143"/>
        <v>37</v>
      </c>
      <c r="K84" s="268">
        <f t="shared" ca="1" si="143"/>
        <v>38</v>
      </c>
      <c r="L84" s="268">
        <f t="shared" ca="1" si="143"/>
        <v>39</v>
      </c>
      <c r="M84" s="268">
        <f t="shared" ca="1" si="143"/>
        <v>40</v>
      </c>
      <c r="N84" s="268">
        <f t="shared" ca="1" si="143"/>
        <v>41</v>
      </c>
      <c r="O84" s="268">
        <f t="shared" ca="1" si="143"/>
        <v>42</v>
      </c>
      <c r="P84" s="268">
        <f t="shared" ca="1" si="143"/>
        <v>43</v>
      </c>
      <c r="Q84" s="268">
        <f t="shared" ca="1" si="143"/>
        <v>44</v>
      </c>
      <c r="R84" s="268">
        <f t="shared" ca="1" si="143"/>
        <v>45</v>
      </c>
      <c r="S84" s="268">
        <f t="shared" ca="1" si="143"/>
        <v>46</v>
      </c>
      <c r="T84" s="268">
        <f t="shared" ca="1" si="143"/>
        <v>47</v>
      </c>
      <c r="U84" s="268">
        <f t="shared" ca="1" si="143"/>
        <v>48</v>
      </c>
      <c r="V84" s="268">
        <f t="shared" ca="1" si="143"/>
        <v>49</v>
      </c>
      <c r="W84" s="268">
        <f t="shared" ca="1" si="143"/>
        <v>50</v>
      </c>
      <c r="X84" s="268">
        <f t="shared" ca="1" si="143"/>
        <v>51</v>
      </c>
      <c r="Y84" s="268">
        <f t="shared" ca="1" si="143"/>
        <v>52</v>
      </c>
      <c r="Z84" s="268">
        <f t="shared" ca="1" si="143"/>
        <v>53</v>
      </c>
      <c r="AA84" s="268">
        <f t="shared" ca="1" si="143"/>
        <v>54</v>
      </c>
      <c r="AB84" s="268">
        <f t="shared" ca="1" si="143"/>
        <v>55</v>
      </c>
      <c r="AC84" s="268">
        <f t="shared" ca="1" si="143"/>
        <v>56</v>
      </c>
      <c r="AD84" s="268">
        <f t="shared" ca="1" si="143"/>
        <v>57</v>
      </c>
      <c r="AE84" s="268">
        <f t="shared" ca="1" si="143"/>
        <v>58</v>
      </c>
      <c r="AF84" s="268">
        <f t="shared" ca="1" si="143"/>
        <v>59</v>
      </c>
      <c r="AG84" s="268">
        <f t="shared" ca="1" si="143"/>
        <v>0</v>
      </c>
      <c r="AH84" s="268">
        <f t="shared" ca="1" si="143"/>
        <v>0</v>
      </c>
      <c r="AI84" s="268">
        <f t="shared" ca="1" si="143"/>
        <v>0</v>
      </c>
      <c r="AJ84" s="268">
        <f t="shared" ca="1" si="143"/>
        <v>0</v>
      </c>
      <c r="AK84" s="268">
        <f t="shared" ca="1" si="143"/>
        <v>0</v>
      </c>
      <c r="AL84" s="268">
        <f t="shared" ca="1" si="143"/>
        <v>0</v>
      </c>
      <c r="AM84" s="268">
        <f t="shared" ca="1" si="143"/>
        <v>0</v>
      </c>
      <c r="AN84" s="268">
        <f t="shared" ca="1" si="143"/>
        <v>0</v>
      </c>
      <c r="AO84" s="268">
        <f t="shared" ca="1" si="143"/>
        <v>0</v>
      </c>
      <c r="AP84" s="268">
        <f t="shared" ca="1" si="143"/>
        <v>0</v>
      </c>
      <c r="AQ84" s="268">
        <f t="shared" ca="1" si="143"/>
        <v>0</v>
      </c>
      <c r="AR84" s="268">
        <f t="shared" ca="1" si="143"/>
        <v>0</v>
      </c>
      <c r="AS84" s="268">
        <f t="shared" ca="1" si="143"/>
        <v>0</v>
      </c>
      <c r="AT84" s="268">
        <f t="shared" ca="1" si="143"/>
        <v>0</v>
      </c>
      <c r="AU84" s="268">
        <f t="shared" ca="1" si="143"/>
        <v>0</v>
      </c>
      <c r="AV84" s="268">
        <f t="shared" ca="1" si="143"/>
        <v>0</v>
      </c>
      <c r="AW84" s="268">
        <f t="shared" ca="1" si="143"/>
        <v>0</v>
      </c>
      <c r="AX84" s="268">
        <f t="shared" ca="1" si="143"/>
        <v>0</v>
      </c>
      <c r="AY84" s="268">
        <f t="shared" ca="1" si="143"/>
        <v>0</v>
      </c>
      <c r="AZ84" s="268">
        <f t="shared" ca="1" si="143"/>
        <v>0</v>
      </c>
      <c r="BA84" s="268">
        <f t="shared" ca="1" si="143"/>
        <v>1</v>
      </c>
      <c r="BB84" s="268">
        <f t="shared" ca="1" si="143"/>
        <v>2</v>
      </c>
      <c r="BC84" s="268">
        <f t="shared" ca="1" si="143"/>
        <v>3</v>
      </c>
      <c r="BD84" s="268">
        <f t="shared" ca="1" si="143"/>
        <v>4</v>
      </c>
      <c r="BE84" s="268">
        <f t="shared" ca="1" si="143"/>
        <v>5</v>
      </c>
      <c r="BF84" s="268">
        <f t="shared" ca="1" si="143"/>
        <v>6</v>
      </c>
      <c r="BG84" s="268">
        <f t="shared" ca="1" si="143"/>
        <v>0</v>
      </c>
      <c r="BH84" s="268">
        <f t="shared" ca="1" si="143"/>
        <v>0</v>
      </c>
      <c r="BI84" s="268">
        <f t="shared" ca="1" si="143"/>
        <v>0</v>
      </c>
      <c r="BJ84" s="268">
        <f t="shared" ca="1" si="143"/>
        <v>0</v>
      </c>
      <c r="BK84" s="268">
        <f t="shared" ca="1" si="143"/>
        <v>0</v>
      </c>
      <c r="BL84" s="268">
        <f t="shared" ca="1" si="143"/>
        <v>0</v>
      </c>
      <c r="BM84" s="268">
        <f t="shared" ca="1" si="143"/>
        <v>0</v>
      </c>
      <c r="BN84" s="268">
        <f t="shared" ca="1" si="143"/>
        <v>0</v>
      </c>
      <c r="BO84" s="268">
        <f t="shared" ca="1" si="143"/>
        <v>0</v>
      </c>
      <c r="BP84" s="268">
        <f t="shared" ca="1" si="143"/>
        <v>0</v>
      </c>
      <c r="BQ84" s="268">
        <f t="shared" ca="1" si="143"/>
        <v>0</v>
      </c>
      <c r="BR84" s="268">
        <f t="shared" ref="BR84:CV84" ca="1" si="144">IF(OR(MID(OFFSET($D$248,$D77-$D$8,0),BR$4,1)="a",MID(OFFSET($D$248,$D77-$D$8,0),BR$4,1)="b"),0,BQ84+1)</f>
        <v>1</v>
      </c>
      <c r="BS84" s="268">
        <f t="shared" ca="1" si="144"/>
        <v>2</v>
      </c>
      <c r="BT84" s="268">
        <f t="shared" ca="1" si="144"/>
        <v>3</v>
      </c>
      <c r="BU84" s="268">
        <f t="shared" ca="1" si="144"/>
        <v>4</v>
      </c>
      <c r="BV84" s="268">
        <f t="shared" ca="1" si="144"/>
        <v>5</v>
      </c>
      <c r="BW84" s="268">
        <f t="shared" ca="1" si="144"/>
        <v>6</v>
      </c>
      <c r="BX84" s="268">
        <f t="shared" ca="1" si="144"/>
        <v>7</v>
      </c>
      <c r="BY84" s="268">
        <f t="shared" ca="1" si="144"/>
        <v>8</v>
      </c>
      <c r="BZ84" s="268">
        <f t="shared" ca="1" si="144"/>
        <v>9</v>
      </c>
      <c r="CA84" s="268">
        <f t="shared" ca="1" si="144"/>
        <v>10</v>
      </c>
      <c r="CB84" s="268">
        <f t="shared" ca="1" si="144"/>
        <v>11</v>
      </c>
      <c r="CC84" s="268">
        <f t="shared" ca="1" si="144"/>
        <v>12</v>
      </c>
      <c r="CD84" s="268">
        <f t="shared" ca="1" si="144"/>
        <v>13</v>
      </c>
      <c r="CE84" s="268">
        <f t="shared" ca="1" si="144"/>
        <v>14</v>
      </c>
      <c r="CF84" s="268">
        <f t="shared" ca="1" si="144"/>
        <v>15</v>
      </c>
      <c r="CG84" s="268">
        <f t="shared" ca="1" si="144"/>
        <v>16</v>
      </c>
      <c r="CH84" s="268">
        <f t="shared" ca="1" si="144"/>
        <v>17</v>
      </c>
      <c r="CI84" s="268">
        <f t="shared" ca="1" si="144"/>
        <v>18</v>
      </c>
      <c r="CJ84" s="268">
        <f t="shared" ca="1" si="144"/>
        <v>19</v>
      </c>
      <c r="CK84" s="268">
        <f t="shared" ca="1" si="144"/>
        <v>20</v>
      </c>
      <c r="CL84" s="268">
        <f t="shared" ca="1" si="144"/>
        <v>21</v>
      </c>
      <c r="CM84" s="268">
        <f t="shared" ca="1" si="144"/>
        <v>22</v>
      </c>
      <c r="CN84" s="268">
        <f t="shared" ca="1" si="144"/>
        <v>23</v>
      </c>
      <c r="CO84" s="268">
        <f t="shared" ca="1" si="144"/>
        <v>24</v>
      </c>
      <c r="CP84" s="268">
        <f t="shared" ca="1" si="144"/>
        <v>25</v>
      </c>
      <c r="CQ84" s="268">
        <f t="shared" ca="1" si="144"/>
        <v>26</v>
      </c>
      <c r="CR84" s="268">
        <f t="shared" ca="1" si="144"/>
        <v>27</v>
      </c>
      <c r="CS84" s="268">
        <f t="shared" ca="1" si="144"/>
        <v>28</v>
      </c>
      <c r="CT84" s="268">
        <f t="shared" ca="1" si="144"/>
        <v>29</v>
      </c>
      <c r="CU84" s="268">
        <f t="shared" ca="1" si="144"/>
        <v>30</v>
      </c>
      <c r="CV84" s="296">
        <f t="shared" ca="1" si="144"/>
        <v>31</v>
      </c>
      <c r="CW84" s="416"/>
      <c r="CX84" s="391"/>
      <c r="CY84" s="391"/>
      <c r="CZ84" s="393"/>
      <c r="DA84" s="442"/>
    </row>
    <row r="85" spans="1:105" ht="9.75" hidden="1" customHeight="1" x14ac:dyDescent="0.2">
      <c r="A85" s="190"/>
      <c r="B85" s="439"/>
      <c r="C85" s="430"/>
      <c r="D85" s="426"/>
      <c r="E85" s="297">
        <f ca="1">IF(OR(MID(OFFSET($D$248,$D77-$D$8,0),E$4,1)="a",MID(OFFSET($D$248,$D77-$D$8,0),E$4,1)="b"),0,CV75+1)</f>
        <v>32</v>
      </c>
      <c r="F85" s="298">
        <f t="shared" ref="F85:AF85" ca="1" si="145">IF(OR(MID(OFFSET($D$248,$D77-$D$8,0),F$4,1)="a",MID(OFFSET($D$248,$D77-$D$8,0),F$4,1)="b"),0,E85+1)</f>
        <v>33</v>
      </c>
      <c r="G85" s="298">
        <f t="shared" ca="1" si="145"/>
        <v>34</v>
      </c>
      <c r="H85" s="298">
        <f t="shared" ca="1" si="145"/>
        <v>35</v>
      </c>
      <c r="I85" s="298">
        <f t="shared" ca="1" si="145"/>
        <v>36</v>
      </c>
      <c r="J85" s="298">
        <f t="shared" ca="1" si="145"/>
        <v>37</v>
      </c>
      <c r="K85" s="298">
        <f t="shared" ca="1" si="145"/>
        <v>38</v>
      </c>
      <c r="L85" s="298">
        <f t="shared" ca="1" si="145"/>
        <v>39</v>
      </c>
      <c r="M85" s="298">
        <f t="shared" ca="1" si="145"/>
        <v>40</v>
      </c>
      <c r="N85" s="298">
        <f t="shared" ca="1" si="145"/>
        <v>41</v>
      </c>
      <c r="O85" s="298">
        <f t="shared" ca="1" si="145"/>
        <v>42</v>
      </c>
      <c r="P85" s="298">
        <f t="shared" ca="1" si="145"/>
        <v>43</v>
      </c>
      <c r="Q85" s="298">
        <f t="shared" ca="1" si="145"/>
        <v>44</v>
      </c>
      <c r="R85" s="298">
        <f t="shared" ca="1" si="145"/>
        <v>45</v>
      </c>
      <c r="S85" s="298">
        <f t="shared" ca="1" si="145"/>
        <v>46</v>
      </c>
      <c r="T85" s="298">
        <f t="shared" ca="1" si="145"/>
        <v>47</v>
      </c>
      <c r="U85" s="298">
        <f t="shared" ca="1" si="145"/>
        <v>48</v>
      </c>
      <c r="V85" s="298">
        <f t="shared" ca="1" si="145"/>
        <v>49</v>
      </c>
      <c r="W85" s="298">
        <f t="shared" ca="1" si="145"/>
        <v>50</v>
      </c>
      <c r="X85" s="298">
        <f t="shared" ca="1" si="145"/>
        <v>51</v>
      </c>
      <c r="Y85" s="298">
        <f t="shared" ca="1" si="145"/>
        <v>52</v>
      </c>
      <c r="Z85" s="298">
        <f t="shared" ca="1" si="145"/>
        <v>53</v>
      </c>
      <c r="AA85" s="298">
        <f t="shared" ca="1" si="145"/>
        <v>54</v>
      </c>
      <c r="AB85" s="298">
        <f t="shared" ca="1" si="145"/>
        <v>55</v>
      </c>
      <c r="AC85" s="298">
        <f t="shared" ca="1" si="145"/>
        <v>56</v>
      </c>
      <c r="AD85" s="298">
        <f t="shared" ca="1" si="145"/>
        <v>57</v>
      </c>
      <c r="AE85" s="298">
        <f t="shared" ca="1" si="145"/>
        <v>58</v>
      </c>
      <c r="AF85" s="298">
        <f t="shared" ca="1" si="145"/>
        <v>59</v>
      </c>
      <c r="AG85" s="298">
        <f ca="1">IF(OR(MID(OFFSET($D$248,$D77-$D$8,0),AG$4,1)="a",MID(OFFSET($D$248,$D77-$D$8,0),AG$4,1)="b"),0,1)</f>
        <v>0</v>
      </c>
      <c r="AH85" s="298">
        <f t="shared" ref="AH85:CS85" ca="1" si="146">IF(OR(MID(OFFSET($D$248,$D77-$D$8,0),AH$4,1)="a",MID(OFFSET($D$248,$D77-$D$8,0),AH$4,1)="b"),0,AG85+1)</f>
        <v>0</v>
      </c>
      <c r="AI85" s="298">
        <f t="shared" ca="1" si="146"/>
        <v>0</v>
      </c>
      <c r="AJ85" s="298">
        <f t="shared" ca="1" si="146"/>
        <v>0</v>
      </c>
      <c r="AK85" s="298">
        <f t="shared" ca="1" si="146"/>
        <v>0</v>
      </c>
      <c r="AL85" s="298">
        <f t="shared" ca="1" si="146"/>
        <v>0</v>
      </c>
      <c r="AM85" s="298">
        <f t="shared" ca="1" si="146"/>
        <v>0</v>
      </c>
      <c r="AN85" s="298">
        <f t="shared" ca="1" si="146"/>
        <v>0</v>
      </c>
      <c r="AO85" s="298">
        <f t="shared" ca="1" si="146"/>
        <v>0</v>
      </c>
      <c r="AP85" s="298">
        <f t="shared" ca="1" si="146"/>
        <v>0</v>
      </c>
      <c r="AQ85" s="298">
        <f t="shared" ca="1" si="146"/>
        <v>0</v>
      </c>
      <c r="AR85" s="298">
        <f t="shared" ca="1" si="146"/>
        <v>0</v>
      </c>
      <c r="AS85" s="298">
        <f t="shared" ca="1" si="146"/>
        <v>0</v>
      </c>
      <c r="AT85" s="298">
        <f t="shared" ca="1" si="146"/>
        <v>0</v>
      </c>
      <c r="AU85" s="298">
        <f t="shared" ca="1" si="146"/>
        <v>0</v>
      </c>
      <c r="AV85" s="298">
        <f t="shared" ca="1" si="146"/>
        <v>0</v>
      </c>
      <c r="AW85" s="298">
        <f t="shared" ca="1" si="146"/>
        <v>0</v>
      </c>
      <c r="AX85" s="298">
        <f t="shared" ca="1" si="146"/>
        <v>0</v>
      </c>
      <c r="AY85" s="298">
        <f t="shared" ca="1" si="146"/>
        <v>0</v>
      </c>
      <c r="AZ85" s="298">
        <f t="shared" ca="1" si="146"/>
        <v>0</v>
      </c>
      <c r="BA85" s="298">
        <f t="shared" ca="1" si="146"/>
        <v>1</v>
      </c>
      <c r="BB85" s="298">
        <f t="shared" ca="1" si="146"/>
        <v>2</v>
      </c>
      <c r="BC85" s="298">
        <f t="shared" ca="1" si="146"/>
        <v>3</v>
      </c>
      <c r="BD85" s="298">
        <f t="shared" ca="1" si="146"/>
        <v>4</v>
      </c>
      <c r="BE85" s="298">
        <f t="shared" ca="1" si="146"/>
        <v>5</v>
      </c>
      <c r="BF85" s="298">
        <f t="shared" ca="1" si="146"/>
        <v>6</v>
      </c>
      <c r="BG85" s="298">
        <f t="shared" ca="1" si="146"/>
        <v>0</v>
      </c>
      <c r="BH85" s="298">
        <f t="shared" ca="1" si="146"/>
        <v>0</v>
      </c>
      <c r="BI85" s="298">
        <f t="shared" ca="1" si="146"/>
        <v>0</v>
      </c>
      <c r="BJ85" s="298">
        <f t="shared" ca="1" si="146"/>
        <v>0</v>
      </c>
      <c r="BK85" s="298">
        <f t="shared" ca="1" si="146"/>
        <v>0</v>
      </c>
      <c r="BL85" s="298">
        <f t="shared" ca="1" si="146"/>
        <v>0</v>
      </c>
      <c r="BM85" s="298">
        <f t="shared" ca="1" si="146"/>
        <v>0</v>
      </c>
      <c r="BN85" s="298">
        <f t="shared" ca="1" si="146"/>
        <v>0</v>
      </c>
      <c r="BO85" s="298">
        <f t="shared" ca="1" si="146"/>
        <v>0</v>
      </c>
      <c r="BP85" s="298">
        <f t="shared" ca="1" si="146"/>
        <v>0</v>
      </c>
      <c r="BQ85" s="298">
        <f t="shared" ca="1" si="146"/>
        <v>0</v>
      </c>
      <c r="BR85" s="298">
        <f t="shared" ca="1" si="146"/>
        <v>1</v>
      </c>
      <c r="BS85" s="298">
        <f t="shared" ca="1" si="146"/>
        <v>2</v>
      </c>
      <c r="BT85" s="298">
        <f t="shared" ca="1" si="146"/>
        <v>3</v>
      </c>
      <c r="BU85" s="298">
        <f t="shared" ca="1" si="146"/>
        <v>4</v>
      </c>
      <c r="BV85" s="298">
        <f t="shared" ca="1" si="146"/>
        <v>5</v>
      </c>
      <c r="BW85" s="298">
        <f t="shared" ca="1" si="146"/>
        <v>6</v>
      </c>
      <c r="BX85" s="298">
        <f t="shared" ca="1" si="146"/>
        <v>7</v>
      </c>
      <c r="BY85" s="298">
        <f t="shared" ca="1" si="146"/>
        <v>8</v>
      </c>
      <c r="BZ85" s="298">
        <f t="shared" ca="1" si="146"/>
        <v>9</v>
      </c>
      <c r="CA85" s="298">
        <f t="shared" ca="1" si="146"/>
        <v>10</v>
      </c>
      <c r="CB85" s="298">
        <f t="shared" ca="1" si="146"/>
        <v>11</v>
      </c>
      <c r="CC85" s="298">
        <f t="shared" ca="1" si="146"/>
        <v>12</v>
      </c>
      <c r="CD85" s="298">
        <f t="shared" ca="1" si="146"/>
        <v>13</v>
      </c>
      <c r="CE85" s="298">
        <f t="shared" ca="1" si="146"/>
        <v>14</v>
      </c>
      <c r="CF85" s="298">
        <f t="shared" ca="1" si="146"/>
        <v>15</v>
      </c>
      <c r="CG85" s="298">
        <f t="shared" ca="1" si="146"/>
        <v>16</v>
      </c>
      <c r="CH85" s="298">
        <f t="shared" ca="1" si="146"/>
        <v>17</v>
      </c>
      <c r="CI85" s="298">
        <f t="shared" ca="1" si="146"/>
        <v>18</v>
      </c>
      <c r="CJ85" s="298">
        <f t="shared" ca="1" si="146"/>
        <v>19</v>
      </c>
      <c r="CK85" s="298">
        <f t="shared" ca="1" si="146"/>
        <v>20</v>
      </c>
      <c r="CL85" s="298">
        <f t="shared" ca="1" si="146"/>
        <v>21</v>
      </c>
      <c r="CM85" s="298">
        <f t="shared" ca="1" si="146"/>
        <v>22</v>
      </c>
      <c r="CN85" s="298">
        <f t="shared" ca="1" si="146"/>
        <v>23</v>
      </c>
      <c r="CO85" s="298">
        <f t="shared" ca="1" si="146"/>
        <v>24</v>
      </c>
      <c r="CP85" s="298">
        <f t="shared" ca="1" si="146"/>
        <v>25</v>
      </c>
      <c r="CQ85" s="298">
        <f t="shared" ca="1" si="146"/>
        <v>26</v>
      </c>
      <c r="CR85" s="298">
        <f t="shared" ca="1" si="146"/>
        <v>27</v>
      </c>
      <c r="CS85" s="298">
        <f t="shared" ca="1" si="146"/>
        <v>28</v>
      </c>
      <c r="CT85" s="298">
        <f ca="1">IF(OR(MID(OFFSET($D$248,$D77-$D$8,0),CT$4,1)="a",MID(OFFSET($D$248,$D77-$D$8,0),CT$4,1)="b"),0,CS85+1)</f>
        <v>29</v>
      </c>
      <c r="CU85" s="298">
        <f ca="1">IF(OR(MID(OFFSET($D$248,$D77-$D$8,0),CU$4,1)="a",MID(OFFSET($D$248,$D77-$D$8,0),CU$4,1)="b"),0,CT85+1)</f>
        <v>30</v>
      </c>
      <c r="CV85" s="299">
        <f ca="1">IF(OR(MID(OFFSET($D$248,$D77-$D$8,0),CV$4,1)="a",MID(OFFSET($D$248,$D77-$D$8,0),CV$4,1)="b"),0,CU85+1)</f>
        <v>31</v>
      </c>
      <c r="CW85" s="416"/>
      <c r="CX85" s="391"/>
      <c r="CY85" s="391"/>
      <c r="CZ85" s="393"/>
      <c r="DA85" s="442"/>
    </row>
    <row r="86" spans="1:105" ht="3.75" customHeight="1" x14ac:dyDescent="0.2">
      <c r="A86" s="190"/>
      <c r="B86" s="439"/>
      <c r="C86" s="250"/>
      <c r="D86" s="251"/>
      <c r="E86" s="252"/>
      <c r="F86" s="252"/>
      <c r="G86" s="252"/>
      <c r="H86" s="252"/>
      <c r="I86" s="252"/>
      <c r="J86" s="252"/>
      <c r="K86" s="252"/>
      <c r="L86" s="252"/>
      <c r="M86" s="252"/>
      <c r="N86" s="252"/>
      <c r="O86" s="252"/>
      <c r="P86" s="252"/>
      <c r="Q86" s="252"/>
      <c r="R86" s="252"/>
      <c r="S86" s="252"/>
      <c r="T86" s="252"/>
      <c r="U86" s="252"/>
      <c r="V86" s="252"/>
      <c r="W86" s="252"/>
      <c r="X86" s="252"/>
      <c r="Y86" s="252"/>
      <c r="Z86" s="252"/>
      <c r="AA86" s="252"/>
      <c r="AB86" s="252"/>
      <c r="AC86" s="252"/>
      <c r="AD86" s="252"/>
      <c r="AE86" s="252"/>
      <c r="AF86" s="252"/>
      <c r="AG86" s="253"/>
      <c r="AH86" s="252"/>
      <c r="AI86" s="252"/>
      <c r="AJ86" s="252"/>
      <c r="AK86" s="252"/>
      <c r="AL86" s="252"/>
      <c r="AM86" s="252"/>
      <c r="AN86" s="252"/>
      <c r="AO86" s="252"/>
      <c r="AP86" s="252"/>
      <c r="AQ86" s="252"/>
      <c r="AR86" s="252"/>
      <c r="AS86" s="252"/>
      <c r="AT86" s="252"/>
      <c r="AU86" s="252"/>
      <c r="AV86" s="252"/>
      <c r="AW86" s="252"/>
      <c r="AX86" s="252"/>
      <c r="AY86" s="252"/>
      <c r="AZ86" s="252"/>
      <c r="BA86" s="252"/>
      <c r="BB86" s="252"/>
      <c r="BC86" s="252"/>
      <c r="BD86" s="252"/>
      <c r="BE86" s="252"/>
      <c r="BF86" s="252"/>
      <c r="BG86" s="252"/>
      <c r="BH86" s="252"/>
      <c r="BI86" s="252"/>
      <c r="BJ86" s="252"/>
      <c r="BK86" s="252"/>
      <c r="BL86" s="252"/>
      <c r="BM86" s="252"/>
      <c r="BN86" s="252"/>
      <c r="BO86" s="252"/>
      <c r="BP86" s="252"/>
      <c r="BQ86" s="252"/>
      <c r="BR86" s="252"/>
      <c r="BS86" s="252"/>
      <c r="BT86" s="252"/>
      <c r="BU86" s="252"/>
      <c r="BV86" s="252"/>
      <c r="BW86" s="252"/>
      <c r="BX86" s="252"/>
      <c r="BY86" s="252"/>
      <c r="BZ86" s="252"/>
      <c r="CA86" s="252"/>
      <c r="CB86" s="252"/>
      <c r="CC86" s="252"/>
      <c r="CD86" s="252"/>
      <c r="CE86" s="252"/>
      <c r="CF86" s="252"/>
      <c r="CG86" s="252"/>
      <c r="CH86" s="252"/>
      <c r="CI86" s="252"/>
      <c r="CJ86" s="252"/>
      <c r="CK86" s="252"/>
      <c r="CL86" s="252"/>
      <c r="CM86" s="252"/>
      <c r="CN86" s="252"/>
      <c r="CO86" s="252"/>
      <c r="CP86" s="252"/>
      <c r="CQ86" s="252"/>
      <c r="CR86" s="252"/>
      <c r="CS86" s="252"/>
      <c r="CT86" s="252"/>
      <c r="CU86" s="252"/>
      <c r="CV86" s="252"/>
      <c r="CW86" s="254"/>
      <c r="CX86" s="255"/>
      <c r="CY86" s="256"/>
      <c r="CZ86" s="257"/>
      <c r="DA86" s="306"/>
    </row>
    <row r="87" spans="1:105" ht="13.5" customHeight="1" x14ac:dyDescent="0.2">
      <c r="A87" s="190"/>
      <c r="B87" s="439"/>
      <c r="C87" s="429" t="s">
        <v>43</v>
      </c>
      <c r="D87" s="431">
        <f>D77+1</f>
        <v>42695</v>
      </c>
      <c r="E87" s="191"/>
      <c r="F87" s="192"/>
      <c r="G87" s="192"/>
      <c r="H87" s="193"/>
      <c r="I87" s="194"/>
      <c r="J87" s="192"/>
      <c r="K87" s="192"/>
      <c r="L87" s="193"/>
      <c r="M87" s="194"/>
      <c r="N87" s="192"/>
      <c r="O87" s="192"/>
      <c r="P87" s="193"/>
      <c r="Q87" s="194"/>
      <c r="R87" s="192"/>
      <c r="S87" s="192"/>
      <c r="T87" s="193"/>
      <c r="U87" s="194"/>
      <c r="V87" s="192"/>
      <c r="W87" s="192"/>
      <c r="X87" s="193"/>
      <c r="Y87" s="194"/>
      <c r="Z87" s="192"/>
      <c r="AA87" s="192"/>
      <c r="AB87" s="193"/>
      <c r="AC87" s="194"/>
      <c r="AD87" s="192"/>
      <c r="AE87" s="192"/>
      <c r="AF87" s="195"/>
      <c r="AG87" s="196"/>
      <c r="AH87" s="192"/>
      <c r="AI87" s="192"/>
      <c r="AJ87" s="193"/>
      <c r="AK87" s="194"/>
      <c r="AL87" s="192"/>
      <c r="AM87" s="192"/>
      <c r="AN87" s="193"/>
      <c r="AO87" s="194"/>
      <c r="AP87" s="192"/>
      <c r="AQ87" s="192"/>
      <c r="AR87" s="193"/>
      <c r="AS87" s="194"/>
      <c r="AT87" s="192"/>
      <c r="AU87" s="192"/>
      <c r="AV87" s="193"/>
      <c r="AW87" s="194"/>
      <c r="AX87" s="192"/>
      <c r="AY87" s="192"/>
      <c r="AZ87" s="193"/>
      <c r="BA87" s="194"/>
      <c r="BB87" s="192"/>
      <c r="BC87" s="192"/>
      <c r="BD87" s="193"/>
      <c r="BE87" s="194"/>
      <c r="BF87" s="192"/>
      <c r="BG87" s="192"/>
      <c r="BH87" s="193"/>
      <c r="BI87" s="194"/>
      <c r="BJ87" s="192"/>
      <c r="BK87" s="192"/>
      <c r="BL87" s="193"/>
      <c r="BM87" s="194"/>
      <c r="BN87" s="192"/>
      <c r="BO87" s="192"/>
      <c r="BP87" s="193"/>
      <c r="BQ87" s="194"/>
      <c r="BR87" s="192"/>
      <c r="BS87" s="192"/>
      <c r="BT87" s="193"/>
      <c r="BU87" s="194"/>
      <c r="BV87" s="192"/>
      <c r="BW87" s="192"/>
      <c r="BX87" s="193"/>
      <c r="BY87" s="194"/>
      <c r="BZ87" s="192"/>
      <c r="CA87" s="192"/>
      <c r="CB87" s="193"/>
      <c r="CC87" s="194"/>
      <c r="CD87" s="192"/>
      <c r="CE87" s="192"/>
      <c r="CF87" s="193"/>
      <c r="CG87" s="194"/>
      <c r="CH87" s="192"/>
      <c r="CI87" s="192"/>
      <c r="CJ87" s="193"/>
      <c r="CK87" s="194"/>
      <c r="CL87" s="192"/>
      <c r="CM87" s="192"/>
      <c r="CN87" s="193"/>
      <c r="CO87" s="194"/>
      <c r="CP87" s="192"/>
      <c r="CQ87" s="192"/>
      <c r="CR87" s="193"/>
      <c r="CS87" s="194"/>
      <c r="CT87" s="192"/>
      <c r="CU87" s="192"/>
      <c r="CV87" s="195"/>
      <c r="CW87" s="433">
        <f ca="1">MAX(E95:AF95,AG85:CV85)*0.25</f>
        <v>14.75</v>
      </c>
      <c r="CX87" s="390" t="e">
        <f ca="1">MAX(E91:AF91,E81:CV81,E71:CV71,E61:CV61,E51:CV51,E42:CV42,E34:CV34,AG27:CV27)*0.25</f>
        <v>#N/A</v>
      </c>
      <c r="CY87" s="390">
        <f ca="1">(COUNTIF(E95:AF95,0)+COUNTIF(CO85:CV85,0))*0.25</f>
        <v>0</v>
      </c>
      <c r="CZ87" s="392">
        <f ca="1">COUNTIF(CW30:CW95,"&gt;=7")-COUNTIF(CW30:CW95,"&gt;=9")</f>
        <v>0</v>
      </c>
      <c r="DA87" s="441" t="e">
        <f ca="1">VLOOKUP(IF(CX87&lt;24,3,IF(CW87&lt;=7,2,IF(CW87&gt;11,1,IF(CY87&gt;4,2,IF(CW87&gt;9,1,IF(CZ87&gt;0,2,1)))))),PARAM!$A$39:$B$41,2,FALSE)</f>
        <v>#N/A</v>
      </c>
    </row>
    <row r="88" spans="1:105" ht="13.5" hidden="1" customHeight="1" x14ac:dyDescent="0.2">
      <c r="A88" s="190"/>
      <c r="B88" s="439"/>
      <c r="C88" s="430"/>
      <c r="D88" s="426"/>
      <c r="E88" s="267">
        <f ca="1">IF(OR(MID(OFFSET($D$248,$D87-$D$8,0),E$4,1)="a",MID(OFFSET($D$248,$D87-$D$8,0),E$4,1)="b"),0,CV78+1)</f>
        <v>32</v>
      </c>
      <c r="F88" s="268">
        <f t="shared" ref="F88:BQ88" ca="1" si="147">IF(OR(MID(OFFSET($D$248,$D87-$D$8,0),F$4,1)="a",MID(OFFSET($D$248,$D87-$D$8,0),F$4,1)="b"),0,E88+1)</f>
        <v>33</v>
      </c>
      <c r="G88" s="268">
        <f t="shared" ca="1" si="147"/>
        <v>34</v>
      </c>
      <c r="H88" s="268">
        <f t="shared" ca="1" si="147"/>
        <v>35</v>
      </c>
      <c r="I88" s="268">
        <f t="shared" ca="1" si="147"/>
        <v>36</v>
      </c>
      <c r="J88" s="268">
        <f t="shared" ca="1" si="147"/>
        <v>37</v>
      </c>
      <c r="K88" s="268">
        <f t="shared" ca="1" si="147"/>
        <v>38</v>
      </c>
      <c r="L88" s="268">
        <f t="shared" ca="1" si="147"/>
        <v>39</v>
      </c>
      <c r="M88" s="268">
        <f t="shared" ca="1" si="147"/>
        <v>40</v>
      </c>
      <c r="N88" s="268">
        <f t="shared" ca="1" si="147"/>
        <v>41</v>
      </c>
      <c r="O88" s="268">
        <f t="shared" ca="1" si="147"/>
        <v>42</v>
      </c>
      <c r="P88" s="268">
        <f t="shared" ca="1" si="147"/>
        <v>43</v>
      </c>
      <c r="Q88" s="268">
        <f t="shared" ca="1" si="147"/>
        <v>44</v>
      </c>
      <c r="R88" s="268">
        <f t="shared" ca="1" si="147"/>
        <v>45</v>
      </c>
      <c r="S88" s="268">
        <f t="shared" ca="1" si="147"/>
        <v>46</v>
      </c>
      <c r="T88" s="268">
        <f t="shared" ca="1" si="147"/>
        <v>47</v>
      </c>
      <c r="U88" s="268">
        <f t="shared" ca="1" si="147"/>
        <v>48</v>
      </c>
      <c r="V88" s="268">
        <f t="shared" ca="1" si="147"/>
        <v>49</v>
      </c>
      <c r="W88" s="268">
        <f t="shared" ca="1" si="147"/>
        <v>50</v>
      </c>
      <c r="X88" s="268">
        <f t="shared" ca="1" si="147"/>
        <v>51</v>
      </c>
      <c r="Y88" s="268">
        <f t="shared" ca="1" si="147"/>
        <v>52</v>
      </c>
      <c r="Z88" s="268">
        <f t="shared" ca="1" si="147"/>
        <v>53</v>
      </c>
      <c r="AA88" s="268">
        <f t="shared" ca="1" si="147"/>
        <v>54</v>
      </c>
      <c r="AB88" s="268">
        <f t="shared" ca="1" si="147"/>
        <v>55</v>
      </c>
      <c r="AC88" s="268">
        <f t="shared" ca="1" si="147"/>
        <v>56</v>
      </c>
      <c r="AD88" s="268">
        <f t="shared" ca="1" si="147"/>
        <v>57</v>
      </c>
      <c r="AE88" s="268">
        <f t="shared" ca="1" si="147"/>
        <v>58</v>
      </c>
      <c r="AF88" s="268">
        <f t="shared" ca="1" si="147"/>
        <v>59</v>
      </c>
      <c r="AG88" s="268">
        <f t="shared" ca="1" si="147"/>
        <v>0</v>
      </c>
      <c r="AH88" s="268">
        <f t="shared" ca="1" si="147"/>
        <v>0</v>
      </c>
      <c r="AI88" s="268">
        <f t="shared" ca="1" si="147"/>
        <v>0</v>
      </c>
      <c r="AJ88" s="268">
        <f t="shared" ca="1" si="147"/>
        <v>0</v>
      </c>
      <c r="AK88" s="268">
        <f t="shared" ca="1" si="147"/>
        <v>0</v>
      </c>
      <c r="AL88" s="268">
        <f t="shared" ca="1" si="147"/>
        <v>0</v>
      </c>
      <c r="AM88" s="268">
        <f t="shared" ca="1" si="147"/>
        <v>0</v>
      </c>
      <c r="AN88" s="268">
        <f t="shared" ca="1" si="147"/>
        <v>0</v>
      </c>
      <c r="AO88" s="268">
        <f t="shared" ca="1" si="147"/>
        <v>0</v>
      </c>
      <c r="AP88" s="268">
        <f t="shared" ca="1" si="147"/>
        <v>0</v>
      </c>
      <c r="AQ88" s="268">
        <f t="shared" ca="1" si="147"/>
        <v>0</v>
      </c>
      <c r="AR88" s="268">
        <f t="shared" ca="1" si="147"/>
        <v>0</v>
      </c>
      <c r="AS88" s="268">
        <f t="shared" ca="1" si="147"/>
        <v>0</v>
      </c>
      <c r="AT88" s="268">
        <f t="shared" ca="1" si="147"/>
        <v>0</v>
      </c>
      <c r="AU88" s="268">
        <f t="shared" ca="1" si="147"/>
        <v>0</v>
      </c>
      <c r="AV88" s="268">
        <f t="shared" ca="1" si="147"/>
        <v>0</v>
      </c>
      <c r="AW88" s="268">
        <f t="shared" ca="1" si="147"/>
        <v>0</v>
      </c>
      <c r="AX88" s="268">
        <f t="shared" ca="1" si="147"/>
        <v>0</v>
      </c>
      <c r="AY88" s="268">
        <f t="shared" ca="1" si="147"/>
        <v>0</v>
      </c>
      <c r="AZ88" s="268">
        <f t="shared" ca="1" si="147"/>
        <v>0</v>
      </c>
      <c r="BA88" s="268">
        <f t="shared" ca="1" si="147"/>
        <v>1</v>
      </c>
      <c r="BB88" s="268">
        <f t="shared" ca="1" si="147"/>
        <v>2</v>
      </c>
      <c r="BC88" s="268">
        <f t="shared" ca="1" si="147"/>
        <v>3</v>
      </c>
      <c r="BD88" s="268">
        <f t="shared" ca="1" si="147"/>
        <v>4</v>
      </c>
      <c r="BE88" s="268">
        <f t="shared" ca="1" si="147"/>
        <v>5</v>
      </c>
      <c r="BF88" s="268">
        <f t="shared" ca="1" si="147"/>
        <v>6</v>
      </c>
      <c r="BG88" s="268">
        <f t="shared" ca="1" si="147"/>
        <v>0</v>
      </c>
      <c r="BH88" s="268">
        <f t="shared" ca="1" si="147"/>
        <v>0</v>
      </c>
      <c r="BI88" s="268">
        <f t="shared" ca="1" si="147"/>
        <v>0</v>
      </c>
      <c r="BJ88" s="268">
        <f t="shared" ca="1" si="147"/>
        <v>0</v>
      </c>
      <c r="BK88" s="268">
        <f t="shared" ca="1" si="147"/>
        <v>0</v>
      </c>
      <c r="BL88" s="268">
        <f t="shared" ca="1" si="147"/>
        <v>0</v>
      </c>
      <c r="BM88" s="268">
        <f t="shared" ca="1" si="147"/>
        <v>0</v>
      </c>
      <c r="BN88" s="268">
        <f t="shared" ca="1" si="147"/>
        <v>0</v>
      </c>
      <c r="BO88" s="268">
        <f t="shared" ca="1" si="147"/>
        <v>0</v>
      </c>
      <c r="BP88" s="268">
        <f t="shared" ca="1" si="147"/>
        <v>0</v>
      </c>
      <c r="BQ88" s="268">
        <f t="shared" ca="1" si="147"/>
        <v>0</v>
      </c>
      <c r="BR88" s="268">
        <f t="shared" ref="BR88:CV88" ca="1" si="148">IF(OR(MID(OFFSET($D$248,$D87-$D$8,0),BR$4,1)="a",MID(OFFSET($D$248,$D87-$D$8,0),BR$4,1)="b"),0,BQ88+1)</f>
        <v>1</v>
      </c>
      <c r="BS88" s="268">
        <f t="shared" ca="1" si="148"/>
        <v>2</v>
      </c>
      <c r="BT88" s="268">
        <f t="shared" ca="1" si="148"/>
        <v>3</v>
      </c>
      <c r="BU88" s="268">
        <f t="shared" ca="1" si="148"/>
        <v>4</v>
      </c>
      <c r="BV88" s="268">
        <f t="shared" ca="1" si="148"/>
        <v>5</v>
      </c>
      <c r="BW88" s="268">
        <f t="shared" ca="1" si="148"/>
        <v>6</v>
      </c>
      <c r="BX88" s="268">
        <f t="shared" ca="1" si="148"/>
        <v>7</v>
      </c>
      <c r="BY88" s="268">
        <f t="shared" ca="1" si="148"/>
        <v>8</v>
      </c>
      <c r="BZ88" s="268">
        <f t="shared" ca="1" si="148"/>
        <v>9</v>
      </c>
      <c r="CA88" s="268">
        <f t="shared" ca="1" si="148"/>
        <v>10</v>
      </c>
      <c r="CB88" s="268">
        <f t="shared" ca="1" si="148"/>
        <v>11</v>
      </c>
      <c r="CC88" s="268">
        <f t="shared" ca="1" si="148"/>
        <v>12</v>
      </c>
      <c r="CD88" s="268">
        <f t="shared" ca="1" si="148"/>
        <v>13</v>
      </c>
      <c r="CE88" s="268">
        <f t="shared" ca="1" si="148"/>
        <v>14</v>
      </c>
      <c r="CF88" s="268">
        <f t="shared" ca="1" si="148"/>
        <v>15</v>
      </c>
      <c r="CG88" s="268">
        <f t="shared" ca="1" si="148"/>
        <v>16</v>
      </c>
      <c r="CH88" s="268">
        <f t="shared" ca="1" si="148"/>
        <v>17</v>
      </c>
      <c r="CI88" s="268">
        <f t="shared" ca="1" si="148"/>
        <v>18</v>
      </c>
      <c r="CJ88" s="268">
        <f t="shared" ca="1" si="148"/>
        <v>19</v>
      </c>
      <c r="CK88" s="268">
        <f t="shared" ca="1" si="148"/>
        <v>20</v>
      </c>
      <c r="CL88" s="268">
        <f t="shared" ca="1" si="148"/>
        <v>21</v>
      </c>
      <c r="CM88" s="268">
        <f t="shared" ca="1" si="148"/>
        <v>22</v>
      </c>
      <c r="CN88" s="268">
        <f t="shared" ca="1" si="148"/>
        <v>23</v>
      </c>
      <c r="CO88" s="268">
        <f t="shared" ca="1" si="148"/>
        <v>24</v>
      </c>
      <c r="CP88" s="268">
        <f t="shared" ca="1" si="148"/>
        <v>25</v>
      </c>
      <c r="CQ88" s="268">
        <f t="shared" ca="1" si="148"/>
        <v>26</v>
      </c>
      <c r="CR88" s="268">
        <f t="shared" ca="1" si="148"/>
        <v>27</v>
      </c>
      <c r="CS88" s="268">
        <f t="shared" ca="1" si="148"/>
        <v>28</v>
      </c>
      <c r="CT88" s="268">
        <f t="shared" ca="1" si="148"/>
        <v>29</v>
      </c>
      <c r="CU88" s="268">
        <f t="shared" ca="1" si="148"/>
        <v>30</v>
      </c>
      <c r="CV88" s="296">
        <f t="shared" ca="1" si="148"/>
        <v>31</v>
      </c>
      <c r="CW88" s="416"/>
      <c r="CX88" s="391"/>
      <c r="CY88" s="391"/>
      <c r="CZ88" s="393"/>
      <c r="DA88" s="442"/>
    </row>
    <row r="89" spans="1:105" ht="13.5" hidden="1" customHeight="1" x14ac:dyDescent="0.2">
      <c r="A89" s="190"/>
      <c r="B89" s="439"/>
      <c r="C89" s="430"/>
      <c r="D89" s="426"/>
      <c r="E89" s="267">
        <f ca="1">IF(OR(MID(OFFSET($D$248,$D87-$D$8,0),E$4,1)="a",MID(OFFSET($D$248,$D87-$D$8,0),E$4,1)="b"),0,CV79+1)</f>
        <v>32</v>
      </c>
      <c r="F89" s="268">
        <f t="shared" ref="F89:BQ89" ca="1" si="149">IF(OR(MID(OFFSET($D$248,$D87-$D$8,0),F$4,1)="a",MID(OFFSET($D$248,$D87-$D$8,0),F$4,1)="b"),0,E89+1)</f>
        <v>33</v>
      </c>
      <c r="G89" s="268">
        <f t="shared" ca="1" si="149"/>
        <v>34</v>
      </c>
      <c r="H89" s="268">
        <f t="shared" ca="1" si="149"/>
        <v>35</v>
      </c>
      <c r="I89" s="268">
        <f t="shared" ca="1" si="149"/>
        <v>36</v>
      </c>
      <c r="J89" s="268">
        <f t="shared" ca="1" si="149"/>
        <v>37</v>
      </c>
      <c r="K89" s="268">
        <f t="shared" ca="1" si="149"/>
        <v>38</v>
      </c>
      <c r="L89" s="268">
        <f t="shared" ca="1" si="149"/>
        <v>39</v>
      </c>
      <c r="M89" s="268">
        <f t="shared" ca="1" si="149"/>
        <v>40</v>
      </c>
      <c r="N89" s="268">
        <f t="shared" ca="1" si="149"/>
        <v>41</v>
      </c>
      <c r="O89" s="268">
        <f t="shared" ca="1" si="149"/>
        <v>42</v>
      </c>
      <c r="P89" s="268">
        <f t="shared" ca="1" si="149"/>
        <v>43</v>
      </c>
      <c r="Q89" s="268">
        <f t="shared" ca="1" si="149"/>
        <v>44</v>
      </c>
      <c r="R89" s="268">
        <f t="shared" ca="1" si="149"/>
        <v>45</v>
      </c>
      <c r="S89" s="268">
        <f t="shared" ca="1" si="149"/>
        <v>46</v>
      </c>
      <c r="T89" s="268">
        <f t="shared" ca="1" si="149"/>
        <v>47</v>
      </c>
      <c r="U89" s="268">
        <f t="shared" ca="1" si="149"/>
        <v>48</v>
      </c>
      <c r="V89" s="268">
        <f t="shared" ca="1" si="149"/>
        <v>49</v>
      </c>
      <c r="W89" s="268">
        <f t="shared" ca="1" si="149"/>
        <v>50</v>
      </c>
      <c r="X89" s="268">
        <f t="shared" ca="1" si="149"/>
        <v>51</v>
      </c>
      <c r="Y89" s="268">
        <f t="shared" ca="1" si="149"/>
        <v>52</v>
      </c>
      <c r="Z89" s="268">
        <f t="shared" ca="1" si="149"/>
        <v>53</v>
      </c>
      <c r="AA89" s="268">
        <f t="shared" ca="1" si="149"/>
        <v>54</v>
      </c>
      <c r="AB89" s="268">
        <f t="shared" ca="1" si="149"/>
        <v>55</v>
      </c>
      <c r="AC89" s="268">
        <f t="shared" ca="1" si="149"/>
        <v>56</v>
      </c>
      <c r="AD89" s="268">
        <f t="shared" ca="1" si="149"/>
        <v>57</v>
      </c>
      <c r="AE89" s="268">
        <f t="shared" ca="1" si="149"/>
        <v>58</v>
      </c>
      <c r="AF89" s="268">
        <f t="shared" ca="1" si="149"/>
        <v>59</v>
      </c>
      <c r="AG89" s="268">
        <f t="shared" ca="1" si="149"/>
        <v>0</v>
      </c>
      <c r="AH89" s="268">
        <f t="shared" ca="1" si="149"/>
        <v>0</v>
      </c>
      <c r="AI89" s="268">
        <f t="shared" ca="1" si="149"/>
        <v>0</v>
      </c>
      <c r="AJ89" s="268">
        <f t="shared" ca="1" si="149"/>
        <v>0</v>
      </c>
      <c r="AK89" s="268">
        <f t="shared" ca="1" si="149"/>
        <v>0</v>
      </c>
      <c r="AL89" s="268">
        <f t="shared" ca="1" si="149"/>
        <v>0</v>
      </c>
      <c r="AM89" s="268">
        <f t="shared" ca="1" si="149"/>
        <v>0</v>
      </c>
      <c r="AN89" s="268">
        <f t="shared" ca="1" si="149"/>
        <v>0</v>
      </c>
      <c r="AO89" s="268">
        <f t="shared" ca="1" si="149"/>
        <v>0</v>
      </c>
      <c r="AP89" s="268">
        <f t="shared" ca="1" si="149"/>
        <v>0</v>
      </c>
      <c r="AQ89" s="268">
        <f t="shared" ca="1" si="149"/>
        <v>0</v>
      </c>
      <c r="AR89" s="268">
        <f t="shared" ca="1" si="149"/>
        <v>0</v>
      </c>
      <c r="AS89" s="268">
        <f t="shared" ca="1" si="149"/>
        <v>0</v>
      </c>
      <c r="AT89" s="268">
        <f t="shared" ca="1" si="149"/>
        <v>0</v>
      </c>
      <c r="AU89" s="268">
        <f t="shared" ca="1" si="149"/>
        <v>0</v>
      </c>
      <c r="AV89" s="268">
        <f t="shared" ca="1" si="149"/>
        <v>0</v>
      </c>
      <c r="AW89" s="268">
        <f t="shared" ca="1" si="149"/>
        <v>0</v>
      </c>
      <c r="AX89" s="268">
        <f t="shared" ca="1" si="149"/>
        <v>0</v>
      </c>
      <c r="AY89" s="268">
        <f t="shared" ca="1" si="149"/>
        <v>0</v>
      </c>
      <c r="AZ89" s="268">
        <f t="shared" ca="1" si="149"/>
        <v>0</v>
      </c>
      <c r="BA89" s="268">
        <f t="shared" ca="1" si="149"/>
        <v>1</v>
      </c>
      <c r="BB89" s="268">
        <f t="shared" ca="1" si="149"/>
        <v>2</v>
      </c>
      <c r="BC89" s="268">
        <f t="shared" ca="1" si="149"/>
        <v>3</v>
      </c>
      <c r="BD89" s="268">
        <f t="shared" ca="1" si="149"/>
        <v>4</v>
      </c>
      <c r="BE89" s="268">
        <f t="shared" ca="1" si="149"/>
        <v>5</v>
      </c>
      <c r="BF89" s="268">
        <f t="shared" ca="1" si="149"/>
        <v>6</v>
      </c>
      <c r="BG89" s="268">
        <f t="shared" ca="1" si="149"/>
        <v>0</v>
      </c>
      <c r="BH89" s="268">
        <f t="shared" ca="1" si="149"/>
        <v>0</v>
      </c>
      <c r="BI89" s="268">
        <f t="shared" ca="1" si="149"/>
        <v>0</v>
      </c>
      <c r="BJ89" s="268">
        <f t="shared" ca="1" si="149"/>
        <v>0</v>
      </c>
      <c r="BK89" s="268">
        <f t="shared" ca="1" si="149"/>
        <v>0</v>
      </c>
      <c r="BL89" s="268">
        <f t="shared" ca="1" si="149"/>
        <v>0</v>
      </c>
      <c r="BM89" s="268">
        <f t="shared" ca="1" si="149"/>
        <v>0</v>
      </c>
      <c r="BN89" s="268">
        <f t="shared" ca="1" si="149"/>
        <v>0</v>
      </c>
      <c r="BO89" s="268">
        <f t="shared" ca="1" si="149"/>
        <v>0</v>
      </c>
      <c r="BP89" s="268">
        <f t="shared" ca="1" si="149"/>
        <v>0</v>
      </c>
      <c r="BQ89" s="268">
        <f t="shared" ca="1" si="149"/>
        <v>0</v>
      </c>
      <c r="BR89" s="268">
        <f t="shared" ref="BR89:CV89" ca="1" si="150">IF(OR(MID(OFFSET($D$248,$D87-$D$8,0),BR$4,1)="a",MID(OFFSET($D$248,$D87-$D$8,0),BR$4,1)="b"),0,BQ89+1)</f>
        <v>1</v>
      </c>
      <c r="BS89" s="268">
        <f t="shared" ca="1" si="150"/>
        <v>2</v>
      </c>
      <c r="BT89" s="268">
        <f t="shared" ca="1" si="150"/>
        <v>3</v>
      </c>
      <c r="BU89" s="268">
        <f t="shared" ca="1" si="150"/>
        <v>4</v>
      </c>
      <c r="BV89" s="268">
        <f t="shared" ca="1" si="150"/>
        <v>5</v>
      </c>
      <c r="BW89" s="268">
        <f t="shared" ca="1" si="150"/>
        <v>6</v>
      </c>
      <c r="BX89" s="268">
        <f t="shared" ca="1" si="150"/>
        <v>7</v>
      </c>
      <c r="BY89" s="268">
        <f t="shared" ca="1" si="150"/>
        <v>8</v>
      </c>
      <c r="BZ89" s="268">
        <f t="shared" ca="1" si="150"/>
        <v>9</v>
      </c>
      <c r="CA89" s="268">
        <f t="shared" ca="1" si="150"/>
        <v>10</v>
      </c>
      <c r="CB89" s="268">
        <f t="shared" ca="1" si="150"/>
        <v>11</v>
      </c>
      <c r="CC89" s="268">
        <f t="shared" ca="1" si="150"/>
        <v>12</v>
      </c>
      <c r="CD89" s="268">
        <f t="shared" ca="1" si="150"/>
        <v>13</v>
      </c>
      <c r="CE89" s="268">
        <f t="shared" ca="1" si="150"/>
        <v>14</v>
      </c>
      <c r="CF89" s="268">
        <f t="shared" ca="1" si="150"/>
        <v>15</v>
      </c>
      <c r="CG89" s="268">
        <f t="shared" ca="1" si="150"/>
        <v>16</v>
      </c>
      <c r="CH89" s="268">
        <f t="shared" ca="1" si="150"/>
        <v>17</v>
      </c>
      <c r="CI89" s="268">
        <f t="shared" ca="1" si="150"/>
        <v>18</v>
      </c>
      <c r="CJ89" s="268">
        <f t="shared" ca="1" si="150"/>
        <v>19</v>
      </c>
      <c r="CK89" s="268">
        <f t="shared" ca="1" si="150"/>
        <v>20</v>
      </c>
      <c r="CL89" s="268">
        <f t="shared" ca="1" si="150"/>
        <v>21</v>
      </c>
      <c r="CM89" s="268">
        <f t="shared" ca="1" si="150"/>
        <v>22</v>
      </c>
      <c r="CN89" s="268">
        <f t="shared" ca="1" si="150"/>
        <v>23</v>
      </c>
      <c r="CO89" s="268">
        <f t="shared" ca="1" si="150"/>
        <v>24</v>
      </c>
      <c r="CP89" s="268">
        <f t="shared" ca="1" si="150"/>
        <v>25</v>
      </c>
      <c r="CQ89" s="268">
        <f t="shared" ca="1" si="150"/>
        <v>26</v>
      </c>
      <c r="CR89" s="268">
        <f t="shared" ca="1" si="150"/>
        <v>27</v>
      </c>
      <c r="CS89" s="268">
        <f t="shared" ca="1" si="150"/>
        <v>28</v>
      </c>
      <c r="CT89" s="268">
        <f t="shared" ca="1" si="150"/>
        <v>29</v>
      </c>
      <c r="CU89" s="268">
        <f t="shared" ca="1" si="150"/>
        <v>30</v>
      </c>
      <c r="CV89" s="296">
        <f t="shared" ca="1" si="150"/>
        <v>31</v>
      </c>
      <c r="CW89" s="416"/>
      <c r="CX89" s="391"/>
      <c r="CY89" s="391"/>
      <c r="CZ89" s="393"/>
      <c r="DA89" s="442"/>
    </row>
    <row r="90" spans="1:105" ht="13.5" hidden="1" customHeight="1" x14ac:dyDescent="0.2">
      <c r="A90" s="190"/>
      <c r="B90" s="439"/>
      <c r="C90" s="430"/>
      <c r="D90" s="426"/>
      <c r="E90" s="267">
        <f ca="1">IF(OR(MID(OFFSET($D$248,$D87-$D$8,0),E$4,1)="a",MID(OFFSET($D$248,$D87-$D$8,0),E$4,1)="b"),0,CV80+1)</f>
        <v>32</v>
      </c>
      <c r="F90" s="268">
        <f t="shared" ref="F90:BQ90" ca="1" si="151">IF(OR(MID(OFFSET($D$248,$D87-$D$8,0),F$4,1)="a",MID(OFFSET($D$248,$D87-$D$8,0),F$4,1)="b"),0,E90+1)</f>
        <v>33</v>
      </c>
      <c r="G90" s="268">
        <f t="shared" ca="1" si="151"/>
        <v>34</v>
      </c>
      <c r="H90" s="268">
        <f t="shared" ca="1" si="151"/>
        <v>35</v>
      </c>
      <c r="I90" s="268">
        <f t="shared" ca="1" si="151"/>
        <v>36</v>
      </c>
      <c r="J90" s="268">
        <f t="shared" ca="1" si="151"/>
        <v>37</v>
      </c>
      <c r="K90" s="268">
        <f t="shared" ca="1" si="151"/>
        <v>38</v>
      </c>
      <c r="L90" s="268">
        <f t="shared" ca="1" si="151"/>
        <v>39</v>
      </c>
      <c r="M90" s="268">
        <f t="shared" ca="1" si="151"/>
        <v>40</v>
      </c>
      <c r="N90" s="268">
        <f t="shared" ca="1" si="151"/>
        <v>41</v>
      </c>
      <c r="O90" s="268">
        <f t="shared" ca="1" si="151"/>
        <v>42</v>
      </c>
      <c r="P90" s="268">
        <f t="shared" ca="1" si="151"/>
        <v>43</v>
      </c>
      <c r="Q90" s="268">
        <f t="shared" ca="1" si="151"/>
        <v>44</v>
      </c>
      <c r="R90" s="268">
        <f t="shared" ca="1" si="151"/>
        <v>45</v>
      </c>
      <c r="S90" s="268">
        <f t="shared" ca="1" si="151"/>
        <v>46</v>
      </c>
      <c r="T90" s="268">
        <f t="shared" ca="1" si="151"/>
        <v>47</v>
      </c>
      <c r="U90" s="268">
        <f t="shared" ca="1" si="151"/>
        <v>48</v>
      </c>
      <c r="V90" s="268">
        <f t="shared" ca="1" si="151"/>
        <v>49</v>
      </c>
      <c r="W90" s="268">
        <f t="shared" ca="1" si="151"/>
        <v>50</v>
      </c>
      <c r="X90" s="268">
        <f t="shared" ca="1" si="151"/>
        <v>51</v>
      </c>
      <c r="Y90" s="268">
        <f t="shared" ca="1" si="151"/>
        <v>52</v>
      </c>
      <c r="Z90" s="268">
        <f t="shared" ca="1" si="151"/>
        <v>53</v>
      </c>
      <c r="AA90" s="268">
        <f t="shared" ca="1" si="151"/>
        <v>54</v>
      </c>
      <c r="AB90" s="268">
        <f t="shared" ca="1" si="151"/>
        <v>55</v>
      </c>
      <c r="AC90" s="268">
        <f t="shared" ca="1" si="151"/>
        <v>56</v>
      </c>
      <c r="AD90" s="268">
        <f t="shared" ca="1" si="151"/>
        <v>57</v>
      </c>
      <c r="AE90" s="268">
        <f t="shared" ca="1" si="151"/>
        <v>58</v>
      </c>
      <c r="AF90" s="268">
        <f t="shared" ca="1" si="151"/>
        <v>59</v>
      </c>
      <c r="AG90" s="268">
        <f t="shared" ca="1" si="151"/>
        <v>0</v>
      </c>
      <c r="AH90" s="268">
        <f t="shared" ca="1" si="151"/>
        <v>0</v>
      </c>
      <c r="AI90" s="268">
        <f t="shared" ca="1" si="151"/>
        <v>0</v>
      </c>
      <c r="AJ90" s="268">
        <f t="shared" ca="1" si="151"/>
        <v>0</v>
      </c>
      <c r="AK90" s="268">
        <f t="shared" ca="1" si="151"/>
        <v>0</v>
      </c>
      <c r="AL90" s="268">
        <f t="shared" ca="1" si="151"/>
        <v>0</v>
      </c>
      <c r="AM90" s="268">
        <f t="shared" ca="1" si="151"/>
        <v>0</v>
      </c>
      <c r="AN90" s="268">
        <f t="shared" ca="1" si="151"/>
        <v>0</v>
      </c>
      <c r="AO90" s="268">
        <f t="shared" ca="1" si="151"/>
        <v>0</v>
      </c>
      <c r="AP90" s="268">
        <f t="shared" ca="1" si="151"/>
        <v>0</v>
      </c>
      <c r="AQ90" s="268">
        <f t="shared" ca="1" si="151"/>
        <v>0</v>
      </c>
      <c r="AR90" s="268">
        <f t="shared" ca="1" si="151"/>
        <v>0</v>
      </c>
      <c r="AS90" s="268">
        <f t="shared" ca="1" si="151"/>
        <v>0</v>
      </c>
      <c r="AT90" s="268">
        <f t="shared" ca="1" si="151"/>
        <v>0</v>
      </c>
      <c r="AU90" s="268">
        <f t="shared" ca="1" si="151"/>
        <v>0</v>
      </c>
      <c r="AV90" s="268">
        <f t="shared" ca="1" si="151"/>
        <v>0</v>
      </c>
      <c r="AW90" s="268">
        <f t="shared" ca="1" si="151"/>
        <v>0</v>
      </c>
      <c r="AX90" s="268">
        <f t="shared" ca="1" si="151"/>
        <v>0</v>
      </c>
      <c r="AY90" s="268">
        <f t="shared" ca="1" si="151"/>
        <v>0</v>
      </c>
      <c r="AZ90" s="268">
        <f t="shared" ca="1" si="151"/>
        <v>0</v>
      </c>
      <c r="BA90" s="268">
        <f t="shared" ca="1" si="151"/>
        <v>1</v>
      </c>
      <c r="BB90" s="268">
        <f t="shared" ca="1" si="151"/>
        <v>2</v>
      </c>
      <c r="BC90" s="268">
        <f t="shared" ca="1" si="151"/>
        <v>3</v>
      </c>
      <c r="BD90" s="268">
        <f t="shared" ca="1" si="151"/>
        <v>4</v>
      </c>
      <c r="BE90" s="268">
        <f t="shared" ca="1" si="151"/>
        <v>5</v>
      </c>
      <c r="BF90" s="268">
        <f t="shared" ca="1" si="151"/>
        <v>6</v>
      </c>
      <c r="BG90" s="268">
        <f t="shared" ca="1" si="151"/>
        <v>0</v>
      </c>
      <c r="BH90" s="268">
        <f t="shared" ca="1" si="151"/>
        <v>0</v>
      </c>
      <c r="BI90" s="268">
        <f t="shared" ca="1" si="151"/>
        <v>0</v>
      </c>
      <c r="BJ90" s="268">
        <f t="shared" ca="1" si="151"/>
        <v>0</v>
      </c>
      <c r="BK90" s="268">
        <f t="shared" ca="1" si="151"/>
        <v>0</v>
      </c>
      <c r="BL90" s="268">
        <f t="shared" ca="1" si="151"/>
        <v>0</v>
      </c>
      <c r="BM90" s="268">
        <f t="shared" ca="1" si="151"/>
        <v>0</v>
      </c>
      <c r="BN90" s="268">
        <f t="shared" ca="1" si="151"/>
        <v>0</v>
      </c>
      <c r="BO90" s="268">
        <f t="shared" ca="1" si="151"/>
        <v>0</v>
      </c>
      <c r="BP90" s="268">
        <f t="shared" ca="1" si="151"/>
        <v>0</v>
      </c>
      <c r="BQ90" s="268">
        <f t="shared" ca="1" si="151"/>
        <v>0</v>
      </c>
      <c r="BR90" s="268">
        <f t="shared" ref="BR90:CV90" ca="1" si="152">IF(OR(MID(OFFSET($D$248,$D87-$D$8,0),BR$4,1)="a",MID(OFFSET($D$248,$D87-$D$8,0),BR$4,1)="b"),0,BQ90+1)</f>
        <v>1</v>
      </c>
      <c r="BS90" s="268">
        <f t="shared" ca="1" si="152"/>
        <v>2</v>
      </c>
      <c r="BT90" s="268">
        <f t="shared" ca="1" si="152"/>
        <v>3</v>
      </c>
      <c r="BU90" s="268">
        <f t="shared" ca="1" si="152"/>
        <v>4</v>
      </c>
      <c r="BV90" s="268">
        <f t="shared" ca="1" si="152"/>
        <v>5</v>
      </c>
      <c r="BW90" s="268">
        <f t="shared" ca="1" si="152"/>
        <v>6</v>
      </c>
      <c r="BX90" s="268">
        <f t="shared" ca="1" si="152"/>
        <v>7</v>
      </c>
      <c r="BY90" s="268">
        <f t="shared" ca="1" si="152"/>
        <v>8</v>
      </c>
      <c r="BZ90" s="268">
        <f t="shared" ca="1" si="152"/>
        <v>9</v>
      </c>
      <c r="CA90" s="268">
        <f t="shared" ca="1" si="152"/>
        <v>10</v>
      </c>
      <c r="CB90" s="268">
        <f t="shared" ca="1" si="152"/>
        <v>11</v>
      </c>
      <c r="CC90" s="268">
        <f t="shared" ca="1" si="152"/>
        <v>12</v>
      </c>
      <c r="CD90" s="268">
        <f t="shared" ca="1" si="152"/>
        <v>13</v>
      </c>
      <c r="CE90" s="268">
        <f t="shared" ca="1" si="152"/>
        <v>14</v>
      </c>
      <c r="CF90" s="268">
        <f t="shared" ca="1" si="152"/>
        <v>15</v>
      </c>
      <c r="CG90" s="268">
        <f t="shared" ca="1" si="152"/>
        <v>16</v>
      </c>
      <c r="CH90" s="268">
        <f t="shared" ca="1" si="152"/>
        <v>17</v>
      </c>
      <c r="CI90" s="268">
        <f t="shared" ca="1" si="152"/>
        <v>18</v>
      </c>
      <c r="CJ90" s="268">
        <f t="shared" ca="1" si="152"/>
        <v>19</v>
      </c>
      <c r="CK90" s="268">
        <f t="shared" ca="1" si="152"/>
        <v>20</v>
      </c>
      <c r="CL90" s="268">
        <f t="shared" ca="1" si="152"/>
        <v>21</v>
      </c>
      <c r="CM90" s="268">
        <f t="shared" ca="1" si="152"/>
        <v>22</v>
      </c>
      <c r="CN90" s="268">
        <f t="shared" ca="1" si="152"/>
        <v>23</v>
      </c>
      <c r="CO90" s="268">
        <f t="shared" ca="1" si="152"/>
        <v>24</v>
      </c>
      <c r="CP90" s="268">
        <f t="shared" ca="1" si="152"/>
        <v>25</v>
      </c>
      <c r="CQ90" s="268">
        <f t="shared" ca="1" si="152"/>
        <v>26</v>
      </c>
      <c r="CR90" s="268">
        <f t="shared" ca="1" si="152"/>
        <v>27</v>
      </c>
      <c r="CS90" s="268">
        <f t="shared" ca="1" si="152"/>
        <v>28</v>
      </c>
      <c r="CT90" s="268">
        <f t="shared" ca="1" si="152"/>
        <v>29</v>
      </c>
      <c r="CU90" s="268">
        <f t="shared" ca="1" si="152"/>
        <v>30</v>
      </c>
      <c r="CV90" s="296">
        <f t="shared" ca="1" si="152"/>
        <v>31</v>
      </c>
      <c r="CW90" s="416"/>
      <c r="CX90" s="391"/>
      <c r="CY90" s="391"/>
      <c r="CZ90" s="393"/>
      <c r="DA90" s="442"/>
    </row>
    <row r="91" spans="1:105" ht="13.5" hidden="1" customHeight="1" x14ac:dyDescent="0.2">
      <c r="A91" s="190"/>
      <c r="B91" s="439"/>
      <c r="C91" s="430"/>
      <c r="D91" s="426"/>
      <c r="E91" s="267">
        <f ca="1">IF(OR(MID(OFFSET($D$248,$D87-$D$8,0),E$4,1)="a",MID(OFFSET($D$248,$D87-$D$8,0),E$4,1)="b"),0,CV81+1)</f>
        <v>32</v>
      </c>
      <c r="F91" s="268">
        <f t="shared" ref="F91:AF91" ca="1" si="153">IF(OR(MID(OFFSET($D$248,$D87-$D$8,0),F$4,1)="a",MID(OFFSET($D$248,$D87-$D$8,0),F$4,1)="b"),0,E91+1)</f>
        <v>33</v>
      </c>
      <c r="G91" s="268">
        <f t="shared" ca="1" si="153"/>
        <v>34</v>
      </c>
      <c r="H91" s="268">
        <f t="shared" ca="1" si="153"/>
        <v>35</v>
      </c>
      <c r="I91" s="268">
        <f t="shared" ca="1" si="153"/>
        <v>36</v>
      </c>
      <c r="J91" s="268">
        <f t="shared" ca="1" si="153"/>
        <v>37</v>
      </c>
      <c r="K91" s="268">
        <f t="shared" ca="1" si="153"/>
        <v>38</v>
      </c>
      <c r="L91" s="268">
        <f t="shared" ca="1" si="153"/>
        <v>39</v>
      </c>
      <c r="M91" s="268">
        <f t="shared" ca="1" si="153"/>
        <v>40</v>
      </c>
      <c r="N91" s="268">
        <f t="shared" ca="1" si="153"/>
        <v>41</v>
      </c>
      <c r="O91" s="268">
        <f t="shared" ca="1" si="153"/>
        <v>42</v>
      </c>
      <c r="P91" s="268">
        <f t="shared" ca="1" si="153"/>
        <v>43</v>
      </c>
      <c r="Q91" s="268">
        <f t="shared" ca="1" si="153"/>
        <v>44</v>
      </c>
      <c r="R91" s="268">
        <f t="shared" ca="1" si="153"/>
        <v>45</v>
      </c>
      <c r="S91" s="268">
        <f t="shared" ca="1" si="153"/>
        <v>46</v>
      </c>
      <c r="T91" s="268">
        <f t="shared" ca="1" si="153"/>
        <v>47</v>
      </c>
      <c r="U91" s="268">
        <f t="shared" ca="1" si="153"/>
        <v>48</v>
      </c>
      <c r="V91" s="268">
        <f t="shared" ca="1" si="153"/>
        <v>49</v>
      </c>
      <c r="W91" s="268">
        <f t="shared" ca="1" si="153"/>
        <v>50</v>
      </c>
      <c r="X91" s="268">
        <f t="shared" ca="1" si="153"/>
        <v>51</v>
      </c>
      <c r="Y91" s="268">
        <f t="shared" ca="1" si="153"/>
        <v>52</v>
      </c>
      <c r="Z91" s="268">
        <f t="shared" ca="1" si="153"/>
        <v>53</v>
      </c>
      <c r="AA91" s="268">
        <f t="shared" ca="1" si="153"/>
        <v>54</v>
      </c>
      <c r="AB91" s="268">
        <f t="shared" ca="1" si="153"/>
        <v>55</v>
      </c>
      <c r="AC91" s="268">
        <f t="shared" ca="1" si="153"/>
        <v>56</v>
      </c>
      <c r="AD91" s="268">
        <f t="shared" ca="1" si="153"/>
        <v>57</v>
      </c>
      <c r="AE91" s="268">
        <f t="shared" ca="1" si="153"/>
        <v>58</v>
      </c>
      <c r="AF91" s="268">
        <f t="shared" ca="1" si="153"/>
        <v>59</v>
      </c>
      <c r="AG91" s="268">
        <f ca="1">IF(OR(MID(OFFSET($D$248,$D87-$D$8,0),AG$4,1)="a",MID(OFFSET($D$248,$D87-$D$8,0),AG$4,1)="b"),0,1)</f>
        <v>0</v>
      </c>
      <c r="AH91" s="268">
        <f ca="1">IF(OR(MID(OFFSET($D$248,$D87-$D$8,0),AH$4,1)="a",MID(OFFSET($D$248,$D87-$D$8,0),AH$4,1)="b"),0,AG91+1)</f>
        <v>0</v>
      </c>
      <c r="AI91" s="268">
        <f t="shared" ref="AI91:CT91" ca="1" si="154">IF(OR(MID(OFFSET($D$248,$D87-$D$8,0),AI$4,1)="a",MID(OFFSET($D$248,$D87-$D$8,0),AI$4,1)="b"),0,AH91+1)</f>
        <v>0</v>
      </c>
      <c r="AJ91" s="268">
        <f t="shared" ca="1" si="154"/>
        <v>0</v>
      </c>
      <c r="AK91" s="268">
        <f t="shared" ca="1" si="154"/>
        <v>0</v>
      </c>
      <c r="AL91" s="268">
        <f t="shared" ca="1" si="154"/>
        <v>0</v>
      </c>
      <c r="AM91" s="268">
        <f t="shared" ca="1" si="154"/>
        <v>0</v>
      </c>
      <c r="AN91" s="268">
        <f t="shared" ca="1" si="154"/>
        <v>0</v>
      </c>
      <c r="AO91" s="268">
        <f t="shared" ca="1" si="154"/>
        <v>0</v>
      </c>
      <c r="AP91" s="268">
        <f t="shared" ca="1" si="154"/>
        <v>0</v>
      </c>
      <c r="AQ91" s="268">
        <f t="shared" ca="1" si="154"/>
        <v>0</v>
      </c>
      <c r="AR91" s="268">
        <f t="shared" ca="1" si="154"/>
        <v>0</v>
      </c>
      <c r="AS91" s="268">
        <f t="shared" ca="1" si="154"/>
        <v>0</v>
      </c>
      <c r="AT91" s="268">
        <f t="shared" ca="1" si="154"/>
        <v>0</v>
      </c>
      <c r="AU91" s="268">
        <f t="shared" ca="1" si="154"/>
        <v>0</v>
      </c>
      <c r="AV91" s="268">
        <f t="shared" ca="1" si="154"/>
        <v>0</v>
      </c>
      <c r="AW91" s="268">
        <f t="shared" ca="1" si="154"/>
        <v>0</v>
      </c>
      <c r="AX91" s="268">
        <f t="shared" ca="1" si="154"/>
        <v>0</v>
      </c>
      <c r="AY91" s="268">
        <f t="shared" ca="1" si="154"/>
        <v>0</v>
      </c>
      <c r="AZ91" s="268">
        <f t="shared" ca="1" si="154"/>
        <v>0</v>
      </c>
      <c r="BA91" s="268">
        <f t="shared" ca="1" si="154"/>
        <v>1</v>
      </c>
      <c r="BB91" s="268">
        <f t="shared" ca="1" si="154"/>
        <v>2</v>
      </c>
      <c r="BC91" s="268">
        <f t="shared" ca="1" si="154"/>
        <v>3</v>
      </c>
      <c r="BD91" s="268">
        <f t="shared" ca="1" si="154"/>
        <v>4</v>
      </c>
      <c r="BE91" s="268">
        <f t="shared" ca="1" si="154"/>
        <v>5</v>
      </c>
      <c r="BF91" s="268">
        <f t="shared" ca="1" si="154"/>
        <v>6</v>
      </c>
      <c r="BG91" s="268">
        <f t="shared" ca="1" si="154"/>
        <v>0</v>
      </c>
      <c r="BH91" s="268">
        <f t="shared" ca="1" si="154"/>
        <v>0</v>
      </c>
      <c r="BI91" s="268">
        <f t="shared" ca="1" si="154"/>
        <v>0</v>
      </c>
      <c r="BJ91" s="268">
        <f t="shared" ca="1" si="154"/>
        <v>0</v>
      </c>
      <c r="BK91" s="268">
        <f t="shared" ca="1" si="154"/>
        <v>0</v>
      </c>
      <c r="BL91" s="268">
        <f t="shared" ca="1" si="154"/>
        <v>0</v>
      </c>
      <c r="BM91" s="268">
        <f t="shared" ca="1" si="154"/>
        <v>0</v>
      </c>
      <c r="BN91" s="268">
        <f t="shared" ca="1" si="154"/>
        <v>0</v>
      </c>
      <c r="BO91" s="268">
        <f t="shared" ca="1" si="154"/>
        <v>0</v>
      </c>
      <c r="BP91" s="268">
        <f t="shared" ca="1" si="154"/>
        <v>0</v>
      </c>
      <c r="BQ91" s="268">
        <f t="shared" ca="1" si="154"/>
        <v>0</v>
      </c>
      <c r="BR91" s="268">
        <f t="shared" ca="1" si="154"/>
        <v>1</v>
      </c>
      <c r="BS91" s="268">
        <f t="shared" ca="1" si="154"/>
        <v>2</v>
      </c>
      <c r="BT91" s="268">
        <f t="shared" ca="1" si="154"/>
        <v>3</v>
      </c>
      <c r="BU91" s="268">
        <f t="shared" ca="1" si="154"/>
        <v>4</v>
      </c>
      <c r="BV91" s="268">
        <f t="shared" ca="1" si="154"/>
        <v>5</v>
      </c>
      <c r="BW91" s="268">
        <f t="shared" ca="1" si="154"/>
        <v>6</v>
      </c>
      <c r="BX91" s="268">
        <f t="shared" ca="1" si="154"/>
        <v>7</v>
      </c>
      <c r="BY91" s="268">
        <f t="shared" ca="1" si="154"/>
        <v>8</v>
      </c>
      <c r="BZ91" s="268">
        <f t="shared" ca="1" si="154"/>
        <v>9</v>
      </c>
      <c r="CA91" s="268">
        <f t="shared" ca="1" si="154"/>
        <v>10</v>
      </c>
      <c r="CB91" s="268">
        <f t="shared" ca="1" si="154"/>
        <v>11</v>
      </c>
      <c r="CC91" s="268">
        <f t="shared" ca="1" si="154"/>
        <v>12</v>
      </c>
      <c r="CD91" s="268">
        <f t="shared" ca="1" si="154"/>
        <v>13</v>
      </c>
      <c r="CE91" s="268">
        <f t="shared" ca="1" si="154"/>
        <v>14</v>
      </c>
      <c r="CF91" s="268">
        <f t="shared" ca="1" si="154"/>
        <v>15</v>
      </c>
      <c r="CG91" s="268">
        <f t="shared" ca="1" si="154"/>
        <v>16</v>
      </c>
      <c r="CH91" s="268">
        <f t="shared" ca="1" si="154"/>
        <v>17</v>
      </c>
      <c r="CI91" s="268">
        <f t="shared" ca="1" si="154"/>
        <v>18</v>
      </c>
      <c r="CJ91" s="268">
        <f t="shared" ca="1" si="154"/>
        <v>19</v>
      </c>
      <c r="CK91" s="268">
        <f t="shared" ca="1" si="154"/>
        <v>20</v>
      </c>
      <c r="CL91" s="268">
        <f t="shared" ca="1" si="154"/>
        <v>21</v>
      </c>
      <c r="CM91" s="268">
        <f t="shared" ca="1" si="154"/>
        <v>22</v>
      </c>
      <c r="CN91" s="268">
        <f t="shared" ca="1" si="154"/>
        <v>23</v>
      </c>
      <c r="CO91" s="268">
        <f t="shared" ca="1" si="154"/>
        <v>24</v>
      </c>
      <c r="CP91" s="268">
        <f t="shared" ca="1" si="154"/>
        <v>25</v>
      </c>
      <c r="CQ91" s="268">
        <f t="shared" ca="1" si="154"/>
        <v>26</v>
      </c>
      <c r="CR91" s="268">
        <f t="shared" ca="1" si="154"/>
        <v>27</v>
      </c>
      <c r="CS91" s="268">
        <f t="shared" ca="1" si="154"/>
        <v>28</v>
      </c>
      <c r="CT91" s="268">
        <f t="shared" ca="1" si="154"/>
        <v>29</v>
      </c>
      <c r="CU91" s="268">
        <f ca="1">IF(OR(MID(OFFSET($D$248,$D87-$D$8,0),CU$4,1)="a",MID(OFFSET($D$248,$D87-$D$8,0),CU$4,1)="b"),0,CT91+1)</f>
        <v>30</v>
      </c>
      <c r="CV91" s="296">
        <f ca="1">IF(OR(MID(OFFSET($D$248,$D87-$D$8,0),CV$4,1)="a",MID(OFFSET($D$248,$D87-$D$8,0),CV$4,1)="b"),0,CU91+1)</f>
        <v>31</v>
      </c>
      <c r="CW91" s="416"/>
      <c r="CX91" s="391"/>
      <c r="CY91" s="391"/>
      <c r="CZ91" s="393"/>
      <c r="DA91" s="442"/>
    </row>
    <row r="92" spans="1:105" ht="13.5" hidden="1" customHeight="1" x14ac:dyDescent="0.2">
      <c r="A92" s="190"/>
      <c r="B92" s="439"/>
      <c r="C92" s="430"/>
      <c r="D92" s="426"/>
      <c r="E92" s="267">
        <f ca="1">IF(OR(MID(OFFSET($D$248,$D87-$D$8,0),E$4,1)="a",MID(OFFSET($D$248,$D87-$D$8,0),E$4,1)="b"),0,CV82+1)</f>
        <v>32</v>
      </c>
      <c r="F92" s="268">
        <f t="shared" ref="F92:BQ92" ca="1" si="155">IF(OR(MID(OFFSET($D$248,$D87-$D$8,0),F$4,1)="a",MID(OFFSET($D$248,$D87-$D$8,0),F$4,1)="b"),0,E92+1)</f>
        <v>33</v>
      </c>
      <c r="G92" s="268">
        <f t="shared" ca="1" si="155"/>
        <v>34</v>
      </c>
      <c r="H92" s="268">
        <f t="shared" ca="1" si="155"/>
        <v>35</v>
      </c>
      <c r="I92" s="268">
        <f t="shared" ca="1" si="155"/>
        <v>36</v>
      </c>
      <c r="J92" s="268">
        <f t="shared" ca="1" si="155"/>
        <v>37</v>
      </c>
      <c r="K92" s="268">
        <f t="shared" ca="1" si="155"/>
        <v>38</v>
      </c>
      <c r="L92" s="268">
        <f t="shared" ca="1" si="155"/>
        <v>39</v>
      </c>
      <c r="M92" s="268">
        <f t="shared" ca="1" si="155"/>
        <v>40</v>
      </c>
      <c r="N92" s="268">
        <f t="shared" ca="1" si="155"/>
        <v>41</v>
      </c>
      <c r="O92" s="268">
        <f t="shared" ca="1" si="155"/>
        <v>42</v>
      </c>
      <c r="P92" s="268">
        <f t="shared" ca="1" si="155"/>
        <v>43</v>
      </c>
      <c r="Q92" s="268">
        <f t="shared" ca="1" si="155"/>
        <v>44</v>
      </c>
      <c r="R92" s="268">
        <f t="shared" ca="1" si="155"/>
        <v>45</v>
      </c>
      <c r="S92" s="268">
        <f t="shared" ca="1" si="155"/>
        <v>46</v>
      </c>
      <c r="T92" s="268">
        <f t="shared" ca="1" si="155"/>
        <v>47</v>
      </c>
      <c r="U92" s="268">
        <f t="shared" ca="1" si="155"/>
        <v>48</v>
      </c>
      <c r="V92" s="268">
        <f t="shared" ca="1" si="155"/>
        <v>49</v>
      </c>
      <c r="W92" s="268">
        <f t="shared" ca="1" si="155"/>
        <v>50</v>
      </c>
      <c r="X92" s="268">
        <f t="shared" ca="1" si="155"/>
        <v>51</v>
      </c>
      <c r="Y92" s="268">
        <f t="shared" ca="1" si="155"/>
        <v>52</v>
      </c>
      <c r="Z92" s="268">
        <f t="shared" ca="1" si="155"/>
        <v>53</v>
      </c>
      <c r="AA92" s="268">
        <f t="shared" ca="1" si="155"/>
        <v>54</v>
      </c>
      <c r="AB92" s="268">
        <f t="shared" ca="1" si="155"/>
        <v>55</v>
      </c>
      <c r="AC92" s="268">
        <f t="shared" ca="1" si="155"/>
        <v>56</v>
      </c>
      <c r="AD92" s="268">
        <f t="shared" ca="1" si="155"/>
        <v>57</v>
      </c>
      <c r="AE92" s="268">
        <f t="shared" ca="1" si="155"/>
        <v>58</v>
      </c>
      <c r="AF92" s="268">
        <f t="shared" ca="1" si="155"/>
        <v>59</v>
      </c>
      <c r="AG92" s="268">
        <f t="shared" ca="1" si="155"/>
        <v>0</v>
      </c>
      <c r="AH92" s="268">
        <f t="shared" ca="1" si="155"/>
        <v>0</v>
      </c>
      <c r="AI92" s="268">
        <f t="shared" ca="1" si="155"/>
        <v>0</v>
      </c>
      <c r="AJ92" s="268">
        <f t="shared" ca="1" si="155"/>
        <v>0</v>
      </c>
      <c r="AK92" s="268">
        <f t="shared" ca="1" si="155"/>
        <v>0</v>
      </c>
      <c r="AL92" s="268">
        <f t="shared" ca="1" si="155"/>
        <v>0</v>
      </c>
      <c r="AM92" s="268">
        <f t="shared" ca="1" si="155"/>
        <v>0</v>
      </c>
      <c r="AN92" s="268">
        <f t="shared" ca="1" si="155"/>
        <v>0</v>
      </c>
      <c r="AO92" s="268">
        <f t="shared" ca="1" si="155"/>
        <v>0</v>
      </c>
      <c r="AP92" s="268">
        <f t="shared" ca="1" si="155"/>
        <v>0</v>
      </c>
      <c r="AQ92" s="268">
        <f t="shared" ca="1" si="155"/>
        <v>0</v>
      </c>
      <c r="AR92" s="268">
        <f t="shared" ca="1" si="155"/>
        <v>0</v>
      </c>
      <c r="AS92" s="268">
        <f t="shared" ca="1" si="155"/>
        <v>0</v>
      </c>
      <c r="AT92" s="268">
        <f t="shared" ca="1" si="155"/>
        <v>0</v>
      </c>
      <c r="AU92" s="268">
        <f t="shared" ca="1" si="155"/>
        <v>0</v>
      </c>
      <c r="AV92" s="268">
        <f t="shared" ca="1" si="155"/>
        <v>0</v>
      </c>
      <c r="AW92" s="268">
        <f t="shared" ca="1" si="155"/>
        <v>0</v>
      </c>
      <c r="AX92" s="268">
        <f t="shared" ca="1" si="155"/>
        <v>0</v>
      </c>
      <c r="AY92" s="268">
        <f t="shared" ca="1" si="155"/>
        <v>0</v>
      </c>
      <c r="AZ92" s="268">
        <f t="shared" ca="1" si="155"/>
        <v>0</v>
      </c>
      <c r="BA92" s="268">
        <f t="shared" ca="1" si="155"/>
        <v>1</v>
      </c>
      <c r="BB92" s="268">
        <f t="shared" ca="1" si="155"/>
        <v>2</v>
      </c>
      <c r="BC92" s="268">
        <f t="shared" ca="1" si="155"/>
        <v>3</v>
      </c>
      <c r="BD92" s="268">
        <f t="shared" ca="1" si="155"/>
        <v>4</v>
      </c>
      <c r="BE92" s="268">
        <f t="shared" ca="1" si="155"/>
        <v>5</v>
      </c>
      <c r="BF92" s="268">
        <f t="shared" ca="1" si="155"/>
        <v>6</v>
      </c>
      <c r="BG92" s="268">
        <f t="shared" ca="1" si="155"/>
        <v>0</v>
      </c>
      <c r="BH92" s="268">
        <f t="shared" ca="1" si="155"/>
        <v>0</v>
      </c>
      <c r="BI92" s="268">
        <f t="shared" ca="1" si="155"/>
        <v>0</v>
      </c>
      <c r="BJ92" s="268">
        <f t="shared" ca="1" si="155"/>
        <v>0</v>
      </c>
      <c r="BK92" s="268">
        <f t="shared" ca="1" si="155"/>
        <v>0</v>
      </c>
      <c r="BL92" s="268">
        <f t="shared" ca="1" si="155"/>
        <v>0</v>
      </c>
      <c r="BM92" s="268">
        <f t="shared" ca="1" si="155"/>
        <v>0</v>
      </c>
      <c r="BN92" s="268">
        <f t="shared" ca="1" si="155"/>
        <v>0</v>
      </c>
      <c r="BO92" s="268">
        <f t="shared" ca="1" si="155"/>
        <v>0</v>
      </c>
      <c r="BP92" s="268">
        <f t="shared" ca="1" si="155"/>
        <v>0</v>
      </c>
      <c r="BQ92" s="268">
        <f t="shared" ca="1" si="155"/>
        <v>0</v>
      </c>
      <c r="BR92" s="268">
        <f t="shared" ref="BR92:CV92" ca="1" si="156">IF(OR(MID(OFFSET($D$248,$D87-$D$8,0),BR$4,1)="a",MID(OFFSET($D$248,$D87-$D$8,0),BR$4,1)="b"),0,BQ92+1)</f>
        <v>1</v>
      </c>
      <c r="BS92" s="268">
        <f t="shared" ca="1" si="156"/>
        <v>2</v>
      </c>
      <c r="BT92" s="268">
        <f t="shared" ca="1" si="156"/>
        <v>3</v>
      </c>
      <c r="BU92" s="268">
        <f t="shared" ca="1" si="156"/>
        <v>4</v>
      </c>
      <c r="BV92" s="268">
        <f t="shared" ca="1" si="156"/>
        <v>5</v>
      </c>
      <c r="BW92" s="268">
        <f t="shared" ca="1" si="156"/>
        <v>6</v>
      </c>
      <c r="BX92" s="268">
        <f t="shared" ca="1" si="156"/>
        <v>7</v>
      </c>
      <c r="BY92" s="268">
        <f t="shared" ca="1" si="156"/>
        <v>8</v>
      </c>
      <c r="BZ92" s="268">
        <f t="shared" ca="1" si="156"/>
        <v>9</v>
      </c>
      <c r="CA92" s="268">
        <f t="shared" ca="1" si="156"/>
        <v>10</v>
      </c>
      <c r="CB92" s="268">
        <f t="shared" ca="1" si="156"/>
        <v>11</v>
      </c>
      <c r="CC92" s="268">
        <f t="shared" ca="1" si="156"/>
        <v>12</v>
      </c>
      <c r="CD92" s="268">
        <f t="shared" ca="1" si="156"/>
        <v>13</v>
      </c>
      <c r="CE92" s="268">
        <f t="shared" ca="1" si="156"/>
        <v>14</v>
      </c>
      <c r="CF92" s="268">
        <f t="shared" ca="1" si="156"/>
        <v>15</v>
      </c>
      <c r="CG92" s="268">
        <f t="shared" ca="1" si="156"/>
        <v>16</v>
      </c>
      <c r="CH92" s="268">
        <f t="shared" ca="1" si="156"/>
        <v>17</v>
      </c>
      <c r="CI92" s="268">
        <f t="shared" ca="1" si="156"/>
        <v>18</v>
      </c>
      <c r="CJ92" s="268">
        <f t="shared" ca="1" si="156"/>
        <v>19</v>
      </c>
      <c r="CK92" s="268">
        <f t="shared" ca="1" si="156"/>
        <v>20</v>
      </c>
      <c r="CL92" s="268">
        <f t="shared" ca="1" si="156"/>
        <v>21</v>
      </c>
      <c r="CM92" s="268">
        <f t="shared" ca="1" si="156"/>
        <v>22</v>
      </c>
      <c r="CN92" s="268">
        <f t="shared" ca="1" si="156"/>
        <v>23</v>
      </c>
      <c r="CO92" s="268">
        <f t="shared" ca="1" si="156"/>
        <v>24</v>
      </c>
      <c r="CP92" s="268">
        <f t="shared" ca="1" si="156"/>
        <v>25</v>
      </c>
      <c r="CQ92" s="268">
        <f t="shared" ca="1" si="156"/>
        <v>26</v>
      </c>
      <c r="CR92" s="268">
        <f t="shared" ca="1" si="156"/>
        <v>27</v>
      </c>
      <c r="CS92" s="268">
        <f t="shared" ca="1" si="156"/>
        <v>28</v>
      </c>
      <c r="CT92" s="268">
        <f t="shared" ca="1" si="156"/>
        <v>29</v>
      </c>
      <c r="CU92" s="268">
        <f t="shared" ca="1" si="156"/>
        <v>30</v>
      </c>
      <c r="CV92" s="296">
        <f t="shared" ca="1" si="156"/>
        <v>31</v>
      </c>
      <c r="CW92" s="416"/>
      <c r="CX92" s="391"/>
      <c r="CY92" s="391"/>
      <c r="CZ92" s="393"/>
      <c r="DA92" s="442"/>
    </row>
    <row r="93" spans="1:105" ht="13.5" hidden="1" customHeight="1" x14ac:dyDescent="0.2">
      <c r="A93" s="190"/>
      <c r="B93" s="439"/>
      <c r="C93" s="430"/>
      <c r="D93" s="426"/>
      <c r="E93" s="267">
        <f ca="1">IF(OR(MID(OFFSET($D$248,$D87-$D$8,0),E$4,1)="a",MID(OFFSET($D$248,$D87-$D$8,0),E$4,1)="b"),0,CV83+1)</f>
        <v>32</v>
      </c>
      <c r="F93" s="268">
        <f t="shared" ref="F93:BQ93" ca="1" si="157">IF(OR(MID(OFFSET($D$248,$D87-$D$8,0),F$4,1)="a",MID(OFFSET($D$248,$D87-$D$8,0),F$4,1)="b"),0,E93+1)</f>
        <v>33</v>
      </c>
      <c r="G93" s="268">
        <f t="shared" ca="1" si="157"/>
        <v>34</v>
      </c>
      <c r="H93" s="268">
        <f t="shared" ca="1" si="157"/>
        <v>35</v>
      </c>
      <c r="I93" s="268">
        <f t="shared" ca="1" si="157"/>
        <v>36</v>
      </c>
      <c r="J93" s="268">
        <f t="shared" ca="1" si="157"/>
        <v>37</v>
      </c>
      <c r="K93" s="268">
        <f t="shared" ca="1" si="157"/>
        <v>38</v>
      </c>
      <c r="L93" s="268">
        <f t="shared" ca="1" si="157"/>
        <v>39</v>
      </c>
      <c r="M93" s="268">
        <f t="shared" ca="1" si="157"/>
        <v>40</v>
      </c>
      <c r="N93" s="268">
        <f t="shared" ca="1" si="157"/>
        <v>41</v>
      </c>
      <c r="O93" s="268">
        <f t="shared" ca="1" si="157"/>
        <v>42</v>
      </c>
      <c r="P93" s="268">
        <f t="shared" ca="1" si="157"/>
        <v>43</v>
      </c>
      <c r="Q93" s="268">
        <f t="shared" ca="1" si="157"/>
        <v>44</v>
      </c>
      <c r="R93" s="268">
        <f t="shared" ca="1" si="157"/>
        <v>45</v>
      </c>
      <c r="S93" s="268">
        <f t="shared" ca="1" si="157"/>
        <v>46</v>
      </c>
      <c r="T93" s="268">
        <f t="shared" ca="1" si="157"/>
        <v>47</v>
      </c>
      <c r="U93" s="268">
        <f t="shared" ca="1" si="157"/>
        <v>48</v>
      </c>
      <c r="V93" s="268">
        <f t="shared" ca="1" si="157"/>
        <v>49</v>
      </c>
      <c r="W93" s="268">
        <f t="shared" ca="1" si="157"/>
        <v>50</v>
      </c>
      <c r="X93" s="268">
        <f t="shared" ca="1" si="157"/>
        <v>51</v>
      </c>
      <c r="Y93" s="268">
        <f t="shared" ca="1" si="157"/>
        <v>52</v>
      </c>
      <c r="Z93" s="268">
        <f t="shared" ca="1" si="157"/>
        <v>53</v>
      </c>
      <c r="AA93" s="268">
        <f t="shared" ca="1" si="157"/>
        <v>54</v>
      </c>
      <c r="AB93" s="268">
        <f t="shared" ca="1" si="157"/>
        <v>55</v>
      </c>
      <c r="AC93" s="268">
        <f t="shared" ca="1" si="157"/>
        <v>56</v>
      </c>
      <c r="AD93" s="268">
        <f t="shared" ca="1" si="157"/>
        <v>57</v>
      </c>
      <c r="AE93" s="268">
        <f t="shared" ca="1" si="157"/>
        <v>58</v>
      </c>
      <c r="AF93" s="268">
        <f t="shared" ca="1" si="157"/>
        <v>59</v>
      </c>
      <c r="AG93" s="268">
        <f t="shared" ca="1" si="157"/>
        <v>0</v>
      </c>
      <c r="AH93" s="268">
        <f t="shared" ca="1" si="157"/>
        <v>0</v>
      </c>
      <c r="AI93" s="268">
        <f t="shared" ca="1" si="157"/>
        <v>0</v>
      </c>
      <c r="AJ93" s="268">
        <f t="shared" ca="1" si="157"/>
        <v>0</v>
      </c>
      <c r="AK93" s="268">
        <f t="shared" ca="1" si="157"/>
        <v>0</v>
      </c>
      <c r="AL93" s="268">
        <f t="shared" ca="1" si="157"/>
        <v>0</v>
      </c>
      <c r="AM93" s="268">
        <f t="shared" ca="1" si="157"/>
        <v>0</v>
      </c>
      <c r="AN93" s="268">
        <f t="shared" ca="1" si="157"/>
        <v>0</v>
      </c>
      <c r="AO93" s="268">
        <f t="shared" ca="1" si="157"/>
        <v>0</v>
      </c>
      <c r="AP93" s="268">
        <f t="shared" ca="1" si="157"/>
        <v>0</v>
      </c>
      <c r="AQ93" s="268">
        <f t="shared" ca="1" si="157"/>
        <v>0</v>
      </c>
      <c r="AR93" s="268">
        <f t="shared" ca="1" si="157"/>
        <v>0</v>
      </c>
      <c r="AS93" s="268">
        <f t="shared" ca="1" si="157"/>
        <v>0</v>
      </c>
      <c r="AT93" s="268">
        <f t="shared" ca="1" si="157"/>
        <v>0</v>
      </c>
      <c r="AU93" s="268">
        <f t="shared" ca="1" si="157"/>
        <v>0</v>
      </c>
      <c r="AV93" s="268">
        <f t="shared" ca="1" si="157"/>
        <v>0</v>
      </c>
      <c r="AW93" s="268">
        <f t="shared" ca="1" si="157"/>
        <v>0</v>
      </c>
      <c r="AX93" s="268">
        <f t="shared" ca="1" si="157"/>
        <v>0</v>
      </c>
      <c r="AY93" s="268">
        <f t="shared" ca="1" si="157"/>
        <v>0</v>
      </c>
      <c r="AZ93" s="268">
        <f t="shared" ca="1" si="157"/>
        <v>0</v>
      </c>
      <c r="BA93" s="268">
        <f t="shared" ca="1" si="157"/>
        <v>1</v>
      </c>
      <c r="BB93" s="268">
        <f t="shared" ca="1" si="157"/>
        <v>2</v>
      </c>
      <c r="BC93" s="268">
        <f t="shared" ca="1" si="157"/>
        <v>3</v>
      </c>
      <c r="BD93" s="268">
        <f t="shared" ca="1" si="157"/>
        <v>4</v>
      </c>
      <c r="BE93" s="268">
        <f t="shared" ca="1" si="157"/>
        <v>5</v>
      </c>
      <c r="BF93" s="268">
        <f t="shared" ca="1" si="157"/>
        <v>6</v>
      </c>
      <c r="BG93" s="268">
        <f t="shared" ca="1" si="157"/>
        <v>0</v>
      </c>
      <c r="BH93" s="268">
        <f t="shared" ca="1" si="157"/>
        <v>0</v>
      </c>
      <c r="BI93" s="268">
        <f t="shared" ca="1" si="157"/>
        <v>0</v>
      </c>
      <c r="BJ93" s="268">
        <f t="shared" ca="1" si="157"/>
        <v>0</v>
      </c>
      <c r="BK93" s="268">
        <f t="shared" ca="1" si="157"/>
        <v>0</v>
      </c>
      <c r="BL93" s="268">
        <f t="shared" ca="1" si="157"/>
        <v>0</v>
      </c>
      <c r="BM93" s="268">
        <f t="shared" ca="1" si="157"/>
        <v>0</v>
      </c>
      <c r="BN93" s="268">
        <f t="shared" ca="1" si="157"/>
        <v>0</v>
      </c>
      <c r="BO93" s="268">
        <f t="shared" ca="1" si="157"/>
        <v>0</v>
      </c>
      <c r="BP93" s="268">
        <f t="shared" ca="1" si="157"/>
        <v>0</v>
      </c>
      <c r="BQ93" s="268">
        <f t="shared" ca="1" si="157"/>
        <v>0</v>
      </c>
      <c r="BR93" s="268">
        <f t="shared" ref="BR93:CV93" ca="1" si="158">IF(OR(MID(OFFSET($D$248,$D87-$D$8,0),BR$4,1)="a",MID(OFFSET($D$248,$D87-$D$8,0),BR$4,1)="b"),0,BQ93+1)</f>
        <v>1</v>
      </c>
      <c r="BS93" s="268">
        <f t="shared" ca="1" si="158"/>
        <v>2</v>
      </c>
      <c r="BT93" s="268">
        <f t="shared" ca="1" si="158"/>
        <v>3</v>
      </c>
      <c r="BU93" s="268">
        <f t="shared" ca="1" si="158"/>
        <v>4</v>
      </c>
      <c r="BV93" s="268">
        <f t="shared" ca="1" si="158"/>
        <v>5</v>
      </c>
      <c r="BW93" s="268">
        <f t="shared" ca="1" si="158"/>
        <v>6</v>
      </c>
      <c r="BX93" s="268">
        <f t="shared" ca="1" si="158"/>
        <v>7</v>
      </c>
      <c r="BY93" s="268">
        <f t="shared" ca="1" si="158"/>
        <v>8</v>
      </c>
      <c r="BZ93" s="268">
        <f t="shared" ca="1" si="158"/>
        <v>9</v>
      </c>
      <c r="CA93" s="268">
        <f t="shared" ca="1" si="158"/>
        <v>10</v>
      </c>
      <c r="CB93" s="268">
        <f t="shared" ca="1" si="158"/>
        <v>11</v>
      </c>
      <c r="CC93" s="268">
        <f t="shared" ca="1" si="158"/>
        <v>12</v>
      </c>
      <c r="CD93" s="268">
        <f t="shared" ca="1" si="158"/>
        <v>13</v>
      </c>
      <c r="CE93" s="268">
        <f t="shared" ca="1" si="158"/>
        <v>14</v>
      </c>
      <c r="CF93" s="268">
        <f t="shared" ca="1" si="158"/>
        <v>15</v>
      </c>
      <c r="CG93" s="268">
        <f t="shared" ca="1" si="158"/>
        <v>16</v>
      </c>
      <c r="CH93" s="268">
        <f t="shared" ca="1" si="158"/>
        <v>17</v>
      </c>
      <c r="CI93" s="268">
        <f t="shared" ca="1" si="158"/>
        <v>18</v>
      </c>
      <c r="CJ93" s="268">
        <f t="shared" ca="1" si="158"/>
        <v>19</v>
      </c>
      <c r="CK93" s="268">
        <f t="shared" ca="1" si="158"/>
        <v>20</v>
      </c>
      <c r="CL93" s="268">
        <f t="shared" ca="1" si="158"/>
        <v>21</v>
      </c>
      <c r="CM93" s="268">
        <f t="shared" ca="1" si="158"/>
        <v>22</v>
      </c>
      <c r="CN93" s="268">
        <f t="shared" ca="1" si="158"/>
        <v>23</v>
      </c>
      <c r="CO93" s="268">
        <f t="shared" ca="1" si="158"/>
        <v>24</v>
      </c>
      <c r="CP93" s="268">
        <f t="shared" ca="1" si="158"/>
        <v>25</v>
      </c>
      <c r="CQ93" s="268">
        <f t="shared" ca="1" si="158"/>
        <v>26</v>
      </c>
      <c r="CR93" s="268">
        <f t="shared" ca="1" si="158"/>
        <v>27</v>
      </c>
      <c r="CS93" s="268">
        <f t="shared" ca="1" si="158"/>
        <v>28</v>
      </c>
      <c r="CT93" s="268">
        <f t="shared" ca="1" si="158"/>
        <v>29</v>
      </c>
      <c r="CU93" s="268">
        <f t="shared" ca="1" si="158"/>
        <v>30</v>
      </c>
      <c r="CV93" s="296">
        <f t="shared" ca="1" si="158"/>
        <v>31</v>
      </c>
      <c r="CW93" s="416"/>
      <c r="CX93" s="391"/>
      <c r="CY93" s="391"/>
      <c r="CZ93" s="393"/>
      <c r="DA93" s="442"/>
    </row>
    <row r="94" spans="1:105" ht="13.5" hidden="1" customHeight="1" x14ac:dyDescent="0.2">
      <c r="A94" s="190"/>
      <c r="B94" s="439"/>
      <c r="C94" s="430"/>
      <c r="D94" s="426"/>
      <c r="E94" s="267">
        <f ca="1">IF(OR(MID(OFFSET($D$248,$D87-$D$8,0),E$4,1)="a",MID(OFFSET($D$248,$D87-$D$8,0),E$4,1)="b"),0,CV84+1)</f>
        <v>32</v>
      </c>
      <c r="F94" s="268">
        <f t="shared" ref="F94:BQ94" ca="1" si="159">IF(OR(MID(OFFSET($D$248,$D87-$D$8,0),F$4,1)="a",MID(OFFSET($D$248,$D87-$D$8,0),F$4,1)="b"),0,E94+1)</f>
        <v>33</v>
      </c>
      <c r="G94" s="268">
        <f t="shared" ca="1" si="159"/>
        <v>34</v>
      </c>
      <c r="H94" s="268">
        <f t="shared" ca="1" si="159"/>
        <v>35</v>
      </c>
      <c r="I94" s="268">
        <f t="shared" ca="1" si="159"/>
        <v>36</v>
      </c>
      <c r="J94" s="268">
        <f t="shared" ca="1" si="159"/>
        <v>37</v>
      </c>
      <c r="K94" s="268">
        <f t="shared" ca="1" si="159"/>
        <v>38</v>
      </c>
      <c r="L94" s="268">
        <f t="shared" ca="1" si="159"/>
        <v>39</v>
      </c>
      <c r="M94" s="268">
        <f t="shared" ca="1" si="159"/>
        <v>40</v>
      </c>
      <c r="N94" s="268">
        <f t="shared" ca="1" si="159"/>
        <v>41</v>
      </c>
      <c r="O94" s="268">
        <f t="shared" ca="1" si="159"/>
        <v>42</v>
      </c>
      <c r="P94" s="268">
        <f t="shared" ca="1" si="159"/>
        <v>43</v>
      </c>
      <c r="Q94" s="268">
        <f t="shared" ca="1" si="159"/>
        <v>44</v>
      </c>
      <c r="R94" s="268">
        <f t="shared" ca="1" si="159"/>
        <v>45</v>
      </c>
      <c r="S94" s="268">
        <f t="shared" ca="1" si="159"/>
        <v>46</v>
      </c>
      <c r="T94" s="268">
        <f t="shared" ca="1" si="159"/>
        <v>47</v>
      </c>
      <c r="U94" s="268">
        <f t="shared" ca="1" si="159"/>
        <v>48</v>
      </c>
      <c r="V94" s="268">
        <f t="shared" ca="1" si="159"/>
        <v>49</v>
      </c>
      <c r="W94" s="268">
        <f t="shared" ca="1" si="159"/>
        <v>50</v>
      </c>
      <c r="X94" s="268">
        <f t="shared" ca="1" si="159"/>
        <v>51</v>
      </c>
      <c r="Y94" s="268">
        <f t="shared" ca="1" si="159"/>
        <v>52</v>
      </c>
      <c r="Z94" s="268">
        <f t="shared" ca="1" si="159"/>
        <v>53</v>
      </c>
      <c r="AA94" s="268">
        <f t="shared" ca="1" si="159"/>
        <v>54</v>
      </c>
      <c r="AB94" s="268">
        <f t="shared" ca="1" si="159"/>
        <v>55</v>
      </c>
      <c r="AC94" s="268">
        <f t="shared" ca="1" si="159"/>
        <v>56</v>
      </c>
      <c r="AD94" s="268">
        <f t="shared" ca="1" si="159"/>
        <v>57</v>
      </c>
      <c r="AE94" s="268">
        <f t="shared" ca="1" si="159"/>
        <v>58</v>
      </c>
      <c r="AF94" s="268">
        <f t="shared" ca="1" si="159"/>
        <v>59</v>
      </c>
      <c r="AG94" s="268">
        <f t="shared" ca="1" si="159"/>
        <v>0</v>
      </c>
      <c r="AH94" s="268">
        <f t="shared" ca="1" si="159"/>
        <v>0</v>
      </c>
      <c r="AI94" s="268">
        <f t="shared" ca="1" si="159"/>
        <v>0</v>
      </c>
      <c r="AJ94" s="268">
        <f t="shared" ca="1" si="159"/>
        <v>0</v>
      </c>
      <c r="AK94" s="268">
        <f t="shared" ca="1" si="159"/>
        <v>0</v>
      </c>
      <c r="AL94" s="268">
        <f t="shared" ca="1" si="159"/>
        <v>0</v>
      </c>
      <c r="AM94" s="268">
        <f t="shared" ca="1" si="159"/>
        <v>0</v>
      </c>
      <c r="AN94" s="268">
        <f t="shared" ca="1" si="159"/>
        <v>0</v>
      </c>
      <c r="AO94" s="268">
        <f t="shared" ca="1" si="159"/>
        <v>0</v>
      </c>
      <c r="AP94" s="268">
        <f t="shared" ca="1" si="159"/>
        <v>0</v>
      </c>
      <c r="AQ94" s="268">
        <f t="shared" ca="1" si="159"/>
        <v>0</v>
      </c>
      <c r="AR94" s="268">
        <f t="shared" ca="1" si="159"/>
        <v>0</v>
      </c>
      <c r="AS94" s="268">
        <f t="shared" ca="1" si="159"/>
        <v>0</v>
      </c>
      <c r="AT94" s="268">
        <f t="shared" ca="1" si="159"/>
        <v>0</v>
      </c>
      <c r="AU94" s="268">
        <f t="shared" ca="1" si="159"/>
        <v>0</v>
      </c>
      <c r="AV94" s="268">
        <f t="shared" ca="1" si="159"/>
        <v>0</v>
      </c>
      <c r="AW94" s="268">
        <f t="shared" ca="1" si="159"/>
        <v>0</v>
      </c>
      <c r="AX94" s="268">
        <f t="shared" ca="1" si="159"/>
        <v>0</v>
      </c>
      <c r="AY94" s="268">
        <f t="shared" ca="1" si="159"/>
        <v>0</v>
      </c>
      <c r="AZ94" s="268">
        <f t="shared" ca="1" si="159"/>
        <v>0</v>
      </c>
      <c r="BA94" s="268">
        <f t="shared" ca="1" si="159"/>
        <v>1</v>
      </c>
      <c r="BB94" s="268">
        <f t="shared" ca="1" si="159"/>
        <v>2</v>
      </c>
      <c r="BC94" s="268">
        <f t="shared" ca="1" si="159"/>
        <v>3</v>
      </c>
      <c r="BD94" s="268">
        <f t="shared" ca="1" si="159"/>
        <v>4</v>
      </c>
      <c r="BE94" s="268">
        <f t="shared" ca="1" si="159"/>
        <v>5</v>
      </c>
      <c r="BF94" s="268">
        <f t="shared" ca="1" si="159"/>
        <v>6</v>
      </c>
      <c r="BG94" s="268">
        <f t="shared" ca="1" si="159"/>
        <v>0</v>
      </c>
      <c r="BH94" s="268">
        <f t="shared" ca="1" si="159"/>
        <v>0</v>
      </c>
      <c r="BI94" s="268">
        <f t="shared" ca="1" si="159"/>
        <v>0</v>
      </c>
      <c r="BJ94" s="268">
        <f t="shared" ca="1" si="159"/>
        <v>0</v>
      </c>
      <c r="BK94" s="268">
        <f t="shared" ca="1" si="159"/>
        <v>0</v>
      </c>
      <c r="BL94" s="268">
        <f t="shared" ca="1" si="159"/>
        <v>0</v>
      </c>
      <c r="BM94" s="268">
        <f t="shared" ca="1" si="159"/>
        <v>0</v>
      </c>
      <c r="BN94" s="268">
        <f t="shared" ca="1" si="159"/>
        <v>0</v>
      </c>
      <c r="BO94" s="268">
        <f t="shared" ca="1" si="159"/>
        <v>0</v>
      </c>
      <c r="BP94" s="268">
        <f t="shared" ca="1" si="159"/>
        <v>0</v>
      </c>
      <c r="BQ94" s="268">
        <f t="shared" ca="1" si="159"/>
        <v>0</v>
      </c>
      <c r="BR94" s="268">
        <f t="shared" ref="BR94:CV94" ca="1" si="160">IF(OR(MID(OFFSET($D$248,$D87-$D$8,0),BR$4,1)="a",MID(OFFSET($D$248,$D87-$D$8,0),BR$4,1)="b"),0,BQ94+1)</f>
        <v>1</v>
      </c>
      <c r="BS94" s="268">
        <f t="shared" ca="1" si="160"/>
        <v>2</v>
      </c>
      <c r="BT94" s="268">
        <f t="shared" ca="1" si="160"/>
        <v>3</v>
      </c>
      <c r="BU94" s="268">
        <f t="shared" ca="1" si="160"/>
        <v>4</v>
      </c>
      <c r="BV94" s="268">
        <f t="shared" ca="1" si="160"/>
        <v>5</v>
      </c>
      <c r="BW94" s="268">
        <f t="shared" ca="1" si="160"/>
        <v>6</v>
      </c>
      <c r="BX94" s="268">
        <f t="shared" ca="1" si="160"/>
        <v>7</v>
      </c>
      <c r="BY94" s="268">
        <f t="shared" ca="1" si="160"/>
        <v>8</v>
      </c>
      <c r="BZ94" s="268">
        <f t="shared" ca="1" si="160"/>
        <v>9</v>
      </c>
      <c r="CA94" s="268">
        <f t="shared" ca="1" si="160"/>
        <v>10</v>
      </c>
      <c r="CB94" s="268">
        <f t="shared" ca="1" si="160"/>
        <v>11</v>
      </c>
      <c r="CC94" s="268">
        <f t="shared" ca="1" si="160"/>
        <v>12</v>
      </c>
      <c r="CD94" s="268">
        <f t="shared" ca="1" si="160"/>
        <v>13</v>
      </c>
      <c r="CE94" s="268">
        <f t="shared" ca="1" si="160"/>
        <v>14</v>
      </c>
      <c r="CF94" s="268">
        <f t="shared" ca="1" si="160"/>
        <v>15</v>
      </c>
      <c r="CG94" s="268">
        <f t="shared" ca="1" si="160"/>
        <v>16</v>
      </c>
      <c r="CH94" s="268">
        <f t="shared" ca="1" si="160"/>
        <v>17</v>
      </c>
      <c r="CI94" s="268">
        <f t="shared" ca="1" si="160"/>
        <v>18</v>
      </c>
      <c r="CJ94" s="268">
        <f t="shared" ca="1" si="160"/>
        <v>19</v>
      </c>
      <c r="CK94" s="268">
        <f t="shared" ca="1" si="160"/>
        <v>20</v>
      </c>
      <c r="CL94" s="268">
        <f t="shared" ca="1" si="160"/>
        <v>21</v>
      </c>
      <c r="CM94" s="268">
        <f t="shared" ca="1" si="160"/>
        <v>22</v>
      </c>
      <c r="CN94" s="268">
        <f t="shared" ca="1" si="160"/>
        <v>23</v>
      </c>
      <c r="CO94" s="268">
        <f t="shared" ca="1" si="160"/>
        <v>24</v>
      </c>
      <c r="CP94" s="268">
        <f t="shared" ca="1" si="160"/>
        <v>25</v>
      </c>
      <c r="CQ94" s="268">
        <f t="shared" ca="1" si="160"/>
        <v>26</v>
      </c>
      <c r="CR94" s="268">
        <f t="shared" ca="1" si="160"/>
        <v>27</v>
      </c>
      <c r="CS94" s="268">
        <f t="shared" ca="1" si="160"/>
        <v>28</v>
      </c>
      <c r="CT94" s="268">
        <f t="shared" ca="1" si="160"/>
        <v>29</v>
      </c>
      <c r="CU94" s="268">
        <f t="shared" ca="1" si="160"/>
        <v>30</v>
      </c>
      <c r="CV94" s="296">
        <f t="shared" ca="1" si="160"/>
        <v>31</v>
      </c>
      <c r="CW94" s="416"/>
      <c r="CX94" s="391"/>
      <c r="CY94" s="391"/>
      <c r="CZ94" s="393"/>
      <c r="DA94" s="442"/>
    </row>
    <row r="95" spans="1:105" ht="9.75" hidden="1" customHeight="1" x14ac:dyDescent="0.2">
      <c r="A95" s="190"/>
      <c r="B95" s="439"/>
      <c r="C95" s="430"/>
      <c r="D95" s="426"/>
      <c r="E95" s="297">
        <f ca="1">IF(OR(MID(OFFSET($D$248,$D87-$D$8,0),E$4,1)="a",MID(OFFSET($D$248,$D87-$D$8,0),E$4,1)="b"),0,CV85+1)</f>
        <v>32</v>
      </c>
      <c r="F95" s="298">
        <f t="shared" ref="F95:AF95" ca="1" si="161">IF(OR(MID(OFFSET($D$248,$D87-$D$8,0),F$4,1)="a",MID(OFFSET($D$248,$D87-$D$8,0),F$4,1)="b"),0,E95+1)</f>
        <v>33</v>
      </c>
      <c r="G95" s="298">
        <f t="shared" ca="1" si="161"/>
        <v>34</v>
      </c>
      <c r="H95" s="298">
        <f t="shared" ca="1" si="161"/>
        <v>35</v>
      </c>
      <c r="I95" s="298">
        <f t="shared" ca="1" si="161"/>
        <v>36</v>
      </c>
      <c r="J95" s="298">
        <f t="shared" ca="1" si="161"/>
        <v>37</v>
      </c>
      <c r="K95" s="298">
        <f t="shared" ca="1" si="161"/>
        <v>38</v>
      </c>
      <c r="L95" s="298">
        <f t="shared" ca="1" si="161"/>
        <v>39</v>
      </c>
      <c r="M95" s="298">
        <f t="shared" ca="1" si="161"/>
        <v>40</v>
      </c>
      <c r="N95" s="298">
        <f t="shared" ca="1" si="161"/>
        <v>41</v>
      </c>
      <c r="O95" s="298">
        <f t="shared" ca="1" si="161"/>
        <v>42</v>
      </c>
      <c r="P95" s="298">
        <f t="shared" ca="1" si="161"/>
        <v>43</v>
      </c>
      <c r="Q95" s="298">
        <f t="shared" ca="1" si="161"/>
        <v>44</v>
      </c>
      <c r="R95" s="298">
        <f t="shared" ca="1" si="161"/>
        <v>45</v>
      </c>
      <c r="S95" s="298">
        <f t="shared" ca="1" si="161"/>
        <v>46</v>
      </c>
      <c r="T95" s="298">
        <f t="shared" ca="1" si="161"/>
        <v>47</v>
      </c>
      <c r="U95" s="298">
        <f t="shared" ca="1" si="161"/>
        <v>48</v>
      </c>
      <c r="V95" s="298">
        <f t="shared" ca="1" si="161"/>
        <v>49</v>
      </c>
      <c r="W95" s="298">
        <f t="shared" ca="1" si="161"/>
        <v>50</v>
      </c>
      <c r="X95" s="298">
        <f t="shared" ca="1" si="161"/>
        <v>51</v>
      </c>
      <c r="Y95" s="298">
        <f t="shared" ca="1" si="161"/>
        <v>52</v>
      </c>
      <c r="Z95" s="298">
        <f t="shared" ca="1" si="161"/>
        <v>53</v>
      </c>
      <c r="AA95" s="298">
        <f t="shared" ca="1" si="161"/>
        <v>54</v>
      </c>
      <c r="AB95" s="298">
        <f t="shared" ca="1" si="161"/>
        <v>55</v>
      </c>
      <c r="AC95" s="298">
        <f t="shared" ca="1" si="161"/>
        <v>56</v>
      </c>
      <c r="AD95" s="298">
        <f t="shared" ca="1" si="161"/>
        <v>57</v>
      </c>
      <c r="AE95" s="298">
        <f t="shared" ca="1" si="161"/>
        <v>58</v>
      </c>
      <c r="AF95" s="298">
        <f t="shared" ca="1" si="161"/>
        <v>59</v>
      </c>
      <c r="AG95" s="298">
        <f ca="1">IF(OR(MID(OFFSET($D$248,$D87-$D$8,0),AG$4,1)="a",MID(OFFSET($D$248,$D87-$D$8,0),AG$4,1)="b"),0,1)</f>
        <v>0</v>
      </c>
      <c r="AH95" s="298">
        <f t="shared" ref="AH95:CS95" ca="1" si="162">IF(OR(MID(OFFSET($D$248,$D87-$D$8,0),AH$4,1)="a",MID(OFFSET($D$248,$D87-$D$8,0),AH$4,1)="b"),0,AG95+1)</f>
        <v>0</v>
      </c>
      <c r="AI95" s="298">
        <f t="shared" ca="1" si="162"/>
        <v>0</v>
      </c>
      <c r="AJ95" s="298">
        <f t="shared" ca="1" si="162"/>
        <v>0</v>
      </c>
      <c r="AK95" s="298">
        <f t="shared" ca="1" si="162"/>
        <v>0</v>
      </c>
      <c r="AL95" s="298">
        <f t="shared" ca="1" si="162"/>
        <v>0</v>
      </c>
      <c r="AM95" s="298">
        <f t="shared" ca="1" si="162"/>
        <v>0</v>
      </c>
      <c r="AN95" s="298">
        <f t="shared" ca="1" si="162"/>
        <v>0</v>
      </c>
      <c r="AO95" s="298">
        <f t="shared" ca="1" si="162"/>
        <v>0</v>
      </c>
      <c r="AP95" s="298">
        <f t="shared" ca="1" si="162"/>
        <v>0</v>
      </c>
      <c r="AQ95" s="298">
        <f t="shared" ca="1" si="162"/>
        <v>0</v>
      </c>
      <c r="AR95" s="298">
        <f t="shared" ca="1" si="162"/>
        <v>0</v>
      </c>
      <c r="AS95" s="298">
        <f t="shared" ca="1" si="162"/>
        <v>0</v>
      </c>
      <c r="AT95" s="298">
        <f t="shared" ca="1" si="162"/>
        <v>0</v>
      </c>
      <c r="AU95" s="298">
        <f t="shared" ca="1" si="162"/>
        <v>0</v>
      </c>
      <c r="AV95" s="298">
        <f t="shared" ca="1" si="162"/>
        <v>0</v>
      </c>
      <c r="AW95" s="298">
        <f t="shared" ca="1" si="162"/>
        <v>0</v>
      </c>
      <c r="AX95" s="298">
        <f t="shared" ca="1" si="162"/>
        <v>0</v>
      </c>
      <c r="AY95" s="298">
        <f t="shared" ca="1" si="162"/>
        <v>0</v>
      </c>
      <c r="AZ95" s="298">
        <f t="shared" ca="1" si="162"/>
        <v>0</v>
      </c>
      <c r="BA95" s="298">
        <f t="shared" ca="1" si="162"/>
        <v>1</v>
      </c>
      <c r="BB95" s="298">
        <f t="shared" ca="1" si="162"/>
        <v>2</v>
      </c>
      <c r="BC95" s="298">
        <f t="shared" ca="1" si="162"/>
        <v>3</v>
      </c>
      <c r="BD95" s="298">
        <f t="shared" ca="1" si="162"/>
        <v>4</v>
      </c>
      <c r="BE95" s="298">
        <f t="shared" ca="1" si="162"/>
        <v>5</v>
      </c>
      <c r="BF95" s="298">
        <f t="shared" ca="1" si="162"/>
        <v>6</v>
      </c>
      <c r="BG95" s="298">
        <f t="shared" ca="1" si="162"/>
        <v>0</v>
      </c>
      <c r="BH95" s="298">
        <f t="shared" ca="1" si="162"/>
        <v>0</v>
      </c>
      <c r="BI95" s="298">
        <f t="shared" ca="1" si="162"/>
        <v>0</v>
      </c>
      <c r="BJ95" s="298">
        <f t="shared" ca="1" si="162"/>
        <v>0</v>
      </c>
      <c r="BK95" s="298">
        <f t="shared" ca="1" si="162"/>
        <v>0</v>
      </c>
      <c r="BL95" s="298">
        <f t="shared" ca="1" si="162"/>
        <v>0</v>
      </c>
      <c r="BM95" s="298">
        <f t="shared" ca="1" si="162"/>
        <v>0</v>
      </c>
      <c r="BN95" s="298">
        <f t="shared" ca="1" si="162"/>
        <v>0</v>
      </c>
      <c r="BO95" s="298">
        <f t="shared" ca="1" si="162"/>
        <v>0</v>
      </c>
      <c r="BP95" s="298">
        <f t="shared" ca="1" si="162"/>
        <v>0</v>
      </c>
      <c r="BQ95" s="298">
        <f t="shared" ca="1" si="162"/>
        <v>0</v>
      </c>
      <c r="BR95" s="298">
        <f t="shared" ca="1" si="162"/>
        <v>1</v>
      </c>
      <c r="BS95" s="298">
        <f t="shared" ca="1" si="162"/>
        <v>2</v>
      </c>
      <c r="BT95" s="298">
        <f t="shared" ca="1" si="162"/>
        <v>3</v>
      </c>
      <c r="BU95" s="298">
        <f t="shared" ca="1" si="162"/>
        <v>4</v>
      </c>
      <c r="BV95" s="298">
        <f t="shared" ca="1" si="162"/>
        <v>5</v>
      </c>
      <c r="BW95" s="298">
        <f t="shared" ca="1" si="162"/>
        <v>6</v>
      </c>
      <c r="BX95" s="298">
        <f t="shared" ca="1" si="162"/>
        <v>7</v>
      </c>
      <c r="BY95" s="298">
        <f t="shared" ca="1" si="162"/>
        <v>8</v>
      </c>
      <c r="BZ95" s="298">
        <f t="shared" ca="1" si="162"/>
        <v>9</v>
      </c>
      <c r="CA95" s="298">
        <f t="shared" ca="1" si="162"/>
        <v>10</v>
      </c>
      <c r="CB95" s="298">
        <f t="shared" ca="1" si="162"/>
        <v>11</v>
      </c>
      <c r="CC95" s="298">
        <f t="shared" ca="1" si="162"/>
        <v>12</v>
      </c>
      <c r="CD95" s="298">
        <f t="shared" ca="1" si="162"/>
        <v>13</v>
      </c>
      <c r="CE95" s="298">
        <f t="shared" ca="1" si="162"/>
        <v>14</v>
      </c>
      <c r="CF95" s="298">
        <f t="shared" ca="1" si="162"/>
        <v>15</v>
      </c>
      <c r="CG95" s="298">
        <f t="shared" ca="1" si="162"/>
        <v>16</v>
      </c>
      <c r="CH95" s="298">
        <f t="shared" ca="1" si="162"/>
        <v>17</v>
      </c>
      <c r="CI95" s="298">
        <f t="shared" ca="1" si="162"/>
        <v>18</v>
      </c>
      <c r="CJ95" s="298">
        <f t="shared" ca="1" si="162"/>
        <v>19</v>
      </c>
      <c r="CK95" s="298">
        <f t="shared" ca="1" si="162"/>
        <v>20</v>
      </c>
      <c r="CL95" s="298">
        <f t="shared" ca="1" si="162"/>
        <v>21</v>
      </c>
      <c r="CM95" s="298">
        <f t="shared" ca="1" si="162"/>
        <v>22</v>
      </c>
      <c r="CN95" s="298">
        <f t="shared" ca="1" si="162"/>
        <v>23</v>
      </c>
      <c r="CO95" s="298">
        <f t="shared" ca="1" si="162"/>
        <v>24</v>
      </c>
      <c r="CP95" s="298">
        <f t="shared" ca="1" si="162"/>
        <v>25</v>
      </c>
      <c r="CQ95" s="298">
        <f t="shared" ca="1" si="162"/>
        <v>26</v>
      </c>
      <c r="CR95" s="298">
        <f t="shared" ca="1" si="162"/>
        <v>27</v>
      </c>
      <c r="CS95" s="298">
        <f t="shared" ca="1" si="162"/>
        <v>28</v>
      </c>
      <c r="CT95" s="298">
        <f ca="1">IF(OR(MID(OFFSET($D$248,$D87-$D$8,0),CT$4,1)="a",MID(OFFSET($D$248,$D87-$D$8,0),CT$4,1)="b"),0,CS95+1)</f>
        <v>29</v>
      </c>
      <c r="CU95" s="298">
        <f ca="1">IF(OR(MID(OFFSET($D$248,$D87-$D$8,0),CU$4,1)="a",MID(OFFSET($D$248,$D87-$D$8,0),CU$4,1)="b"),0,CT95+1)</f>
        <v>30</v>
      </c>
      <c r="CV95" s="299">
        <f ca="1">IF(OR(MID(OFFSET($D$248,$D87-$D$8,0),CV$4,1)="a",MID(OFFSET($D$248,$D87-$D$8,0),CV$4,1)="b"),0,CU95+1)</f>
        <v>31</v>
      </c>
      <c r="CW95" s="416"/>
      <c r="CX95" s="391"/>
      <c r="CY95" s="391"/>
      <c r="CZ95" s="393"/>
      <c r="DA95" s="442"/>
    </row>
    <row r="96" spans="1:105" ht="3.75" customHeight="1" x14ac:dyDescent="0.2">
      <c r="A96" s="190"/>
      <c r="B96" s="439"/>
      <c r="C96" s="250"/>
      <c r="D96" s="251"/>
      <c r="E96" s="252"/>
      <c r="F96" s="252"/>
      <c r="G96" s="252"/>
      <c r="H96" s="252"/>
      <c r="I96" s="252"/>
      <c r="J96" s="252"/>
      <c r="K96" s="252"/>
      <c r="L96" s="252"/>
      <c r="M96" s="252"/>
      <c r="N96" s="252"/>
      <c r="O96" s="252"/>
      <c r="P96" s="252"/>
      <c r="Q96" s="252"/>
      <c r="R96" s="252"/>
      <c r="S96" s="252"/>
      <c r="T96" s="252"/>
      <c r="U96" s="252"/>
      <c r="V96" s="252"/>
      <c r="W96" s="252"/>
      <c r="X96" s="252"/>
      <c r="Y96" s="252"/>
      <c r="Z96" s="252"/>
      <c r="AA96" s="252"/>
      <c r="AB96" s="252"/>
      <c r="AC96" s="252"/>
      <c r="AD96" s="252"/>
      <c r="AE96" s="252"/>
      <c r="AF96" s="252"/>
      <c r="AG96" s="253"/>
      <c r="AH96" s="252"/>
      <c r="AI96" s="252"/>
      <c r="AJ96" s="252"/>
      <c r="AK96" s="252"/>
      <c r="AL96" s="252"/>
      <c r="AM96" s="252"/>
      <c r="AN96" s="252"/>
      <c r="AO96" s="252"/>
      <c r="AP96" s="252"/>
      <c r="AQ96" s="252"/>
      <c r="AR96" s="252"/>
      <c r="AS96" s="252"/>
      <c r="AT96" s="252"/>
      <c r="AU96" s="252"/>
      <c r="AV96" s="252"/>
      <c r="AW96" s="252"/>
      <c r="AX96" s="252"/>
      <c r="AY96" s="252"/>
      <c r="AZ96" s="252"/>
      <c r="BA96" s="252"/>
      <c r="BB96" s="252"/>
      <c r="BC96" s="252"/>
      <c r="BD96" s="252"/>
      <c r="BE96" s="252"/>
      <c r="BF96" s="252"/>
      <c r="BG96" s="252"/>
      <c r="BH96" s="252"/>
      <c r="BI96" s="252"/>
      <c r="BJ96" s="252"/>
      <c r="BK96" s="252"/>
      <c r="BL96" s="252"/>
      <c r="BM96" s="252"/>
      <c r="BN96" s="252"/>
      <c r="BO96" s="252"/>
      <c r="BP96" s="252"/>
      <c r="BQ96" s="252"/>
      <c r="BR96" s="252"/>
      <c r="BS96" s="252"/>
      <c r="BT96" s="252"/>
      <c r="BU96" s="252"/>
      <c r="BV96" s="252"/>
      <c r="BW96" s="252"/>
      <c r="BX96" s="252"/>
      <c r="BY96" s="252"/>
      <c r="BZ96" s="252"/>
      <c r="CA96" s="252"/>
      <c r="CB96" s="252"/>
      <c r="CC96" s="252"/>
      <c r="CD96" s="252"/>
      <c r="CE96" s="252"/>
      <c r="CF96" s="252"/>
      <c r="CG96" s="252"/>
      <c r="CH96" s="252"/>
      <c r="CI96" s="252"/>
      <c r="CJ96" s="252"/>
      <c r="CK96" s="252"/>
      <c r="CL96" s="252"/>
      <c r="CM96" s="252"/>
      <c r="CN96" s="252"/>
      <c r="CO96" s="252"/>
      <c r="CP96" s="252"/>
      <c r="CQ96" s="252"/>
      <c r="CR96" s="252"/>
      <c r="CS96" s="252"/>
      <c r="CT96" s="252"/>
      <c r="CU96" s="252"/>
      <c r="CV96" s="252"/>
      <c r="CW96" s="254"/>
      <c r="CX96" s="255"/>
      <c r="CY96" s="256"/>
      <c r="CZ96" s="257"/>
      <c r="DA96" s="306"/>
    </row>
    <row r="97" spans="1:105" ht="13.5" customHeight="1" x14ac:dyDescent="0.2">
      <c r="A97" s="190"/>
      <c r="B97" s="439"/>
      <c r="C97" s="429" t="s">
        <v>44</v>
      </c>
      <c r="D97" s="431">
        <f>D87+1</f>
        <v>42696</v>
      </c>
      <c r="E97" s="191"/>
      <c r="F97" s="192"/>
      <c r="G97" s="192"/>
      <c r="H97" s="193"/>
      <c r="I97" s="194"/>
      <c r="J97" s="192"/>
      <c r="K97" s="192"/>
      <c r="L97" s="193"/>
      <c r="M97" s="194"/>
      <c r="N97" s="192"/>
      <c r="O97" s="192"/>
      <c r="P97" s="193"/>
      <c r="Q97" s="194"/>
      <c r="R97" s="192"/>
      <c r="S97" s="192"/>
      <c r="T97" s="193"/>
      <c r="U97" s="194"/>
      <c r="V97" s="192"/>
      <c r="W97" s="192"/>
      <c r="X97" s="193"/>
      <c r="Y97" s="194"/>
      <c r="Z97" s="192"/>
      <c r="AA97" s="192"/>
      <c r="AB97" s="193"/>
      <c r="AC97" s="194"/>
      <c r="AD97" s="192"/>
      <c r="AE97" s="192"/>
      <c r="AF97" s="195"/>
      <c r="AG97" s="196"/>
      <c r="AH97" s="192"/>
      <c r="AI97" s="192"/>
      <c r="AJ97" s="193"/>
      <c r="AK97" s="194"/>
      <c r="AL97" s="192"/>
      <c r="AM97" s="192"/>
      <c r="AN97" s="193"/>
      <c r="AO97" s="194"/>
      <c r="AP97" s="192"/>
      <c r="AQ97" s="192"/>
      <c r="AR97" s="193"/>
      <c r="AS97" s="194"/>
      <c r="AT97" s="192"/>
      <c r="AU97" s="192"/>
      <c r="AV97" s="193"/>
      <c r="AW97" s="194"/>
      <c r="AX97" s="192"/>
      <c r="AY97" s="192"/>
      <c r="AZ97" s="193"/>
      <c r="BA97" s="194"/>
      <c r="BB97" s="192"/>
      <c r="BC97" s="192"/>
      <c r="BD97" s="193"/>
      <c r="BE97" s="194"/>
      <c r="BF97" s="192"/>
      <c r="BG97" s="192"/>
      <c r="BH97" s="193"/>
      <c r="BI97" s="194"/>
      <c r="BJ97" s="192"/>
      <c r="BK97" s="192"/>
      <c r="BL97" s="193"/>
      <c r="BM97" s="194"/>
      <c r="BN97" s="192"/>
      <c r="BO97" s="192"/>
      <c r="BP97" s="193"/>
      <c r="BQ97" s="194"/>
      <c r="BR97" s="192"/>
      <c r="BS97" s="192"/>
      <c r="BT97" s="193"/>
      <c r="BU97" s="194"/>
      <c r="BV97" s="192"/>
      <c r="BW97" s="192"/>
      <c r="BX97" s="193"/>
      <c r="BY97" s="194"/>
      <c r="BZ97" s="192"/>
      <c r="CA97" s="192"/>
      <c r="CB97" s="193"/>
      <c r="CC97" s="194"/>
      <c r="CD97" s="192"/>
      <c r="CE97" s="192"/>
      <c r="CF97" s="193"/>
      <c r="CG97" s="194"/>
      <c r="CH97" s="192"/>
      <c r="CI97" s="192"/>
      <c r="CJ97" s="193"/>
      <c r="CK97" s="194"/>
      <c r="CL97" s="192"/>
      <c r="CM97" s="192"/>
      <c r="CN97" s="193"/>
      <c r="CO97" s="194"/>
      <c r="CP97" s="192"/>
      <c r="CQ97" s="192"/>
      <c r="CR97" s="193"/>
      <c r="CS97" s="194"/>
      <c r="CT97" s="192"/>
      <c r="CU97" s="192"/>
      <c r="CV97" s="195"/>
      <c r="CW97" s="433">
        <f ca="1">MAX(E105:AF105,AG95:CV95)*0.25</f>
        <v>14.75</v>
      </c>
      <c r="CX97" s="390" t="e">
        <f ca="1">MAX(E102:AF102,E92:CV92,E82:CV82,E72:CV72,E62:CV62,E52:CV52,E43:CV43,AG35:CV35)*0.25</f>
        <v>#N/A</v>
      </c>
      <c r="CY97" s="390">
        <f ca="1">(COUNTIF(E105:AF105,0)+COUNTIF(CO95:CV95,0))*0.25</f>
        <v>0</v>
      </c>
      <c r="CZ97" s="392">
        <f ca="1">COUNTIF(CW38:CW105,"&gt;=7")-COUNTIF(CW38:CW105,"&gt;=9")</f>
        <v>0</v>
      </c>
      <c r="DA97" s="441" t="e">
        <f ca="1">VLOOKUP(IF(CX97&lt;24,3,IF(CW97&lt;=7,2,IF(CW97&gt;11,1,IF(CY97&gt;4,2,IF(CW97&gt;9,1,IF(CZ97&gt;0,2,1)))))),PARAM!$A$39:$B$41,2,FALSE)</f>
        <v>#N/A</v>
      </c>
    </row>
    <row r="98" spans="1:105" ht="13.5" hidden="1" customHeight="1" x14ac:dyDescent="0.2">
      <c r="A98" s="190"/>
      <c r="B98" s="439"/>
      <c r="C98" s="430"/>
      <c r="D98" s="426"/>
      <c r="E98" s="267">
        <f ca="1">IF(OR(MID(OFFSET($D$248,$D97-$D$8,0),E$4,1)="a",MID(OFFSET($D$248,$D97-$D$8,0),E$4,1)="b"),0,CV88+1)</f>
        <v>32</v>
      </c>
      <c r="F98" s="268">
        <f t="shared" ref="F98:BQ98" ca="1" si="163">IF(OR(MID(OFFSET($D$248,$D97-$D$8,0),F$4,1)="a",MID(OFFSET($D$248,$D97-$D$8,0),F$4,1)="b"),0,E98+1)</f>
        <v>33</v>
      </c>
      <c r="G98" s="268">
        <f t="shared" ca="1" si="163"/>
        <v>34</v>
      </c>
      <c r="H98" s="268">
        <f t="shared" ca="1" si="163"/>
        <v>35</v>
      </c>
      <c r="I98" s="268">
        <f t="shared" ca="1" si="163"/>
        <v>36</v>
      </c>
      <c r="J98" s="268">
        <f t="shared" ca="1" si="163"/>
        <v>37</v>
      </c>
      <c r="K98" s="268">
        <f t="shared" ca="1" si="163"/>
        <v>38</v>
      </c>
      <c r="L98" s="268">
        <f t="shared" ca="1" si="163"/>
        <v>39</v>
      </c>
      <c r="M98" s="268">
        <f t="shared" ca="1" si="163"/>
        <v>40</v>
      </c>
      <c r="N98" s="268">
        <f t="shared" ca="1" si="163"/>
        <v>41</v>
      </c>
      <c r="O98" s="268">
        <f t="shared" ca="1" si="163"/>
        <v>42</v>
      </c>
      <c r="P98" s="268">
        <f t="shared" ca="1" si="163"/>
        <v>43</v>
      </c>
      <c r="Q98" s="268">
        <f t="shared" ca="1" si="163"/>
        <v>44</v>
      </c>
      <c r="R98" s="268">
        <f t="shared" ca="1" si="163"/>
        <v>45</v>
      </c>
      <c r="S98" s="268">
        <f t="shared" ca="1" si="163"/>
        <v>46</v>
      </c>
      <c r="T98" s="268">
        <f t="shared" ca="1" si="163"/>
        <v>47</v>
      </c>
      <c r="U98" s="268">
        <f t="shared" ca="1" si="163"/>
        <v>48</v>
      </c>
      <c r="V98" s="268">
        <f t="shared" ca="1" si="163"/>
        <v>49</v>
      </c>
      <c r="W98" s="268">
        <f t="shared" ca="1" si="163"/>
        <v>50</v>
      </c>
      <c r="X98" s="268">
        <f t="shared" ca="1" si="163"/>
        <v>51</v>
      </c>
      <c r="Y98" s="268">
        <f t="shared" ca="1" si="163"/>
        <v>52</v>
      </c>
      <c r="Z98" s="268">
        <f t="shared" ca="1" si="163"/>
        <v>53</v>
      </c>
      <c r="AA98" s="268">
        <f t="shared" ca="1" si="163"/>
        <v>54</v>
      </c>
      <c r="AB98" s="268">
        <f t="shared" ca="1" si="163"/>
        <v>55</v>
      </c>
      <c r="AC98" s="268">
        <f t="shared" ca="1" si="163"/>
        <v>56</v>
      </c>
      <c r="AD98" s="268">
        <f t="shared" ca="1" si="163"/>
        <v>57</v>
      </c>
      <c r="AE98" s="268">
        <f t="shared" ca="1" si="163"/>
        <v>58</v>
      </c>
      <c r="AF98" s="268">
        <f t="shared" ca="1" si="163"/>
        <v>59</v>
      </c>
      <c r="AG98" s="268">
        <f t="shared" ca="1" si="163"/>
        <v>0</v>
      </c>
      <c r="AH98" s="268">
        <f t="shared" ca="1" si="163"/>
        <v>0</v>
      </c>
      <c r="AI98" s="268">
        <f t="shared" ca="1" si="163"/>
        <v>0</v>
      </c>
      <c r="AJ98" s="268">
        <f t="shared" ca="1" si="163"/>
        <v>0</v>
      </c>
      <c r="AK98" s="268">
        <f t="shared" ca="1" si="163"/>
        <v>0</v>
      </c>
      <c r="AL98" s="268">
        <f t="shared" ca="1" si="163"/>
        <v>0</v>
      </c>
      <c r="AM98" s="268">
        <f t="shared" ca="1" si="163"/>
        <v>0</v>
      </c>
      <c r="AN98" s="268">
        <f t="shared" ca="1" si="163"/>
        <v>0</v>
      </c>
      <c r="AO98" s="268">
        <f t="shared" ca="1" si="163"/>
        <v>0</v>
      </c>
      <c r="AP98" s="268">
        <f t="shared" ca="1" si="163"/>
        <v>0</v>
      </c>
      <c r="AQ98" s="268">
        <f t="shared" ca="1" si="163"/>
        <v>0</v>
      </c>
      <c r="AR98" s="268">
        <f t="shared" ca="1" si="163"/>
        <v>0</v>
      </c>
      <c r="AS98" s="268">
        <f t="shared" ca="1" si="163"/>
        <v>0</v>
      </c>
      <c r="AT98" s="268">
        <f t="shared" ca="1" si="163"/>
        <v>0</v>
      </c>
      <c r="AU98" s="268">
        <f t="shared" ca="1" si="163"/>
        <v>0</v>
      </c>
      <c r="AV98" s="268">
        <f t="shared" ca="1" si="163"/>
        <v>0</v>
      </c>
      <c r="AW98" s="268">
        <f t="shared" ca="1" si="163"/>
        <v>0</v>
      </c>
      <c r="AX98" s="268">
        <f t="shared" ca="1" si="163"/>
        <v>0</v>
      </c>
      <c r="AY98" s="268">
        <f t="shared" ca="1" si="163"/>
        <v>0</v>
      </c>
      <c r="AZ98" s="268">
        <f t="shared" ca="1" si="163"/>
        <v>0</v>
      </c>
      <c r="BA98" s="268">
        <f t="shared" ca="1" si="163"/>
        <v>1</v>
      </c>
      <c r="BB98" s="268">
        <f t="shared" ca="1" si="163"/>
        <v>2</v>
      </c>
      <c r="BC98" s="268">
        <f t="shared" ca="1" si="163"/>
        <v>3</v>
      </c>
      <c r="BD98" s="268">
        <f t="shared" ca="1" si="163"/>
        <v>4</v>
      </c>
      <c r="BE98" s="268">
        <f t="shared" ca="1" si="163"/>
        <v>5</v>
      </c>
      <c r="BF98" s="268">
        <f t="shared" ca="1" si="163"/>
        <v>6</v>
      </c>
      <c r="BG98" s="268">
        <f t="shared" ca="1" si="163"/>
        <v>0</v>
      </c>
      <c r="BH98" s="268">
        <f t="shared" ca="1" si="163"/>
        <v>0</v>
      </c>
      <c r="BI98" s="268">
        <f t="shared" ca="1" si="163"/>
        <v>0</v>
      </c>
      <c r="BJ98" s="268">
        <f t="shared" ca="1" si="163"/>
        <v>0</v>
      </c>
      <c r="BK98" s="268">
        <f t="shared" ca="1" si="163"/>
        <v>0</v>
      </c>
      <c r="BL98" s="268">
        <f t="shared" ca="1" si="163"/>
        <v>0</v>
      </c>
      <c r="BM98" s="268">
        <f t="shared" ca="1" si="163"/>
        <v>0</v>
      </c>
      <c r="BN98" s="268">
        <f t="shared" ca="1" si="163"/>
        <v>0</v>
      </c>
      <c r="BO98" s="268">
        <f t="shared" ca="1" si="163"/>
        <v>0</v>
      </c>
      <c r="BP98" s="268">
        <f t="shared" ca="1" si="163"/>
        <v>0</v>
      </c>
      <c r="BQ98" s="268">
        <f t="shared" ca="1" si="163"/>
        <v>0</v>
      </c>
      <c r="BR98" s="268">
        <f t="shared" ref="BR98:CV98" ca="1" si="164">IF(OR(MID(OFFSET($D$248,$D97-$D$8,0),BR$4,1)="a",MID(OFFSET($D$248,$D97-$D$8,0),BR$4,1)="b"),0,BQ98+1)</f>
        <v>0</v>
      </c>
      <c r="BS98" s="268">
        <f t="shared" ca="1" si="164"/>
        <v>1</v>
      </c>
      <c r="BT98" s="268">
        <f t="shared" ca="1" si="164"/>
        <v>2</v>
      </c>
      <c r="BU98" s="268">
        <f t="shared" ca="1" si="164"/>
        <v>3</v>
      </c>
      <c r="BV98" s="268">
        <f t="shared" ca="1" si="164"/>
        <v>4</v>
      </c>
      <c r="BW98" s="268">
        <f t="shared" ca="1" si="164"/>
        <v>5</v>
      </c>
      <c r="BX98" s="268">
        <f t="shared" ca="1" si="164"/>
        <v>6</v>
      </c>
      <c r="BY98" s="268">
        <f t="shared" ca="1" si="164"/>
        <v>7</v>
      </c>
      <c r="BZ98" s="268">
        <f t="shared" ca="1" si="164"/>
        <v>8</v>
      </c>
      <c r="CA98" s="268">
        <f t="shared" ca="1" si="164"/>
        <v>9</v>
      </c>
      <c r="CB98" s="268">
        <f t="shared" ca="1" si="164"/>
        <v>10</v>
      </c>
      <c r="CC98" s="268">
        <f t="shared" ca="1" si="164"/>
        <v>11</v>
      </c>
      <c r="CD98" s="268">
        <f t="shared" ca="1" si="164"/>
        <v>12</v>
      </c>
      <c r="CE98" s="268">
        <f t="shared" ca="1" si="164"/>
        <v>13</v>
      </c>
      <c r="CF98" s="268">
        <f t="shared" ca="1" si="164"/>
        <v>14</v>
      </c>
      <c r="CG98" s="268">
        <f t="shared" ca="1" si="164"/>
        <v>15</v>
      </c>
      <c r="CH98" s="268">
        <f t="shared" ca="1" si="164"/>
        <v>16</v>
      </c>
      <c r="CI98" s="268">
        <f t="shared" ca="1" si="164"/>
        <v>17</v>
      </c>
      <c r="CJ98" s="268">
        <f t="shared" ca="1" si="164"/>
        <v>18</v>
      </c>
      <c r="CK98" s="268">
        <f t="shared" ca="1" si="164"/>
        <v>19</v>
      </c>
      <c r="CL98" s="268">
        <f t="shared" ca="1" si="164"/>
        <v>20</v>
      </c>
      <c r="CM98" s="268">
        <f t="shared" ca="1" si="164"/>
        <v>21</v>
      </c>
      <c r="CN98" s="268">
        <f t="shared" ca="1" si="164"/>
        <v>22</v>
      </c>
      <c r="CO98" s="268">
        <f t="shared" ca="1" si="164"/>
        <v>23</v>
      </c>
      <c r="CP98" s="268">
        <f t="shared" ca="1" si="164"/>
        <v>24</v>
      </c>
      <c r="CQ98" s="268">
        <f t="shared" ca="1" si="164"/>
        <v>25</v>
      </c>
      <c r="CR98" s="268">
        <f t="shared" ca="1" si="164"/>
        <v>26</v>
      </c>
      <c r="CS98" s="268">
        <f t="shared" ca="1" si="164"/>
        <v>27</v>
      </c>
      <c r="CT98" s="268">
        <f t="shared" ca="1" si="164"/>
        <v>28</v>
      </c>
      <c r="CU98" s="268">
        <f t="shared" ca="1" si="164"/>
        <v>29</v>
      </c>
      <c r="CV98" s="296">
        <f t="shared" ca="1" si="164"/>
        <v>30</v>
      </c>
      <c r="CW98" s="416"/>
      <c r="CX98" s="391"/>
      <c r="CY98" s="391"/>
      <c r="CZ98" s="393"/>
      <c r="DA98" s="442"/>
    </row>
    <row r="99" spans="1:105" ht="13.5" hidden="1" customHeight="1" x14ac:dyDescent="0.2">
      <c r="A99" s="190"/>
      <c r="B99" s="439"/>
      <c r="C99" s="430"/>
      <c r="D99" s="426"/>
      <c r="E99" s="267">
        <f ca="1">IF(OR(MID(OFFSET($D$248,$D97-$D$8,0),E$4,1)="a",MID(OFFSET($D$248,$D97-$D$8,0),E$4,1)="b"),0,CV89+1)</f>
        <v>32</v>
      </c>
      <c r="F99" s="268">
        <f t="shared" ref="F99:BQ99" ca="1" si="165">IF(OR(MID(OFFSET($D$248,$D97-$D$8,0),F$4,1)="a",MID(OFFSET($D$248,$D97-$D$8,0),F$4,1)="b"),0,E99+1)</f>
        <v>33</v>
      </c>
      <c r="G99" s="268">
        <f t="shared" ca="1" si="165"/>
        <v>34</v>
      </c>
      <c r="H99" s="268">
        <f t="shared" ca="1" si="165"/>
        <v>35</v>
      </c>
      <c r="I99" s="268">
        <f t="shared" ca="1" si="165"/>
        <v>36</v>
      </c>
      <c r="J99" s="268">
        <f t="shared" ca="1" si="165"/>
        <v>37</v>
      </c>
      <c r="K99" s="268">
        <f t="shared" ca="1" si="165"/>
        <v>38</v>
      </c>
      <c r="L99" s="268">
        <f t="shared" ca="1" si="165"/>
        <v>39</v>
      </c>
      <c r="M99" s="268">
        <f t="shared" ca="1" si="165"/>
        <v>40</v>
      </c>
      <c r="N99" s="268">
        <f t="shared" ca="1" si="165"/>
        <v>41</v>
      </c>
      <c r="O99" s="268">
        <f t="shared" ca="1" si="165"/>
        <v>42</v>
      </c>
      <c r="P99" s="268">
        <f t="shared" ca="1" si="165"/>
        <v>43</v>
      </c>
      <c r="Q99" s="268">
        <f t="shared" ca="1" si="165"/>
        <v>44</v>
      </c>
      <c r="R99" s="268">
        <f t="shared" ca="1" si="165"/>
        <v>45</v>
      </c>
      <c r="S99" s="268">
        <f t="shared" ca="1" si="165"/>
        <v>46</v>
      </c>
      <c r="T99" s="268">
        <f t="shared" ca="1" si="165"/>
        <v>47</v>
      </c>
      <c r="U99" s="268">
        <f t="shared" ca="1" si="165"/>
        <v>48</v>
      </c>
      <c r="V99" s="268">
        <f t="shared" ca="1" si="165"/>
        <v>49</v>
      </c>
      <c r="W99" s="268">
        <f t="shared" ca="1" si="165"/>
        <v>50</v>
      </c>
      <c r="X99" s="268">
        <f t="shared" ca="1" si="165"/>
        <v>51</v>
      </c>
      <c r="Y99" s="268">
        <f t="shared" ca="1" si="165"/>
        <v>52</v>
      </c>
      <c r="Z99" s="268">
        <f t="shared" ca="1" si="165"/>
        <v>53</v>
      </c>
      <c r="AA99" s="268">
        <f t="shared" ca="1" si="165"/>
        <v>54</v>
      </c>
      <c r="AB99" s="268">
        <f t="shared" ca="1" si="165"/>
        <v>55</v>
      </c>
      <c r="AC99" s="268">
        <f t="shared" ca="1" si="165"/>
        <v>56</v>
      </c>
      <c r="AD99" s="268">
        <f t="shared" ca="1" si="165"/>
        <v>57</v>
      </c>
      <c r="AE99" s="268">
        <f t="shared" ca="1" si="165"/>
        <v>58</v>
      </c>
      <c r="AF99" s="268">
        <f t="shared" ca="1" si="165"/>
        <v>59</v>
      </c>
      <c r="AG99" s="268">
        <f t="shared" ca="1" si="165"/>
        <v>0</v>
      </c>
      <c r="AH99" s="268">
        <f t="shared" ca="1" si="165"/>
        <v>0</v>
      </c>
      <c r="AI99" s="268">
        <f t="shared" ca="1" si="165"/>
        <v>0</v>
      </c>
      <c r="AJ99" s="268">
        <f t="shared" ca="1" si="165"/>
        <v>0</v>
      </c>
      <c r="AK99" s="268">
        <f t="shared" ca="1" si="165"/>
        <v>0</v>
      </c>
      <c r="AL99" s="268">
        <f t="shared" ca="1" si="165"/>
        <v>0</v>
      </c>
      <c r="AM99" s="268">
        <f t="shared" ca="1" si="165"/>
        <v>0</v>
      </c>
      <c r="AN99" s="268">
        <f t="shared" ca="1" si="165"/>
        <v>0</v>
      </c>
      <c r="AO99" s="268">
        <f t="shared" ca="1" si="165"/>
        <v>0</v>
      </c>
      <c r="AP99" s="268">
        <f t="shared" ca="1" si="165"/>
        <v>0</v>
      </c>
      <c r="AQ99" s="268">
        <f t="shared" ca="1" si="165"/>
        <v>0</v>
      </c>
      <c r="AR99" s="268">
        <f t="shared" ca="1" si="165"/>
        <v>0</v>
      </c>
      <c r="AS99" s="268">
        <f t="shared" ca="1" si="165"/>
        <v>0</v>
      </c>
      <c r="AT99" s="268">
        <f t="shared" ca="1" si="165"/>
        <v>0</v>
      </c>
      <c r="AU99" s="268">
        <f t="shared" ca="1" si="165"/>
        <v>0</v>
      </c>
      <c r="AV99" s="268">
        <f t="shared" ca="1" si="165"/>
        <v>0</v>
      </c>
      <c r="AW99" s="268">
        <f t="shared" ca="1" si="165"/>
        <v>0</v>
      </c>
      <c r="AX99" s="268">
        <f t="shared" ca="1" si="165"/>
        <v>0</v>
      </c>
      <c r="AY99" s="268">
        <f t="shared" ca="1" si="165"/>
        <v>0</v>
      </c>
      <c r="AZ99" s="268">
        <f t="shared" ca="1" si="165"/>
        <v>0</v>
      </c>
      <c r="BA99" s="268">
        <f t="shared" ca="1" si="165"/>
        <v>1</v>
      </c>
      <c r="BB99" s="268">
        <f t="shared" ca="1" si="165"/>
        <v>2</v>
      </c>
      <c r="BC99" s="268">
        <f t="shared" ca="1" si="165"/>
        <v>3</v>
      </c>
      <c r="BD99" s="268">
        <f t="shared" ca="1" si="165"/>
        <v>4</v>
      </c>
      <c r="BE99" s="268">
        <f t="shared" ca="1" si="165"/>
        <v>5</v>
      </c>
      <c r="BF99" s="268">
        <f t="shared" ca="1" si="165"/>
        <v>6</v>
      </c>
      <c r="BG99" s="268">
        <f t="shared" ca="1" si="165"/>
        <v>0</v>
      </c>
      <c r="BH99" s="268">
        <f t="shared" ca="1" si="165"/>
        <v>0</v>
      </c>
      <c r="BI99" s="268">
        <f t="shared" ca="1" si="165"/>
        <v>0</v>
      </c>
      <c r="BJ99" s="268">
        <f t="shared" ca="1" si="165"/>
        <v>0</v>
      </c>
      <c r="BK99" s="268">
        <f t="shared" ca="1" si="165"/>
        <v>0</v>
      </c>
      <c r="BL99" s="268">
        <f t="shared" ca="1" si="165"/>
        <v>0</v>
      </c>
      <c r="BM99" s="268">
        <f t="shared" ca="1" si="165"/>
        <v>0</v>
      </c>
      <c r="BN99" s="268">
        <f t="shared" ca="1" si="165"/>
        <v>0</v>
      </c>
      <c r="BO99" s="268">
        <f t="shared" ca="1" si="165"/>
        <v>0</v>
      </c>
      <c r="BP99" s="268">
        <f t="shared" ca="1" si="165"/>
        <v>0</v>
      </c>
      <c r="BQ99" s="268">
        <f t="shared" ca="1" si="165"/>
        <v>0</v>
      </c>
      <c r="BR99" s="268">
        <f t="shared" ref="BR99:CV99" ca="1" si="166">IF(OR(MID(OFFSET($D$248,$D97-$D$8,0),BR$4,1)="a",MID(OFFSET($D$248,$D97-$D$8,0),BR$4,1)="b"),0,BQ99+1)</f>
        <v>0</v>
      </c>
      <c r="BS99" s="268">
        <f t="shared" ca="1" si="166"/>
        <v>1</v>
      </c>
      <c r="BT99" s="268">
        <f t="shared" ca="1" si="166"/>
        <v>2</v>
      </c>
      <c r="BU99" s="268">
        <f t="shared" ca="1" si="166"/>
        <v>3</v>
      </c>
      <c r="BV99" s="268">
        <f t="shared" ca="1" si="166"/>
        <v>4</v>
      </c>
      <c r="BW99" s="268">
        <f t="shared" ca="1" si="166"/>
        <v>5</v>
      </c>
      <c r="BX99" s="268">
        <f t="shared" ca="1" si="166"/>
        <v>6</v>
      </c>
      <c r="BY99" s="268">
        <f t="shared" ca="1" si="166"/>
        <v>7</v>
      </c>
      <c r="BZ99" s="268">
        <f t="shared" ca="1" si="166"/>
        <v>8</v>
      </c>
      <c r="CA99" s="268">
        <f t="shared" ca="1" si="166"/>
        <v>9</v>
      </c>
      <c r="CB99" s="268">
        <f t="shared" ca="1" si="166"/>
        <v>10</v>
      </c>
      <c r="CC99" s="268">
        <f t="shared" ca="1" si="166"/>
        <v>11</v>
      </c>
      <c r="CD99" s="268">
        <f t="shared" ca="1" si="166"/>
        <v>12</v>
      </c>
      <c r="CE99" s="268">
        <f t="shared" ca="1" si="166"/>
        <v>13</v>
      </c>
      <c r="CF99" s="268">
        <f t="shared" ca="1" si="166"/>
        <v>14</v>
      </c>
      <c r="CG99" s="268">
        <f t="shared" ca="1" si="166"/>
        <v>15</v>
      </c>
      <c r="CH99" s="268">
        <f t="shared" ca="1" si="166"/>
        <v>16</v>
      </c>
      <c r="CI99" s="268">
        <f t="shared" ca="1" si="166"/>
        <v>17</v>
      </c>
      <c r="CJ99" s="268">
        <f t="shared" ca="1" si="166"/>
        <v>18</v>
      </c>
      <c r="CK99" s="268">
        <f t="shared" ca="1" si="166"/>
        <v>19</v>
      </c>
      <c r="CL99" s="268">
        <f t="shared" ca="1" si="166"/>
        <v>20</v>
      </c>
      <c r="CM99" s="268">
        <f t="shared" ca="1" si="166"/>
        <v>21</v>
      </c>
      <c r="CN99" s="268">
        <f t="shared" ca="1" si="166"/>
        <v>22</v>
      </c>
      <c r="CO99" s="268">
        <f t="shared" ca="1" si="166"/>
        <v>23</v>
      </c>
      <c r="CP99" s="268">
        <f t="shared" ca="1" si="166"/>
        <v>24</v>
      </c>
      <c r="CQ99" s="268">
        <f t="shared" ca="1" si="166"/>
        <v>25</v>
      </c>
      <c r="CR99" s="268">
        <f t="shared" ca="1" si="166"/>
        <v>26</v>
      </c>
      <c r="CS99" s="268">
        <f t="shared" ca="1" si="166"/>
        <v>27</v>
      </c>
      <c r="CT99" s="268">
        <f t="shared" ca="1" si="166"/>
        <v>28</v>
      </c>
      <c r="CU99" s="268">
        <f t="shared" ca="1" si="166"/>
        <v>29</v>
      </c>
      <c r="CV99" s="296">
        <f t="shared" ca="1" si="166"/>
        <v>30</v>
      </c>
      <c r="CW99" s="416"/>
      <c r="CX99" s="391"/>
      <c r="CY99" s="391"/>
      <c r="CZ99" s="393"/>
      <c r="DA99" s="442"/>
    </row>
    <row r="100" spans="1:105" ht="13.5" hidden="1" customHeight="1" x14ac:dyDescent="0.2">
      <c r="A100" s="190"/>
      <c r="B100" s="439"/>
      <c r="C100" s="430"/>
      <c r="D100" s="426"/>
      <c r="E100" s="267">
        <f ca="1">IF(OR(MID(OFFSET($D$248,$D97-$D$8,0),E$4,1)="a",MID(OFFSET($D$248,$D97-$D$8,0),E$4,1)="b"),0,CV90+1)</f>
        <v>32</v>
      </c>
      <c r="F100" s="268">
        <f t="shared" ref="F100:BQ100" ca="1" si="167">IF(OR(MID(OFFSET($D$248,$D97-$D$8,0),F$4,1)="a",MID(OFFSET($D$248,$D97-$D$8,0),F$4,1)="b"),0,E100+1)</f>
        <v>33</v>
      </c>
      <c r="G100" s="268">
        <f t="shared" ca="1" si="167"/>
        <v>34</v>
      </c>
      <c r="H100" s="268">
        <f t="shared" ca="1" si="167"/>
        <v>35</v>
      </c>
      <c r="I100" s="268">
        <f t="shared" ca="1" si="167"/>
        <v>36</v>
      </c>
      <c r="J100" s="268">
        <f t="shared" ca="1" si="167"/>
        <v>37</v>
      </c>
      <c r="K100" s="268">
        <f t="shared" ca="1" si="167"/>
        <v>38</v>
      </c>
      <c r="L100" s="268">
        <f t="shared" ca="1" si="167"/>
        <v>39</v>
      </c>
      <c r="M100" s="268">
        <f t="shared" ca="1" si="167"/>
        <v>40</v>
      </c>
      <c r="N100" s="268">
        <f t="shared" ca="1" si="167"/>
        <v>41</v>
      </c>
      <c r="O100" s="268">
        <f t="shared" ca="1" si="167"/>
        <v>42</v>
      </c>
      <c r="P100" s="268">
        <f t="shared" ca="1" si="167"/>
        <v>43</v>
      </c>
      <c r="Q100" s="268">
        <f t="shared" ca="1" si="167"/>
        <v>44</v>
      </c>
      <c r="R100" s="268">
        <f t="shared" ca="1" si="167"/>
        <v>45</v>
      </c>
      <c r="S100" s="268">
        <f t="shared" ca="1" si="167"/>
        <v>46</v>
      </c>
      <c r="T100" s="268">
        <f t="shared" ca="1" si="167"/>
        <v>47</v>
      </c>
      <c r="U100" s="268">
        <f t="shared" ca="1" si="167"/>
        <v>48</v>
      </c>
      <c r="V100" s="268">
        <f t="shared" ca="1" si="167"/>
        <v>49</v>
      </c>
      <c r="W100" s="268">
        <f t="shared" ca="1" si="167"/>
        <v>50</v>
      </c>
      <c r="X100" s="268">
        <f t="shared" ca="1" si="167"/>
        <v>51</v>
      </c>
      <c r="Y100" s="268">
        <f t="shared" ca="1" si="167"/>
        <v>52</v>
      </c>
      <c r="Z100" s="268">
        <f t="shared" ca="1" si="167"/>
        <v>53</v>
      </c>
      <c r="AA100" s="268">
        <f t="shared" ca="1" si="167"/>
        <v>54</v>
      </c>
      <c r="AB100" s="268">
        <f t="shared" ca="1" si="167"/>
        <v>55</v>
      </c>
      <c r="AC100" s="268">
        <f t="shared" ca="1" si="167"/>
        <v>56</v>
      </c>
      <c r="AD100" s="268">
        <f t="shared" ca="1" si="167"/>
        <v>57</v>
      </c>
      <c r="AE100" s="268">
        <f t="shared" ca="1" si="167"/>
        <v>58</v>
      </c>
      <c r="AF100" s="268">
        <f t="shared" ca="1" si="167"/>
        <v>59</v>
      </c>
      <c r="AG100" s="268">
        <f t="shared" ca="1" si="167"/>
        <v>0</v>
      </c>
      <c r="AH100" s="268">
        <f t="shared" ca="1" si="167"/>
        <v>0</v>
      </c>
      <c r="AI100" s="268">
        <f t="shared" ca="1" si="167"/>
        <v>0</v>
      </c>
      <c r="AJ100" s="268">
        <f t="shared" ca="1" si="167"/>
        <v>0</v>
      </c>
      <c r="AK100" s="268">
        <f t="shared" ca="1" si="167"/>
        <v>0</v>
      </c>
      <c r="AL100" s="268">
        <f t="shared" ca="1" si="167"/>
        <v>0</v>
      </c>
      <c r="AM100" s="268">
        <f t="shared" ca="1" si="167"/>
        <v>0</v>
      </c>
      <c r="AN100" s="268">
        <f t="shared" ca="1" si="167"/>
        <v>0</v>
      </c>
      <c r="AO100" s="268">
        <f t="shared" ca="1" si="167"/>
        <v>0</v>
      </c>
      <c r="AP100" s="268">
        <f t="shared" ca="1" si="167"/>
        <v>0</v>
      </c>
      <c r="AQ100" s="268">
        <f t="shared" ca="1" si="167"/>
        <v>0</v>
      </c>
      <c r="AR100" s="268">
        <f t="shared" ca="1" si="167"/>
        <v>0</v>
      </c>
      <c r="AS100" s="268">
        <f t="shared" ca="1" si="167"/>
        <v>0</v>
      </c>
      <c r="AT100" s="268">
        <f t="shared" ca="1" si="167"/>
        <v>0</v>
      </c>
      <c r="AU100" s="268">
        <f t="shared" ca="1" si="167"/>
        <v>0</v>
      </c>
      <c r="AV100" s="268">
        <f t="shared" ca="1" si="167"/>
        <v>0</v>
      </c>
      <c r="AW100" s="268">
        <f t="shared" ca="1" si="167"/>
        <v>0</v>
      </c>
      <c r="AX100" s="268">
        <f t="shared" ca="1" si="167"/>
        <v>0</v>
      </c>
      <c r="AY100" s="268">
        <f t="shared" ca="1" si="167"/>
        <v>0</v>
      </c>
      <c r="AZ100" s="268">
        <f t="shared" ca="1" si="167"/>
        <v>0</v>
      </c>
      <c r="BA100" s="268">
        <f t="shared" ca="1" si="167"/>
        <v>1</v>
      </c>
      <c r="BB100" s="268">
        <f t="shared" ca="1" si="167"/>
        <v>2</v>
      </c>
      <c r="BC100" s="268">
        <f t="shared" ca="1" si="167"/>
        <v>3</v>
      </c>
      <c r="BD100" s="268">
        <f t="shared" ca="1" si="167"/>
        <v>4</v>
      </c>
      <c r="BE100" s="268">
        <f t="shared" ca="1" si="167"/>
        <v>5</v>
      </c>
      <c r="BF100" s="268">
        <f t="shared" ca="1" si="167"/>
        <v>6</v>
      </c>
      <c r="BG100" s="268">
        <f t="shared" ca="1" si="167"/>
        <v>0</v>
      </c>
      <c r="BH100" s="268">
        <f t="shared" ca="1" si="167"/>
        <v>0</v>
      </c>
      <c r="BI100" s="268">
        <f t="shared" ca="1" si="167"/>
        <v>0</v>
      </c>
      <c r="BJ100" s="268">
        <f t="shared" ca="1" si="167"/>
        <v>0</v>
      </c>
      <c r="BK100" s="268">
        <f t="shared" ca="1" si="167"/>
        <v>0</v>
      </c>
      <c r="BL100" s="268">
        <f t="shared" ca="1" si="167"/>
        <v>0</v>
      </c>
      <c r="BM100" s="268">
        <f t="shared" ca="1" si="167"/>
        <v>0</v>
      </c>
      <c r="BN100" s="268">
        <f t="shared" ca="1" si="167"/>
        <v>0</v>
      </c>
      <c r="BO100" s="268">
        <f t="shared" ca="1" si="167"/>
        <v>0</v>
      </c>
      <c r="BP100" s="268">
        <f t="shared" ca="1" si="167"/>
        <v>0</v>
      </c>
      <c r="BQ100" s="268">
        <f t="shared" ca="1" si="167"/>
        <v>0</v>
      </c>
      <c r="BR100" s="268">
        <f t="shared" ref="BR100:CV100" ca="1" si="168">IF(OR(MID(OFFSET($D$248,$D97-$D$8,0),BR$4,1)="a",MID(OFFSET($D$248,$D97-$D$8,0),BR$4,1)="b"),0,BQ100+1)</f>
        <v>0</v>
      </c>
      <c r="BS100" s="268">
        <f t="shared" ca="1" si="168"/>
        <v>1</v>
      </c>
      <c r="BT100" s="268">
        <f t="shared" ca="1" si="168"/>
        <v>2</v>
      </c>
      <c r="BU100" s="268">
        <f t="shared" ca="1" si="168"/>
        <v>3</v>
      </c>
      <c r="BV100" s="268">
        <f t="shared" ca="1" si="168"/>
        <v>4</v>
      </c>
      <c r="BW100" s="268">
        <f t="shared" ca="1" si="168"/>
        <v>5</v>
      </c>
      <c r="BX100" s="268">
        <f t="shared" ca="1" si="168"/>
        <v>6</v>
      </c>
      <c r="BY100" s="268">
        <f t="shared" ca="1" si="168"/>
        <v>7</v>
      </c>
      <c r="BZ100" s="268">
        <f t="shared" ca="1" si="168"/>
        <v>8</v>
      </c>
      <c r="CA100" s="268">
        <f t="shared" ca="1" si="168"/>
        <v>9</v>
      </c>
      <c r="CB100" s="268">
        <f t="shared" ca="1" si="168"/>
        <v>10</v>
      </c>
      <c r="CC100" s="268">
        <f t="shared" ca="1" si="168"/>
        <v>11</v>
      </c>
      <c r="CD100" s="268">
        <f t="shared" ca="1" si="168"/>
        <v>12</v>
      </c>
      <c r="CE100" s="268">
        <f t="shared" ca="1" si="168"/>
        <v>13</v>
      </c>
      <c r="CF100" s="268">
        <f t="shared" ca="1" si="168"/>
        <v>14</v>
      </c>
      <c r="CG100" s="268">
        <f t="shared" ca="1" si="168"/>
        <v>15</v>
      </c>
      <c r="CH100" s="268">
        <f t="shared" ca="1" si="168"/>
        <v>16</v>
      </c>
      <c r="CI100" s="268">
        <f t="shared" ca="1" si="168"/>
        <v>17</v>
      </c>
      <c r="CJ100" s="268">
        <f t="shared" ca="1" si="168"/>
        <v>18</v>
      </c>
      <c r="CK100" s="268">
        <f t="shared" ca="1" si="168"/>
        <v>19</v>
      </c>
      <c r="CL100" s="268">
        <f t="shared" ca="1" si="168"/>
        <v>20</v>
      </c>
      <c r="CM100" s="268">
        <f t="shared" ca="1" si="168"/>
        <v>21</v>
      </c>
      <c r="CN100" s="268">
        <f t="shared" ca="1" si="168"/>
        <v>22</v>
      </c>
      <c r="CO100" s="268">
        <f t="shared" ca="1" si="168"/>
        <v>23</v>
      </c>
      <c r="CP100" s="268">
        <f t="shared" ca="1" si="168"/>
        <v>24</v>
      </c>
      <c r="CQ100" s="268">
        <f t="shared" ca="1" si="168"/>
        <v>25</v>
      </c>
      <c r="CR100" s="268">
        <f t="shared" ca="1" si="168"/>
        <v>26</v>
      </c>
      <c r="CS100" s="268">
        <f t="shared" ca="1" si="168"/>
        <v>27</v>
      </c>
      <c r="CT100" s="268">
        <f t="shared" ca="1" si="168"/>
        <v>28</v>
      </c>
      <c r="CU100" s="268">
        <f t="shared" ca="1" si="168"/>
        <v>29</v>
      </c>
      <c r="CV100" s="296">
        <f t="shared" ca="1" si="168"/>
        <v>30</v>
      </c>
      <c r="CW100" s="416"/>
      <c r="CX100" s="391"/>
      <c r="CY100" s="391"/>
      <c r="CZ100" s="393"/>
      <c r="DA100" s="442"/>
    </row>
    <row r="101" spans="1:105" ht="13.5" hidden="1" customHeight="1" x14ac:dyDescent="0.2">
      <c r="A101" s="190"/>
      <c r="B101" s="439"/>
      <c r="C101" s="430"/>
      <c r="D101" s="426"/>
      <c r="E101" s="267">
        <f ca="1">IF(OR(MID(OFFSET($D$248,$D97-$D$8,0),E$4,1)="a",MID(OFFSET($D$248,$D97-$D$8,0),E$4,1)="b"),0,CV91+1)</f>
        <v>32</v>
      </c>
      <c r="F101" s="268">
        <f t="shared" ref="F101:BQ101" ca="1" si="169">IF(OR(MID(OFFSET($D$248,$D97-$D$8,0),F$4,1)="a",MID(OFFSET($D$248,$D97-$D$8,0),F$4,1)="b"),0,E101+1)</f>
        <v>33</v>
      </c>
      <c r="G101" s="268">
        <f t="shared" ca="1" si="169"/>
        <v>34</v>
      </c>
      <c r="H101" s="268">
        <f t="shared" ca="1" si="169"/>
        <v>35</v>
      </c>
      <c r="I101" s="268">
        <f t="shared" ca="1" si="169"/>
        <v>36</v>
      </c>
      <c r="J101" s="268">
        <f t="shared" ca="1" si="169"/>
        <v>37</v>
      </c>
      <c r="K101" s="268">
        <f t="shared" ca="1" si="169"/>
        <v>38</v>
      </c>
      <c r="L101" s="268">
        <f t="shared" ca="1" si="169"/>
        <v>39</v>
      </c>
      <c r="M101" s="268">
        <f t="shared" ca="1" si="169"/>
        <v>40</v>
      </c>
      <c r="N101" s="268">
        <f t="shared" ca="1" si="169"/>
        <v>41</v>
      </c>
      <c r="O101" s="268">
        <f t="shared" ca="1" si="169"/>
        <v>42</v>
      </c>
      <c r="P101" s="268">
        <f t="shared" ca="1" si="169"/>
        <v>43</v>
      </c>
      <c r="Q101" s="268">
        <f t="shared" ca="1" si="169"/>
        <v>44</v>
      </c>
      <c r="R101" s="268">
        <f t="shared" ca="1" si="169"/>
        <v>45</v>
      </c>
      <c r="S101" s="268">
        <f t="shared" ca="1" si="169"/>
        <v>46</v>
      </c>
      <c r="T101" s="268">
        <f t="shared" ca="1" si="169"/>
        <v>47</v>
      </c>
      <c r="U101" s="268">
        <f t="shared" ca="1" si="169"/>
        <v>48</v>
      </c>
      <c r="V101" s="268">
        <f t="shared" ca="1" si="169"/>
        <v>49</v>
      </c>
      <c r="W101" s="268">
        <f t="shared" ca="1" si="169"/>
        <v>50</v>
      </c>
      <c r="X101" s="268">
        <f t="shared" ca="1" si="169"/>
        <v>51</v>
      </c>
      <c r="Y101" s="268">
        <f t="shared" ca="1" si="169"/>
        <v>52</v>
      </c>
      <c r="Z101" s="268">
        <f t="shared" ca="1" si="169"/>
        <v>53</v>
      </c>
      <c r="AA101" s="268">
        <f t="shared" ca="1" si="169"/>
        <v>54</v>
      </c>
      <c r="AB101" s="268">
        <f t="shared" ca="1" si="169"/>
        <v>55</v>
      </c>
      <c r="AC101" s="268">
        <f t="shared" ca="1" si="169"/>
        <v>56</v>
      </c>
      <c r="AD101" s="268">
        <f t="shared" ca="1" si="169"/>
        <v>57</v>
      </c>
      <c r="AE101" s="268">
        <f t="shared" ca="1" si="169"/>
        <v>58</v>
      </c>
      <c r="AF101" s="268">
        <f t="shared" ca="1" si="169"/>
        <v>59</v>
      </c>
      <c r="AG101" s="268">
        <f t="shared" ca="1" si="169"/>
        <v>0</v>
      </c>
      <c r="AH101" s="268">
        <f t="shared" ca="1" si="169"/>
        <v>0</v>
      </c>
      <c r="AI101" s="268">
        <f t="shared" ca="1" si="169"/>
        <v>0</v>
      </c>
      <c r="AJ101" s="268">
        <f t="shared" ca="1" si="169"/>
        <v>0</v>
      </c>
      <c r="AK101" s="268">
        <f t="shared" ca="1" si="169"/>
        <v>0</v>
      </c>
      <c r="AL101" s="268">
        <f t="shared" ca="1" si="169"/>
        <v>0</v>
      </c>
      <c r="AM101" s="268">
        <f t="shared" ca="1" si="169"/>
        <v>0</v>
      </c>
      <c r="AN101" s="268">
        <f t="shared" ca="1" si="169"/>
        <v>0</v>
      </c>
      <c r="AO101" s="268">
        <f t="shared" ca="1" si="169"/>
        <v>0</v>
      </c>
      <c r="AP101" s="268">
        <f t="shared" ca="1" si="169"/>
        <v>0</v>
      </c>
      <c r="AQ101" s="268">
        <f t="shared" ca="1" si="169"/>
        <v>0</v>
      </c>
      <c r="AR101" s="268">
        <f t="shared" ca="1" si="169"/>
        <v>0</v>
      </c>
      <c r="AS101" s="268">
        <f t="shared" ca="1" si="169"/>
        <v>0</v>
      </c>
      <c r="AT101" s="268">
        <f t="shared" ca="1" si="169"/>
        <v>0</v>
      </c>
      <c r="AU101" s="268">
        <f t="shared" ca="1" si="169"/>
        <v>0</v>
      </c>
      <c r="AV101" s="268">
        <f t="shared" ca="1" si="169"/>
        <v>0</v>
      </c>
      <c r="AW101" s="268">
        <f t="shared" ca="1" si="169"/>
        <v>0</v>
      </c>
      <c r="AX101" s="268">
        <f t="shared" ca="1" si="169"/>
        <v>0</v>
      </c>
      <c r="AY101" s="268">
        <f t="shared" ca="1" si="169"/>
        <v>0</v>
      </c>
      <c r="AZ101" s="268">
        <f t="shared" ca="1" si="169"/>
        <v>0</v>
      </c>
      <c r="BA101" s="268">
        <f t="shared" ca="1" si="169"/>
        <v>1</v>
      </c>
      <c r="BB101" s="268">
        <f t="shared" ca="1" si="169"/>
        <v>2</v>
      </c>
      <c r="BC101" s="268">
        <f t="shared" ca="1" si="169"/>
        <v>3</v>
      </c>
      <c r="BD101" s="268">
        <f t="shared" ca="1" si="169"/>
        <v>4</v>
      </c>
      <c r="BE101" s="268">
        <f t="shared" ca="1" si="169"/>
        <v>5</v>
      </c>
      <c r="BF101" s="268">
        <f t="shared" ca="1" si="169"/>
        <v>6</v>
      </c>
      <c r="BG101" s="268">
        <f t="shared" ca="1" si="169"/>
        <v>0</v>
      </c>
      <c r="BH101" s="268">
        <f t="shared" ca="1" si="169"/>
        <v>0</v>
      </c>
      <c r="BI101" s="268">
        <f t="shared" ca="1" si="169"/>
        <v>0</v>
      </c>
      <c r="BJ101" s="268">
        <f t="shared" ca="1" si="169"/>
        <v>0</v>
      </c>
      <c r="BK101" s="268">
        <f t="shared" ca="1" si="169"/>
        <v>0</v>
      </c>
      <c r="BL101" s="268">
        <f t="shared" ca="1" si="169"/>
        <v>0</v>
      </c>
      <c r="BM101" s="268">
        <f t="shared" ca="1" si="169"/>
        <v>0</v>
      </c>
      <c r="BN101" s="268">
        <f t="shared" ca="1" si="169"/>
        <v>0</v>
      </c>
      <c r="BO101" s="268">
        <f t="shared" ca="1" si="169"/>
        <v>0</v>
      </c>
      <c r="BP101" s="268">
        <f t="shared" ca="1" si="169"/>
        <v>0</v>
      </c>
      <c r="BQ101" s="268">
        <f t="shared" ca="1" si="169"/>
        <v>0</v>
      </c>
      <c r="BR101" s="268">
        <f t="shared" ref="BR101:CV101" ca="1" si="170">IF(OR(MID(OFFSET($D$248,$D97-$D$8,0),BR$4,1)="a",MID(OFFSET($D$248,$D97-$D$8,0),BR$4,1)="b"),0,BQ101+1)</f>
        <v>0</v>
      </c>
      <c r="BS101" s="268">
        <f t="shared" ca="1" si="170"/>
        <v>1</v>
      </c>
      <c r="BT101" s="268">
        <f t="shared" ca="1" si="170"/>
        <v>2</v>
      </c>
      <c r="BU101" s="268">
        <f t="shared" ca="1" si="170"/>
        <v>3</v>
      </c>
      <c r="BV101" s="268">
        <f t="shared" ca="1" si="170"/>
        <v>4</v>
      </c>
      <c r="BW101" s="268">
        <f t="shared" ca="1" si="170"/>
        <v>5</v>
      </c>
      <c r="BX101" s="268">
        <f t="shared" ca="1" si="170"/>
        <v>6</v>
      </c>
      <c r="BY101" s="268">
        <f t="shared" ca="1" si="170"/>
        <v>7</v>
      </c>
      <c r="BZ101" s="268">
        <f t="shared" ca="1" si="170"/>
        <v>8</v>
      </c>
      <c r="CA101" s="268">
        <f t="shared" ca="1" si="170"/>
        <v>9</v>
      </c>
      <c r="CB101" s="268">
        <f t="shared" ca="1" si="170"/>
        <v>10</v>
      </c>
      <c r="CC101" s="268">
        <f t="shared" ca="1" si="170"/>
        <v>11</v>
      </c>
      <c r="CD101" s="268">
        <f t="shared" ca="1" si="170"/>
        <v>12</v>
      </c>
      <c r="CE101" s="268">
        <f t="shared" ca="1" si="170"/>
        <v>13</v>
      </c>
      <c r="CF101" s="268">
        <f t="shared" ca="1" si="170"/>
        <v>14</v>
      </c>
      <c r="CG101" s="268">
        <f t="shared" ca="1" si="170"/>
        <v>15</v>
      </c>
      <c r="CH101" s="268">
        <f t="shared" ca="1" si="170"/>
        <v>16</v>
      </c>
      <c r="CI101" s="268">
        <f t="shared" ca="1" si="170"/>
        <v>17</v>
      </c>
      <c r="CJ101" s="268">
        <f t="shared" ca="1" si="170"/>
        <v>18</v>
      </c>
      <c r="CK101" s="268">
        <f t="shared" ca="1" si="170"/>
        <v>19</v>
      </c>
      <c r="CL101" s="268">
        <f t="shared" ca="1" si="170"/>
        <v>20</v>
      </c>
      <c r="CM101" s="268">
        <f t="shared" ca="1" si="170"/>
        <v>21</v>
      </c>
      <c r="CN101" s="268">
        <f t="shared" ca="1" si="170"/>
        <v>22</v>
      </c>
      <c r="CO101" s="268">
        <f t="shared" ca="1" si="170"/>
        <v>23</v>
      </c>
      <c r="CP101" s="268">
        <f t="shared" ca="1" si="170"/>
        <v>24</v>
      </c>
      <c r="CQ101" s="268">
        <f t="shared" ca="1" si="170"/>
        <v>25</v>
      </c>
      <c r="CR101" s="268">
        <f t="shared" ca="1" si="170"/>
        <v>26</v>
      </c>
      <c r="CS101" s="268">
        <f t="shared" ca="1" si="170"/>
        <v>27</v>
      </c>
      <c r="CT101" s="268">
        <f t="shared" ca="1" si="170"/>
        <v>28</v>
      </c>
      <c r="CU101" s="268">
        <f t="shared" ca="1" si="170"/>
        <v>29</v>
      </c>
      <c r="CV101" s="296">
        <f t="shared" ca="1" si="170"/>
        <v>30</v>
      </c>
      <c r="CW101" s="416"/>
      <c r="CX101" s="391"/>
      <c r="CY101" s="391"/>
      <c r="CZ101" s="393"/>
      <c r="DA101" s="442"/>
    </row>
    <row r="102" spans="1:105" ht="13.5" hidden="1" customHeight="1" x14ac:dyDescent="0.2">
      <c r="A102" s="190"/>
      <c r="B102" s="439"/>
      <c r="C102" s="430"/>
      <c r="D102" s="426"/>
      <c r="E102" s="267">
        <f ca="1">IF(OR(MID(OFFSET($D$248,$D97-$D$8,0),E$4,1)="a",MID(OFFSET($D$248,$D97-$D$8,0),E$4,1)="b"),0,CV92+1)</f>
        <v>32</v>
      </c>
      <c r="F102" s="268">
        <f t="shared" ref="F102:AF102" ca="1" si="171">IF(OR(MID(OFFSET($D$248,$D97-$D$8,0),F$4,1)="a",MID(OFFSET($D$248,$D97-$D$8,0),F$4,1)="b"),0,E102+1)</f>
        <v>33</v>
      </c>
      <c r="G102" s="268">
        <f t="shared" ca="1" si="171"/>
        <v>34</v>
      </c>
      <c r="H102" s="268">
        <f t="shared" ca="1" si="171"/>
        <v>35</v>
      </c>
      <c r="I102" s="268">
        <f t="shared" ca="1" si="171"/>
        <v>36</v>
      </c>
      <c r="J102" s="268">
        <f t="shared" ca="1" si="171"/>
        <v>37</v>
      </c>
      <c r="K102" s="268">
        <f t="shared" ca="1" si="171"/>
        <v>38</v>
      </c>
      <c r="L102" s="268">
        <f t="shared" ca="1" si="171"/>
        <v>39</v>
      </c>
      <c r="M102" s="268">
        <f t="shared" ca="1" si="171"/>
        <v>40</v>
      </c>
      <c r="N102" s="268">
        <f t="shared" ca="1" si="171"/>
        <v>41</v>
      </c>
      <c r="O102" s="268">
        <f t="shared" ca="1" si="171"/>
        <v>42</v>
      </c>
      <c r="P102" s="268">
        <f t="shared" ca="1" si="171"/>
        <v>43</v>
      </c>
      <c r="Q102" s="268">
        <f t="shared" ca="1" si="171"/>
        <v>44</v>
      </c>
      <c r="R102" s="268">
        <f t="shared" ca="1" si="171"/>
        <v>45</v>
      </c>
      <c r="S102" s="268">
        <f t="shared" ca="1" si="171"/>
        <v>46</v>
      </c>
      <c r="T102" s="268">
        <f t="shared" ca="1" si="171"/>
        <v>47</v>
      </c>
      <c r="U102" s="268">
        <f t="shared" ca="1" si="171"/>
        <v>48</v>
      </c>
      <c r="V102" s="268">
        <f t="shared" ca="1" si="171"/>
        <v>49</v>
      </c>
      <c r="W102" s="268">
        <f t="shared" ca="1" si="171"/>
        <v>50</v>
      </c>
      <c r="X102" s="268">
        <f t="shared" ca="1" si="171"/>
        <v>51</v>
      </c>
      <c r="Y102" s="268">
        <f t="shared" ca="1" si="171"/>
        <v>52</v>
      </c>
      <c r="Z102" s="268">
        <f t="shared" ca="1" si="171"/>
        <v>53</v>
      </c>
      <c r="AA102" s="268">
        <f t="shared" ca="1" si="171"/>
        <v>54</v>
      </c>
      <c r="AB102" s="268">
        <f t="shared" ca="1" si="171"/>
        <v>55</v>
      </c>
      <c r="AC102" s="268">
        <f t="shared" ca="1" si="171"/>
        <v>56</v>
      </c>
      <c r="AD102" s="268">
        <f t="shared" ca="1" si="171"/>
        <v>57</v>
      </c>
      <c r="AE102" s="268">
        <f t="shared" ca="1" si="171"/>
        <v>58</v>
      </c>
      <c r="AF102" s="268">
        <f t="shared" ca="1" si="171"/>
        <v>59</v>
      </c>
      <c r="AG102" s="268">
        <f ca="1">IF(OR(MID(OFFSET($D$248,$D97-$D$8,0),AG$4,1)="a",MID(OFFSET($D$248,$D97-$D$8,0),AG$4,1)="b"),0,1)</f>
        <v>0</v>
      </c>
      <c r="AH102" s="268">
        <f ca="1">IF(OR(MID(OFFSET($D$248,$D97-$D$8,0),AH$4,1)="a",MID(OFFSET($D$248,$D97-$D$8,0),AH$4,1)="b"),0,AG102+1)</f>
        <v>0</v>
      </c>
      <c r="AI102" s="268">
        <f t="shared" ref="AI102:CT102" ca="1" si="172">IF(OR(MID(OFFSET($D$248,$D97-$D$8,0),AI$4,1)="a",MID(OFFSET($D$248,$D97-$D$8,0),AI$4,1)="b"),0,AH102+1)</f>
        <v>0</v>
      </c>
      <c r="AJ102" s="268">
        <f t="shared" ca="1" si="172"/>
        <v>0</v>
      </c>
      <c r="AK102" s="268">
        <f t="shared" ca="1" si="172"/>
        <v>0</v>
      </c>
      <c r="AL102" s="268">
        <f t="shared" ca="1" si="172"/>
        <v>0</v>
      </c>
      <c r="AM102" s="268">
        <f t="shared" ca="1" si="172"/>
        <v>0</v>
      </c>
      <c r="AN102" s="268">
        <f t="shared" ca="1" si="172"/>
        <v>0</v>
      </c>
      <c r="AO102" s="268">
        <f t="shared" ca="1" si="172"/>
        <v>0</v>
      </c>
      <c r="AP102" s="268">
        <f t="shared" ca="1" si="172"/>
        <v>0</v>
      </c>
      <c r="AQ102" s="268">
        <f t="shared" ca="1" si="172"/>
        <v>0</v>
      </c>
      <c r="AR102" s="268">
        <f t="shared" ca="1" si="172"/>
        <v>0</v>
      </c>
      <c r="AS102" s="268">
        <f t="shared" ca="1" si="172"/>
        <v>0</v>
      </c>
      <c r="AT102" s="268">
        <f t="shared" ca="1" si="172"/>
        <v>0</v>
      </c>
      <c r="AU102" s="268">
        <f t="shared" ca="1" si="172"/>
        <v>0</v>
      </c>
      <c r="AV102" s="268">
        <f t="shared" ca="1" si="172"/>
        <v>0</v>
      </c>
      <c r="AW102" s="268">
        <f t="shared" ca="1" si="172"/>
        <v>0</v>
      </c>
      <c r="AX102" s="268">
        <f t="shared" ca="1" si="172"/>
        <v>0</v>
      </c>
      <c r="AY102" s="268">
        <f t="shared" ca="1" si="172"/>
        <v>0</v>
      </c>
      <c r="AZ102" s="268">
        <f t="shared" ca="1" si="172"/>
        <v>0</v>
      </c>
      <c r="BA102" s="268">
        <f t="shared" ca="1" si="172"/>
        <v>1</v>
      </c>
      <c r="BB102" s="268">
        <f t="shared" ca="1" si="172"/>
        <v>2</v>
      </c>
      <c r="BC102" s="268">
        <f t="shared" ca="1" si="172"/>
        <v>3</v>
      </c>
      <c r="BD102" s="268">
        <f t="shared" ca="1" si="172"/>
        <v>4</v>
      </c>
      <c r="BE102" s="268">
        <f t="shared" ca="1" si="172"/>
        <v>5</v>
      </c>
      <c r="BF102" s="268">
        <f t="shared" ca="1" si="172"/>
        <v>6</v>
      </c>
      <c r="BG102" s="268">
        <f t="shared" ca="1" si="172"/>
        <v>0</v>
      </c>
      <c r="BH102" s="268">
        <f t="shared" ca="1" si="172"/>
        <v>0</v>
      </c>
      <c r="BI102" s="268">
        <f t="shared" ca="1" si="172"/>
        <v>0</v>
      </c>
      <c r="BJ102" s="268">
        <f t="shared" ca="1" si="172"/>
        <v>0</v>
      </c>
      <c r="BK102" s="268">
        <f t="shared" ca="1" si="172"/>
        <v>0</v>
      </c>
      <c r="BL102" s="268">
        <f t="shared" ca="1" si="172"/>
        <v>0</v>
      </c>
      <c r="BM102" s="268">
        <f t="shared" ca="1" si="172"/>
        <v>0</v>
      </c>
      <c r="BN102" s="268">
        <f t="shared" ca="1" si="172"/>
        <v>0</v>
      </c>
      <c r="BO102" s="268">
        <f t="shared" ca="1" si="172"/>
        <v>0</v>
      </c>
      <c r="BP102" s="268">
        <f t="shared" ca="1" si="172"/>
        <v>0</v>
      </c>
      <c r="BQ102" s="268">
        <f t="shared" ca="1" si="172"/>
        <v>0</v>
      </c>
      <c r="BR102" s="268">
        <f t="shared" ca="1" si="172"/>
        <v>0</v>
      </c>
      <c r="BS102" s="268">
        <f t="shared" ca="1" si="172"/>
        <v>1</v>
      </c>
      <c r="BT102" s="268">
        <f t="shared" ca="1" si="172"/>
        <v>2</v>
      </c>
      <c r="BU102" s="268">
        <f t="shared" ca="1" si="172"/>
        <v>3</v>
      </c>
      <c r="BV102" s="268">
        <f t="shared" ca="1" si="172"/>
        <v>4</v>
      </c>
      <c r="BW102" s="268">
        <f t="shared" ca="1" si="172"/>
        <v>5</v>
      </c>
      <c r="BX102" s="268">
        <f t="shared" ca="1" si="172"/>
        <v>6</v>
      </c>
      <c r="BY102" s="268">
        <f t="shared" ca="1" si="172"/>
        <v>7</v>
      </c>
      <c r="BZ102" s="268">
        <f t="shared" ca="1" si="172"/>
        <v>8</v>
      </c>
      <c r="CA102" s="268">
        <f t="shared" ca="1" si="172"/>
        <v>9</v>
      </c>
      <c r="CB102" s="268">
        <f t="shared" ca="1" si="172"/>
        <v>10</v>
      </c>
      <c r="CC102" s="268">
        <f t="shared" ca="1" si="172"/>
        <v>11</v>
      </c>
      <c r="CD102" s="268">
        <f t="shared" ca="1" si="172"/>
        <v>12</v>
      </c>
      <c r="CE102" s="268">
        <f t="shared" ca="1" si="172"/>
        <v>13</v>
      </c>
      <c r="CF102" s="268">
        <f t="shared" ca="1" si="172"/>
        <v>14</v>
      </c>
      <c r="CG102" s="268">
        <f t="shared" ca="1" si="172"/>
        <v>15</v>
      </c>
      <c r="CH102" s="268">
        <f t="shared" ca="1" si="172"/>
        <v>16</v>
      </c>
      <c r="CI102" s="268">
        <f t="shared" ca="1" si="172"/>
        <v>17</v>
      </c>
      <c r="CJ102" s="268">
        <f t="shared" ca="1" si="172"/>
        <v>18</v>
      </c>
      <c r="CK102" s="268">
        <f t="shared" ca="1" si="172"/>
        <v>19</v>
      </c>
      <c r="CL102" s="268">
        <f t="shared" ca="1" si="172"/>
        <v>20</v>
      </c>
      <c r="CM102" s="268">
        <f t="shared" ca="1" si="172"/>
        <v>21</v>
      </c>
      <c r="CN102" s="268">
        <f t="shared" ca="1" si="172"/>
        <v>22</v>
      </c>
      <c r="CO102" s="268">
        <f t="shared" ca="1" si="172"/>
        <v>23</v>
      </c>
      <c r="CP102" s="268">
        <f t="shared" ca="1" si="172"/>
        <v>24</v>
      </c>
      <c r="CQ102" s="268">
        <f t="shared" ca="1" si="172"/>
        <v>25</v>
      </c>
      <c r="CR102" s="268">
        <f t="shared" ca="1" si="172"/>
        <v>26</v>
      </c>
      <c r="CS102" s="268">
        <f t="shared" ca="1" si="172"/>
        <v>27</v>
      </c>
      <c r="CT102" s="268">
        <f t="shared" ca="1" si="172"/>
        <v>28</v>
      </c>
      <c r="CU102" s="268">
        <f ca="1">IF(OR(MID(OFFSET($D$248,$D97-$D$8,0),CU$4,1)="a",MID(OFFSET($D$248,$D97-$D$8,0),CU$4,1)="b"),0,CT102+1)</f>
        <v>29</v>
      </c>
      <c r="CV102" s="296">
        <f ca="1">IF(OR(MID(OFFSET($D$248,$D97-$D$8,0),CV$4,1)="a",MID(OFFSET($D$248,$D97-$D$8,0),CV$4,1)="b"),0,CU102+1)</f>
        <v>30</v>
      </c>
      <c r="CW102" s="416"/>
      <c r="CX102" s="391"/>
      <c r="CY102" s="391"/>
      <c r="CZ102" s="393"/>
      <c r="DA102" s="442"/>
    </row>
    <row r="103" spans="1:105" ht="13.5" hidden="1" customHeight="1" x14ac:dyDescent="0.2">
      <c r="A103" s="190"/>
      <c r="B103" s="439"/>
      <c r="C103" s="430"/>
      <c r="D103" s="426"/>
      <c r="E103" s="267">
        <f ca="1">IF(OR(MID(OFFSET($D$248,$D97-$D$8,0),E$4,1)="a",MID(OFFSET($D$248,$D97-$D$8,0),E$4,1)="b"),0,CV93+1)</f>
        <v>32</v>
      </c>
      <c r="F103" s="268">
        <f t="shared" ref="F103:BQ103" ca="1" si="173">IF(OR(MID(OFFSET($D$248,$D97-$D$8,0),F$4,1)="a",MID(OFFSET($D$248,$D97-$D$8,0),F$4,1)="b"),0,E103+1)</f>
        <v>33</v>
      </c>
      <c r="G103" s="268">
        <f t="shared" ca="1" si="173"/>
        <v>34</v>
      </c>
      <c r="H103" s="268">
        <f t="shared" ca="1" si="173"/>
        <v>35</v>
      </c>
      <c r="I103" s="268">
        <f t="shared" ca="1" si="173"/>
        <v>36</v>
      </c>
      <c r="J103" s="268">
        <f t="shared" ca="1" si="173"/>
        <v>37</v>
      </c>
      <c r="K103" s="268">
        <f t="shared" ca="1" si="173"/>
        <v>38</v>
      </c>
      <c r="L103" s="268">
        <f t="shared" ca="1" si="173"/>
        <v>39</v>
      </c>
      <c r="M103" s="268">
        <f t="shared" ca="1" si="173"/>
        <v>40</v>
      </c>
      <c r="N103" s="268">
        <f t="shared" ca="1" si="173"/>
        <v>41</v>
      </c>
      <c r="O103" s="268">
        <f t="shared" ca="1" si="173"/>
        <v>42</v>
      </c>
      <c r="P103" s="268">
        <f t="shared" ca="1" si="173"/>
        <v>43</v>
      </c>
      <c r="Q103" s="268">
        <f t="shared" ca="1" si="173"/>
        <v>44</v>
      </c>
      <c r="R103" s="268">
        <f t="shared" ca="1" si="173"/>
        <v>45</v>
      </c>
      <c r="S103" s="268">
        <f t="shared" ca="1" si="173"/>
        <v>46</v>
      </c>
      <c r="T103" s="268">
        <f t="shared" ca="1" si="173"/>
        <v>47</v>
      </c>
      <c r="U103" s="268">
        <f t="shared" ca="1" si="173"/>
        <v>48</v>
      </c>
      <c r="V103" s="268">
        <f t="shared" ca="1" si="173"/>
        <v>49</v>
      </c>
      <c r="W103" s="268">
        <f t="shared" ca="1" si="173"/>
        <v>50</v>
      </c>
      <c r="X103" s="268">
        <f t="shared" ca="1" si="173"/>
        <v>51</v>
      </c>
      <c r="Y103" s="268">
        <f t="shared" ca="1" si="173"/>
        <v>52</v>
      </c>
      <c r="Z103" s="268">
        <f t="shared" ca="1" si="173"/>
        <v>53</v>
      </c>
      <c r="AA103" s="268">
        <f t="shared" ca="1" si="173"/>
        <v>54</v>
      </c>
      <c r="AB103" s="268">
        <f t="shared" ca="1" si="173"/>
        <v>55</v>
      </c>
      <c r="AC103" s="268">
        <f t="shared" ca="1" si="173"/>
        <v>56</v>
      </c>
      <c r="AD103" s="268">
        <f t="shared" ca="1" si="173"/>
        <v>57</v>
      </c>
      <c r="AE103" s="268">
        <f t="shared" ca="1" si="173"/>
        <v>58</v>
      </c>
      <c r="AF103" s="268">
        <f t="shared" ca="1" si="173"/>
        <v>59</v>
      </c>
      <c r="AG103" s="268">
        <f t="shared" ca="1" si="173"/>
        <v>0</v>
      </c>
      <c r="AH103" s="268">
        <f t="shared" ca="1" si="173"/>
        <v>0</v>
      </c>
      <c r="AI103" s="268">
        <f t="shared" ca="1" si="173"/>
        <v>0</v>
      </c>
      <c r="AJ103" s="268">
        <f t="shared" ca="1" si="173"/>
        <v>0</v>
      </c>
      <c r="AK103" s="268">
        <f t="shared" ca="1" si="173"/>
        <v>0</v>
      </c>
      <c r="AL103" s="268">
        <f t="shared" ca="1" si="173"/>
        <v>0</v>
      </c>
      <c r="AM103" s="268">
        <f t="shared" ca="1" si="173"/>
        <v>0</v>
      </c>
      <c r="AN103" s="268">
        <f t="shared" ca="1" si="173"/>
        <v>0</v>
      </c>
      <c r="AO103" s="268">
        <f t="shared" ca="1" si="173"/>
        <v>0</v>
      </c>
      <c r="AP103" s="268">
        <f t="shared" ca="1" si="173"/>
        <v>0</v>
      </c>
      <c r="AQ103" s="268">
        <f t="shared" ca="1" si="173"/>
        <v>0</v>
      </c>
      <c r="AR103" s="268">
        <f t="shared" ca="1" si="173"/>
        <v>0</v>
      </c>
      <c r="AS103" s="268">
        <f t="shared" ca="1" si="173"/>
        <v>0</v>
      </c>
      <c r="AT103" s="268">
        <f t="shared" ca="1" si="173"/>
        <v>0</v>
      </c>
      <c r="AU103" s="268">
        <f t="shared" ca="1" si="173"/>
        <v>0</v>
      </c>
      <c r="AV103" s="268">
        <f t="shared" ca="1" si="173"/>
        <v>0</v>
      </c>
      <c r="AW103" s="268">
        <f t="shared" ca="1" si="173"/>
        <v>0</v>
      </c>
      <c r="AX103" s="268">
        <f t="shared" ca="1" si="173"/>
        <v>0</v>
      </c>
      <c r="AY103" s="268">
        <f t="shared" ca="1" si="173"/>
        <v>0</v>
      </c>
      <c r="AZ103" s="268">
        <f t="shared" ca="1" si="173"/>
        <v>0</v>
      </c>
      <c r="BA103" s="268">
        <f t="shared" ca="1" si="173"/>
        <v>1</v>
      </c>
      <c r="BB103" s="268">
        <f t="shared" ca="1" si="173"/>
        <v>2</v>
      </c>
      <c r="BC103" s="268">
        <f t="shared" ca="1" si="173"/>
        <v>3</v>
      </c>
      <c r="BD103" s="268">
        <f t="shared" ca="1" si="173"/>
        <v>4</v>
      </c>
      <c r="BE103" s="268">
        <f t="shared" ca="1" si="173"/>
        <v>5</v>
      </c>
      <c r="BF103" s="268">
        <f t="shared" ca="1" si="173"/>
        <v>6</v>
      </c>
      <c r="BG103" s="268">
        <f t="shared" ca="1" si="173"/>
        <v>0</v>
      </c>
      <c r="BH103" s="268">
        <f t="shared" ca="1" si="173"/>
        <v>0</v>
      </c>
      <c r="BI103" s="268">
        <f t="shared" ca="1" si="173"/>
        <v>0</v>
      </c>
      <c r="BJ103" s="268">
        <f t="shared" ca="1" si="173"/>
        <v>0</v>
      </c>
      <c r="BK103" s="268">
        <f t="shared" ca="1" si="173"/>
        <v>0</v>
      </c>
      <c r="BL103" s="268">
        <f t="shared" ca="1" si="173"/>
        <v>0</v>
      </c>
      <c r="BM103" s="268">
        <f t="shared" ca="1" si="173"/>
        <v>0</v>
      </c>
      <c r="BN103" s="268">
        <f t="shared" ca="1" si="173"/>
        <v>0</v>
      </c>
      <c r="BO103" s="268">
        <f t="shared" ca="1" si="173"/>
        <v>0</v>
      </c>
      <c r="BP103" s="268">
        <f t="shared" ca="1" si="173"/>
        <v>0</v>
      </c>
      <c r="BQ103" s="268">
        <f t="shared" ca="1" si="173"/>
        <v>0</v>
      </c>
      <c r="BR103" s="268">
        <f t="shared" ref="BR103:CV103" ca="1" si="174">IF(OR(MID(OFFSET($D$248,$D97-$D$8,0),BR$4,1)="a",MID(OFFSET($D$248,$D97-$D$8,0),BR$4,1)="b"),0,BQ103+1)</f>
        <v>0</v>
      </c>
      <c r="BS103" s="268">
        <f t="shared" ca="1" si="174"/>
        <v>1</v>
      </c>
      <c r="BT103" s="268">
        <f t="shared" ca="1" si="174"/>
        <v>2</v>
      </c>
      <c r="BU103" s="268">
        <f t="shared" ca="1" si="174"/>
        <v>3</v>
      </c>
      <c r="BV103" s="268">
        <f t="shared" ca="1" si="174"/>
        <v>4</v>
      </c>
      <c r="BW103" s="268">
        <f t="shared" ca="1" si="174"/>
        <v>5</v>
      </c>
      <c r="BX103" s="268">
        <f t="shared" ca="1" si="174"/>
        <v>6</v>
      </c>
      <c r="BY103" s="268">
        <f t="shared" ca="1" si="174"/>
        <v>7</v>
      </c>
      <c r="BZ103" s="268">
        <f t="shared" ca="1" si="174"/>
        <v>8</v>
      </c>
      <c r="CA103" s="268">
        <f t="shared" ca="1" si="174"/>
        <v>9</v>
      </c>
      <c r="CB103" s="268">
        <f t="shared" ca="1" si="174"/>
        <v>10</v>
      </c>
      <c r="CC103" s="268">
        <f t="shared" ca="1" si="174"/>
        <v>11</v>
      </c>
      <c r="CD103" s="268">
        <f t="shared" ca="1" si="174"/>
        <v>12</v>
      </c>
      <c r="CE103" s="268">
        <f t="shared" ca="1" si="174"/>
        <v>13</v>
      </c>
      <c r="CF103" s="268">
        <f t="shared" ca="1" si="174"/>
        <v>14</v>
      </c>
      <c r="CG103" s="268">
        <f t="shared" ca="1" si="174"/>
        <v>15</v>
      </c>
      <c r="CH103" s="268">
        <f t="shared" ca="1" si="174"/>
        <v>16</v>
      </c>
      <c r="CI103" s="268">
        <f t="shared" ca="1" si="174"/>
        <v>17</v>
      </c>
      <c r="CJ103" s="268">
        <f t="shared" ca="1" si="174"/>
        <v>18</v>
      </c>
      <c r="CK103" s="268">
        <f t="shared" ca="1" si="174"/>
        <v>19</v>
      </c>
      <c r="CL103" s="268">
        <f t="shared" ca="1" si="174"/>
        <v>20</v>
      </c>
      <c r="CM103" s="268">
        <f t="shared" ca="1" si="174"/>
        <v>21</v>
      </c>
      <c r="CN103" s="268">
        <f t="shared" ca="1" si="174"/>
        <v>22</v>
      </c>
      <c r="CO103" s="268">
        <f t="shared" ca="1" si="174"/>
        <v>23</v>
      </c>
      <c r="CP103" s="268">
        <f t="shared" ca="1" si="174"/>
        <v>24</v>
      </c>
      <c r="CQ103" s="268">
        <f t="shared" ca="1" si="174"/>
        <v>25</v>
      </c>
      <c r="CR103" s="268">
        <f t="shared" ca="1" si="174"/>
        <v>26</v>
      </c>
      <c r="CS103" s="268">
        <f t="shared" ca="1" si="174"/>
        <v>27</v>
      </c>
      <c r="CT103" s="268">
        <f t="shared" ca="1" si="174"/>
        <v>28</v>
      </c>
      <c r="CU103" s="268">
        <f t="shared" ca="1" si="174"/>
        <v>29</v>
      </c>
      <c r="CV103" s="296">
        <f t="shared" ca="1" si="174"/>
        <v>30</v>
      </c>
      <c r="CW103" s="416"/>
      <c r="CX103" s="391"/>
      <c r="CY103" s="391"/>
      <c r="CZ103" s="393"/>
      <c r="DA103" s="442"/>
    </row>
    <row r="104" spans="1:105" ht="13.5" hidden="1" customHeight="1" x14ac:dyDescent="0.2">
      <c r="A104" s="190"/>
      <c r="B104" s="439"/>
      <c r="C104" s="430"/>
      <c r="D104" s="426"/>
      <c r="E104" s="267">
        <f ca="1">IF(OR(MID(OFFSET($D$248,$D97-$D$8,0),E$4,1)="a",MID(OFFSET($D$248,$D97-$D$8,0),E$4,1)="b"),0,CV94+1)</f>
        <v>32</v>
      </c>
      <c r="F104" s="268">
        <f t="shared" ref="F104:BQ104" ca="1" si="175">IF(OR(MID(OFFSET($D$248,$D97-$D$8,0),F$4,1)="a",MID(OFFSET($D$248,$D97-$D$8,0),F$4,1)="b"),0,E104+1)</f>
        <v>33</v>
      </c>
      <c r="G104" s="268">
        <f t="shared" ca="1" si="175"/>
        <v>34</v>
      </c>
      <c r="H104" s="268">
        <f t="shared" ca="1" si="175"/>
        <v>35</v>
      </c>
      <c r="I104" s="268">
        <f t="shared" ca="1" si="175"/>
        <v>36</v>
      </c>
      <c r="J104" s="268">
        <f t="shared" ca="1" si="175"/>
        <v>37</v>
      </c>
      <c r="K104" s="268">
        <f t="shared" ca="1" si="175"/>
        <v>38</v>
      </c>
      <c r="L104" s="268">
        <f t="shared" ca="1" si="175"/>
        <v>39</v>
      </c>
      <c r="M104" s="268">
        <f t="shared" ca="1" si="175"/>
        <v>40</v>
      </c>
      <c r="N104" s="268">
        <f t="shared" ca="1" si="175"/>
        <v>41</v>
      </c>
      <c r="O104" s="268">
        <f t="shared" ca="1" si="175"/>
        <v>42</v>
      </c>
      <c r="P104" s="268">
        <f t="shared" ca="1" si="175"/>
        <v>43</v>
      </c>
      <c r="Q104" s="268">
        <f t="shared" ca="1" si="175"/>
        <v>44</v>
      </c>
      <c r="R104" s="268">
        <f t="shared" ca="1" si="175"/>
        <v>45</v>
      </c>
      <c r="S104" s="268">
        <f t="shared" ca="1" si="175"/>
        <v>46</v>
      </c>
      <c r="T104" s="268">
        <f t="shared" ca="1" si="175"/>
        <v>47</v>
      </c>
      <c r="U104" s="268">
        <f t="shared" ca="1" si="175"/>
        <v>48</v>
      </c>
      <c r="V104" s="268">
        <f t="shared" ca="1" si="175"/>
        <v>49</v>
      </c>
      <c r="W104" s="268">
        <f t="shared" ca="1" si="175"/>
        <v>50</v>
      </c>
      <c r="X104" s="268">
        <f t="shared" ca="1" si="175"/>
        <v>51</v>
      </c>
      <c r="Y104" s="268">
        <f t="shared" ca="1" si="175"/>
        <v>52</v>
      </c>
      <c r="Z104" s="268">
        <f t="shared" ca="1" si="175"/>
        <v>53</v>
      </c>
      <c r="AA104" s="268">
        <f t="shared" ca="1" si="175"/>
        <v>54</v>
      </c>
      <c r="AB104" s="268">
        <f t="shared" ca="1" si="175"/>
        <v>55</v>
      </c>
      <c r="AC104" s="268">
        <f t="shared" ca="1" si="175"/>
        <v>56</v>
      </c>
      <c r="AD104" s="268">
        <f t="shared" ca="1" si="175"/>
        <v>57</v>
      </c>
      <c r="AE104" s="268">
        <f t="shared" ca="1" si="175"/>
        <v>58</v>
      </c>
      <c r="AF104" s="268">
        <f t="shared" ca="1" si="175"/>
        <v>59</v>
      </c>
      <c r="AG104" s="268">
        <f t="shared" ca="1" si="175"/>
        <v>0</v>
      </c>
      <c r="AH104" s="268">
        <f t="shared" ca="1" si="175"/>
        <v>0</v>
      </c>
      <c r="AI104" s="268">
        <f t="shared" ca="1" si="175"/>
        <v>0</v>
      </c>
      <c r="AJ104" s="268">
        <f t="shared" ca="1" si="175"/>
        <v>0</v>
      </c>
      <c r="AK104" s="268">
        <f t="shared" ca="1" si="175"/>
        <v>0</v>
      </c>
      <c r="AL104" s="268">
        <f t="shared" ca="1" si="175"/>
        <v>0</v>
      </c>
      <c r="AM104" s="268">
        <f t="shared" ca="1" si="175"/>
        <v>0</v>
      </c>
      <c r="AN104" s="268">
        <f t="shared" ca="1" si="175"/>
        <v>0</v>
      </c>
      <c r="AO104" s="268">
        <f t="shared" ca="1" si="175"/>
        <v>0</v>
      </c>
      <c r="AP104" s="268">
        <f t="shared" ca="1" si="175"/>
        <v>0</v>
      </c>
      <c r="AQ104" s="268">
        <f t="shared" ca="1" si="175"/>
        <v>0</v>
      </c>
      <c r="AR104" s="268">
        <f t="shared" ca="1" si="175"/>
        <v>0</v>
      </c>
      <c r="AS104" s="268">
        <f t="shared" ca="1" si="175"/>
        <v>0</v>
      </c>
      <c r="AT104" s="268">
        <f t="shared" ca="1" si="175"/>
        <v>0</v>
      </c>
      <c r="AU104" s="268">
        <f t="shared" ca="1" si="175"/>
        <v>0</v>
      </c>
      <c r="AV104" s="268">
        <f t="shared" ca="1" si="175"/>
        <v>0</v>
      </c>
      <c r="AW104" s="268">
        <f t="shared" ca="1" si="175"/>
        <v>0</v>
      </c>
      <c r="AX104" s="268">
        <f t="shared" ca="1" si="175"/>
        <v>0</v>
      </c>
      <c r="AY104" s="268">
        <f t="shared" ca="1" si="175"/>
        <v>0</v>
      </c>
      <c r="AZ104" s="268">
        <f t="shared" ca="1" si="175"/>
        <v>0</v>
      </c>
      <c r="BA104" s="268">
        <f t="shared" ca="1" si="175"/>
        <v>1</v>
      </c>
      <c r="BB104" s="268">
        <f t="shared" ca="1" si="175"/>
        <v>2</v>
      </c>
      <c r="BC104" s="268">
        <f t="shared" ca="1" si="175"/>
        <v>3</v>
      </c>
      <c r="BD104" s="268">
        <f t="shared" ca="1" si="175"/>
        <v>4</v>
      </c>
      <c r="BE104" s="268">
        <f t="shared" ca="1" si="175"/>
        <v>5</v>
      </c>
      <c r="BF104" s="268">
        <f t="shared" ca="1" si="175"/>
        <v>6</v>
      </c>
      <c r="BG104" s="268">
        <f t="shared" ca="1" si="175"/>
        <v>0</v>
      </c>
      <c r="BH104" s="268">
        <f t="shared" ca="1" si="175"/>
        <v>0</v>
      </c>
      <c r="BI104" s="268">
        <f t="shared" ca="1" si="175"/>
        <v>0</v>
      </c>
      <c r="BJ104" s="268">
        <f t="shared" ca="1" si="175"/>
        <v>0</v>
      </c>
      <c r="BK104" s="268">
        <f t="shared" ca="1" si="175"/>
        <v>0</v>
      </c>
      <c r="BL104" s="268">
        <f t="shared" ca="1" si="175"/>
        <v>0</v>
      </c>
      <c r="BM104" s="268">
        <f t="shared" ca="1" si="175"/>
        <v>0</v>
      </c>
      <c r="BN104" s="268">
        <f t="shared" ca="1" si="175"/>
        <v>0</v>
      </c>
      <c r="BO104" s="268">
        <f t="shared" ca="1" si="175"/>
        <v>0</v>
      </c>
      <c r="BP104" s="268">
        <f t="shared" ca="1" si="175"/>
        <v>0</v>
      </c>
      <c r="BQ104" s="268">
        <f t="shared" ca="1" si="175"/>
        <v>0</v>
      </c>
      <c r="BR104" s="268">
        <f t="shared" ref="BR104:CV104" ca="1" si="176">IF(OR(MID(OFFSET($D$248,$D97-$D$8,0),BR$4,1)="a",MID(OFFSET($D$248,$D97-$D$8,0),BR$4,1)="b"),0,BQ104+1)</f>
        <v>0</v>
      </c>
      <c r="BS104" s="268">
        <f t="shared" ca="1" si="176"/>
        <v>1</v>
      </c>
      <c r="BT104" s="268">
        <f t="shared" ca="1" si="176"/>
        <v>2</v>
      </c>
      <c r="BU104" s="268">
        <f t="shared" ca="1" si="176"/>
        <v>3</v>
      </c>
      <c r="BV104" s="268">
        <f t="shared" ca="1" si="176"/>
        <v>4</v>
      </c>
      <c r="BW104" s="268">
        <f t="shared" ca="1" si="176"/>
        <v>5</v>
      </c>
      <c r="BX104" s="268">
        <f t="shared" ca="1" si="176"/>
        <v>6</v>
      </c>
      <c r="BY104" s="268">
        <f t="shared" ca="1" si="176"/>
        <v>7</v>
      </c>
      <c r="BZ104" s="268">
        <f t="shared" ca="1" si="176"/>
        <v>8</v>
      </c>
      <c r="CA104" s="268">
        <f t="shared" ca="1" si="176"/>
        <v>9</v>
      </c>
      <c r="CB104" s="268">
        <f t="shared" ca="1" si="176"/>
        <v>10</v>
      </c>
      <c r="CC104" s="268">
        <f t="shared" ca="1" si="176"/>
        <v>11</v>
      </c>
      <c r="CD104" s="268">
        <f t="shared" ca="1" si="176"/>
        <v>12</v>
      </c>
      <c r="CE104" s="268">
        <f t="shared" ca="1" si="176"/>
        <v>13</v>
      </c>
      <c r="CF104" s="268">
        <f t="shared" ca="1" si="176"/>
        <v>14</v>
      </c>
      <c r="CG104" s="268">
        <f t="shared" ca="1" si="176"/>
        <v>15</v>
      </c>
      <c r="CH104" s="268">
        <f t="shared" ca="1" si="176"/>
        <v>16</v>
      </c>
      <c r="CI104" s="268">
        <f t="shared" ca="1" si="176"/>
        <v>17</v>
      </c>
      <c r="CJ104" s="268">
        <f t="shared" ca="1" si="176"/>
        <v>18</v>
      </c>
      <c r="CK104" s="268">
        <f t="shared" ca="1" si="176"/>
        <v>19</v>
      </c>
      <c r="CL104" s="268">
        <f t="shared" ca="1" si="176"/>
        <v>20</v>
      </c>
      <c r="CM104" s="268">
        <f t="shared" ca="1" si="176"/>
        <v>21</v>
      </c>
      <c r="CN104" s="268">
        <f t="shared" ca="1" si="176"/>
        <v>22</v>
      </c>
      <c r="CO104" s="268">
        <f t="shared" ca="1" si="176"/>
        <v>23</v>
      </c>
      <c r="CP104" s="268">
        <f t="shared" ca="1" si="176"/>
        <v>24</v>
      </c>
      <c r="CQ104" s="268">
        <f t="shared" ca="1" si="176"/>
        <v>25</v>
      </c>
      <c r="CR104" s="268">
        <f t="shared" ca="1" si="176"/>
        <v>26</v>
      </c>
      <c r="CS104" s="268">
        <f t="shared" ca="1" si="176"/>
        <v>27</v>
      </c>
      <c r="CT104" s="268">
        <f t="shared" ca="1" si="176"/>
        <v>28</v>
      </c>
      <c r="CU104" s="268">
        <f t="shared" ca="1" si="176"/>
        <v>29</v>
      </c>
      <c r="CV104" s="296">
        <f t="shared" ca="1" si="176"/>
        <v>30</v>
      </c>
      <c r="CW104" s="416"/>
      <c r="CX104" s="391"/>
      <c r="CY104" s="391"/>
      <c r="CZ104" s="393"/>
      <c r="DA104" s="442"/>
    </row>
    <row r="105" spans="1:105" ht="9.75" hidden="1" customHeight="1" x14ac:dyDescent="0.2">
      <c r="A105" s="190"/>
      <c r="B105" s="439"/>
      <c r="C105" s="430"/>
      <c r="D105" s="426"/>
      <c r="E105" s="297">
        <f ca="1">IF(OR(MID(OFFSET($D$248,$D97-$D$8,0),E$4,1)="a",MID(OFFSET($D$248,$D97-$D$8,0),E$4,1)="b"),0,CV95+1)</f>
        <v>32</v>
      </c>
      <c r="F105" s="298">
        <f t="shared" ref="F105:AF105" ca="1" si="177">IF(OR(MID(OFFSET($D$248,$D97-$D$8,0),F$4,1)="a",MID(OFFSET($D$248,$D97-$D$8,0),F$4,1)="b"),0,E105+1)</f>
        <v>33</v>
      </c>
      <c r="G105" s="298">
        <f t="shared" ca="1" si="177"/>
        <v>34</v>
      </c>
      <c r="H105" s="298">
        <f t="shared" ca="1" si="177"/>
        <v>35</v>
      </c>
      <c r="I105" s="298">
        <f t="shared" ca="1" si="177"/>
        <v>36</v>
      </c>
      <c r="J105" s="298">
        <f t="shared" ca="1" si="177"/>
        <v>37</v>
      </c>
      <c r="K105" s="298">
        <f t="shared" ca="1" si="177"/>
        <v>38</v>
      </c>
      <c r="L105" s="298">
        <f t="shared" ca="1" si="177"/>
        <v>39</v>
      </c>
      <c r="M105" s="298">
        <f t="shared" ca="1" si="177"/>
        <v>40</v>
      </c>
      <c r="N105" s="298">
        <f t="shared" ca="1" si="177"/>
        <v>41</v>
      </c>
      <c r="O105" s="298">
        <f t="shared" ca="1" si="177"/>
        <v>42</v>
      </c>
      <c r="P105" s="298">
        <f t="shared" ca="1" si="177"/>
        <v>43</v>
      </c>
      <c r="Q105" s="298">
        <f t="shared" ca="1" si="177"/>
        <v>44</v>
      </c>
      <c r="R105" s="298">
        <f t="shared" ca="1" si="177"/>
        <v>45</v>
      </c>
      <c r="S105" s="298">
        <f t="shared" ca="1" si="177"/>
        <v>46</v>
      </c>
      <c r="T105" s="298">
        <f t="shared" ca="1" si="177"/>
        <v>47</v>
      </c>
      <c r="U105" s="298">
        <f t="shared" ca="1" si="177"/>
        <v>48</v>
      </c>
      <c r="V105" s="298">
        <f t="shared" ca="1" si="177"/>
        <v>49</v>
      </c>
      <c r="W105" s="298">
        <f t="shared" ca="1" si="177"/>
        <v>50</v>
      </c>
      <c r="X105" s="298">
        <f t="shared" ca="1" si="177"/>
        <v>51</v>
      </c>
      <c r="Y105" s="298">
        <f t="shared" ca="1" si="177"/>
        <v>52</v>
      </c>
      <c r="Z105" s="298">
        <f t="shared" ca="1" si="177"/>
        <v>53</v>
      </c>
      <c r="AA105" s="298">
        <f t="shared" ca="1" si="177"/>
        <v>54</v>
      </c>
      <c r="AB105" s="298">
        <f t="shared" ca="1" si="177"/>
        <v>55</v>
      </c>
      <c r="AC105" s="298">
        <f t="shared" ca="1" si="177"/>
        <v>56</v>
      </c>
      <c r="AD105" s="298">
        <f t="shared" ca="1" si="177"/>
        <v>57</v>
      </c>
      <c r="AE105" s="298">
        <f t="shared" ca="1" si="177"/>
        <v>58</v>
      </c>
      <c r="AF105" s="298">
        <f t="shared" ca="1" si="177"/>
        <v>59</v>
      </c>
      <c r="AG105" s="298">
        <f ca="1">IF(OR(MID(OFFSET($D$248,$D97-$D$8,0),AG$4,1)="a",MID(OFFSET($D$248,$D97-$D$8,0),AG$4,1)="b"),0,1)</f>
        <v>0</v>
      </c>
      <c r="AH105" s="298">
        <f t="shared" ref="AH105:CS105" ca="1" si="178">IF(OR(MID(OFFSET($D$248,$D97-$D$8,0),AH$4,1)="a",MID(OFFSET($D$248,$D97-$D$8,0),AH$4,1)="b"),0,AG105+1)</f>
        <v>0</v>
      </c>
      <c r="AI105" s="298">
        <f t="shared" ca="1" si="178"/>
        <v>0</v>
      </c>
      <c r="AJ105" s="298">
        <f t="shared" ca="1" si="178"/>
        <v>0</v>
      </c>
      <c r="AK105" s="298">
        <f t="shared" ca="1" si="178"/>
        <v>0</v>
      </c>
      <c r="AL105" s="298">
        <f t="shared" ca="1" si="178"/>
        <v>0</v>
      </c>
      <c r="AM105" s="298">
        <f t="shared" ca="1" si="178"/>
        <v>0</v>
      </c>
      <c r="AN105" s="298">
        <f t="shared" ca="1" si="178"/>
        <v>0</v>
      </c>
      <c r="AO105" s="298">
        <f t="shared" ca="1" si="178"/>
        <v>0</v>
      </c>
      <c r="AP105" s="298">
        <f t="shared" ca="1" si="178"/>
        <v>0</v>
      </c>
      <c r="AQ105" s="298">
        <f t="shared" ca="1" si="178"/>
        <v>0</v>
      </c>
      <c r="AR105" s="298">
        <f t="shared" ca="1" si="178"/>
        <v>0</v>
      </c>
      <c r="AS105" s="298">
        <f t="shared" ca="1" si="178"/>
        <v>0</v>
      </c>
      <c r="AT105" s="298">
        <f t="shared" ca="1" si="178"/>
        <v>0</v>
      </c>
      <c r="AU105" s="298">
        <f t="shared" ca="1" si="178"/>
        <v>0</v>
      </c>
      <c r="AV105" s="298">
        <f t="shared" ca="1" si="178"/>
        <v>0</v>
      </c>
      <c r="AW105" s="298">
        <f t="shared" ca="1" si="178"/>
        <v>0</v>
      </c>
      <c r="AX105" s="298">
        <f t="shared" ca="1" si="178"/>
        <v>0</v>
      </c>
      <c r="AY105" s="298">
        <f t="shared" ca="1" si="178"/>
        <v>0</v>
      </c>
      <c r="AZ105" s="298">
        <f t="shared" ca="1" si="178"/>
        <v>0</v>
      </c>
      <c r="BA105" s="298">
        <f t="shared" ca="1" si="178"/>
        <v>1</v>
      </c>
      <c r="BB105" s="298">
        <f t="shared" ca="1" si="178"/>
        <v>2</v>
      </c>
      <c r="BC105" s="298">
        <f t="shared" ca="1" si="178"/>
        <v>3</v>
      </c>
      <c r="BD105" s="298">
        <f t="shared" ca="1" si="178"/>
        <v>4</v>
      </c>
      <c r="BE105" s="298">
        <f t="shared" ca="1" si="178"/>
        <v>5</v>
      </c>
      <c r="BF105" s="298">
        <f t="shared" ca="1" si="178"/>
        <v>6</v>
      </c>
      <c r="BG105" s="298">
        <f t="shared" ca="1" si="178"/>
        <v>0</v>
      </c>
      <c r="BH105" s="298">
        <f t="shared" ca="1" si="178"/>
        <v>0</v>
      </c>
      <c r="BI105" s="298">
        <f t="shared" ca="1" si="178"/>
        <v>0</v>
      </c>
      <c r="BJ105" s="298">
        <f t="shared" ca="1" si="178"/>
        <v>0</v>
      </c>
      <c r="BK105" s="298">
        <f t="shared" ca="1" si="178"/>
        <v>0</v>
      </c>
      <c r="BL105" s="298">
        <f t="shared" ca="1" si="178"/>
        <v>0</v>
      </c>
      <c r="BM105" s="298">
        <f t="shared" ca="1" si="178"/>
        <v>0</v>
      </c>
      <c r="BN105" s="298">
        <f t="shared" ca="1" si="178"/>
        <v>0</v>
      </c>
      <c r="BO105" s="298">
        <f t="shared" ca="1" si="178"/>
        <v>0</v>
      </c>
      <c r="BP105" s="298">
        <f t="shared" ca="1" si="178"/>
        <v>0</v>
      </c>
      <c r="BQ105" s="298">
        <f t="shared" ca="1" si="178"/>
        <v>0</v>
      </c>
      <c r="BR105" s="298">
        <f t="shared" ca="1" si="178"/>
        <v>0</v>
      </c>
      <c r="BS105" s="298">
        <f t="shared" ca="1" si="178"/>
        <v>1</v>
      </c>
      <c r="BT105" s="298">
        <f t="shared" ca="1" si="178"/>
        <v>2</v>
      </c>
      <c r="BU105" s="298">
        <f t="shared" ca="1" si="178"/>
        <v>3</v>
      </c>
      <c r="BV105" s="298">
        <f t="shared" ca="1" si="178"/>
        <v>4</v>
      </c>
      <c r="BW105" s="298">
        <f t="shared" ca="1" si="178"/>
        <v>5</v>
      </c>
      <c r="BX105" s="298">
        <f t="shared" ca="1" si="178"/>
        <v>6</v>
      </c>
      <c r="BY105" s="298">
        <f t="shared" ca="1" si="178"/>
        <v>7</v>
      </c>
      <c r="BZ105" s="298">
        <f t="shared" ca="1" si="178"/>
        <v>8</v>
      </c>
      <c r="CA105" s="298">
        <f t="shared" ca="1" si="178"/>
        <v>9</v>
      </c>
      <c r="CB105" s="298">
        <f t="shared" ca="1" si="178"/>
        <v>10</v>
      </c>
      <c r="CC105" s="298">
        <f t="shared" ca="1" si="178"/>
        <v>11</v>
      </c>
      <c r="CD105" s="298">
        <f t="shared" ca="1" si="178"/>
        <v>12</v>
      </c>
      <c r="CE105" s="298">
        <f t="shared" ca="1" si="178"/>
        <v>13</v>
      </c>
      <c r="CF105" s="298">
        <f t="shared" ca="1" si="178"/>
        <v>14</v>
      </c>
      <c r="CG105" s="298">
        <f t="shared" ca="1" si="178"/>
        <v>15</v>
      </c>
      <c r="CH105" s="298">
        <f t="shared" ca="1" si="178"/>
        <v>16</v>
      </c>
      <c r="CI105" s="298">
        <f t="shared" ca="1" si="178"/>
        <v>17</v>
      </c>
      <c r="CJ105" s="298">
        <f t="shared" ca="1" si="178"/>
        <v>18</v>
      </c>
      <c r="CK105" s="298">
        <f t="shared" ca="1" si="178"/>
        <v>19</v>
      </c>
      <c r="CL105" s="298">
        <f t="shared" ca="1" si="178"/>
        <v>20</v>
      </c>
      <c r="CM105" s="298">
        <f t="shared" ca="1" si="178"/>
        <v>21</v>
      </c>
      <c r="CN105" s="298">
        <f t="shared" ca="1" si="178"/>
        <v>22</v>
      </c>
      <c r="CO105" s="298">
        <f t="shared" ca="1" si="178"/>
        <v>23</v>
      </c>
      <c r="CP105" s="298">
        <f t="shared" ca="1" si="178"/>
        <v>24</v>
      </c>
      <c r="CQ105" s="298">
        <f t="shared" ca="1" si="178"/>
        <v>25</v>
      </c>
      <c r="CR105" s="298">
        <f t="shared" ca="1" si="178"/>
        <v>26</v>
      </c>
      <c r="CS105" s="298">
        <f t="shared" ca="1" si="178"/>
        <v>27</v>
      </c>
      <c r="CT105" s="298">
        <f ca="1">IF(OR(MID(OFFSET($D$248,$D97-$D$8,0),CT$4,1)="a",MID(OFFSET($D$248,$D97-$D$8,0),CT$4,1)="b"),0,CS105+1)</f>
        <v>28</v>
      </c>
      <c r="CU105" s="298">
        <f ca="1">IF(OR(MID(OFFSET($D$248,$D97-$D$8,0),CU$4,1)="a",MID(OFFSET($D$248,$D97-$D$8,0),CU$4,1)="b"),0,CT105+1)</f>
        <v>29</v>
      </c>
      <c r="CV105" s="299">
        <f ca="1">IF(OR(MID(OFFSET($D$248,$D97-$D$8,0),CV$4,1)="a",MID(OFFSET($D$248,$D97-$D$8,0),CV$4,1)="b"),0,CU105+1)</f>
        <v>30</v>
      </c>
      <c r="CW105" s="416"/>
      <c r="CX105" s="391"/>
      <c r="CY105" s="391"/>
      <c r="CZ105" s="393"/>
      <c r="DA105" s="442"/>
    </row>
    <row r="106" spans="1:105" ht="3.75" customHeight="1" x14ac:dyDescent="0.2">
      <c r="A106" s="190"/>
      <c r="B106" s="439"/>
      <c r="C106" s="250"/>
      <c r="D106" s="251"/>
      <c r="E106" s="252"/>
      <c r="F106" s="252"/>
      <c r="G106" s="252"/>
      <c r="H106" s="252"/>
      <c r="I106" s="252"/>
      <c r="J106" s="252"/>
      <c r="K106" s="252"/>
      <c r="L106" s="252"/>
      <c r="M106" s="252"/>
      <c r="N106" s="252"/>
      <c r="O106" s="252"/>
      <c r="P106" s="252"/>
      <c r="Q106" s="252"/>
      <c r="R106" s="252"/>
      <c r="S106" s="252"/>
      <c r="T106" s="252"/>
      <c r="U106" s="252"/>
      <c r="V106" s="252"/>
      <c r="W106" s="252"/>
      <c r="X106" s="252"/>
      <c r="Y106" s="252"/>
      <c r="Z106" s="252"/>
      <c r="AA106" s="252"/>
      <c r="AB106" s="252"/>
      <c r="AC106" s="252"/>
      <c r="AD106" s="252"/>
      <c r="AE106" s="252"/>
      <c r="AF106" s="252"/>
      <c r="AG106" s="253"/>
      <c r="AH106" s="252"/>
      <c r="AI106" s="252"/>
      <c r="AJ106" s="252"/>
      <c r="AK106" s="252"/>
      <c r="AL106" s="252"/>
      <c r="AM106" s="252"/>
      <c r="AN106" s="252"/>
      <c r="AO106" s="252"/>
      <c r="AP106" s="252"/>
      <c r="AQ106" s="252"/>
      <c r="AR106" s="252"/>
      <c r="AS106" s="252"/>
      <c r="AT106" s="252"/>
      <c r="AU106" s="252"/>
      <c r="AV106" s="252"/>
      <c r="AW106" s="252"/>
      <c r="AX106" s="252"/>
      <c r="AY106" s="252"/>
      <c r="AZ106" s="252"/>
      <c r="BA106" s="252"/>
      <c r="BB106" s="252"/>
      <c r="BC106" s="252"/>
      <c r="BD106" s="252"/>
      <c r="BE106" s="252"/>
      <c r="BF106" s="252"/>
      <c r="BG106" s="252"/>
      <c r="BH106" s="252"/>
      <c r="BI106" s="252"/>
      <c r="BJ106" s="252"/>
      <c r="BK106" s="252"/>
      <c r="BL106" s="252"/>
      <c r="BM106" s="252"/>
      <c r="BN106" s="252"/>
      <c r="BO106" s="252"/>
      <c r="BP106" s="252"/>
      <c r="BQ106" s="252"/>
      <c r="BR106" s="252"/>
      <c r="BS106" s="252"/>
      <c r="BT106" s="252"/>
      <c r="BU106" s="252"/>
      <c r="BV106" s="252"/>
      <c r="BW106" s="252"/>
      <c r="BX106" s="252"/>
      <c r="BY106" s="252"/>
      <c r="BZ106" s="252"/>
      <c r="CA106" s="252"/>
      <c r="CB106" s="252"/>
      <c r="CC106" s="252"/>
      <c r="CD106" s="252"/>
      <c r="CE106" s="252"/>
      <c r="CF106" s="252"/>
      <c r="CG106" s="252"/>
      <c r="CH106" s="252"/>
      <c r="CI106" s="252"/>
      <c r="CJ106" s="252"/>
      <c r="CK106" s="252"/>
      <c r="CL106" s="252"/>
      <c r="CM106" s="252"/>
      <c r="CN106" s="252"/>
      <c r="CO106" s="252"/>
      <c r="CP106" s="252"/>
      <c r="CQ106" s="252"/>
      <c r="CR106" s="252"/>
      <c r="CS106" s="252"/>
      <c r="CT106" s="252"/>
      <c r="CU106" s="252"/>
      <c r="CV106" s="252"/>
      <c r="CW106" s="254"/>
      <c r="CX106" s="255"/>
      <c r="CY106" s="256"/>
      <c r="CZ106" s="257"/>
      <c r="DA106" s="306"/>
    </row>
    <row r="107" spans="1:105" ht="13.5" customHeight="1" x14ac:dyDescent="0.2">
      <c r="A107" s="190"/>
      <c r="B107" s="439"/>
      <c r="C107" s="429" t="s">
        <v>35</v>
      </c>
      <c r="D107" s="431">
        <f>D97+1</f>
        <v>42697</v>
      </c>
      <c r="E107" s="191"/>
      <c r="F107" s="192"/>
      <c r="G107" s="192"/>
      <c r="H107" s="193"/>
      <c r="I107" s="194"/>
      <c r="J107" s="192"/>
      <c r="K107" s="192"/>
      <c r="L107" s="193"/>
      <c r="M107" s="194"/>
      <c r="N107" s="192"/>
      <c r="O107" s="192"/>
      <c r="P107" s="193"/>
      <c r="Q107" s="194"/>
      <c r="R107" s="192"/>
      <c r="S107" s="192"/>
      <c r="T107" s="193"/>
      <c r="U107" s="194"/>
      <c r="V107" s="192"/>
      <c r="W107" s="192"/>
      <c r="X107" s="193"/>
      <c r="Y107" s="194"/>
      <c r="Z107" s="192"/>
      <c r="AA107" s="192"/>
      <c r="AB107" s="193"/>
      <c r="AC107" s="194"/>
      <c r="AD107" s="192"/>
      <c r="AE107" s="192"/>
      <c r="AF107" s="195"/>
      <c r="AG107" s="196"/>
      <c r="AH107" s="192"/>
      <c r="AI107" s="192"/>
      <c r="AJ107" s="193"/>
      <c r="AK107" s="194"/>
      <c r="AL107" s="192"/>
      <c r="AM107" s="192"/>
      <c r="AN107" s="193"/>
      <c r="AO107" s="194"/>
      <c r="AP107" s="192"/>
      <c r="AQ107" s="192"/>
      <c r="AR107" s="193"/>
      <c r="AS107" s="194"/>
      <c r="AT107" s="192"/>
      <c r="AU107" s="192"/>
      <c r="AV107" s="193"/>
      <c r="AW107" s="194"/>
      <c r="AX107" s="192"/>
      <c r="AY107" s="192"/>
      <c r="AZ107" s="193"/>
      <c r="BA107" s="194"/>
      <c r="BB107" s="192"/>
      <c r="BC107" s="192"/>
      <c r="BD107" s="193"/>
      <c r="BE107" s="194"/>
      <c r="BF107" s="192"/>
      <c r="BG107" s="192"/>
      <c r="BH107" s="193"/>
      <c r="BI107" s="194"/>
      <c r="BJ107" s="192"/>
      <c r="BK107" s="192"/>
      <c r="BL107" s="193"/>
      <c r="BM107" s="194"/>
      <c r="BN107" s="192"/>
      <c r="BO107" s="192"/>
      <c r="BP107" s="193"/>
      <c r="BQ107" s="194"/>
      <c r="BR107" s="192"/>
      <c r="BS107" s="192"/>
      <c r="BT107" s="193"/>
      <c r="BU107" s="194"/>
      <c r="BV107" s="192"/>
      <c r="BW107" s="192"/>
      <c r="BX107" s="193"/>
      <c r="BY107" s="194"/>
      <c r="BZ107" s="192"/>
      <c r="CA107" s="192"/>
      <c r="CB107" s="193"/>
      <c r="CC107" s="194"/>
      <c r="CD107" s="192"/>
      <c r="CE107" s="192"/>
      <c r="CF107" s="193"/>
      <c r="CG107" s="194"/>
      <c r="CH107" s="192"/>
      <c r="CI107" s="192"/>
      <c r="CJ107" s="193"/>
      <c r="CK107" s="194"/>
      <c r="CL107" s="192"/>
      <c r="CM107" s="192"/>
      <c r="CN107" s="193"/>
      <c r="CO107" s="194"/>
      <c r="CP107" s="192"/>
      <c r="CQ107" s="192"/>
      <c r="CR107" s="193"/>
      <c r="CS107" s="194"/>
      <c r="CT107" s="192"/>
      <c r="CU107" s="192"/>
      <c r="CV107" s="195"/>
      <c r="CW107" s="433">
        <f ca="1">MAX(E115:AF115,AG105:CV105)*0.25</f>
        <v>14.5</v>
      </c>
      <c r="CX107" s="390" t="e">
        <f ca="1">MAX(E113:AF113,E103:CV103,E93:CV93,E83:CV83,E73:CV73,E63:CV63,E53:CV53,AG44:CV44)*0.25</f>
        <v>#N/A</v>
      </c>
      <c r="CY107" s="390">
        <f ca="1">(COUNTIF(E115:AF115,0)+COUNTIF(CO105:CV105,0))*0.25</f>
        <v>0</v>
      </c>
      <c r="CZ107" s="392">
        <f ca="1">COUNTIF(CW47:CW115,"&gt;=7")-COUNTIF(CW47:CW115,"&gt;=9")</f>
        <v>0</v>
      </c>
      <c r="DA107" s="441" t="e">
        <f ca="1">VLOOKUP(IF(CX107&lt;24,3,IF(CW107&lt;=7,2,IF(CW107&gt;11,1,IF(CY107&gt;4,2,IF(CW107&gt;9,1,IF(CZ107&gt;0,2,1)))))),PARAM!$A$39:$B$41,2,FALSE)</f>
        <v>#N/A</v>
      </c>
    </row>
    <row r="108" spans="1:105" ht="13.5" hidden="1" customHeight="1" x14ac:dyDescent="0.2">
      <c r="A108" s="190"/>
      <c r="B108" s="439"/>
      <c r="C108" s="430"/>
      <c r="D108" s="426"/>
      <c r="E108" s="267">
        <f ca="1">IF(OR(MID(OFFSET($D$248,$D107-$D$8,0),E$4,1)="a",MID(OFFSET($D$248,$D107-$D$8,0),E$4,1)="b"),0,CV98+1)</f>
        <v>31</v>
      </c>
      <c r="F108" s="268">
        <f t="shared" ref="F108:BQ108" ca="1" si="179">IF(OR(MID(OFFSET($D$248,$D107-$D$8,0),F$4,1)="a",MID(OFFSET($D$248,$D107-$D$8,0),F$4,1)="b"),0,E108+1)</f>
        <v>32</v>
      </c>
      <c r="G108" s="268">
        <f t="shared" ca="1" si="179"/>
        <v>33</v>
      </c>
      <c r="H108" s="268">
        <f t="shared" ca="1" si="179"/>
        <v>34</v>
      </c>
      <c r="I108" s="268">
        <f t="shared" ca="1" si="179"/>
        <v>35</v>
      </c>
      <c r="J108" s="268">
        <f t="shared" ca="1" si="179"/>
        <v>36</v>
      </c>
      <c r="K108" s="268">
        <f t="shared" ca="1" si="179"/>
        <v>37</v>
      </c>
      <c r="L108" s="268">
        <f t="shared" ca="1" si="179"/>
        <v>38</v>
      </c>
      <c r="M108" s="268">
        <f t="shared" ca="1" si="179"/>
        <v>39</v>
      </c>
      <c r="N108" s="268">
        <f t="shared" ca="1" si="179"/>
        <v>40</v>
      </c>
      <c r="O108" s="268">
        <f t="shared" ca="1" si="179"/>
        <v>41</v>
      </c>
      <c r="P108" s="268">
        <f t="shared" ca="1" si="179"/>
        <v>42</v>
      </c>
      <c r="Q108" s="268">
        <f t="shared" ca="1" si="179"/>
        <v>43</v>
      </c>
      <c r="R108" s="268">
        <f t="shared" ca="1" si="179"/>
        <v>44</v>
      </c>
      <c r="S108" s="268">
        <f t="shared" ca="1" si="179"/>
        <v>45</v>
      </c>
      <c r="T108" s="268">
        <f t="shared" ca="1" si="179"/>
        <v>46</v>
      </c>
      <c r="U108" s="268">
        <f t="shared" ca="1" si="179"/>
        <v>47</v>
      </c>
      <c r="V108" s="268">
        <f t="shared" ca="1" si="179"/>
        <v>48</v>
      </c>
      <c r="W108" s="268">
        <f t="shared" ca="1" si="179"/>
        <v>49</v>
      </c>
      <c r="X108" s="268">
        <f t="shared" ca="1" si="179"/>
        <v>50</v>
      </c>
      <c r="Y108" s="268">
        <f t="shared" ca="1" si="179"/>
        <v>51</v>
      </c>
      <c r="Z108" s="268">
        <f t="shared" ca="1" si="179"/>
        <v>52</v>
      </c>
      <c r="AA108" s="268">
        <f t="shared" ca="1" si="179"/>
        <v>53</v>
      </c>
      <c r="AB108" s="268">
        <f t="shared" ca="1" si="179"/>
        <v>54</v>
      </c>
      <c r="AC108" s="268">
        <f t="shared" ca="1" si="179"/>
        <v>55</v>
      </c>
      <c r="AD108" s="268">
        <f t="shared" ca="1" si="179"/>
        <v>56</v>
      </c>
      <c r="AE108" s="268">
        <f t="shared" ca="1" si="179"/>
        <v>57</v>
      </c>
      <c r="AF108" s="268">
        <f t="shared" ca="1" si="179"/>
        <v>58</v>
      </c>
      <c r="AG108" s="268">
        <f t="shared" ca="1" si="179"/>
        <v>59</v>
      </c>
      <c r="AH108" s="268">
        <f t="shared" ca="1" si="179"/>
        <v>60</v>
      </c>
      <c r="AI108" s="268">
        <f t="shared" ca="1" si="179"/>
        <v>61</v>
      </c>
      <c r="AJ108" s="268">
        <f t="shared" ca="1" si="179"/>
        <v>62</v>
      </c>
      <c r="AK108" s="268">
        <f t="shared" ca="1" si="179"/>
        <v>63</v>
      </c>
      <c r="AL108" s="268">
        <f t="shared" ca="1" si="179"/>
        <v>64</v>
      </c>
      <c r="AM108" s="268">
        <f t="shared" ca="1" si="179"/>
        <v>65</v>
      </c>
      <c r="AN108" s="268">
        <f t="shared" ca="1" si="179"/>
        <v>66</v>
      </c>
      <c r="AO108" s="268">
        <f t="shared" ca="1" si="179"/>
        <v>67</v>
      </c>
      <c r="AP108" s="268">
        <f t="shared" ca="1" si="179"/>
        <v>68</v>
      </c>
      <c r="AQ108" s="268">
        <f t="shared" ca="1" si="179"/>
        <v>69</v>
      </c>
      <c r="AR108" s="268">
        <f t="shared" ca="1" si="179"/>
        <v>70</v>
      </c>
      <c r="AS108" s="268">
        <f t="shared" ca="1" si="179"/>
        <v>71</v>
      </c>
      <c r="AT108" s="268">
        <f t="shared" ca="1" si="179"/>
        <v>72</v>
      </c>
      <c r="AU108" s="268">
        <f t="shared" ca="1" si="179"/>
        <v>73</v>
      </c>
      <c r="AV108" s="268">
        <f t="shared" ca="1" si="179"/>
        <v>74</v>
      </c>
      <c r="AW108" s="268">
        <f t="shared" ca="1" si="179"/>
        <v>75</v>
      </c>
      <c r="AX108" s="268">
        <f t="shared" ca="1" si="179"/>
        <v>76</v>
      </c>
      <c r="AY108" s="268">
        <f t="shared" ca="1" si="179"/>
        <v>77</v>
      </c>
      <c r="AZ108" s="268">
        <f t="shared" ca="1" si="179"/>
        <v>78</v>
      </c>
      <c r="BA108" s="268">
        <f t="shared" ca="1" si="179"/>
        <v>79</v>
      </c>
      <c r="BB108" s="268">
        <f t="shared" ca="1" si="179"/>
        <v>80</v>
      </c>
      <c r="BC108" s="268">
        <f t="shared" ca="1" si="179"/>
        <v>81</v>
      </c>
      <c r="BD108" s="268">
        <f t="shared" ca="1" si="179"/>
        <v>82</v>
      </c>
      <c r="BE108" s="268">
        <f t="shared" ca="1" si="179"/>
        <v>83</v>
      </c>
      <c r="BF108" s="268">
        <f t="shared" ca="1" si="179"/>
        <v>84</v>
      </c>
      <c r="BG108" s="268">
        <f t="shared" ca="1" si="179"/>
        <v>85</v>
      </c>
      <c r="BH108" s="268">
        <f t="shared" ca="1" si="179"/>
        <v>86</v>
      </c>
      <c r="BI108" s="268">
        <f t="shared" ca="1" si="179"/>
        <v>87</v>
      </c>
      <c r="BJ108" s="268">
        <f t="shared" ca="1" si="179"/>
        <v>88</v>
      </c>
      <c r="BK108" s="268">
        <f t="shared" ca="1" si="179"/>
        <v>89</v>
      </c>
      <c r="BL108" s="268">
        <f t="shared" ca="1" si="179"/>
        <v>90</v>
      </c>
      <c r="BM108" s="268">
        <f t="shared" ca="1" si="179"/>
        <v>91</v>
      </c>
      <c r="BN108" s="268">
        <f t="shared" ca="1" si="179"/>
        <v>92</v>
      </c>
      <c r="BO108" s="268">
        <f t="shared" ca="1" si="179"/>
        <v>93</v>
      </c>
      <c r="BP108" s="268">
        <f t="shared" ca="1" si="179"/>
        <v>94</v>
      </c>
      <c r="BQ108" s="268">
        <f t="shared" ca="1" si="179"/>
        <v>95</v>
      </c>
      <c r="BR108" s="268">
        <f t="shared" ref="BR108:CV108" ca="1" si="180">IF(OR(MID(OFFSET($D$248,$D107-$D$8,0),BR$4,1)="a",MID(OFFSET($D$248,$D107-$D$8,0),BR$4,1)="b"),0,BQ108+1)</f>
        <v>96</v>
      </c>
      <c r="BS108" s="268">
        <f t="shared" ca="1" si="180"/>
        <v>97</v>
      </c>
      <c r="BT108" s="268">
        <f t="shared" ca="1" si="180"/>
        <v>98</v>
      </c>
      <c r="BU108" s="268">
        <f t="shared" ca="1" si="180"/>
        <v>99</v>
      </c>
      <c r="BV108" s="268">
        <f t="shared" ca="1" si="180"/>
        <v>100</v>
      </c>
      <c r="BW108" s="268">
        <f t="shared" ca="1" si="180"/>
        <v>101</v>
      </c>
      <c r="BX108" s="268">
        <f t="shared" ca="1" si="180"/>
        <v>102</v>
      </c>
      <c r="BY108" s="268">
        <f t="shared" ca="1" si="180"/>
        <v>103</v>
      </c>
      <c r="BZ108" s="268">
        <f t="shared" ca="1" si="180"/>
        <v>104</v>
      </c>
      <c r="CA108" s="268">
        <f t="shared" ca="1" si="180"/>
        <v>105</v>
      </c>
      <c r="CB108" s="268">
        <f t="shared" ca="1" si="180"/>
        <v>106</v>
      </c>
      <c r="CC108" s="268">
        <f t="shared" ca="1" si="180"/>
        <v>107</v>
      </c>
      <c r="CD108" s="268">
        <f t="shared" ca="1" si="180"/>
        <v>108</v>
      </c>
      <c r="CE108" s="268">
        <f t="shared" ca="1" si="180"/>
        <v>109</v>
      </c>
      <c r="CF108" s="268">
        <f t="shared" ca="1" si="180"/>
        <v>110</v>
      </c>
      <c r="CG108" s="268">
        <f t="shared" ca="1" si="180"/>
        <v>111</v>
      </c>
      <c r="CH108" s="268">
        <f t="shared" ca="1" si="180"/>
        <v>112</v>
      </c>
      <c r="CI108" s="268">
        <f t="shared" ca="1" si="180"/>
        <v>113</v>
      </c>
      <c r="CJ108" s="268">
        <f t="shared" ca="1" si="180"/>
        <v>114</v>
      </c>
      <c r="CK108" s="268">
        <f t="shared" ca="1" si="180"/>
        <v>115</v>
      </c>
      <c r="CL108" s="268">
        <f t="shared" ca="1" si="180"/>
        <v>116</v>
      </c>
      <c r="CM108" s="268">
        <f t="shared" ca="1" si="180"/>
        <v>117</v>
      </c>
      <c r="CN108" s="268">
        <f t="shared" ca="1" si="180"/>
        <v>118</v>
      </c>
      <c r="CO108" s="268">
        <f t="shared" ca="1" si="180"/>
        <v>119</v>
      </c>
      <c r="CP108" s="268">
        <f t="shared" ca="1" si="180"/>
        <v>120</v>
      </c>
      <c r="CQ108" s="268">
        <f t="shared" ca="1" si="180"/>
        <v>121</v>
      </c>
      <c r="CR108" s="268">
        <f t="shared" ca="1" si="180"/>
        <v>122</v>
      </c>
      <c r="CS108" s="268">
        <f t="shared" ca="1" si="180"/>
        <v>123</v>
      </c>
      <c r="CT108" s="268">
        <f t="shared" ca="1" si="180"/>
        <v>124</v>
      </c>
      <c r="CU108" s="268">
        <f t="shared" ca="1" si="180"/>
        <v>125</v>
      </c>
      <c r="CV108" s="296">
        <f t="shared" ca="1" si="180"/>
        <v>126</v>
      </c>
      <c r="CW108" s="416"/>
      <c r="CX108" s="391"/>
      <c r="CY108" s="391"/>
      <c r="CZ108" s="393"/>
      <c r="DA108" s="442"/>
    </row>
    <row r="109" spans="1:105" ht="13.5" hidden="1" customHeight="1" x14ac:dyDescent="0.2">
      <c r="A109" s="190"/>
      <c r="B109" s="439"/>
      <c r="C109" s="430"/>
      <c r="D109" s="426"/>
      <c r="E109" s="267">
        <f ca="1">IF(OR(MID(OFFSET($D$248,$D107-$D$8,0),E$4,1)="a",MID(OFFSET($D$248,$D107-$D$8,0),E$4,1)="b"),0,CV99+1)</f>
        <v>31</v>
      </c>
      <c r="F109" s="268">
        <f t="shared" ref="F109:BQ109" ca="1" si="181">IF(OR(MID(OFFSET($D$248,$D107-$D$8,0),F$4,1)="a",MID(OFFSET($D$248,$D107-$D$8,0),F$4,1)="b"),0,E109+1)</f>
        <v>32</v>
      </c>
      <c r="G109" s="268">
        <f t="shared" ca="1" si="181"/>
        <v>33</v>
      </c>
      <c r="H109" s="268">
        <f t="shared" ca="1" si="181"/>
        <v>34</v>
      </c>
      <c r="I109" s="268">
        <f t="shared" ca="1" si="181"/>
        <v>35</v>
      </c>
      <c r="J109" s="268">
        <f t="shared" ca="1" si="181"/>
        <v>36</v>
      </c>
      <c r="K109" s="268">
        <f t="shared" ca="1" si="181"/>
        <v>37</v>
      </c>
      <c r="L109" s="268">
        <f t="shared" ca="1" si="181"/>
        <v>38</v>
      </c>
      <c r="M109" s="268">
        <f t="shared" ca="1" si="181"/>
        <v>39</v>
      </c>
      <c r="N109" s="268">
        <f t="shared" ca="1" si="181"/>
        <v>40</v>
      </c>
      <c r="O109" s="268">
        <f t="shared" ca="1" si="181"/>
        <v>41</v>
      </c>
      <c r="P109" s="268">
        <f t="shared" ca="1" si="181"/>
        <v>42</v>
      </c>
      <c r="Q109" s="268">
        <f t="shared" ca="1" si="181"/>
        <v>43</v>
      </c>
      <c r="R109" s="268">
        <f t="shared" ca="1" si="181"/>
        <v>44</v>
      </c>
      <c r="S109" s="268">
        <f t="shared" ca="1" si="181"/>
        <v>45</v>
      </c>
      <c r="T109" s="268">
        <f t="shared" ca="1" si="181"/>
        <v>46</v>
      </c>
      <c r="U109" s="268">
        <f t="shared" ca="1" si="181"/>
        <v>47</v>
      </c>
      <c r="V109" s="268">
        <f t="shared" ca="1" si="181"/>
        <v>48</v>
      </c>
      <c r="W109" s="268">
        <f t="shared" ca="1" si="181"/>
        <v>49</v>
      </c>
      <c r="X109" s="268">
        <f t="shared" ca="1" si="181"/>
        <v>50</v>
      </c>
      <c r="Y109" s="268">
        <f t="shared" ca="1" si="181"/>
        <v>51</v>
      </c>
      <c r="Z109" s="268">
        <f t="shared" ca="1" si="181"/>
        <v>52</v>
      </c>
      <c r="AA109" s="268">
        <f t="shared" ca="1" si="181"/>
        <v>53</v>
      </c>
      <c r="AB109" s="268">
        <f t="shared" ca="1" si="181"/>
        <v>54</v>
      </c>
      <c r="AC109" s="268">
        <f t="shared" ca="1" si="181"/>
        <v>55</v>
      </c>
      <c r="AD109" s="268">
        <f t="shared" ca="1" si="181"/>
        <v>56</v>
      </c>
      <c r="AE109" s="268">
        <f t="shared" ca="1" si="181"/>
        <v>57</v>
      </c>
      <c r="AF109" s="268">
        <f t="shared" ca="1" si="181"/>
        <v>58</v>
      </c>
      <c r="AG109" s="268">
        <f t="shared" ca="1" si="181"/>
        <v>59</v>
      </c>
      <c r="AH109" s="268">
        <f t="shared" ca="1" si="181"/>
        <v>60</v>
      </c>
      <c r="AI109" s="268">
        <f t="shared" ca="1" si="181"/>
        <v>61</v>
      </c>
      <c r="AJ109" s="268">
        <f t="shared" ca="1" si="181"/>
        <v>62</v>
      </c>
      <c r="AK109" s="268">
        <f t="shared" ca="1" si="181"/>
        <v>63</v>
      </c>
      <c r="AL109" s="268">
        <f t="shared" ca="1" si="181"/>
        <v>64</v>
      </c>
      <c r="AM109" s="268">
        <f t="shared" ca="1" si="181"/>
        <v>65</v>
      </c>
      <c r="AN109" s="268">
        <f t="shared" ca="1" si="181"/>
        <v>66</v>
      </c>
      <c r="AO109" s="268">
        <f t="shared" ca="1" si="181"/>
        <v>67</v>
      </c>
      <c r="AP109" s="268">
        <f t="shared" ca="1" si="181"/>
        <v>68</v>
      </c>
      <c r="AQ109" s="268">
        <f t="shared" ca="1" si="181"/>
        <v>69</v>
      </c>
      <c r="AR109" s="268">
        <f t="shared" ca="1" si="181"/>
        <v>70</v>
      </c>
      <c r="AS109" s="268">
        <f t="shared" ca="1" si="181"/>
        <v>71</v>
      </c>
      <c r="AT109" s="268">
        <f t="shared" ca="1" si="181"/>
        <v>72</v>
      </c>
      <c r="AU109" s="268">
        <f t="shared" ca="1" si="181"/>
        <v>73</v>
      </c>
      <c r="AV109" s="268">
        <f t="shared" ca="1" si="181"/>
        <v>74</v>
      </c>
      <c r="AW109" s="268">
        <f t="shared" ca="1" si="181"/>
        <v>75</v>
      </c>
      <c r="AX109" s="268">
        <f t="shared" ca="1" si="181"/>
        <v>76</v>
      </c>
      <c r="AY109" s="268">
        <f t="shared" ca="1" si="181"/>
        <v>77</v>
      </c>
      <c r="AZ109" s="268">
        <f t="shared" ca="1" si="181"/>
        <v>78</v>
      </c>
      <c r="BA109" s="268">
        <f t="shared" ca="1" si="181"/>
        <v>79</v>
      </c>
      <c r="BB109" s="268">
        <f t="shared" ca="1" si="181"/>
        <v>80</v>
      </c>
      <c r="BC109" s="268">
        <f t="shared" ca="1" si="181"/>
        <v>81</v>
      </c>
      <c r="BD109" s="268">
        <f t="shared" ca="1" si="181"/>
        <v>82</v>
      </c>
      <c r="BE109" s="268">
        <f t="shared" ca="1" si="181"/>
        <v>83</v>
      </c>
      <c r="BF109" s="268">
        <f t="shared" ca="1" si="181"/>
        <v>84</v>
      </c>
      <c r="BG109" s="268">
        <f t="shared" ca="1" si="181"/>
        <v>85</v>
      </c>
      <c r="BH109" s="268">
        <f t="shared" ca="1" si="181"/>
        <v>86</v>
      </c>
      <c r="BI109" s="268">
        <f t="shared" ca="1" si="181"/>
        <v>87</v>
      </c>
      <c r="BJ109" s="268">
        <f t="shared" ca="1" si="181"/>
        <v>88</v>
      </c>
      <c r="BK109" s="268">
        <f t="shared" ca="1" si="181"/>
        <v>89</v>
      </c>
      <c r="BL109" s="268">
        <f t="shared" ca="1" si="181"/>
        <v>90</v>
      </c>
      <c r="BM109" s="268">
        <f t="shared" ca="1" si="181"/>
        <v>91</v>
      </c>
      <c r="BN109" s="268">
        <f t="shared" ca="1" si="181"/>
        <v>92</v>
      </c>
      <c r="BO109" s="268">
        <f t="shared" ca="1" si="181"/>
        <v>93</v>
      </c>
      <c r="BP109" s="268">
        <f t="shared" ca="1" si="181"/>
        <v>94</v>
      </c>
      <c r="BQ109" s="268">
        <f t="shared" ca="1" si="181"/>
        <v>95</v>
      </c>
      <c r="BR109" s="268">
        <f t="shared" ref="BR109:CV109" ca="1" si="182">IF(OR(MID(OFFSET($D$248,$D107-$D$8,0),BR$4,1)="a",MID(OFFSET($D$248,$D107-$D$8,0),BR$4,1)="b"),0,BQ109+1)</f>
        <v>96</v>
      </c>
      <c r="BS109" s="268">
        <f t="shared" ca="1" si="182"/>
        <v>97</v>
      </c>
      <c r="BT109" s="268">
        <f t="shared" ca="1" si="182"/>
        <v>98</v>
      </c>
      <c r="BU109" s="268">
        <f t="shared" ca="1" si="182"/>
        <v>99</v>
      </c>
      <c r="BV109" s="268">
        <f t="shared" ca="1" si="182"/>
        <v>100</v>
      </c>
      <c r="BW109" s="268">
        <f t="shared" ca="1" si="182"/>
        <v>101</v>
      </c>
      <c r="BX109" s="268">
        <f t="shared" ca="1" si="182"/>
        <v>102</v>
      </c>
      <c r="BY109" s="268">
        <f t="shared" ca="1" si="182"/>
        <v>103</v>
      </c>
      <c r="BZ109" s="268">
        <f t="shared" ca="1" si="182"/>
        <v>104</v>
      </c>
      <c r="CA109" s="268">
        <f t="shared" ca="1" si="182"/>
        <v>105</v>
      </c>
      <c r="CB109" s="268">
        <f t="shared" ca="1" si="182"/>
        <v>106</v>
      </c>
      <c r="CC109" s="268">
        <f t="shared" ca="1" si="182"/>
        <v>107</v>
      </c>
      <c r="CD109" s="268">
        <f t="shared" ca="1" si="182"/>
        <v>108</v>
      </c>
      <c r="CE109" s="268">
        <f t="shared" ca="1" si="182"/>
        <v>109</v>
      </c>
      <c r="CF109" s="268">
        <f t="shared" ca="1" si="182"/>
        <v>110</v>
      </c>
      <c r="CG109" s="268">
        <f t="shared" ca="1" si="182"/>
        <v>111</v>
      </c>
      <c r="CH109" s="268">
        <f t="shared" ca="1" si="182"/>
        <v>112</v>
      </c>
      <c r="CI109" s="268">
        <f t="shared" ca="1" si="182"/>
        <v>113</v>
      </c>
      <c r="CJ109" s="268">
        <f t="shared" ca="1" si="182"/>
        <v>114</v>
      </c>
      <c r="CK109" s="268">
        <f t="shared" ca="1" si="182"/>
        <v>115</v>
      </c>
      <c r="CL109" s="268">
        <f t="shared" ca="1" si="182"/>
        <v>116</v>
      </c>
      <c r="CM109" s="268">
        <f t="shared" ca="1" si="182"/>
        <v>117</v>
      </c>
      <c r="CN109" s="268">
        <f t="shared" ca="1" si="182"/>
        <v>118</v>
      </c>
      <c r="CO109" s="268">
        <f t="shared" ca="1" si="182"/>
        <v>119</v>
      </c>
      <c r="CP109" s="268">
        <f t="shared" ca="1" si="182"/>
        <v>120</v>
      </c>
      <c r="CQ109" s="268">
        <f t="shared" ca="1" si="182"/>
        <v>121</v>
      </c>
      <c r="CR109" s="268">
        <f t="shared" ca="1" si="182"/>
        <v>122</v>
      </c>
      <c r="CS109" s="268">
        <f t="shared" ca="1" si="182"/>
        <v>123</v>
      </c>
      <c r="CT109" s="268">
        <f t="shared" ca="1" si="182"/>
        <v>124</v>
      </c>
      <c r="CU109" s="268">
        <f t="shared" ca="1" si="182"/>
        <v>125</v>
      </c>
      <c r="CV109" s="296">
        <f t="shared" ca="1" si="182"/>
        <v>126</v>
      </c>
      <c r="CW109" s="416"/>
      <c r="CX109" s="391"/>
      <c r="CY109" s="391"/>
      <c r="CZ109" s="393"/>
      <c r="DA109" s="442"/>
    </row>
    <row r="110" spans="1:105" ht="13.5" hidden="1" customHeight="1" x14ac:dyDescent="0.2">
      <c r="A110" s="190"/>
      <c r="B110" s="439"/>
      <c r="C110" s="430"/>
      <c r="D110" s="426"/>
      <c r="E110" s="267">
        <f ca="1">IF(OR(MID(OFFSET($D$248,$D107-$D$8,0),E$4,1)="a",MID(OFFSET($D$248,$D107-$D$8,0),E$4,1)="b"),0,CV100+1)</f>
        <v>31</v>
      </c>
      <c r="F110" s="268">
        <f t="shared" ref="F110:BQ110" ca="1" si="183">IF(OR(MID(OFFSET($D$248,$D107-$D$8,0),F$4,1)="a",MID(OFFSET($D$248,$D107-$D$8,0),F$4,1)="b"),0,E110+1)</f>
        <v>32</v>
      </c>
      <c r="G110" s="268">
        <f t="shared" ca="1" si="183"/>
        <v>33</v>
      </c>
      <c r="H110" s="268">
        <f t="shared" ca="1" si="183"/>
        <v>34</v>
      </c>
      <c r="I110" s="268">
        <f t="shared" ca="1" si="183"/>
        <v>35</v>
      </c>
      <c r="J110" s="268">
        <f t="shared" ca="1" si="183"/>
        <v>36</v>
      </c>
      <c r="K110" s="268">
        <f t="shared" ca="1" si="183"/>
        <v>37</v>
      </c>
      <c r="L110" s="268">
        <f t="shared" ca="1" si="183"/>
        <v>38</v>
      </c>
      <c r="M110" s="268">
        <f t="shared" ca="1" si="183"/>
        <v>39</v>
      </c>
      <c r="N110" s="268">
        <f t="shared" ca="1" si="183"/>
        <v>40</v>
      </c>
      <c r="O110" s="268">
        <f t="shared" ca="1" si="183"/>
        <v>41</v>
      </c>
      <c r="P110" s="268">
        <f t="shared" ca="1" si="183"/>
        <v>42</v>
      </c>
      <c r="Q110" s="268">
        <f t="shared" ca="1" si="183"/>
        <v>43</v>
      </c>
      <c r="R110" s="268">
        <f t="shared" ca="1" si="183"/>
        <v>44</v>
      </c>
      <c r="S110" s="268">
        <f t="shared" ca="1" si="183"/>
        <v>45</v>
      </c>
      <c r="T110" s="268">
        <f t="shared" ca="1" si="183"/>
        <v>46</v>
      </c>
      <c r="U110" s="268">
        <f t="shared" ca="1" si="183"/>
        <v>47</v>
      </c>
      <c r="V110" s="268">
        <f t="shared" ca="1" si="183"/>
        <v>48</v>
      </c>
      <c r="W110" s="268">
        <f t="shared" ca="1" si="183"/>
        <v>49</v>
      </c>
      <c r="X110" s="268">
        <f t="shared" ca="1" si="183"/>
        <v>50</v>
      </c>
      <c r="Y110" s="268">
        <f t="shared" ca="1" si="183"/>
        <v>51</v>
      </c>
      <c r="Z110" s="268">
        <f t="shared" ca="1" si="183"/>
        <v>52</v>
      </c>
      <c r="AA110" s="268">
        <f t="shared" ca="1" si="183"/>
        <v>53</v>
      </c>
      <c r="AB110" s="268">
        <f t="shared" ca="1" si="183"/>
        <v>54</v>
      </c>
      <c r="AC110" s="268">
        <f t="shared" ca="1" si="183"/>
        <v>55</v>
      </c>
      <c r="AD110" s="268">
        <f t="shared" ca="1" si="183"/>
        <v>56</v>
      </c>
      <c r="AE110" s="268">
        <f t="shared" ca="1" si="183"/>
        <v>57</v>
      </c>
      <c r="AF110" s="268">
        <f t="shared" ca="1" si="183"/>
        <v>58</v>
      </c>
      <c r="AG110" s="268">
        <f t="shared" ca="1" si="183"/>
        <v>59</v>
      </c>
      <c r="AH110" s="268">
        <f t="shared" ca="1" si="183"/>
        <v>60</v>
      </c>
      <c r="AI110" s="268">
        <f t="shared" ca="1" si="183"/>
        <v>61</v>
      </c>
      <c r="AJ110" s="268">
        <f t="shared" ca="1" si="183"/>
        <v>62</v>
      </c>
      <c r="AK110" s="268">
        <f t="shared" ca="1" si="183"/>
        <v>63</v>
      </c>
      <c r="AL110" s="268">
        <f t="shared" ca="1" si="183"/>
        <v>64</v>
      </c>
      <c r="AM110" s="268">
        <f t="shared" ca="1" si="183"/>
        <v>65</v>
      </c>
      <c r="AN110" s="268">
        <f t="shared" ca="1" si="183"/>
        <v>66</v>
      </c>
      <c r="AO110" s="268">
        <f t="shared" ca="1" si="183"/>
        <v>67</v>
      </c>
      <c r="AP110" s="268">
        <f t="shared" ca="1" si="183"/>
        <v>68</v>
      </c>
      <c r="AQ110" s="268">
        <f t="shared" ca="1" si="183"/>
        <v>69</v>
      </c>
      <c r="AR110" s="268">
        <f t="shared" ca="1" si="183"/>
        <v>70</v>
      </c>
      <c r="AS110" s="268">
        <f t="shared" ca="1" si="183"/>
        <v>71</v>
      </c>
      <c r="AT110" s="268">
        <f t="shared" ca="1" si="183"/>
        <v>72</v>
      </c>
      <c r="AU110" s="268">
        <f t="shared" ca="1" si="183"/>
        <v>73</v>
      </c>
      <c r="AV110" s="268">
        <f t="shared" ca="1" si="183"/>
        <v>74</v>
      </c>
      <c r="AW110" s="268">
        <f t="shared" ca="1" si="183"/>
        <v>75</v>
      </c>
      <c r="AX110" s="268">
        <f t="shared" ca="1" si="183"/>
        <v>76</v>
      </c>
      <c r="AY110" s="268">
        <f t="shared" ca="1" si="183"/>
        <v>77</v>
      </c>
      <c r="AZ110" s="268">
        <f t="shared" ca="1" si="183"/>
        <v>78</v>
      </c>
      <c r="BA110" s="268">
        <f t="shared" ca="1" si="183"/>
        <v>79</v>
      </c>
      <c r="BB110" s="268">
        <f t="shared" ca="1" si="183"/>
        <v>80</v>
      </c>
      <c r="BC110" s="268">
        <f t="shared" ca="1" si="183"/>
        <v>81</v>
      </c>
      <c r="BD110" s="268">
        <f t="shared" ca="1" si="183"/>
        <v>82</v>
      </c>
      <c r="BE110" s="268">
        <f t="shared" ca="1" si="183"/>
        <v>83</v>
      </c>
      <c r="BF110" s="268">
        <f t="shared" ca="1" si="183"/>
        <v>84</v>
      </c>
      <c r="BG110" s="268">
        <f t="shared" ca="1" si="183"/>
        <v>85</v>
      </c>
      <c r="BH110" s="268">
        <f t="shared" ca="1" si="183"/>
        <v>86</v>
      </c>
      <c r="BI110" s="268">
        <f t="shared" ca="1" si="183"/>
        <v>87</v>
      </c>
      <c r="BJ110" s="268">
        <f t="shared" ca="1" si="183"/>
        <v>88</v>
      </c>
      <c r="BK110" s="268">
        <f t="shared" ca="1" si="183"/>
        <v>89</v>
      </c>
      <c r="BL110" s="268">
        <f t="shared" ca="1" si="183"/>
        <v>90</v>
      </c>
      <c r="BM110" s="268">
        <f t="shared" ca="1" si="183"/>
        <v>91</v>
      </c>
      <c r="BN110" s="268">
        <f t="shared" ca="1" si="183"/>
        <v>92</v>
      </c>
      <c r="BO110" s="268">
        <f t="shared" ca="1" si="183"/>
        <v>93</v>
      </c>
      <c r="BP110" s="268">
        <f t="shared" ca="1" si="183"/>
        <v>94</v>
      </c>
      <c r="BQ110" s="268">
        <f t="shared" ca="1" si="183"/>
        <v>95</v>
      </c>
      <c r="BR110" s="268">
        <f t="shared" ref="BR110:CV110" ca="1" si="184">IF(OR(MID(OFFSET($D$248,$D107-$D$8,0),BR$4,1)="a",MID(OFFSET($D$248,$D107-$D$8,0),BR$4,1)="b"),0,BQ110+1)</f>
        <v>96</v>
      </c>
      <c r="BS110" s="268">
        <f t="shared" ca="1" si="184"/>
        <v>97</v>
      </c>
      <c r="BT110" s="268">
        <f t="shared" ca="1" si="184"/>
        <v>98</v>
      </c>
      <c r="BU110" s="268">
        <f t="shared" ca="1" si="184"/>
        <v>99</v>
      </c>
      <c r="BV110" s="268">
        <f t="shared" ca="1" si="184"/>
        <v>100</v>
      </c>
      <c r="BW110" s="268">
        <f t="shared" ca="1" si="184"/>
        <v>101</v>
      </c>
      <c r="BX110" s="268">
        <f t="shared" ca="1" si="184"/>
        <v>102</v>
      </c>
      <c r="BY110" s="268">
        <f t="shared" ca="1" si="184"/>
        <v>103</v>
      </c>
      <c r="BZ110" s="268">
        <f t="shared" ca="1" si="184"/>
        <v>104</v>
      </c>
      <c r="CA110" s="268">
        <f t="shared" ca="1" si="184"/>
        <v>105</v>
      </c>
      <c r="CB110" s="268">
        <f t="shared" ca="1" si="184"/>
        <v>106</v>
      </c>
      <c r="CC110" s="268">
        <f t="shared" ca="1" si="184"/>
        <v>107</v>
      </c>
      <c r="CD110" s="268">
        <f t="shared" ca="1" si="184"/>
        <v>108</v>
      </c>
      <c r="CE110" s="268">
        <f t="shared" ca="1" si="184"/>
        <v>109</v>
      </c>
      <c r="CF110" s="268">
        <f t="shared" ca="1" si="184"/>
        <v>110</v>
      </c>
      <c r="CG110" s="268">
        <f t="shared" ca="1" si="184"/>
        <v>111</v>
      </c>
      <c r="CH110" s="268">
        <f t="shared" ca="1" si="184"/>
        <v>112</v>
      </c>
      <c r="CI110" s="268">
        <f t="shared" ca="1" si="184"/>
        <v>113</v>
      </c>
      <c r="CJ110" s="268">
        <f t="shared" ca="1" si="184"/>
        <v>114</v>
      </c>
      <c r="CK110" s="268">
        <f t="shared" ca="1" si="184"/>
        <v>115</v>
      </c>
      <c r="CL110" s="268">
        <f t="shared" ca="1" si="184"/>
        <v>116</v>
      </c>
      <c r="CM110" s="268">
        <f t="shared" ca="1" si="184"/>
        <v>117</v>
      </c>
      <c r="CN110" s="268">
        <f t="shared" ca="1" si="184"/>
        <v>118</v>
      </c>
      <c r="CO110" s="268">
        <f t="shared" ca="1" si="184"/>
        <v>119</v>
      </c>
      <c r="CP110" s="268">
        <f t="shared" ca="1" si="184"/>
        <v>120</v>
      </c>
      <c r="CQ110" s="268">
        <f t="shared" ca="1" si="184"/>
        <v>121</v>
      </c>
      <c r="CR110" s="268">
        <f t="shared" ca="1" si="184"/>
        <v>122</v>
      </c>
      <c r="CS110" s="268">
        <f t="shared" ca="1" si="184"/>
        <v>123</v>
      </c>
      <c r="CT110" s="268">
        <f t="shared" ca="1" si="184"/>
        <v>124</v>
      </c>
      <c r="CU110" s="268">
        <f t="shared" ca="1" si="184"/>
        <v>125</v>
      </c>
      <c r="CV110" s="296">
        <f t="shared" ca="1" si="184"/>
        <v>126</v>
      </c>
      <c r="CW110" s="416"/>
      <c r="CX110" s="391"/>
      <c r="CY110" s="391"/>
      <c r="CZ110" s="393"/>
      <c r="DA110" s="442"/>
    </row>
    <row r="111" spans="1:105" ht="13.5" hidden="1" customHeight="1" x14ac:dyDescent="0.2">
      <c r="A111" s="190"/>
      <c r="B111" s="439"/>
      <c r="C111" s="430"/>
      <c r="D111" s="426"/>
      <c r="E111" s="267">
        <f ca="1">IF(OR(MID(OFFSET($D$248,$D107-$D$8,0),E$4,1)="a",MID(OFFSET($D$248,$D107-$D$8,0),E$4,1)="b"),0,CV101+1)</f>
        <v>31</v>
      </c>
      <c r="F111" s="268">
        <f t="shared" ref="F111:BQ111" ca="1" si="185">IF(OR(MID(OFFSET($D$248,$D107-$D$8,0),F$4,1)="a",MID(OFFSET($D$248,$D107-$D$8,0),F$4,1)="b"),0,E111+1)</f>
        <v>32</v>
      </c>
      <c r="G111" s="268">
        <f t="shared" ca="1" si="185"/>
        <v>33</v>
      </c>
      <c r="H111" s="268">
        <f t="shared" ca="1" si="185"/>
        <v>34</v>
      </c>
      <c r="I111" s="268">
        <f t="shared" ca="1" si="185"/>
        <v>35</v>
      </c>
      <c r="J111" s="268">
        <f t="shared" ca="1" si="185"/>
        <v>36</v>
      </c>
      <c r="K111" s="268">
        <f t="shared" ca="1" si="185"/>
        <v>37</v>
      </c>
      <c r="L111" s="268">
        <f t="shared" ca="1" si="185"/>
        <v>38</v>
      </c>
      <c r="M111" s="268">
        <f t="shared" ca="1" si="185"/>
        <v>39</v>
      </c>
      <c r="N111" s="268">
        <f t="shared" ca="1" si="185"/>
        <v>40</v>
      </c>
      <c r="O111" s="268">
        <f t="shared" ca="1" si="185"/>
        <v>41</v>
      </c>
      <c r="P111" s="268">
        <f t="shared" ca="1" si="185"/>
        <v>42</v>
      </c>
      <c r="Q111" s="268">
        <f t="shared" ca="1" si="185"/>
        <v>43</v>
      </c>
      <c r="R111" s="268">
        <f t="shared" ca="1" si="185"/>
        <v>44</v>
      </c>
      <c r="S111" s="268">
        <f t="shared" ca="1" si="185"/>
        <v>45</v>
      </c>
      <c r="T111" s="268">
        <f t="shared" ca="1" si="185"/>
        <v>46</v>
      </c>
      <c r="U111" s="268">
        <f t="shared" ca="1" si="185"/>
        <v>47</v>
      </c>
      <c r="V111" s="268">
        <f t="shared" ca="1" si="185"/>
        <v>48</v>
      </c>
      <c r="W111" s="268">
        <f t="shared" ca="1" si="185"/>
        <v>49</v>
      </c>
      <c r="X111" s="268">
        <f t="shared" ca="1" si="185"/>
        <v>50</v>
      </c>
      <c r="Y111" s="268">
        <f t="shared" ca="1" si="185"/>
        <v>51</v>
      </c>
      <c r="Z111" s="268">
        <f t="shared" ca="1" si="185"/>
        <v>52</v>
      </c>
      <c r="AA111" s="268">
        <f t="shared" ca="1" si="185"/>
        <v>53</v>
      </c>
      <c r="AB111" s="268">
        <f t="shared" ca="1" si="185"/>
        <v>54</v>
      </c>
      <c r="AC111" s="268">
        <f t="shared" ca="1" si="185"/>
        <v>55</v>
      </c>
      <c r="AD111" s="268">
        <f t="shared" ca="1" si="185"/>
        <v>56</v>
      </c>
      <c r="AE111" s="268">
        <f t="shared" ca="1" si="185"/>
        <v>57</v>
      </c>
      <c r="AF111" s="268">
        <f t="shared" ca="1" si="185"/>
        <v>58</v>
      </c>
      <c r="AG111" s="268">
        <f t="shared" ca="1" si="185"/>
        <v>59</v>
      </c>
      <c r="AH111" s="268">
        <f t="shared" ca="1" si="185"/>
        <v>60</v>
      </c>
      <c r="AI111" s="268">
        <f t="shared" ca="1" si="185"/>
        <v>61</v>
      </c>
      <c r="AJ111" s="268">
        <f t="shared" ca="1" si="185"/>
        <v>62</v>
      </c>
      <c r="AK111" s="268">
        <f t="shared" ca="1" si="185"/>
        <v>63</v>
      </c>
      <c r="AL111" s="268">
        <f t="shared" ca="1" si="185"/>
        <v>64</v>
      </c>
      <c r="AM111" s="268">
        <f t="shared" ca="1" si="185"/>
        <v>65</v>
      </c>
      <c r="AN111" s="268">
        <f t="shared" ca="1" si="185"/>
        <v>66</v>
      </c>
      <c r="AO111" s="268">
        <f t="shared" ca="1" si="185"/>
        <v>67</v>
      </c>
      <c r="AP111" s="268">
        <f t="shared" ca="1" si="185"/>
        <v>68</v>
      </c>
      <c r="AQ111" s="268">
        <f t="shared" ca="1" si="185"/>
        <v>69</v>
      </c>
      <c r="AR111" s="268">
        <f t="shared" ca="1" si="185"/>
        <v>70</v>
      </c>
      <c r="AS111" s="268">
        <f t="shared" ca="1" si="185"/>
        <v>71</v>
      </c>
      <c r="AT111" s="268">
        <f t="shared" ca="1" si="185"/>
        <v>72</v>
      </c>
      <c r="AU111" s="268">
        <f t="shared" ca="1" si="185"/>
        <v>73</v>
      </c>
      <c r="AV111" s="268">
        <f t="shared" ca="1" si="185"/>
        <v>74</v>
      </c>
      <c r="AW111" s="268">
        <f t="shared" ca="1" si="185"/>
        <v>75</v>
      </c>
      <c r="AX111" s="268">
        <f t="shared" ca="1" si="185"/>
        <v>76</v>
      </c>
      <c r="AY111" s="268">
        <f t="shared" ca="1" si="185"/>
        <v>77</v>
      </c>
      <c r="AZ111" s="268">
        <f t="shared" ca="1" si="185"/>
        <v>78</v>
      </c>
      <c r="BA111" s="268">
        <f t="shared" ca="1" si="185"/>
        <v>79</v>
      </c>
      <c r="BB111" s="268">
        <f t="shared" ca="1" si="185"/>
        <v>80</v>
      </c>
      <c r="BC111" s="268">
        <f t="shared" ca="1" si="185"/>
        <v>81</v>
      </c>
      <c r="BD111" s="268">
        <f t="shared" ca="1" si="185"/>
        <v>82</v>
      </c>
      <c r="BE111" s="268">
        <f t="shared" ca="1" si="185"/>
        <v>83</v>
      </c>
      <c r="BF111" s="268">
        <f t="shared" ca="1" si="185"/>
        <v>84</v>
      </c>
      <c r="BG111" s="268">
        <f t="shared" ca="1" si="185"/>
        <v>85</v>
      </c>
      <c r="BH111" s="268">
        <f t="shared" ca="1" si="185"/>
        <v>86</v>
      </c>
      <c r="BI111" s="268">
        <f t="shared" ca="1" si="185"/>
        <v>87</v>
      </c>
      <c r="BJ111" s="268">
        <f t="shared" ca="1" si="185"/>
        <v>88</v>
      </c>
      <c r="BK111" s="268">
        <f t="shared" ca="1" si="185"/>
        <v>89</v>
      </c>
      <c r="BL111" s="268">
        <f t="shared" ca="1" si="185"/>
        <v>90</v>
      </c>
      <c r="BM111" s="268">
        <f t="shared" ca="1" si="185"/>
        <v>91</v>
      </c>
      <c r="BN111" s="268">
        <f t="shared" ca="1" si="185"/>
        <v>92</v>
      </c>
      <c r="BO111" s="268">
        <f t="shared" ca="1" si="185"/>
        <v>93</v>
      </c>
      <c r="BP111" s="268">
        <f t="shared" ca="1" si="185"/>
        <v>94</v>
      </c>
      <c r="BQ111" s="268">
        <f t="shared" ca="1" si="185"/>
        <v>95</v>
      </c>
      <c r="BR111" s="268">
        <f t="shared" ref="BR111:CV111" ca="1" si="186">IF(OR(MID(OFFSET($D$248,$D107-$D$8,0),BR$4,1)="a",MID(OFFSET($D$248,$D107-$D$8,0),BR$4,1)="b"),0,BQ111+1)</f>
        <v>96</v>
      </c>
      <c r="BS111" s="268">
        <f t="shared" ca="1" si="186"/>
        <v>97</v>
      </c>
      <c r="BT111" s="268">
        <f t="shared" ca="1" si="186"/>
        <v>98</v>
      </c>
      <c r="BU111" s="268">
        <f t="shared" ca="1" si="186"/>
        <v>99</v>
      </c>
      <c r="BV111" s="268">
        <f t="shared" ca="1" si="186"/>
        <v>100</v>
      </c>
      <c r="BW111" s="268">
        <f t="shared" ca="1" si="186"/>
        <v>101</v>
      </c>
      <c r="BX111" s="268">
        <f t="shared" ca="1" si="186"/>
        <v>102</v>
      </c>
      <c r="BY111" s="268">
        <f t="shared" ca="1" si="186"/>
        <v>103</v>
      </c>
      <c r="BZ111" s="268">
        <f t="shared" ca="1" si="186"/>
        <v>104</v>
      </c>
      <c r="CA111" s="268">
        <f t="shared" ca="1" si="186"/>
        <v>105</v>
      </c>
      <c r="CB111" s="268">
        <f t="shared" ca="1" si="186"/>
        <v>106</v>
      </c>
      <c r="CC111" s="268">
        <f t="shared" ca="1" si="186"/>
        <v>107</v>
      </c>
      <c r="CD111" s="268">
        <f t="shared" ca="1" si="186"/>
        <v>108</v>
      </c>
      <c r="CE111" s="268">
        <f t="shared" ca="1" si="186"/>
        <v>109</v>
      </c>
      <c r="CF111" s="268">
        <f t="shared" ca="1" si="186"/>
        <v>110</v>
      </c>
      <c r="CG111" s="268">
        <f t="shared" ca="1" si="186"/>
        <v>111</v>
      </c>
      <c r="CH111" s="268">
        <f t="shared" ca="1" si="186"/>
        <v>112</v>
      </c>
      <c r="CI111" s="268">
        <f t="shared" ca="1" si="186"/>
        <v>113</v>
      </c>
      <c r="CJ111" s="268">
        <f t="shared" ca="1" si="186"/>
        <v>114</v>
      </c>
      <c r="CK111" s="268">
        <f t="shared" ca="1" si="186"/>
        <v>115</v>
      </c>
      <c r="CL111" s="268">
        <f t="shared" ca="1" si="186"/>
        <v>116</v>
      </c>
      <c r="CM111" s="268">
        <f t="shared" ca="1" si="186"/>
        <v>117</v>
      </c>
      <c r="CN111" s="268">
        <f t="shared" ca="1" si="186"/>
        <v>118</v>
      </c>
      <c r="CO111" s="268">
        <f t="shared" ca="1" si="186"/>
        <v>119</v>
      </c>
      <c r="CP111" s="268">
        <f t="shared" ca="1" si="186"/>
        <v>120</v>
      </c>
      <c r="CQ111" s="268">
        <f t="shared" ca="1" si="186"/>
        <v>121</v>
      </c>
      <c r="CR111" s="268">
        <f t="shared" ca="1" si="186"/>
        <v>122</v>
      </c>
      <c r="CS111" s="268">
        <f t="shared" ca="1" si="186"/>
        <v>123</v>
      </c>
      <c r="CT111" s="268">
        <f t="shared" ca="1" si="186"/>
        <v>124</v>
      </c>
      <c r="CU111" s="268">
        <f t="shared" ca="1" si="186"/>
        <v>125</v>
      </c>
      <c r="CV111" s="296">
        <f t="shared" ca="1" si="186"/>
        <v>126</v>
      </c>
      <c r="CW111" s="416"/>
      <c r="CX111" s="391"/>
      <c r="CY111" s="391"/>
      <c r="CZ111" s="393"/>
      <c r="DA111" s="442"/>
    </row>
    <row r="112" spans="1:105" ht="13.5" hidden="1" customHeight="1" x14ac:dyDescent="0.2">
      <c r="A112" s="190"/>
      <c r="B112" s="439"/>
      <c r="C112" s="430"/>
      <c r="D112" s="426"/>
      <c r="E112" s="267">
        <f ca="1">IF(OR(MID(OFFSET($D$248,$D107-$D$8,0),E$4,1)="a",MID(OFFSET($D$248,$D107-$D$8,0),E$4,1)="b"),0,CV102+1)</f>
        <v>31</v>
      </c>
      <c r="F112" s="268">
        <f t="shared" ref="F112:BQ112" ca="1" si="187">IF(OR(MID(OFFSET($D$248,$D107-$D$8,0),F$4,1)="a",MID(OFFSET($D$248,$D107-$D$8,0),F$4,1)="b"),0,E112+1)</f>
        <v>32</v>
      </c>
      <c r="G112" s="268">
        <f t="shared" ca="1" si="187"/>
        <v>33</v>
      </c>
      <c r="H112" s="268">
        <f t="shared" ca="1" si="187"/>
        <v>34</v>
      </c>
      <c r="I112" s="268">
        <f t="shared" ca="1" si="187"/>
        <v>35</v>
      </c>
      <c r="J112" s="268">
        <f t="shared" ca="1" si="187"/>
        <v>36</v>
      </c>
      <c r="K112" s="268">
        <f t="shared" ca="1" si="187"/>
        <v>37</v>
      </c>
      <c r="L112" s="268">
        <f t="shared" ca="1" si="187"/>
        <v>38</v>
      </c>
      <c r="M112" s="268">
        <f t="shared" ca="1" si="187"/>
        <v>39</v>
      </c>
      <c r="N112" s="268">
        <f t="shared" ca="1" si="187"/>
        <v>40</v>
      </c>
      <c r="O112" s="268">
        <f t="shared" ca="1" si="187"/>
        <v>41</v>
      </c>
      <c r="P112" s="268">
        <f t="shared" ca="1" si="187"/>
        <v>42</v>
      </c>
      <c r="Q112" s="268">
        <f t="shared" ca="1" si="187"/>
        <v>43</v>
      </c>
      <c r="R112" s="268">
        <f t="shared" ca="1" si="187"/>
        <v>44</v>
      </c>
      <c r="S112" s="268">
        <f t="shared" ca="1" si="187"/>
        <v>45</v>
      </c>
      <c r="T112" s="268">
        <f t="shared" ca="1" si="187"/>
        <v>46</v>
      </c>
      <c r="U112" s="268">
        <f t="shared" ca="1" si="187"/>
        <v>47</v>
      </c>
      <c r="V112" s="268">
        <f t="shared" ca="1" si="187"/>
        <v>48</v>
      </c>
      <c r="W112" s="268">
        <f t="shared" ca="1" si="187"/>
        <v>49</v>
      </c>
      <c r="X112" s="268">
        <f t="shared" ca="1" si="187"/>
        <v>50</v>
      </c>
      <c r="Y112" s="268">
        <f t="shared" ca="1" si="187"/>
        <v>51</v>
      </c>
      <c r="Z112" s="268">
        <f t="shared" ca="1" si="187"/>
        <v>52</v>
      </c>
      <c r="AA112" s="268">
        <f t="shared" ca="1" si="187"/>
        <v>53</v>
      </c>
      <c r="AB112" s="268">
        <f t="shared" ca="1" si="187"/>
        <v>54</v>
      </c>
      <c r="AC112" s="268">
        <f t="shared" ca="1" si="187"/>
        <v>55</v>
      </c>
      <c r="AD112" s="268">
        <f t="shared" ca="1" si="187"/>
        <v>56</v>
      </c>
      <c r="AE112" s="268">
        <f t="shared" ca="1" si="187"/>
        <v>57</v>
      </c>
      <c r="AF112" s="268">
        <f t="shared" ca="1" si="187"/>
        <v>58</v>
      </c>
      <c r="AG112" s="268">
        <f t="shared" ca="1" si="187"/>
        <v>59</v>
      </c>
      <c r="AH112" s="268">
        <f t="shared" ca="1" si="187"/>
        <v>60</v>
      </c>
      <c r="AI112" s="268">
        <f t="shared" ca="1" si="187"/>
        <v>61</v>
      </c>
      <c r="AJ112" s="268">
        <f t="shared" ca="1" si="187"/>
        <v>62</v>
      </c>
      <c r="AK112" s="268">
        <f t="shared" ca="1" si="187"/>
        <v>63</v>
      </c>
      <c r="AL112" s="268">
        <f t="shared" ca="1" si="187"/>
        <v>64</v>
      </c>
      <c r="AM112" s="268">
        <f t="shared" ca="1" si="187"/>
        <v>65</v>
      </c>
      <c r="AN112" s="268">
        <f t="shared" ca="1" si="187"/>
        <v>66</v>
      </c>
      <c r="AO112" s="268">
        <f t="shared" ca="1" si="187"/>
        <v>67</v>
      </c>
      <c r="AP112" s="268">
        <f t="shared" ca="1" si="187"/>
        <v>68</v>
      </c>
      <c r="AQ112" s="268">
        <f t="shared" ca="1" si="187"/>
        <v>69</v>
      </c>
      <c r="AR112" s="268">
        <f t="shared" ca="1" si="187"/>
        <v>70</v>
      </c>
      <c r="AS112" s="268">
        <f t="shared" ca="1" si="187"/>
        <v>71</v>
      </c>
      <c r="AT112" s="268">
        <f t="shared" ca="1" si="187"/>
        <v>72</v>
      </c>
      <c r="AU112" s="268">
        <f t="shared" ca="1" si="187"/>
        <v>73</v>
      </c>
      <c r="AV112" s="268">
        <f t="shared" ca="1" si="187"/>
        <v>74</v>
      </c>
      <c r="AW112" s="268">
        <f t="shared" ca="1" si="187"/>
        <v>75</v>
      </c>
      <c r="AX112" s="268">
        <f t="shared" ca="1" si="187"/>
        <v>76</v>
      </c>
      <c r="AY112" s="268">
        <f t="shared" ca="1" si="187"/>
        <v>77</v>
      </c>
      <c r="AZ112" s="268">
        <f t="shared" ca="1" si="187"/>
        <v>78</v>
      </c>
      <c r="BA112" s="268">
        <f t="shared" ca="1" si="187"/>
        <v>79</v>
      </c>
      <c r="BB112" s="268">
        <f t="shared" ca="1" si="187"/>
        <v>80</v>
      </c>
      <c r="BC112" s="268">
        <f t="shared" ca="1" si="187"/>
        <v>81</v>
      </c>
      <c r="BD112" s="268">
        <f t="shared" ca="1" si="187"/>
        <v>82</v>
      </c>
      <c r="BE112" s="268">
        <f t="shared" ca="1" si="187"/>
        <v>83</v>
      </c>
      <c r="BF112" s="268">
        <f t="shared" ca="1" si="187"/>
        <v>84</v>
      </c>
      <c r="BG112" s="268">
        <f t="shared" ca="1" si="187"/>
        <v>85</v>
      </c>
      <c r="BH112" s="268">
        <f t="shared" ca="1" si="187"/>
        <v>86</v>
      </c>
      <c r="BI112" s="268">
        <f t="shared" ca="1" si="187"/>
        <v>87</v>
      </c>
      <c r="BJ112" s="268">
        <f t="shared" ca="1" si="187"/>
        <v>88</v>
      </c>
      <c r="BK112" s="268">
        <f t="shared" ca="1" si="187"/>
        <v>89</v>
      </c>
      <c r="BL112" s="268">
        <f t="shared" ca="1" si="187"/>
        <v>90</v>
      </c>
      <c r="BM112" s="268">
        <f t="shared" ca="1" si="187"/>
        <v>91</v>
      </c>
      <c r="BN112" s="268">
        <f t="shared" ca="1" si="187"/>
        <v>92</v>
      </c>
      <c r="BO112" s="268">
        <f t="shared" ca="1" si="187"/>
        <v>93</v>
      </c>
      <c r="BP112" s="268">
        <f t="shared" ca="1" si="187"/>
        <v>94</v>
      </c>
      <c r="BQ112" s="268">
        <f t="shared" ca="1" si="187"/>
        <v>95</v>
      </c>
      <c r="BR112" s="268">
        <f t="shared" ref="BR112:CV112" ca="1" si="188">IF(OR(MID(OFFSET($D$248,$D107-$D$8,0),BR$4,1)="a",MID(OFFSET($D$248,$D107-$D$8,0),BR$4,1)="b"),0,BQ112+1)</f>
        <v>96</v>
      </c>
      <c r="BS112" s="268">
        <f t="shared" ca="1" si="188"/>
        <v>97</v>
      </c>
      <c r="BT112" s="268">
        <f t="shared" ca="1" si="188"/>
        <v>98</v>
      </c>
      <c r="BU112" s="268">
        <f t="shared" ca="1" si="188"/>
        <v>99</v>
      </c>
      <c r="BV112" s="268">
        <f t="shared" ca="1" si="188"/>
        <v>100</v>
      </c>
      <c r="BW112" s="268">
        <f t="shared" ca="1" si="188"/>
        <v>101</v>
      </c>
      <c r="BX112" s="268">
        <f t="shared" ca="1" si="188"/>
        <v>102</v>
      </c>
      <c r="BY112" s="268">
        <f t="shared" ca="1" si="188"/>
        <v>103</v>
      </c>
      <c r="BZ112" s="268">
        <f t="shared" ca="1" si="188"/>
        <v>104</v>
      </c>
      <c r="CA112" s="268">
        <f t="shared" ca="1" si="188"/>
        <v>105</v>
      </c>
      <c r="CB112" s="268">
        <f t="shared" ca="1" si="188"/>
        <v>106</v>
      </c>
      <c r="CC112" s="268">
        <f t="shared" ca="1" si="188"/>
        <v>107</v>
      </c>
      <c r="CD112" s="268">
        <f t="shared" ca="1" si="188"/>
        <v>108</v>
      </c>
      <c r="CE112" s="268">
        <f t="shared" ca="1" si="188"/>
        <v>109</v>
      </c>
      <c r="CF112" s="268">
        <f t="shared" ca="1" si="188"/>
        <v>110</v>
      </c>
      <c r="CG112" s="268">
        <f t="shared" ca="1" si="188"/>
        <v>111</v>
      </c>
      <c r="CH112" s="268">
        <f t="shared" ca="1" si="188"/>
        <v>112</v>
      </c>
      <c r="CI112" s="268">
        <f t="shared" ca="1" si="188"/>
        <v>113</v>
      </c>
      <c r="CJ112" s="268">
        <f t="shared" ca="1" si="188"/>
        <v>114</v>
      </c>
      <c r="CK112" s="268">
        <f t="shared" ca="1" si="188"/>
        <v>115</v>
      </c>
      <c r="CL112" s="268">
        <f t="shared" ca="1" si="188"/>
        <v>116</v>
      </c>
      <c r="CM112" s="268">
        <f t="shared" ca="1" si="188"/>
        <v>117</v>
      </c>
      <c r="CN112" s="268">
        <f t="shared" ca="1" si="188"/>
        <v>118</v>
      </c>
      <c r="CO112" s="268">
        <f t="shared" ca="1" si="188"/>
        <v>119</v>
      </c>
      <c r="CP112" s="268">
        <f t="shared" ca="1" si="188"/>
        <v>120</v>
      </c>
      <c r="CQ112" s="268">
        <f t="shared" ca="1" si="188"/>
        <v>121</v>
      </c>
      <c r="CR112" s="268">
        <f t="shared" ca="1" si="188"/>
        <v>122</v>
      </c>
      <c r="CS112" s="268">
        <f t="shared" ca="1" si="188"/>
        <v>123</v>
      </c>
      <c r="CT112" s="268">
        <f t="shared" ca="1" si="188"/>
        <v>124</v>
      </c>
      <c r="CU112" s="268">
        <f t="shared" ca="1" si="188"/>
        <v>125</v>
      </c>
      <c r="CV112" s="296">
        <f t="shared" ca="1" si="188"/>
        <v>126</v>
      </c>
      <c r="CW112" s="416"/>
      <c r="CX112" s="391"/>
      <c r="CY112" s="391"/>
      <c r="CZ112" s="393"/>
      <c r="DA112" s="442"/>
    </row>
    <row r="113" spans="1:105" ht="13.5" hidden="1" customHeight="1" x14ac:dyDescent="0.2">
      <c r="A113" s="190"/>
      <c r="B113" s="439"/>
      <c r="C113" s="430"/>
      <c r="D113" s="426"/>
      <c r="E113" s="267">
        <f ca="1">IF(OR(MID(OFFSET($D$248,$D107-$D$8,0),E$4,1)="a",MID(OFFSET($D$248,$D107-$D$8,0),E$4,1)="b"),0,CV103+1)</f>
        <v>31</v>
      </c>
      <c r="F113" s="268">
        <f t="shared" ref="F113:AF113" ca="1" si="189">IF(OR(MID(OFFSET($D$248,$D107-$D$8,0),F$4,1)="a",MID(OFFSET($D$248,$D107-$D$8,0),F$4,1)="b"),0,E113+1)</f>
        <v>32</v>
      </c>
      <c r="G113" s="268">
        <f t="shared" ca="1" si="189"/>
        <v>33</v>
      </c>
      <c r="H113" s="268">
        <f t="shared" ca="1" si="189"/>
        <v>34</v>
      </c>
      <c r="I113" s="268">
        <f t="shared" ca="1" si="189"/>
        <v>35</v>
      </c>
      <c r="J113" s="268">
        <f t="shared" ca="1" si="189"/>
        <v>36</v>
      </c>
      <c r="K113" s="268">
        <f t="shared" ca="1" si="189"/>
        <v>37</v>
      </c>
      <c r="L113" s="268">
        <f t="shared" ca="1" si="189"/>
        <v>38</v>
      </c>
      <c r="M113" s="268">
        <f t="shared" ca="1" si="189"/>
        <v>39</v>
      </c>
      <c r="N113" s="268">
        <f t="shared" ca="1" si="189"/>
        <v>40</v>
      </c>
      <c r="O113" s="268">
        <f t="shared" ca="1" si="189"/>
        <v>41</v>
      </c>
      <c r="P113" s="268">
        <f t="shared" ca="1" si="189"/>
        <v>42</v>
      </c>
      <c r="Q113" s="268">
        <f t="shared" ca="1" si="189"/>
        <v>43</v>
      </c>
      <c r="R113" s="268">
        <f t="shared" ca="1" si="189"/>
        <v>44</v>
      </c>
      <c r="S113" s="268">
        <f t="shared" ca="1" si="189"/>
        <v>45</v>
      </c>
      <c r="T113" s="268">
        <f t="shared" ca="1" si="189"/>
        <v>46</v>
      </c>
      <c r="U113" s="268">
        <f t="shared" ca="1" si="189"/>
        <v>47</v>
      </c>
      <c r="V113" s="268">
        <f t="shared" ca="1" si="189"/>
        <v>48</v>
      </c>
      <c r="W113" s="268">
        <f t="shared" ca="1" si="189"/>
        <v>49</v>
      </c>
      <c r="X113" s="268">
        <f t="shared" ca="1" si="189"/>
        <v>50</v>
      </c>
      <c r="Y113" s="268">
        <f t="shared" ca="1" si="189"/>
        <v>51</v>
      </c>
      <c r="Z113" s="268">
        <f t="shared" ca="1" si="189"/>
        <v>52</v>
      </c>
      <c r="AA113" s="268">
        <f t="shared" ca="1" si="189"/>
        <v>53</v>
      </c>
      <c r="AB113" s="268">
        <f t="shared" ca="1" si="189"/>
        <v>54</v>
      </c>
      <c r="AC113" s="268">
        <f t="shared" ca="1" si="189"/>
        <v>55</v>
      </c>
      <c r="AD113" s="268">
        <f t="shared" ca="1" si="189"/>
        <v>56</v>
      </c>
      <c r="AE113" s="268">
        <f t="shared" ca="1" si="189"/>
        <v>57</v>
      </c>
      <c r="AF113" s="268">
        <f t="shared" ca="1" si="189"/>
        <v>58</v>
      </c>
      <c r="AG113" s="268">
        <f ca="1">IF(OR(MID(OFFSET($D$248,$D107-$D$8,0),AG$4,1)="a",MID(OFFSET($D$248,$D107-$D$8,0),AG$4,1)="b"),0,1)</f>
        <v>1</v>
      </c>
      <c r="AH113" s="268">
        <f ca="1">IF(OR(MID(OFFSET($D$248,$D107-$D$8,0),AH$4,1)="a",MID(OFFSET($D$248,$D107-$D$8,0),AH$4,1)="b"),0,AG113+1)</f>
        <v>2</v>
      </c>
      <c r="AI113" s="268">
        <f t="shared" ref="AI113:CT113" ca="1" si="190">IF(OR(MID(OFFSET($D$248,$D107-$D$8,0),AI$4,1)="a",MID(OFFSET($D$248,$D107-$D$8,0),AI$4,1)="b"),0,AH113+1)</f>
        <v>3</v>
      </c>
      <c r="AJ113" s="268">
        <f t="shared" ca="1" si="190"/>
        <v>4</v>
      </c>
      <c r="AK113" s="268">
        <f t="shared" ca="1" si="190"/>
        <v>5</v>
      </c>
      <c r="AL113" s="268">
        <f t="shared" ca="1" si="190"/>
        <v>6</v>
      </c>
      <c r="AM113" s="268">
        <f t="shared" ca="1" si="190"/>
        <v>7</v>
      </c>
      <c r="AN113" s="268">
        <f t="shared" ca="1" si="190"/>
        <v>8</v>
      </c>
      <c r="AO113" s="268">
        <f t="shared" ca="1" si="190"/>
        <v>9</v>
      </c>
      <c r="AP113" s="268">
        <f t="shared" ca="1" si="190"/>
        <v>10</v>
      </c>
      <c r="AQ113" s="268">
        <f t="shared" ca="1" si="190"/>
        <v>11</v>
      </c>
      <c r="AR113" s="268">
        <f t="shared" ca="1" si="190"/>
        <v>12</v>
      </c>
      <c r="AS113" s="268">
        <f t="shared" ca="1" si="190"/>
        <v>13</v>
      </c>
      <c r="AT113" s="268">
        <f t="shared" ca="1" si="190"/>
        <v>14</v>
      </c>
      <c r="AU113" s="268">
        <f t="shared" ca="1" si="190"/>
        <v>15</v>
      </c>
      <c r="AV113" s="268">
        <f t="shared" ca="1" si="190"/>
        <v>16</v>
      </c>
      <c r="AW113" s="268">
        <f t="shared" ca="1" si="190"/>
        <v>17</v>
      </c>
      <c r="AX113" s="268">
        <f t="shared" ca="1" si="190"/>
        <v>18</v>
      </c>
      <c r="AY113" s="268">
        <f t="shared" ca="1" si="190"/>
        <v>19</v>
      </c>
      <c r="AZ113" s="268">
        <f t="shared" ca="1" si="190"/>
        <v>20</v>
      </c>
      <c r="BA113" s="268">
        <f t="shared" ca="1" si="190"/>
        <v>21</v>
      </c>
      <c r="BB113" s="268">
        <f t="shared" ca="1" si="190"/>
        <v>22</v>
      </c>
      <c r="BC113" s="268">
        <f t="shared" ca="1" si="190"/>
        <v>23</v>
      </c>
      <c r="BD113" s="268">
        <f t="shared" ca="1" si="190"/>
        <v>24</v>
      </c>
      <c r="BE113" s="268">
        <f t="shared" ca="1" si="190"/>
        <v>25</v>
      </c>
      <c r="BF113" s="268">
        <f t="shared" ca="1" si="190"/>
        <v>26</v>
      </c>
      <c r="BG113" s="268">
        <f t="shared" ca="1" si="190"/>
        <v>27</v>
      </c>
      <c r="BH113" s="268">
        <f t="shared" ca="1" si="190"/>
        <v>28</v>
      </c>
      <c r="BI113" s="268">
        <f t="shared" ca="1" si="190"/>
        <v>29</v>
      </c>
      <c r="BJ113" s="268">
        <f t="shared" ca="1" si="190"/>
        <v>30</v>
      </c>
      <c r="BK113" s="268">
        <f t="shared" ca="1" si="190"/>
        <v>31</v>
      </c>
      <c r="BL113" s="268">
        <f t="shared" ca="1" si="190"/>
        <v>32</v>
      </c>
      <c r="BM113" s="268">
        <f t="shared" ca="1" si="190"/>
        <v>33</v>
      </c>
      <c r="BN113" s="268">
        <f t="shared" ca="1" si="190"/>
        <v>34</v>
      </c>
      <c r="BO113" s="268">
        <f t="shared" ca="1" si="190"/>
        <v>35</v>
      </c>
      <c r="BP113" s="268">
        <f t="shared" ca="1" si="190"/>
        <v>36</v>
      </c>
      <c r="BQ113" s="268">
        <f t="shared" ca="1" si="190"/>
        <v>37</v>
      </c>
      <c r="BR113" s="268">
        <f t="shared" ca="1" si="190"/>
        <v>38</v>
      </c>
      <c r="BS113" s="268">
        <f t="shared" ca="1" si="190"/>
        <v>39</v>
      </c>
      <c r="BT113" s="268">
        <f t="shared" ca="1" si="190"/>
        <v>40</v>
      </c>
      <c r="BU113" s="268">
        <f t="shared" ca="1" si="190"/>
        <v>41</v>
      </c>
      <c r="BV113" s="268">
        <f t="shared" ca="1" si="190"/>
        <v>42</v>
      </c>
      <c r="BW113" s="268">
        <f t="shared" ca="1" si="190"/>
        <v>43</v>
      </c>
      <c r="BX113" s="268">
        <f t="shared" ca="1" si="190"/>
        <v>44</v>
      </c>
      <c r="BY113" s="268">
        <f t="shared" ca="1" si="190"/>
        <v>45</v>
      </c>
      <c r="BZ113" s="268">
        <f t="shared" ca="1" si="190"/>
        <v>46</v>
      </c>
      <c r="CA113" s="268">
        <f t="shared" ca="1" si="190"/>
        <v>47</v>
      </c>
      <c r="CB113" s="268">
        <f t="shared" ca="1" si="190"/>
        <v>48</v>
      </c>
      <c r="CC113" s="268">
        <f t="shared" ca="1" si="190"/>
        <v>49</v>
      </c>
      <c r="CD113" s="268">
        <f t="shared" ca="1" si="190"/>
        <v>50</v>
      </c>
      <c r="CE113" s="268">
        <f t="shared" ca="1" si="190"/>
        <v>51</v>
      </c>
      <c r="CF113" s="268">
        <f t="shared" ca="1" si="190"/>
        <v>52</v>
      </c>
      <c r="CG113" s="268">
        <f t="shared" ca="1" si="190"/>
        <v>53</v>
      </c>
      <c r="CH113" s="268">
        <f t="shared" ca="1" si="190"/>
        <v>54</v>
      </c>
      <c r="CI113" s="268">
        <f t="shared" ca="1" si="190"/>
        <v>55</v>
      </c>
      <c r="CJ113" s="268">
        <f t="shared" ca="1" si="190"/>
        <v>56</v>
      </c>
      <c r="CK113" s="268">
        <f t="shared" ca="1" si="190"/>
        <v>57</v>
      </c>
      <c r="CL113" s="268">
        <f t="shared" ca="1" si="190"/>
        <v>58</v>
      </c>
      <c r="CM113" s="268">
        <f t="shared" ca="1" si="190"/>
        <v>59</v>
      </c>
      <c r="CN113" s="268">
        <f t="shared" ca="1" si="190"/>
        <v>60</v>
      </c>
      <c r="CO113" s="268">
        <f t="shared" ca="1" si="190"/>
        <v>61</v>
      </c>
      <c r="CP113" s="268">
        <f t="shared" ca="1" si="190"/>
        <v>62</v>
      </c>
      <c r="CQ113" s="268">
        <f t="shared" ca="1" si="190"/>
        <v>63</v>
      </c>
      <c r="CR113" s="268">
        <f t="shared" ca="1" si="190"/>
        <v>64</v>
      </c>
      <c r="CS113" s="268">
        <f t="shared" ca="1" si="190"/>
        <v>65</v>
      </c>
      <c r="CT113" s="268">
        <f t="shared" ca="1" si="190"/>
        <v>66</v>
      </c>
      <c r="CU113" s="268">
        <f ca="1">IF(OR(MID(OFFSET($D$248,$D107-$D$8,0),CU$4,1)="a",MID(OFFSET($D$248,$D107-$D$8,0),CU$4,1)="b"),0,CT113+1)</f>
        <v>67</v>
      </c>
      <c r="CV113" s="296">
        <f ca="1">IF(OR(MID(OFFSET($D$248,$D107-$D$8,0),CV$4,1)="a",MID(OFFSET($D$248,$D107-$D$8,0),CV$4,1)="b"),0,CU113+1)</f>
        <v>68</v>
      </c>
      <c r="CW113" s="416"/>
      <c r="CX113" s="391"/>
      <c r="CY113" s="391"/>
      <c r="CZ113" s="393"/>
      <c r="DA113" s="442"/>
    </row>
    <row r="114" spans="1:105" ht="13.5" hidden="1" customHeight="1" x14ac:dyDescent="0.2">
      <c r="A114" s="190"/>
      <c r="B114" s="439"/>
      <c r="C114" s="430"/>
      <c r="D114" s="426"/>
      <c r="E114" s="267">
        <f ca="1">IF(OR(MID(OFFSET($D$248,$D107-$D$8,0),E$4,1)="a",MID(OFFSET($D$248,$D107-$D$8,0),E$4,1)="b"),0,CV104+1)</f>
        <v>31</v>
      </c>
      <c r="F114" s="268">
        <f t="shared" ref="F114:BQ114" ca="1" si="191">IF(OR(MID(OFFSET($D$248,$D107-$D$8,0),F$4,1)="a",MID(OFFSET($D$248,$D107-$D$8,0),F$4,1)="b"),0,E114+1)</f>
        <v>32</v>
      </c>
      <c r="G114" s="268">
        <f t="shared" ca="1" si="191"/>
        <v>33</v>
      </c>
      <c r="H114" s="268">
        <f t="shared" ca="1" si="191"/>
        <v>34</v>
      </c>
      <c r="I114" s="268">
        <f t="shared" ca="1" si="191"/>
        <v>35</v>
      </c>
      <c r="J114" s="268">
        <f t="shared" ca="1" si="191"/>
        <v>36</v>
      </c>
      <c r="K114" s="268">
        <f t="shared" ca="1" si="191"/>
        <v>37</v>
      </c>
      <c r="L114" s="268">
        <f t="shared" ca="1" si="191"/>
        <v>38</v>
      </c>
      <c r="M114" s="268">
        <f t="shared" ca="1" si="191"/>
        <v>39</v>
      </c>
      <c r="N114" s="268">
        <f t="shared" ca="1" si="191"/>
        <v>40</v>
      </c>
      <c r="O114" s="268">
        <f t="shared" ca="1" si="191"/>
        <v>41</v>
      </c>
      <c r="P114" s="268">
        <f t="shared" ca="1" si="191"/>
        <v>42</v>
      </c>
      <c r="Q114" s="268">
        <f t="shared" ca="1" si="191"/>
        <v>43</v>
      </c>
      <c r="R114" s="268">
        <f t="shared" ca="1" si="191"/>
        <v>44</v>
      </c>
      <c r="S114" s="268">
        <f t="shared" ca="1" si="191"/>
        <v>45</v>
      </c>
      <c r="T114" s="268">
        <f t="shared" ca="1" si="191"/>
        <v>46</v>
      </c>
      <c r="U114" s="268">
        <f t="shared" ca="1" si="191"/>
        <v>47</v>
      </c>
      <c r="V114" s="268">
        <f t="shared" ca="1" si="191"/>
        <v>48</v>
      </c>
      <c r="W114" s="268">
        <f t="shared" ca="1" si="191"/>
        <v>49</v>
      </c>
      <c r="X114" s="268">
        <f t="shared" ca="1" si="191"/>
        <v>50</v>
      </c>
      <c r="Y114" s="268">
        <f t="shared" ca="1" si="191"/>
        <v>51</v>
      </c>
      <c r="Z114" s="268">
        <f t="shared" ca="1" si="191"/>
        <v>52</v>
      </c>
      <c r="AA114" s="268">
        <f t="shared" ca="1" si="191"/>
        <v>53</v>
      </c>
      <c r="AB114" s="268">
        <f t="shared" ca="1" si="191"/>
        <v>54</v>
      </c>
      <c r="AC114" s="268">
        <f t="shared" ca="1" si="191"/>
        <v>55</v>
      </c>
      <c r="AD114" s="268">
        <f t="shared" ca="1" si="191"/>
        <v>56</v>
      </c>
      <c r="AE114" s="268">
        <f t="shared" ca="1" si="191"/>
        <v>57</v>
      </c>
      <c r="AF114" s="268">
        <f t="shared" ca="1" si="191"/>
        <v>58</v>
      </c>
      <c r="AG114" s="268">
        <f t="shared" ca="1" si="191"/>
        <v>59</v>
      </c>
      <c r="AH114" s="268">
        <f t="shared" ca="1" si="191"/>
        <v>60</v>
      </c>
      <c r="AI114" s="268">
        <f t="shared" ca="1" si="191"/>
        <v>61</v>
      </c>
      <c r="AJ114" s="268">
        <f t="shared" ca="1" si="191"/>
        <v>62</v>
      </c>
      <c r="AK114" s="268">
        <f t="shared" ca="1" si="191"/>
        <v>63</v>
      </c>
      <c r="AL114" s="268">
        <f t="shared" ca="1" si="191"/>
        <v>64</v>
      </c>
      <c r="AM114" s="268">
        <f t="shared" ca="1" si="191"/>
        <v>65</v>
      </c>
      <c r="AN114" s="268">
        <f t="shared" ca="1" si="191"/>
        <v>66</v>
      </c>
      <c r="AO114" s="268">
        <f t="shared" ca="1" si="191"/>
        <v>67</v>
      </c>
      <c r="AP114" s="268">
        <f t="shared" ca="1" si="191"/>
        <v>68</v>
      </c>
      <c r="AQ114" s="268">
        <f t="shared" ca="1" si="191"/>
        <v>69</v>
      </c>
      <c r="AR114" s="268">
        <f t="shared" ca="1" si="191"/>
        <v>70</v>
      </c>
      <c r="AS114" s="268">
        <f t="shared" ca="1" si="191"/>
        <v>71</v>
      </c>
      <c r="AT114" s="268">
        <f t="shared" ca="1" si="191"/>
        <v>72</v>
      </c>
      <c r="AU114" s="268">
        <f t="shared" ca="1" si="191"/>
        <v>73</v>
      </c>
      <c r="AV114" s="268">
        <f t="shared" ca="1" si="191"/>
        <v>74</v>
      </c>
      <c r="AW114" s="268">
        <f t="shared" ca="1" si="191"/>
        <v>75</v>
      </c>
      <c r="AX114" s="268">
        <f t="shared" ca="1" si="191"/>
        <v>76</v>
      </c>
      <c r="AY114" s="268">
        <f t="shared" ca="1" si="191"/>
        <v>77</v>
      </c>
      <c r="AZ114" s="268">
        <f t="shared" ca="1" si="191"/>
        <v>78</v>
      </c>
      <c r="BA114" s="268">
        <f t="shared" ca="1" si="191"/>
        <v>79</v>
      </c>
      <c r="BB114" s="268">
        <f t="shared" ca="1" si="191"/>
        <v>80</v>
      </c>
      <c r="BC114" s="268">
        <f t="shared" ca="1" si="191"/>
        <v>81</v>
      </c>
      <c r="BD114" s="268">
        <f t="shared" ca="1" si="191"/>
        <v>82</v>
      </c>
      <c r="BE114" s="268">
        <f t="shared" ca="1" si="191"/>
        <v>83</v>
      </c>
      <c r="BF114" s="268">
        <f t="shared" ca="1" si="191"/>
        <v>84</v>
      </c>
      <c r="BG114" s="268">
        <f t="shared" ca="1" si="191"/>
        <v>85</v>
      </c>
      <c r="BH114" s="268">
        <f t="shared" ca="1" si="191"/>
        <v>86</v>
      </c>
      <c r="BI114" s="268">
        <f t="shared" ca="1" si="191"/>
        <v>87</v>
      </c>
      <c r="BJ114" s="268">
        <f t="shared" ca="1" si="191"/>
        <v>88</v>
      </c>
      <c r="BK114" s="268">
        <f t="shared" ca="1" si="191"/>
        <v>89</v>
      </c>
      <c r="BL114" s="268">
        <f t="shared" ca="1" si="191"/>
        <v>90</v>
      </c>
      <c r="BM114" s="268">
        <f t="shared" ca="1" si="191"/>
        <v>91</v>
      </c>
      <c r="BN114" s="268">
        <f t="shared" ca="1" si="191"/>
        <v>92</v>
      </c>
      <c r="BO114" s="268">
        <f t="shared" ca="1" si="191"/>
        <v>93</v>
      </c>
      <c r="BP114" s="268">
        <f t="shared" ca="1" si="191"/>
        <v>94</v>
      </c>
      <c r="BQ114" s="268">
        <f t="shared" ca="1" si="191"/>
        <v>95</v>
      </c>
      <c r="BR114" s="268">
        <f t="shared" ref="BR114:CV114" ca="1" si="192">IF(OR(MID(OFFSET($D$248,$D107-$D$8,0),BR$4,1)="a",MID(OFFSET($D$248,$D107-$D$8,0),BR$4,1)="b"),0,BQ114+1)</f>
        <v>96</v>
      </c>
      <c r="BS114" s="268">
        <f t="shared" ca="1" si="192"/>
        <v>97</v>
      </c>
      <c r="BT114" s="268">
        <f t="shared" ca="1" si="192"/>
        <v>98</v>
      </c>
      <c r="BU114" s="268">
        <f t="shared" ca="1" si="192"/>
        <v>99</v>
      </c>
      <c r="BV114" s="268">
        <f t="shared" ca="1" si="192"/>
        <v>100</v>
      </c>
      <c r="BW114" s="268">
        <f t="shared" ca="1" si="192"/>
        <v>101</v>
      </c>
      <c r="BX114" s="268">
        <f t="shared" ca="1" si="192"/>
        <v>102</v>
      </c>
      <c r="BY114" s="268">
        <f t="shared" ca="1" si="192"/>
        <v>103</v>
      </c>
      <c r="BZ114" s="268">
        <f t="shared" ca="1" si="192"/>
        <v>104</v>
      </c>
      <c r="CA114" s="268">
        <f t="shared" ca="1" si="192"/>
        <v>105</v>
      </c>
      <c r="CB114" s="268">
        <f t="shared" ca="1" si="192"/>
        <v>106</v>
      </c>
      <c r="CC114" s="268">
        <f t="shared" ca="1" si="192"/>
        <v>107</v>
      </c>
      <c r="CD114" s="268">
        <f t="shared" ca="1" si="192"/>
        <v>108</v>
      </c>
      <c r="CE114" s="268">
        <f t="shared" ca="1" si="192"/>
        <v>109</v>
      </c>
      <c r="CF114" s="268">
        <f t="shared" ca="1" si="192"/>
        <v>110</v>
      </c>
      <c r="CG114" s="268">
        <f t="shared" ca="1" si="192"/>
        <v>111</v>
      </c>
      <c r="CH114" s="268">
        <f t="shared" ca="1" si="192"/>
        <v>112</v>
      </c>
      <c r="CI114" s="268">
        <f t="shared" ca="1" si="192"/>
        <v>113</v>
      </c>
      <c r="CJ114" s="268">
        <f t="shared" ca="1" si="192"/>
        <v>114</v>
      </c>
      <c r="CK114" s="268">
        <f t="shared" ca="1" si="192"/>
        <v>115</v>
      </c>
      <c r="CL114" s="268">
        <f t="shared" ca="1" si="192"/>
        <v>116</v>
      </c>
      <c r="CM114" s="268">
        <f t="shared" ca="1" si="192"/>
        <v>117</v>
      </c>
      <c r="CN114" s="268">
        <f t="shared" ca="1" si="192"/>
        <v>118</v>
      </c>
      <c r="CO114" s="268">
        <f t="shared" ca="1" si="192"/>
        <v>119</v>
      </c>
      <c r="CP114" s="268">
        <f t="shared" ca="1" si="192"/>
        <v>120</v>
      </c>
      <c r="CQ114" s="268">
        <f t="shared" ca="1" si="192"/>
        <v>121</v>
      </c>
      <c r="CR114" s="268">
        <f t="shared" ca="1" si="192"/>
        <v>122</v>
      </c>
      <c r="CS114" s="268">
        <f t="shared" ca="1" si="192"/>
        <v>123</v>
      </c>
      <c r="CT114" s="268">
        <f t="shared" ca="1" si="192"/>
        <v>124</v>
      </c>
      <c r="CU114" s="268">
        <f t="shared" ca="1" si="192"/>
        <v>125</v>
      </c>
      <c r="CV114" s="296">
        <f t="shared" ca="1" si="192"/>
        <v>126</v>
      </c>
      <c r="CW114" s="416"/>
      <c r="CX114" s="391"/>
      <c r="CY114" s="391"/>
      <c r="CZ114" s="393"/>
      <c r="DA114" s="442"/>
    </row>
    <row r="115" spans="1:105" ht="9.75" hidden="1" customHeight="1" x14ac:dyDescent="0.2">
      <c r="A115" s="190"/>
      <c r="B115" s="439"/>
      <c r="C115" s="430"/>
      <c r="D115" s="426"/>
      <c r="E115" s="297">
        <f ca="1">IF(OR(MID(OFFSET($D$248,$D107-$D$8,0),E$4,1)="a",MID(OFFSET($D$248,$D107-$D$8,0),E$4,1)="b"),0,CV105+1)</f>
        <v>31</v>
      </c>
      <c r="F115" s="298">
        <f t="shared" ref="F115:AF115" ca="1" si="193">IF(OR(MID(OFFSET($D$248,$D107-$D$8,0),F$4,1)="a",MID(OFFSET($D$248,$D107-$D$8,0),F$4,1)="b"),0,E115+1)</f>
        <v>32</v>
      </c>
      <c r="G115" s="298">
        <f t="shared" ca="1" si="193"/>
        <v>33</v>
      </c>
      <c r="H115" s="298">
        <f t="shared" ca="1" si="193"/>
        <v>34</v>
      </c>
      <c r="I115" s="298">
        <f t="shared" ca="1" si="193"/>
        <v>35</v>
      </c>
      <c r="J115" s="298">
        <f t="shared" ca="1" si="193"/>
        <v>36</v>
      </c>
      <c r="K115" s="298">
        <f t="shared" ca="1" si="193"/>
        <v>37</v>
      </c>
      <c r="L115" s="298">
        <f t="shared" ca="1" si="193"/>
        <v>38</v>
      </c>
      <c r="M115" s="298">
        <f t="shared" ca="1" si="193"/>
        <v>39</v>
      </c>
      <c r="N115" s="298">
        <f t="shared" ca="1" si="193"/>
        <v>40</v>
      </c>
      <c r="O115" s="298">
        <f t="shared" ca="1" si="193"/>
        <v>41</v>
      </c>
      <c r="P115" s="298">
        <f t="shared" ca="1" si="193"/>
        <v>42</v>
      </c>
      <c r="Q115" s="298">
        <f t="shared" ca="1" si="193"/>
        <v>43</v>
      </c>
      <c r="R115" s="298">
        <f t="shared" ca="1" si="193"/>
        <v>44</v>
      </c>
      <c r="S115" s="298">
        <f t="shared" ca="1" si="193"/>
        <v>45</v>
      </c>
      <c r="T115" s="298">
        <f t="shared" ca="1" si="193"/>
        <v>46</v>
      </c>
      <c r="U115" s="298">
        <f t="shared" ca="1" si="193"/>
        <v>47</v>
      </c>
      <c r="V115" s="298">
        <f t="shared" ca="1" si="193"/>
        <v>48</v>
      </c>
      <c r="W115" s="298">
        <f t="shared" ca="1" si="193"/>
        <v>49</v>
      </c>
      <c r="X115" s="298">
        <f t="shared" ca="1" si="193"/>
        <v>50</v>
      </c>
      <c r="Y115" s="298">
        <f t="shared" ca="1" si="193"/>
        <v>51</v>
      </c>
      <c r="Z115" s="298">
        <f t="shared" ca="1" si="193"/>
        <v>52</v>
      </c>
      <c r="AA115" s="298">
        <f t="shared" ca="1" si="193"/>
        <v>53</v>
      </c>
      <c r="AB115" s="298">
        <f t="shared" ca="1" si="193"/>
        <v>54</v>
      </c>
      <c r="AC115" s="298">
        <f t="shared" ca="1" si="193"/>
        <v>55</v>
      </c>
      <c r="AD115" s="298">
        <f t="shared" ca="1" si="193"/>
        <v>56</v>
      </c>
      <c r="AE115" s="298">
        <f t="shared" ca="1" si="193"/>
        <v>57</v>
      </c>
      <c r="AF115" s="298">
        <f t="shared" ca="1" si="193"/>
        <v>58</v>
      </c>
      <c r="AG115" s="298">
        <f ca="1">IF(OR(MID(OFFSET($D$248,$D107-$D$8,0),AG$4,1)="a",MID(OFFSET($D$248,$D107-$D$8,0),AG$4,1)="b"),0,1)</f>
        <v>1</v>
      </c>
      <c r="AH115" s="298">
        <f t="shared" ref="AH115:CS115" ca="1" si="194">IF(OR(MID(OFFSET($D$248,$D107-$D$8,0),AH$4,1)="a",MID(OFFSET($D$248,$D107-$D$8,0),AH$4,1)="b"),0,AG115+1)</f>
        <v>2</v>
      </c>
      <c r="AI115" s="298">
        <f t="shared" ca="1" si="194"/>
        <v>3</v>
      </c>
      <c r="AJ115" s="298">
        <f t="shared" ca="1" si="194"/>
        <v>4</v>
      </c>
      <c r="AK115" s="298">
        <f t="shared" ca="1" si="194"/>
        <v>5</v>
      </c>
      <c r="AL115" s="298">
        <f t="shared" ca="1" si="194"/>
        <v>6</v>
      </c>
      <c r="AM115" s="298">
        <f t="shared" ca="1" si="194"/>
        <v>7</v>
      </c>
      <c r="AN115" s="298">
        <f t="shared" ca="1" si="194"/>
        <v>8</v>
      </c>
      <c r="AO115" s="298">
        <f t="shared" ca="1" si="194"/>
        <v>9</v>
      </c>
      <c r="AP115" s="298">
        <f t="shared" ca="1" si="194"/>
        <v>10</v>
      </c>
      <c r="AQ115" s="298">
        <f t="shared" ca="1" si="194"/>
        <v>11</v>
      </c>
      <c r="AR115" s="298">
        <f t="shared" ca="1" si="194"/>
        <v>12</v>
      </c>
      <c r="AS115" s="298">
        <f t="shared" ca="1" si="194"/>
        <v>13</v>
      </c>
      <c r="AT115" s="298">
        <f t="shared" ca="1" si="194"/>
        <v>14</v>
      </c>
      <c r="AU115" s="298">
        <f t="shared" ca="1" si="194"/>
        <v>15</v>
      </c>
      <c r="AV115" s="298">
        <f t="shared" ca="1" si="194"/>
        <v>16</v>
      </c>
      <c r="AW115" s="298">
        <f t="shared" ca="1" si="194"/>
        <v>17</v>
      </c>
      <c r="AX115" s="298">
        <f t="shared" ca="1" si="194"/>
        <v>18</v>
      </c>
      <c r="AY115" s="298">
        <f t="shared" ca="1" si="194"/>
        <v>19</v>
      </c>
      <c r="AZ115" s="298">
        <f t="shared" ca="1" si="194"/>
        <v>20</v>
      </c>
      <c r="BA115" s="298">
        <f t="shared" ca="1" si="194"/>
        <v>21</v>
      </c>
      <c r="BB115" s="298">
        <f t="shared" ca="1" si="194"/>
        <v>22</v>
      </c>
      <c r="BC115" s="298">
        <f t="shared" ca="1" si="194"/>
        <v>23</v>
      </c>
      <c r="BD115" s="298">
        <f t="shared" ca="1" si="194"/>
        <v>24</v>
      </c>
      <c r="BE115" s="298">
        <f t="shared" ca="1" si="194"/>
        <v>25</v>
      </c>
      <c r="BF115" s="298">
        <f t="shared" ca="1" si="194"/>
        <v>26</v>
      </c>
      <c r="BG115" s="298">
        <f t="shared" ca="1" si="194"/>
        <v>27</v>
      </c>
      <c r="BH115" s="298">
        <f t="shared" ca="1" si="194"/>
        <v>28</v>
      </c>
      <c r="BI115" s="298">
        <f t="shared" ca="1" si="194"/>
        <v>29</v>
      </c>
      <c r="BJ115" s="298">
        <f t="shared" ca="1" si="194"/>
        <v>30</v>
      </c>
      <c r="BK115" s="298">
        <f t="shared" ca="1" si="194"/>
        <v>31</v>
      </c>
      <c r="BL115" s="298">
        <f t="shared" ca="1" si="194"/>
        <v>32</v>
      </c>
      <c r="BM115" s="298">
        <f t="shared" ca="1" si="194"/>
        <v>33</v>
      </c>
      <c r="BN115" s="298">
        <f t="shared" ca="1" si="194"/>
        <v>34</v>
      </c>
      <c r="BO115" s="298">
        <f t="shared" ca="1" si="194"/>
        <v>35</v>
      </c>
      <c r="BP115" s="298">
        <f t="shared" ca="1" si="194"/>
        <v>36</v>
      </c>
      <c r="BQ115" s="298">
        <f t="shared" ca="1" si="194"/>
        <v>37</v>
      </c>
      <c r="BR115" s="298">
        <f t="shared" ca="1" si="194"/>
        <v>38</v>
      </c>
      <c r="BS115" s="298">
        <f t="shared" ca="1" si="194"/>
        <v>39</v>
      </c>
      <c r="BT115" s="298">
        <f t="shared" ca="1" si="194"/>
        <v>40</v>
      </c>
      <c r="BU115" s="298">
        <f t="shared" ca="1" si="194"/>
        <v>41</v>
      </c>
      <c r="BV115" s="298">
        <f t="shared" ca="1" si="194"/>
        <v>42</v>
      </c>
      <c r="BW115" s="298">
        <f t="shared" ca="1" si="194"/>
        <v>43</v>
      </c>
      <c r="BX115" s="298">
        <f t="shared" ca="1" si="194"/>
        <v>44</v>
      </c>
      <c r="BY115" s="298">
        <f t="shared" ca="1" si="194"/>
        <v>45</v>
      </c>
      <c r="BZ115" s="298">
        <f t="shared" ca="1" si="194"/>
        <v>46</v>
      </c>
      <c r="CA115" s="298">
        <f t="shared" ca="1" si="194"/>
        <v>47</v>
      </c>
      <c r="CB115" s="298">
        <f t="shared" ca="1" si="194"/>
        <v>48</v>
      </c>
      <c r="CC115" s="298">
        <f t="shared" ca="1" si="194"/>
        <v>49</v>
      </c>
      <c r="CD115" s="298">
        <f t="shared" ca="1" si="194"/>
        <v>50</v>
      </c>
      <c r="CE115" s="298">
        <f t="shared" ca="1" si="194"/>
        <v>51</v>
      </c>
      <c r="CF115" s="298">
        <f t="shared" ca="1" si="194"/>
        <v>52</v>
      </c>
      <c r="CG115" s="298">
        <f t="shared" ca="1" si="194"/>
        <v>53</v>
      </c>
      <c r="CH115" s="298">
        <f t="shared" ca="1" si="194"/>
        <v>54</v>
      </c>
      <c r="CI115" s="298">
        <f t="shared" ca="1" si="194"/>
        <v>55</v>
      </c>
      <c r="CJ115" s="298">
        <f t="shared" ca="1" si="194"/>
        <v>56</v>
      </c>
      <c r="CK115" s="298">
        <f t="shared" ca="1" si="194"/>
        <v>57</v>
      </c>
      <c r="CL115" s="298">
        <f t="shared" ca="1" si="194"/>
        <v>58</v>
      </c>
      <c r="CM115" s="298">
        <f t="shared" ca="1" si="194"/>
        <v>59</v>
      </c>
      <c r="CN115" s="298">
        <f t="shared" ca="1" si="194"/>
        <v>60</v>
      </c>
      <c r="CO115" s="298">
        <f t="shared" ca="1" si="194"/>
        <v>61</v>
      </c>
      <c r="CP115" s="298">
        <f t="shared" ca="1" si="194"/>
        <v>62</v>
      </c>
      <c r="CQ115" s="298">
        <f t="shared" ca="1" si="194"/>
        <v>63</v>
      </c>
      <c r="CR115" s="298">
        <f t="shared" ca="1" si="194"/>
        <v>64</v>
      </c>
      <c r="CS115" s="298">
        <f t="shared" ca="1" si="194"/>
        <v>65</v>
      </c>
      <c r="CT115" s="298">
        <f ca="1">IF(OR(MID(OFFSET($D$248,$D107-$D$8,0),CT$4,1)="a",MID(OFFSET($D$248,$D107-$D$8,0),CT$4,1)="b"),0,CS115+1)</f>
        <v>66</v>
      </c>
      <c r="CU115" s="298">
        <f ca="1">IF(OR(MID(OFFSET($D$248,$D107-$D$8,0),CU$4,1)="a",MID(OFFSET($D$248,$D107-$D$8,0),CU$4,1)="b"),0,CT115+1)</f>
        <v>67</v>
      </c>
      <c r="CV115" s="299">
        <f ca="1">IF(OR(MID(OFFSET($D$248,$D107-$D$8,0),CV$4,1)="a",MID(OFFSET($D$248,$D107-$D$8,0),CV$4,1)="b"),0,CU115+1)</f>
        <v>68</v>
      </c>
      <c r="CW115" s="416"/>
      <c r="CX115" s="391"/>
      <c r="CY115" s="391"/>
      <c r="CZ115" s="393"/>
      <c r="DA115" s="442"/>
    </row>
    <row r="116" spans="1:105" ht="3.75" customHeight="1" x14ac:dyDescent="0.2">
      <c r="A116" s="190"/>
      <c r="B116" s="439"/>
      <c r="C116" s="250"/>
      <c r="D116" s="251"/>
      <c r="E116" s="252"/>
      <c r="F116" s="252"/>
      <c r="G116" s="252"/>
      <c r="H116" s="252"/>
      <c r="I116" s="252"/>
      <c r="J116" s="252"/>
      <c r="K116" s="252"/>
      <c r="L116" s="252"/>
      <c r="M116" s="252"/>
      <c r="N116" s="252"/>
      <c r="O116" s="252"/>
      <c r="P116" s="252"/>
      <c r="Q116" s="252"/>
      <c r="R116" s="252"/>
      <c r="S116" s="252"/>
      <c r="T116" s="252"/>
      <c r="U116" s="252"/>
      <c r="V116" s="252"/>
      <c r="W116" s="252"/>
      <c r="X116" s="252"/>
      <c r="Y116" s="252"/>
      <c r="Z116" s="252"/>
      <c r="AA116" s="252"/>
      <c r="AB116" s="252"/>
      <c r="AC116" s="252"/>
      <c r="AD116" s="252"/>
      <c r="AE116" s="252"/>
      <c r="AF116" s="252"/>
      <c r="AG116" s="253"/>
      <c r="AH116" s="252"/>
      <c r="AI116" s="252"/>
      <c r="AJ116" s="252"/>
      <c r="AK116" s="252"/>
      <c r="AL116" s="252"/>
      <c r="AM116" s="252"/>
      <c r="AN116" s="252"/>
      <c r="AO116" s="252"/>
      <c r="AP116" s="252"/>
      <c r="AQ116" s="252"/>
      <c r="AR116" s="252"/>
      <c r="AS116" s="252"/>
      <c r="AT116" s="252"/>
      <c r="AU116" s="252"/>
      <c r="AV116" s="252"/>
      <c r="AW116" s="252"/>
      <c r="AX116" s="252"/>
      <c r="AY116" s="252"/>
      <c r="AZ116" s="252"/>
      <c r="BA116" s="252"/>
      <c r="BB116" s="252"/>
      <c r="BC116" s="252"/>
      <c r="BD116" s="252"/>
      <c r="BE116" s="252"/>
      <c r="BF116" s="252"/>
      <c r="BG116" s="252"/>
      <c r="BH116" s="252"/>
      <c r="BI116" s="252"/>
      <c r="BJ116" s="252"/>
      <c r="BK116" s="252"/>
      <c r="BL116" s="252"/>
      <c r="BM116" s="252"/>
      <c r="BN116" s="252"/>
      <c r="BO116" s="252"/>
      <c r="BP116" s="252"/>
      <c r="BQ116" s="252"/>
      <c r="BR116" s="252"/>
      <c r="BS116" s="252"/>
      <c r="BT116" s="252"/>
      <c r="BU116" s="252"/>
      <c r="BV116" s="252"/>
      <c r="BW116" s="252"/>
      <c r="BX116" s="252"/>
      <c r="BY116" s="252"/>
      <c r="BZ116" s="252"/>
      <c r="CA116" s="252"/>
      <c r="CB116" s="252"/>
      <c r="CC116" s="252"/>
      <c r="CD116" s="252"/>
      <c r="CE116" s="252"/>
      <c r="CF116" s="252"/>
      <c r="CG116" s="252"/>
      <c r="CH116" s="252"/>
      <c r="CI116" s="252"/>
      <c r="CJ116" s="252"/>
      <c r="CK116" s="252"/>
      <c r="CL116" s="252"/>
      <c r="CM116" s="252"/>
      <c r="CN116" s="252"/>
      <c r="CO116" s="252"/>
      <c r="CP116" s="252"/>
      <c r="CQ116" s="252"/>
      <c r="CR116" s="252"/>
      <c r="CS116" s="252"/>
      <c r="CT116" s="252"/>
      <c r="CU116" s="252"/>
      <c r="CV116" s="252"/>
      <c r="CW116" s="254"/>
      <c r="CX116" s="255"/>
      <c r="CY116" s="256"/>
      <c r="CZ116" s="257"/>
      <c r="DA116" s="306"/>
    </row>
    <row r="117" spans="1:105" ht="13.5" customHeight="1" x14ac:dyDescent="0.2">
      <c r="A117" s="190"/>
      <c r="B117" s="439"/>
      <c r="C117" s="429" t="s">
        <v>38</v>
      </c>
      <c r="D117" s="431">
        <f>D107+1</f>
        <v>42698</v>
      </c>
      <c r="E117" s="191"/>
      <c r="F117" s="192"/>
      <c r="G117" s="192"/>
      <c r="H117" s="193"/>
      <c r="I117" s="194"/>
      <c r="J117" s="192"/>
      <c r="K117" s="192"/>
      <c r="L117" s="193"/>
      <c r="M117" s="194"/>
      <c r="N117" s="192"/>
      <c r="O117" s="192"/>
      <c r="P117" s="193"/>
      <c r="Q117" s="194"/>
      <c r="R117" s="192"/>
      <c r="S117" s="192"/>
      <c r="T117" s="193"/>
      <c r="U117" s="194"/>
      <c r="V117" s="192"/>
      <c r="W117" s="192"/>
      <c r="X117" s="193"/>
      <c r="Y117" s="194"/>
      <c r="Z117" s="192"/>
      <c r="AA117" s="192"/>
      <c r="AB117" s="193"/>
      <c r="AC117" s="194"/>
      <c r="AD117" s="192"/>
      <c r="AE117" s="192"/>
      <c r="AF117" s="195"/>
      <c r="AG117" s="196"/>
      <c r="AH117" s="192"/>
      <c r="AI117" s="192"/>
      <c r="AJ117" s="193"/>
      <c r="AK117" s="194"/>
      <c r="AL117" s="192"/>
      <c r="AM117" s="192"/>
      <c r="AN117" s="193"/>
      <c r="AO117" s="194"/>
      <c r="AP117" s="192"/>
      <c r="AQ117" s="192"/>
      <c r="AR117" s="193"/>
      <c r="AS117" s="194"/>
      <c r="AT117" s="192"/>
      <c r="AU117" s="192"/>
      <c r="AV117" s="193"/>
      <c r="AW117" s="194"/>
      <c r="AX117" s="192"/>
      <c r="AY117" s="192"/>
      <c r="AZ117" s="193"/>
      <c r="BA117" s="194"/>
      <c r="BB117" s="192"/>
      <c r="BC117" s="192"/>
      <c r="BD117" s="193"/>
      <c r="BE117" s="194"/>
      <c r="BF117" s="192"/>
      <c r="BG117" s="192"/>
      <c r="BH117" s="193"/>
      <c r="BI117" s="194"/>
      <c r="BJ117" s="192"/>
      <c r="BK117" s="192"/>
      <c r="BL117" s="193"/>
      <c r="BM117" s="194"/>
      <c r="BN117" s="192"/>
      <c r="BO117" s="192"/>
      <c r="BP117" s="193"/>
      <c r="BQ117" s="194"/>
      <c r="BR117" s="192"/>
      <c r="BS117" s="192"/>
      <c r="BT117" s="193"/>
      <c r="BU117" s="194"/>
      <c r="BV117" s="192"/>
      <c r="BW117" s="192"/>
      <c r="BX117" s="193"/>
      <c r="BY117" s="194"/>
      <c r="BZ117" s="192"/>
      <c r="CA117" s="192"/>
      <c r="CB117" s="193"/>
      <c r="CC117" s="194"/>
      <c r="CD117" s="192"/>
      <c r="CE117" s="192"/>
      <c r="CF117" s="193"/>
      <c r="CG117" s="194"/>
      <c r="CH117" s="192"/>
      <c r="CI117" s="192"/>
      <c r="CJ117" s="193"/>
      <c r="CK117" s="194"/>
      <c r="CL117" s="192"/>
      <c r="CM117" s="192"/>
      <c r="CN117" s="193"/>
      <c r="CO117" s="194"/>
      <c r="CP117" s="192"/>
      <c r="CQ117" s="192"/>
      <c r="CR117" s="193"/>
      <c r="CS117" s="194"/>
      <c r="CT117" s="192"/>
      <c r="CU117" s="192"/>
      <c r="CV117" s="195"/>
      <c r="CW117" s="433">
        <f ca="1">MAX(E125:AF125,AG115:CV115)*0.25</f>
        <v>24</v>
      </c>
      <c r="CX117" s="390" t="e">
        <f ca="1">MAX(E124:AF124,E114:CV114,E104:CV104,E94:CV94,E84:CV84,E74:CV74,E64:CV64,AG54:CV54)*0.25</f>
        <v>#N/A</v>
      </c>
      <c r="CY117" s="390">
        <f ca="1">(COUNTIF(E125:AF125,0)+COUNTIF(CO115:CV115,0))*0.25</f>
        <v>0</v>
      </c>
      <c r="CZ117" s="392">
        <f ca="1">COUNTIF(CW57:CW125,"&gt;=7")-COUNTIF(CW57:CW125,"&gt;=9")</f>
        <v>0</v>
      </c>
      <c r="DA117" s="441" t="e">
        <f ca="1">VLOOKUP(IF(CX117&lt;24,3,IF(CW117&lt;=7,2,IF(CW117&gt;11,1,IF(CY117&gt;4,2,IF(CW117&gt;9,1,IF(CZ117&gt;0,2,1)))))),PARAM!$A$39:$B$41,2,FALSE)</f>
        <v>#N/A</v>
      </c>
    </row>
    <row r="118" spans="1:105" ht="13.5" hidden="1" customHeight="1" x14ac:dyDescent="0.2">
      <c r="A118" s="190"/>
      <c r="B118" s="439"/>
      <c r="C118" s="430"/>
      <c r="D118" s="426"/>
      <c r="E118" s="267">
        <f ca="1">IF(OR(MID(OFFSET($D$248,$D117-$D$8,0),E$4,1)="a",MID(OFFSET($D$248,$D117-$D$8,0),E$4,1)="b"),0,CV108+1)</f>
        <v>127</v>
      </c>
      <c r="F118" s="268">
        <f t="shared" ref="F118:BQ118" ca="1" si="195">IF(OR(MID(OFFSET($D$248,$D117-$D$8,0),F$4,1)="a",MID(OFFSET($D$248,$D117-$D$8,0),F$4,1)="b"),0,E118+1)</f>
        <v>128</v>
      </c>
      <c r="G118" s="268">
        <f t="shared" ca="1" si="195"/>
        <v>129</v>
      </c>
      <c r="H118" s="268">
        <f t="shared" ca="1" si="195"/>
        <v>130</v>
      </c>
      <c r="I118" s="268">
        <f t="shared" ca="1" si="195"/>
        <v>131</v>
      </c>
      <c r="J118" s="268">
        <f t="shared" ca="1" si="195"/>
        <v>132</v>
      </c>
      <c r="K118" s="268">
        <f t="shared" ca="1" si="195"/>
        <v>133</v>
      </c>
      <c r="L118" s="268">
        <f t="shared" ca="1" si="195"/>
        <v>134</v>
      </c>
      <c r="M118" s="268">
        <f t="shared" ca="1" si="195"/>
        <v>135</v>
      </c>
      <c r="N118" s="268">
        <f t="shared" ca="1" si="195"/>
        <v>136</v>
      </c>
      <c r="O118" s="268">
        <f t="shared" ca="1" si="195"/>
        <v>137</v>
      </c>
      <c r="P118" s="268">
        <f t="shared" ca="1" si="195"/>
        <v>138</v>
      </c>
      <c r="Q118" s="268">
        <f t="shared" ca="1" si="195"/>
        <v>139</v>
      </c>
      <c r="R118" s="268">
        <f t="shared" ca="1" si="195"/>
        <v>140</v>
      </c>
      <c r="S118" s="268">
        <f t="shared" ca="1" si="195"/>
        <v>141</v>
      </c>
      <c r="T118" s="268">
        <f t="shared" ca="1" si="195"/>
        <v>142</v>
      </c>
      <c r="U118" s="268">
        <f t="shared" ca="1" si="195"/>
        <v>143</v>
      </c>
      <c r="V118" s="268">
        <f t="shared" ca="1" si="195"/>
        <v>144</v>
      </c>
      <c r="W118" s="268">
        <f t="shared" ca="1" si="195"/>
        <v>145</v>
      </c>
      <c r="X118" s="268">
        <f t="shared" ca="1" si="195"/>
        <v>146</v>
      </c>
      <c r="Y118" s="268">
        <f t="shared" ca="1" si="195"/>
        <v>147</v>
      </c>
      <c r="Z118" s="268">
        <f t="shared" ca="1" si="195"/>
        <v>148</v>
      </c>
      <c r="AA118" s="268">
        <f t="shared" ca="1" si="195"/>
        <v>149</v>
      </c>
      <c r="AB118" s="268">
        <f t="shared" ca="1" si="195"/>
        <v>150</v>
      </c>
      <c r="AC118" s="268">
        <f t="shared" ca="1" si="195"/>
        <v>151</v>
      </c>
      <c r="AD118" s="268">
        <f t="shared" ca="1" si="195"/>
        <v>152</v>
      </c>
      <c r="AE118" s="268">
        <f t="shared" ca="1" si="195"/>
        <v>153</v>
      </c>
      <c r="AF118" s="268">
        <f t="shared" ca="1" si="195"/>
        <v>154</v>
      </c>
      <c r="AG118" s="268">
        <f t="shared" ca="1" si="195"/>
        <v>155</v>
      </c>
      <c r="AH118" s="268">
        <f t="shared" ca="1" si="195"/>
        <v>156</v>
      </c>
      <c r="AI118" s="268">
        <f t="shared" ca="1" si="195"/>
        <v>157</v>
      </c>
      <c r="AJ118" s="268">
        <f t="shared" ca="1" si="195"/>
        <v>158</v>
      </c>
      <c r="AK118" s="268">
        <f t="shared" ca="1" si="195"/>
        <v>159</v>
      </c>
      <c r="AL118" s="268">
        <f t="shared" ca="1" si="195"/>
        <v>160</v>
      </c>
      <c r="AM118" s="268">
        <f t="shared" ca="1" si="195"/>
        <v>161</v>
      </c>
      <c r="AN118" s="268">
        <f t="shared" ca="1" si="195"/>
        <v>162</v>
      </c>
      <c r="AO118" s="268">
        <f t="shared" ca="1" si="195"/>
        <v>163</v>
      </c>
      <c r="AP118" s="268">
        <f t="shared" ca="1" si="195"/>
        <v>164</v>
      </c>
      <c r="AQ118" s="268">
        <f t="shared" ca="1" si="195"/>
        <v>165</v>
      </c>
      <c r="AR118" s="268">
        <f t="shared" ca="1" si="195"/>
        <v>166</v>
      </c>
      <c r="AS118" s="268">
        <f t="shared" ca="1" si="195"/>
        <v>167</v>
      </c>
      <c r="AT118" s="268">
        <f t="shared" ca="1" si="195"/>
        <v>168</v>
      </c>
      <c r="AU118" s="268">
        <f t="shared" ca="1" si="195"/>
        <v>169</v>
      </c>
      <c r="AV118" s="268">
        <f t="shared" ca="1" si="195"/>
        <v>170</v>
      </c>
      <c r="AW118" s="268">
        <f t="shared" ca="1" si="195"/>
        <v>171</v>
      </c>
      <c r="AX118" s="268">
        <f t="shared" ca="1" si="195"/>
        <v>172</v>
      </c>
      <c r="AY118" s="268">
        <f t="shared" ca="1" si="195"/>
        <v>173</v>
      </c>
      <c r="AZ118" s="268">
        <f t="shared" ca="1" si="195"/>
        <v>174</v>
      </c>
      <c r="BA118" s="268">
        <f t="shared" ca="1" si="195"/>
        <v>175</v>
      </c>
      <c r="BB118" s="268">
        <f t="shared" ca="1" si="195"/>
        <v>176</v>
      </c>
      <c r="BC118" s="268">
        <f t="shared" ca="1" si="195"/>
        <v>177</v>
      </c>
      <c r="BD118" s="268">
        <f t="shared" ca="1" si="195"/>
        <v>178</v>
      </c>
      <c r="BE118" s="268">
        <f t="shared" ca="1" si="195"/>
        <v>179</v>
      </c>
      <c r="BF118" s="268">
        <f t="shared" ca="1" si="195"/>
        <v>180</v>
      </c>
      <c r="BG118" s="268">
        <f t="shared" ca="1" si="195"/>
        <v>181</v>
      </c>
      <c r="BH118" s="268">
        <f t="shared" ca="1" si="195"/>
        <v>182</v>
      </c>
      <c r="BI118" s="268">
        <f t="shared" ca="1" si="195"/>
        <v>183</v>
      </c>
      <c r="BJ118" s="268">
        <f t="shared" ca="1" si="195"/>
        <v>184</v>
      </c>
      <c r="BK118" s="268">
        <f t="shared" ca="1" si="195"/>
        <v>185</v>
      </c>
      <c r="BL118" s="268">
        <f t="shared" ca="1" si="195"/>
        <v>186</v>
      </c>
      <c r="BM118" s="268">
        <f t="shared" ca="1" si="195"/>
        <v>187</v>
      </c>
      <c r="BN118" s="268">
        <f t="shared" ca="1" si="195"/>
        <v>188</v>
      </c>
      <c r="BO118" s="268">
        <f t="shared" ca="1" si="195"/>
        <v>189</v>
      </c>
      <c r="BP118" s="268">
        <f t="shared" ca="1" si="195"/>
        <v>190</v>
      </c>
      <c r="BQ118" s="268">
        <f t="shared" ca="1" si="195"/>
        <v>191</v>
      </c>
      <c r="BR118" s="268">
        <f t="shared" ref="BR118:CV118" ca="1" si="196">IF(OR(MID(OFFSET($D$248,$D117-$D$8,0),BR$4,1)="a",MID(OFFSET($D$248,$D117-$D$8,0),BR$4,1)="b"),0,BQ118+1)</f>
        <v>192</v>
      </c>
      <c r="BS118" s="268">
        <f t="shared" ca="1" si="196"/>
        <v>193</v>
      </c>
      <c r="BT118" s="268">
        <f t="shared" ca="1" si="196"/>
        <v>194</v>
      </c>
      <c r="BU118" s="268">
        <f t="shared" ca="1" si="196"/>
        <v>195</v>
      </c>
      <c r="BV118" s="268">
        <f t="shared" ca="1" si="196"/>
        <v>196</v>
      </c>
      <c r="BW118" s="268">
        <f t="shared" ca="1" si="196"/>
        <v>197</v>
      </c>
      <c r="BX118" s="268">
        <f t="shared" ca="1" si="196"/>
        <v>198</v>
      </c>
      <c r="BY118" s="268">
        <f t="shared" ca="1" si="196"/>
        <v>199</v>
      </c>
      <c r="BZ118" s="268">
        <f t="shared" ca="1" si="196"/>
        <v>200</v>
      </c>
      <c r="CA118" s="268">
        <f t="shared" ca="1" si="196"/>
        <v>201</v>
      </c>
      <c r="CB118" s="268">
        <f t="shared" ca="1" si="196"/>
        <v>202</v>
      </c>
      <c r="CC118" s="268">
        <f t="shared" ca="1" si="196"/>
        <v>203</v>
      </c>
      <c r="CD118" s="268">
        <f t="shared" ca="1" si="196"/>
        <v>204</v>
      </c>
      <c r="CE118" s="268">
        <f t="shared" ca="1" si="196"/>
        <v>205</v>
      </c>
      <c r="CF118" s="268">
        <f t="shared" ca="1" si="196"/>
        <v>206</v>
      </c>
      <c r="CG118" s="268">
        <f t="shared" ca="1" si="196"/>
        <v>207</v>
      </c>
      <c r="CH118" s="268">
        <f t="shared" ca="1" si="196"/>
        <v>208</v>
      </c>
      <c r="CI118" s="268">
        <f t="shared" ca="1" si="196"/>
        <v>209</v>
      </c>
      <c r="CJ118" s="268">
        <f t="shared" ca="1" si="196"/>
        <v>210</v>
      </c>
      <c r="CK118" s="268">
        <f t="shared" ca="1" si="196"/>
        <v>211</v>
      </c>
      <c r="CL118" s="268">
        <f t="shared" ca="1" si="196"/>
        <v>212</v>
      </c>
      <c r="CM118" s="268">
        <f t="shared" ca="1" si="196"/>
        <v>213</v>
      </c>
      <c r="CN118" s="268">
        <f t="shared" ca="1" si="196"/>
        <v>214</v>
      </c>
      <c r="CO118" s="268">
        <f t="shared" ca="1" si="196"/>
        <v>215</v>
      </c>
      <c r="CP118" s="268">
        <f t="shared" ca="1" si="196"/>
        <v>216</v>
      </c>
      <c r="CQ118" s="268">
        <f t="shared" ca="1" si="196"/>
        <v>217</v>
      </c>
      <c r="CR118" s="268">
        <f t="shared" ca="1" si="196"/>
        <v>218</v>
      </c>
      <c r="CS118" s="268">
        <f t="shared" ca="1" si="196"/>
        <v>219</v>
      </c>
      <c r="CT118" s="268">
        <f t="shared" ca="1" si="196"/>
        <v>220</v>
      </c>
      <c r="CU118" s="268">
        <f t="shared" ca="1" si="196"/>
        <v>221</v>
      </c>
      <c r="CV118" s="296">
        <f t="shared" ca="1" si="196"/>
        <v>222</v>
      </c>
      <c r="CW118" s="416"/>
      <c r="CX118" s="391"/>
      <c r="CY118" s="391"/>
      <c r="CZ118" s="393"/>
      <c r="DA118" s="442"/>
    </row>
    <row r="119" spans="1:105" ht="13.5" hidden="1" customHeight="1" x14ac:dyDescent="0.2">
      <c r="A119" s="190"/>
      <c r="B119" s="439"/>
      <c r="C119" s="430"/>
      <c r="D119" s="426"/>
      <c r="E119" s="267">
        <f ca="1">IF(OR(MID(OFFSET($D$248,$D117-$D$8,0),E$4,1)="a",MID(OFFSET($D$248,$D117-$D$8,0),E$4,1)="b"),0,CV109+1)</f>
        <v>127</v>
      </c>
      <c r="F119" s="268">
        <f t="shared" ref="F119:BQ119" ca="1" si="197">IF(OR(MID(OFFSET($D$248,$D117-$D$8,0),F$4,1)="a",MID(OFFSET($D$248,$D117-$D$8,0),F$4,1)="b"),0,E119+1)</f>
        <v>128</v>
      </c>
      <c r="G119" s="268">
        <f t="shared" ca="1" si="197"/>
        <v>129</v>
      </c>
      <c r="H119" s="268">
        <f t="shared" ca="1" si="197"/>
        <v>130</v>
      </c>
      <c r="I119" s="268">
        <f t="shared" ca="1" si="197"/>
        <v>131</v>
      </c>
      <c r="J119" s="268">
        <f t="shared" ca="1" si="197"/>
        <v>132</v>
      </c>
      <c r="K119" s="268">
        <f t="shared" ca="1" si="197"/>
        <v>133</v>
      </c>
      <c r="L119" s="268">
        <f t="shared" ca="1" si="197"/>
        <v>134</v>
      </c>
      <c r="M119" s="268">
        <f t="shared" ca="1" si="197"/>
        <v>135</v>
      </c>
      <c r="N119" s="268">
        <f t="shared" ca="1" si="197"/>
        <v>136</v>
      </c>
      <c r="O119" s="268">
        <f t="shared" ca="1" si="197"/>
        <v>137</v>
      </c>
      <c r="P119" s="268">
        <f t="shared" ca="1" si="197"/>
        <v>138</v>
      </c>
      <c r="Q119" s="268">
        <f t="shared" ca="1" si="197"/>
        <v>139</v>
      </c>
      <c r="R119" s="268">
        <f t="shared" ca="1" si="197"/>
        <v>140</v>
      </c>
      <c r="S119" s="268">
        <f t="shared" ca="1" si="197"/>
        <v>141</v>
      </c>
      <c r="T119" s="268">
        <f t="shared" ca="1" si="197"/>
        <v>142</v>
      </c>
      <c r="U119" s="268">
        <f t="shared" ca="1" si="197"/>
        <v>143</v>
      </c>
      <c r="V119" s="268">
        <f t="shared" ca="1" si="197"/>
        <v>144</v>
      </c>
      <c r="W119" s="268">
        <f t="shared" ca="1" si="197"/>
        <v>145</v>
      </c>
      <c r="X119" s="268">
        <f t="shared" ca="1" si="197"/>
        <v>146</v>
      </c>
      <c r="Y119" s="268">
        <f t="shared" ca="1" si="197"/>
        <v>147</v>
      </c>
      <c r="Z119" s="268">
        <f t="shared" ca="1" si="197"/>
        <v>148</v>
      </c>
      <c r="AA119" s="268">
        <f t="shared" ca="1" si="197"/>
        <v>149</v>
      </c>
      <c r="AB119" s="268">
        <f t="shared" ca="1" si="197"/>
        <v>150</v>
      </c>
      <c r="AC119" s="268">
        <f t="shared" ca="1" si="197"/>
        <v>151</v>
      </c>
      <c r="AD119" s="268">
        <f t="shared" ca="1" si="197"/>
        <v>152</v>
      </c>
      <c r="AE119" s="268">
        <f t="shared" ca="1" si="197"/>
        <v>153</v>
      </c>
      <c r="AF119" s="268">
        <f t="shared" ca="1" si="197"/>
        <v>154</v>
      </c>
      <c r="AG119" s="268">
        <f t="shared" ca="1" si="197"/>
        <v>155</v>
      </c>
      <c r="AH119" s="268">
        <f t="shared" ca="1" si="197"/>
        <v>156</v>
      </c>
      <c r="AI119" s="268">
        <f t="shared" ca="1" si="197"/>
        <v>157</v>
      </c>
      <c r="AJ119" s="268">
        <f t="shared" ca="1" si="197"/>
        <v>158</v>
      </c>
      <c r="AK119" s="268">
        <f t="shared" ca="1" si="197"/>
        <v>159</v>
      </c>
      <c r="AL119" s="268">
        <f t="shared" ca="1" si="197"/>
        <v>160</v>
      </c>
      <c r="AM119" s="268">
        <f t="shared" ca="1" si="197"/>
        <v>161</v>
      </c>
      <c r="AN119" s="268">
        <f t="shared" ca="1" si="197"/>
        <v>162</v>
      </c>
      <c r="AO119" s="268">
        <f t="shared" ca="1" si="197"/>
        <v>163</v>
      </c>
      <c r="AP119" s="268">
        <f t="shared" ca="1" si="197"/>
        <v>164</v>
      </c>
      <c r="AQ119" s="268">
        <f t="shared" ca="1" si="197"/>
        <v>165</v>
      </c>
      <c r="AR119" s="268">
        <f t="shared" ca="1" si="197"/>
        <v>166</v>
      </c>
      <c r="AS119" s="268">
        <f t="shared" ca="1" si="197"/>
        <v>167</v>
      </c>
      <c r="AT119" s="268">
        <f t="shared" ca="1" si="197"/>
        <v>168</v>
      </c>
      <c r="AU119" s="268">
        <f t="shared" ca="1" si="197"/>
        <v>169</v>
      </c>
      <c r="AV119" s="268">
        <f t="shared" ca="1" si="197"/>
        <v>170</v>
      </c>
      <c r="AW119" s="268">
        <f t="shared" ca="1" si="197"/>
        <v>171</v>
      </c>
      <c r="AX119" s="268">
        <f t="shared" ca="1" si="197"/>
        <v>172</v>
      </c>
      <c r="AY119" s="268">
        <f t="shared" ca="1" si="197"/>
        <v>173</v>
      </c>
      <c r="AZ119" s="268">
        <f t="shared" ca="1" si="197"/>
        <v>174</v>
      </c>
      <c r="BA119" s="268">
        <f t="shared" ca="1" si="197"/>
        <v>175</v>
      </c>
      <c r="BB119" s="268">
        <f t="shared" ca="1" si="197"/>
        <v>176</v>
      </c>
      <c r="BC119" s="268">
        <f t="shared" ca="1" si="197"/>
        <v>177</v>
      </c>
      <c r="BD119" s="268">
        <f t="shared" ca="1" si="197"/>
        <v>178</v>
      </c>
      <c r="BE119" s="268">
        <f t="shared" ca="1" si="197"/>
        <v>179</v>
      </c>
      <c r="BF119" s="268">
        <f t="shared" ca="1" si="197"/>
        <v>180</v>
      </c>
      <c r="BG119" s="268">
        <f t="shared" ca="1" si="197"/>
        <v>181</v>
      </c>
      <c r="BH119" s="268">
        <f t="shared" ca="1" si="197"/>
        <v>182</v>
      </c>
      <c r="BI119" s="268">
        <f t="shared" ca="1" si="197"/>
        <v>183</v>
      </c>
      <c r="BJ119" s="268">
        <f t="shared" ca="1" si="197"/>
        <v>184</v>
      </c>
      <c r="BK119" s="268">
        <f t="shared" ca="1" si="197"/>
        <v>185</v>
      </c>
      <c r="BL119" s="268">
        <f t="shared" ca="1" si="197"/>
        <v>186</v>
      </c>
      <c r="BM119" s="268">
        <f t="shared" ca="1" si="197"/>
        <v>187</v>
      </c>
      <c r="BN119" s="268">
        <f t="shared" ca="1" si="197"/>
        <v>188</v>
      </c>
      <c r="BO119" s="268">
        <f t="shared" ca="1" si="197"/>
        <v>189</v>
      </c>
      <c r="BP119" s="268">
        <f t="shared" ca="1" si="197"/>
        <v>190</v>
      </c>
      <c r="BQ119" s="268">
        <f t="shared" ca="1" si="197"/>
        <v>191</v>
      </c>
      <c r="BR119" s="268">
        <f t="shared" ref="BR119:CV119" ca="1" si="198">IF(OR(MID(OFFSET($D$248,$D117-$D$8,0),BR$4,1)="a",MID(OFFSET($D$248,$D117-$D$8,0),BR$4,1)="b"),0,BQ119+1)</f>
        <v>192</v>
      </c>
      <c r="BS119" s="268">
        <f t="shared" ca="1" si="198"/>
        <v>193</v>
      </c>
      <c r="BT119" s="268">
        <f t="shared" ca="1" si="198"/>
        <v>194</v>
      </c>
      <c r="BU119" s="268">
        <f t="shared" ca="1" si="198"/>
        <v>195</v>
      </c>
      <c r="BV119" s="268">
        <f t="shared" ca="1" si="198"/>
        <v>196</v>
      </c>
      <c r="BW119" s="268">
        <f t="shared" ca="1" si="198"/>
        <v>197</v>
      </c>
      <c r="BX119" s="268">
        <f t="shared" ca="1" si="198"/>
        <v>198</v>
      </c>
      <c r="BY119" s="268">
        <f t="shared" ca="1" si="198"/>
        <v>199</v>
      </c>
      <c r="BZ119" s="268">
        <f t="shared" ca="1" si="198"/>
        <v>200</v>
      </c>
      <c r="CA119" s="268">
        <f t="shared" ca="1" si="198"/>
        <v>201</v>
      </c>
      <c r="CB119" s="268">
        <f t="shared" ca="1" si="198"/>
        <v>202</v>
      </c>
      <c r="CC119" s="268">
        <f t="shared" ca="1" si="198"/>
        <v>203</v>
      </c>
      <c r="CD119" s="268">
        <f t="shared" ca="1" si="198"/>
        <v>204</v>
      </c>
      <c r="CE119" s="268">
        <f t="shared" ca="1" si="198"/>
        <v>205</v>
      </c>
      <c r="CF119" s="268">
        <f t="shared" ca="1" si="198"/>
        <v>206</v>
      </c>
      <c r="CG119" s="268">
        <f t="shared" ca="1" si="198"/>
        <v>207</v>
      </c>
      <c r="CH119" s="268">
        <f t="shared" ca="1" si="198"/>
        <v>208</v>
      </c>
      <c r="CI119" s="268">
        <f t="shared" ca="1" si="198"/>
        <v>209</v>
      </c>
      <c r="CJ119" s="268">
        <f t="shared" ca="1" si="198"/>
        <v>210</v>
      </c>
      <c r="CK119" s="268">
        <f t="shared" ca="1" si="198"/>
        <v>211</v>
      </c>
      <c r="CL119" s="268">
        <f t="shared" ca="1" si="198"/>
        <v>212</v>
      </c>
      <c r="CM119" s="268">
        <f t="shared" ca="1" si="198"/>
        <v>213</v>
      </c>
      <c r="CN119" s="268">
        <f t="shared" ca="1" si="198"/>
        <v>214</v>
      </c>
      <c r="CO119" s="268">
        <f t="shared" ca="1" si="198"/>
        <v>215</v>
      </c>
      <c r="CP119" s="268">
        <f t="shared" ca="1" si="198"/>
        <v>216</v>
      </c>
      <c r="CQ119" s="268">
        <f t="shared" ca="1" si="198"/>
        <v>217</v>
      </c>
      <c r="CR119" s="268">
        <f t="shared" ca="1" si="198"/>
        <v>218</v>
      </c>
      <c r="CS119" s="268">
        <f t="shared" ca="1" si="198"/>
        <v>219</v>
      </c>
      <c r="CT119" s="268">
        <f t="shared" ca="1" si="198"/>
        <v>220</v>
      </c>
      <c r="CU119" s="268">
        <f t="shared" ca="1" si="198"/>
        <v>221</v>
      </c>
      <c r="CV119" s="296">
        <f t="shared" ca="1" si="198"/>
        <v>222</v>
      </c>
      <c r="CW119" s="416"/>
      <c r="CX119" s="391"/>
      <c r="CY119" s="391"/>
      <c r="CZ119" s="393"/>
      <c r="DA119" s="442"/>
    </row>
    <row r="120" spans="1:105" ht="13.5" hidden="1" customHeight="1" x14ac:dyDescent="0.2">
      <c r="A120" s="190"/>
      <c r="B120" s="439"/>
      <c r="C120" s="430"/>
      <c r="D120" s="426"/>
      <c r="E120" s="267">
        <f ca="1">IF(OR(MID(OFFSET($D$248,$D117-$D$8,0),E$4,1)="a",MID(OFFSET($D$248,$D117-$D$8,0),E$4,1)="b"),0,CV110+1)</f>
        <v>127</v>
      </c>
      <c r="F120" s="268">
        <f t="shared" ref="F120:BQ120" ca="1" si="199">IF(OR(MID(OFFSET($D$248,$D117-$D$8,0),F$4,1)="a",MID(OFFSET($D$248,$D117-$D$8,0),F$4,1)="b"),0,E120+1)</f>
        <v>128</v>
      </c>
      <c r="G120" s="268">
        <f t="shared" ca="1" si="199"/>
        <v>129</v>
      </c>
      <c r="H120" s="268">
        <f t="shared" ca="1" si="199"/>
        <v>130</v>
      </c>
      <c r="I120" s="268">
        <f t="shared" ca="1" si="199"/>
        <v>131</v>
      </c>
      <c r="J120" s="268">
        <f t="shared" ca="1" si="199"/>
        <v>132</v>
      </c>
      <c r="K120" s="268">
        <f t="shared" ca="1" si="199"/>
        <v>133</v>
      </c>
      <c r="L120" s="268">
        <f t="shared" ca="1" si="199"/>
        <v>134</v>
      </c>
      <c r="M120" s="268">
        <f t="shared" ca="1" si="199"/>
        <v>135</v>
      </c>
      <c r="N120" s="268">
        <f t="shared" ca="1" si="199"/>
        <v>136</v>
      </c>
      <c r="O120" s="268">
        <f t="shared" ca="1" si="199"/>
        <v>137</v>
      </c>
      <c r="P120" s="268">
        <f t="shared" ca="1" si="199"/>
        <v>138</v>
      </c>
      <c r="Q120" s="268">
        <f t="shared" ca="1" si="199"/>
        <v>139</v>
      </c>
      <c r="R120" s="268">
        <f t="shared" ca="1" si="199"/>
        <v>140</v>
      </c>
      <c r="S120" s="268">
        <f t="shared" ca="1" si="199"/>
        <v>141</v>
      </c>
      <c r="T120" s="268">
        <f t="shared" ca="1" si="199"/>
        <v>142</v>
      </c>
      <c r="U120" s="268">
        <f t="shared" ca="1" si="199"/>
        <v>143</v>
      </c>
      <c r="V120" s="268">
        <f t="shared" ca="1" si="199"/>
        <v>144</v>
      </c>
      <c r="W120" s="268">
        <f t="shared" ca="1" si="199"/>
        <v>145</v>
      </c>
      <c r="X120" s="268">
        <f t="shared" ca="1" si="199"/>
        <v>146</v>
      </c>
      <c r="Y120" s="268">
        <f t="shared" ca="1" si="199"/>
        <v>147</v>
      </c>
      <c r="Z120" s="268">
        <f t="shared" ca="1" si="199"/>
        <v>148</v>
      </c>
      <c r="AA120" s="268">
        <f t="shared" ca="1" si="199"/>
        <v>149</v>
      </c>
      <c r="AB120" s="268">
        <f t="shared" ca="1" si="199"/>
        <v>150</v>
      </c>
      <c r="AC120" s="268">
        <f t="shared" ca="1" si="199"/>
        <v>151</v>
      </c>
      <c r="AD120" s="268">
        <f t="shared" ca="1" si="199"/>
        <v>152</v>
      </c>
      <c r="AE120" s="268">
        <f t="shared" ca="1" si="199"/>
        <v>153</v>
      </c>
      <c r="AF120" s="268">
        <f t="shared" ca="1" si="199"/>
        <v>154</v>
      </c>
      <c r="AG120" s="268">
        <f t="shared" ca="1" si="199"/>
        <v>155</v>
      </c>
      <c r="AH120" s="268">
        <f t="shared" ca="1" si="199"/>
        <v>156</v>
      </c>
      <c r="AI120" s="268">
        <f t="shared" ca="1" si="199"/>
        <v>157</v>
      </c>
      <c r="AJ120" s="268">
        <f t="shared" ca="1" si="199"/>
        <v>158</v>
      </c>
      <c r="AK120" s="268">
        <f t="shared" ca="1" si="199"/>
        <v>159</v>
      </c>
      <c r="AL120" s="268">
        <f t="shared" ca="1" si="199"/>
        <v>160</v>
      </c>
      <c r="AM120" s="268">
        <f t="shared" ca="1" si="199"/>
        <v>161</v>
      </c>
      <c r="AN120" s="268">
        <f t="shared" ca="1" si="199"/>
        <v>162</v>
      </c>
      <c r="AO120" s="268">
        <f t="shared" ca="1" si="199"/>
        <v>163</v>
      </c>
      <c r="AP120" s="268">
        <f t="shared" ca="1" si="199"/>
        <v>164</v>
      </c>
      <c r="AQ120" s="268">
        <f t="shared" ca="1" si="199"/>
        <v>165</v>
      </c>
      <c r="AR120" s="268">
        <f t="shared" ca="1" si="199"/>
        <v>166</v>
      </c>
      <c r="AS120" s="268">
        <f t="shared" ca="1" si="199"/>
        <v>167</v>
      </c>
      <c r="AT120" s="268">
        <f t="shared" ca="1" si="199"/>
        <v>168</v>
      </c>
      <c r="AU120" s="268">
        <f t="shared" ca="1" si="199"/>
        <v>169</v>
      </c>
      <c r="AV120" s="268">
        <f t="shared" ca="1" si="199"/>
        <v>170</v>
      </c>
      <c r="AW120" s="268">
        <f t="shared" ca="1" si="199"/>
        <v>171</v>
      </c>
      <c r="AX120" s="268">
        <f t="shared" ca="1" si="199"/>
        <v>172</v>
      </c>
      <c r="AY120" s="268">
        <f t="shared" ca="1" si="199"/>
        <v>173</v>
      </c>
      <c r="AZ120" s="268">
        <f t="shared" ca="1" si="199"/>
        <v>174</v>
      </c>
      <c r="BA120" s="268">
        <f t="shared" ca="1" si="199"/>
        <v>175</v>
      </c>
      <c r="BB120" s="268">
        <f t="shared" ca="1" si="199"/>
        <v>176</v>
      </c>
      <c r="BC120" s="268">
        <f t="shared" ca="1" si="199"/>
        <v>177</v>
      </c>
      <c r="BD120" s="268">
        <f t="shared" ca="1" si="199"/>
        <v>178</v>
      </c>
      <c r="BE120" s="268">
        <f t="shared" ca="1" si="199"/>
        <v>179</v>
      </c>
      <c r="BF120" s="268">
        <f t="shared" ca="1" si="199"/>
        <v>180</v>
      </c>
      <c r="BG120" s="268">
        <f t="shared" ca="1" si="199"/>
        <v>181</v>
      </c>
      <c r="BH120" s="268">
        <f t="shared" ca="1" si="199"/>
        <v>182</v>
      </c>
      <c r="BI120" s="268">
        <f t="shared" ca="1" si="199"/>
        <v>183</v>
      </c>
      <c r="BJ120" s="268">
        <f t="shared" ca="1" si="199"/>
        <v>184</v>
      </c>
      <c r="BK120" s="268">
        <f t="shared" ca="1" si="199"/>
        <v>185</v>
      </c>
      <c r="BL120" s="268">
        <f t="shared" ca="1" si="199"/>
        <v>186</v>
      </c>
      <c r="BM120" s="268">
        <f t="shared" ca="1" si="199"/>
        <v>187</v>
      </c>
      <c r="BN120" s="268">
        <f t="shared" ca="1" si="199"/>
        <v>188</v>
      </c>
      <c r="BO120" s="268">
        <f t="shared" ca="1" si="199"/>
        <v>189</v>
      </c>
      <c r="BP120" s="268">
        <f t="shared" ca="1" si="199"/>
        <v>190</v>
      </c>
      <c r="BQ120" s="268">
        <f t="shared" ca="1" si="199"/>
        <v>191</v>
      </c>
      <c r="BR120" s="268">
        <f t="shared" ref="BR120:CV120" ca="1" si="200">IF(OR(MID(OFFSET($D$248,$D117-$D$8,0),BR$4,1)="a",MID(OFFSET($D$248,$D117-$D$8,0),BR$4,1)="b"),0,BQ120+1)</f>
        <v>192</v>
      </c>
      <c r="BS120" s="268">
        <f t="shared" ca="1" si="200"/>
        <v>193</v>
      </c>
      <c r="BT120" s="268">
        <f t="shared" ca="1" si="200"/>
        <v>194</v>
      </c>
      <c r="BU120" s="268">
        <f t="shared" ca="1" si="200"/>
        <v>195</v>
      </c>
      <c r="BV120" s="268">
        <f t="shared" ca="1" si="200"/>
        <v>196</v>
      </c>
      <c r="BW120" s="268">
        <f t="shared" ca="1" si="200"/>
        <v>197</v>
      </c>
      <c r="BX120" s="268">
        <f t="shared" ca="1" si="200"/>
        <v>198</v>
      </c>
      <c r="BY120" s="268">
        <f t="shared" ca="1" si="200"/>
        <v>199</v>
      </c>
      <c r="BZ120" s="268">
        <f t="shared" ca="1" si="200"/>
        <v>200</v>
      </c>
      <c r="CA120" s="268">
        <f t="shared" ca="1" si="200"/>
        <v>201</v>
      </c>
      <c r="CB120" s="268">
        <f t="shared" ca="1" si="200"/>
        <v>202</v>
      </c>
      <c r="CC120" s="268">
        <f t="shared" ca="1" si="200"/>
        <v>203</v>
      </c>
      <c r="CD120" s="268">
        <f t="shared" ca="1" si="200"/>
        <v>204</v>
      </c>
      <c r="CE120" s="268">
        <f t="shared" ca="1" si="200"/>
        <v>205</v>
      </c>
      <c r="CF120" s="268">
        <f t="shared" ca="1" si="200"/>
        <v>206</v>
      </c>
      <c r="CG120" s="268">
        <f t="shared" ca="1" si="200"/>
        <v>207</v>
      </c>
      <c r="CH120" s="268">
        <f t="shared" ca="1" si="200"/>
        <v>208</v>
      </c>
      <c r="CI120" s="268">
        <f t="shared" ca="1" si="200"/>
        <v>209</v>
      </c>
      <c r="CJ120" s="268">
        <f t="shared" ca="1" si="200"/>
        <v>210</v>
      </c>
      <c r="CK120" s="268">
        <f t="shared" ca="1" si="200"/>
        <v>211</v>
      </c>
      <c r="CL120" s="268">
        <f t="shared" ca="1" si="200"/>
        <v>212</v>
      </c>
      <c r="CM120" s="268">
        <f t="shared" ca="1" si="200"/>
        <v>213</v>
      </c>
      <c r="CN120" s="268">
        <f t="shared" ca="1" si="200"/>
        <v>214</v>
      </c>
      <c r="CO120" s="268">
        <f t="shared" ca="1" si="200"/>
        <v>215</v>
      </c>
      <c r="CP120" s="268">
        <f t="shared" ca="1" si="200"/>
        <v>216</v>
      </c>
      <c r="CQ120" s="268">
        <f t="shared" ca="1" si="200"/>
        <v>217</v>
      </c>
      <c r="CR120" s="268">
        <f t="shared" ca="1" si="200"/>
        <v>218</v>
      </c>
      <c r="CS120" s="268">
        <f t="shared" ca="1" si="200"/>
        <v>219</v>
      </c>
      <c r="CT120" s="268">
        <f t="shared" ca="1" si="200"/>
        <v>220</v>
      </c>
      <c r="CU120" s="268">
        <f t="shared" ca="1" si="200"/>
        <v>221</v>
      </c>
      <c r="CV120" s="296">
        <f t="shared" ca="1" si="200"/>
        <v>222</v>
      </c>
      <c r="CW120" s="416"/>
      <c r="CX120" s="391"/>
      <c r="CY120" s="391"/>
      <c r="CZ120" s="393"/>
      <c r="DA120" s="442"/>
    </row>
    <row r="121" spans="1:105" ht="13.5" hidden="1" customHeight="1" x14ac:dyDescent="0.2">
      <c r="A121" s="190"/>
      <c r="B121" s="439"/>
      <c r="C121" s="430"/>
      <c r="D121" s="426"/>
      <c r="E121" s="267">
        <f ca="1">IF(OR(MID(OFFSET($D$248,$D117-$D$8,0),E$4,1)="a",MID(OFFSET($D$248,$D117-$D$8,0),E$4,1)="b"),0,CV111+1)</f>
        <v>127</v>
      </c>
      <c r="F121" s="268">
        <f t="shared" ref="F121:BQ121" ca="1" si="201">IF(OR(MID(OFFSET($D$248,$D117-$D$8,0),F$4,1)="a",MID(OFFSET($D$248,$D117-$D$8,0),F$4,1)="b"),0,E121+1)</f>
        <v>128</v>
      </c>
      <c r="G121" s="268">
        <f t="shared" ca="1" si="201"/>
        <v>129</v>
      </c>
      <c r="H121" s="268">
        <f t="shared" ca="1" si="201"/>
        <v>130</v>
      </c>
      <c r="I121" s="268">
        <f t="shared" ca="1" si="201"/>
        <v>131</v>
      </c>
      <c r="J121" s="268">
        <f t="shared" ca="1" si="201"/>
        <v>132</v>
      </c>
      <c r="K121" s="268">
        <f t="shared" ca="1" si="201"/>
        <v>133</v>
      </c>
      <c r="L121" s="268">
        <f t="shared" ca="1" si="201"/>
        <v>134</v>
      </c>
      <c r="M121" s="268">
        <f t="shared" ca="1" si="201"/>
        <v>135</v>
      </c>
      <c r="N121" s="268">
        <f t="shared" ca="1" si="201"/>
        <v>136</v>
      </c>
      <c r="O121" s="268">
        <f t="shared" ca="1" si="201"/>
        <v>137</v>
      </c>
      <c r="P121" s="268">
        <f t="shared" ca="1" si="201"/>
        <v>138</v>
      </c>
      <c r="Q121" s="268">
        <f t="shared" ca="1" si="201"/>
        <v>139</v>
      </c>
      <c r="R121" s="268">
        <f t="shared" ca="1" si="201"/>
        <v>140</v>
      </c>
      <c r="S121" s="268">
        <f t="shared" ca="1" si="201"/>
        <v>141</v>
      </c>
      <c r="T121" s="268">
        <f t="shared" ca="1" si="201"/>
        <v>142</v>
      </c>
      <c r="U121" s="268">
        <f t="shared" ca="1" si="201"/>
        <v>143</v>
      </c>
      <c r="V121" s="268">
        <f t="shared" ca="1" si="201"/>
        <v>144</v>
      </c>
      <c r="W121" s="268">
        <f t="shared" ca="1" si="201"/>
        <v>145</v>
      </c>
      <c r="X121" s="268">
        <f t="shared" ca="1" si="201"/>
        <v>146</v>
      </c>
      <c r="Y121" s="268">
        <f t="shared" ca="1" si="201"/>
        <v>147</v>
      </c>
      <c r="Z121" s="268">
        <f t="shared" ca="1" si="201"/>
        <v>148</v>
      </c>
      <c r="AA121" s="268">
        <f t="shared" ca="1" si="201"/>
        <v>149</v>
      </c>
      <c r="AB121" s="268">
        <f t="shared" ca="1" si="201"/>
        <v>150</v>
      </c>
      <c r="AC121" s="268">
        <f t="shared" ca="1" si="201"/>
        <v>151</v>
      </c>
      <c r="AD121" s="268">
        <f t="shared" ca="1" si="201"/>
        <v>152</v>
      </c>
      <c r="AE121" s="268">
        <f t="shared" ca="1" si="201"/>
        <v>153</v>
      </c>
      <c r="AF121" s="268">
        <f t="shared" ca="1" si="201"/>
        <v>154</v>
      </c>
      <c r="AG121" s="268">
        <f t="shared" ca="1" si="201"/>
        <v>155</v>
      </c>
      <c r="AH121" s="268">
        <f t="shared" ca="1" si="201"/>
        <v>156</v>
      </c>
      <c r="AI121" s="268">
        <f t="shared" ca="1" si="201"/>
        <v>157</v>
      </c>
      <c r="AJ121" s="268">
        <f t="shared" ca="1" si="201"/>
        <v>158</v>
      </c>
      <c r="AK121" s="268">
        <f t="shared" ca="1" si="201"/>
        <v>159</v>
      </c>
      <c r="AL121" s="268">
        <f t="shared" ca="1" si="201"/>
        <v>160</v>
      </c>
      <c r="AM121" s="268">
        <f t="shared" ca="1" si="201"/>
        <v>161</v>
      </c>
      <c r="AN121" s="268">
        <f t="shared" ca="1" si="201"/>
        <v>162</v>
      </c>
      <c r="AO121" s="268">
        <f t="shared" ca="1" si="201"/>
        <v>163</v>
      </c>
      <c r="AP121" s="268">
        <f t="shared" ca="1" si="201"/>
        <v>164</v>
      </c>
      <c r="AQ121" s="268">
        <f t="shared" ca="1" si="201"/>
        <v>165</v>
      </c>
      <c r="AR121" s="268">
        <f t="shared" ca="1" si="201"/>
        <v>166</v>
      </c>
      <c r="AS121" s="268">
        <f t="shared" ca="1" si="201"/>
        <v>167</v>
      </c>
      <c r="AT121" s="268">
        <f t="shared" ca="1" si="201"/>
        <v>168</v>
      </c>
      <c r="AU121" s="268">
        <f t="shared" ca="1" si="201"/>
        <v>169</v>
      </c>
      <c r="AV121" s="268">
        <f t="shared" ca="1" si="201"/>
        <v>170</v>
      </c>
      <c r="AW121" s="268">
        <f t="shared" ca="1" si="201"/>
        <v>171</v>
      </c>
      <c r="AX121" s="268">
        <f t="shared" ca="1" si="201"/>
        <v>172</v>
      </c>
      <c r="AY121" s="268">
        <f t="shared" ca="1" si="201"/>
        <v>173</v>
      </c>
      <c r="AZ121" s="268">
        <f t="shared" ca="1" si="201"/>
        <v>174</v>
      </c>
      <c r="BA121" s="268">
        <f t="shared" ca="1" si="201"/>
        <v>175</v>
      </c>
      <c r="BB121" s="268">
        <f t="shared" ca="1" si="201"/>
        <v>176</v>
      </c>
      <c r="BC121" s="268">
        <f t="shared" ca="1" si="201"/>
        <v>177</v>
      </c>
      <c r="BD121" s="268">
        <f t="shared" ca="1" si="201"/>
        <v>178</v>
      </c>
      <c r="BE121" s="268">
        <f t="shared" ca="1" si="201"/>
        <v>179</v>
      </c>
      <c r="BF121" s="268">
        <f t="shared" ca="1" si="201"/>
        <v>180</v>
      </c>
      <c r="BG121" s="268">
        <f t="shared" ca="1" si="201"/>
        <v>181</v>
      </c>
      <c r="BH121" s="268">
        <f t="shared" ca="1" si="201"/>
        <v>182</v>
      </c>
      <c r="BI121" s="268">
        <f t="shared" ca="1" si="201"/>
        <v>183</v>
      </c>
      <c r="BJ121" s="268">
        <f t="shared" ca="1" si="201"/>
        <v>184</v>
      </c>
      <c r="BK121" s="268">
        <f t="shared" ca="1" si="201"/>
        <v>185</v>
      </c>
      <c r="BL121" s="268">
        <f t="shared" ca="1" si="201"/>
        <v>186</v>
      </c>
      <c r="BM121" s="268">
        <f t="shared" ca="1" si="201"/>
        <v>187</v>
      </c>
      <c r="BN121" s="268">
        <f t="shared" ca="1" si="201"/>
        <v>188</v>
      </c>
      <c r="BO121" s="268">
        <f t="shared" ca="1" si="201"/>
        <v>189</v>
      </c>
      <c r="BP121" s="268">
        <f t="shared" ca="1" si="201"/>
        <v>190</v>
      </c>
      <c r="BQ121" s="268">
        <f t="shared" ca="1" si="201"/>
        <v>191</v>
      </c>
      <c r="BR121" s="268">
        <f t="shared" ref="BR121:CV121" ca="1" si="202">IF(OR(MID(OFFSET($D$248,$D117-$D$8,0),BR$4,1)="a",MID(OFFSET($D$248,$D117-$D$8,0),BR$4,1)="b"),0,BQ121+1)</f>
        <v>192</v>
      </c>
      <c r="BS121" s="268">
        <f t="shared" ca="1" si="202"/>
        <v>193</v>
      </c>
      <c r="BT121" s="268">
        <f t="shared" ca="1" si="202"/>
        <v>194</v>
      </c>
      <c r="BU121" s="268">
        <f t="shared" ca="1" si="202"/>
        <v>195</v>
      </c>
      <c r="BV121" s="268">
        <f t="shared" ca="1" si="202"/>
        <v>196</v>
      </c>
      <c r="BW121" s="268">
        <f t="shared" ca="1" si="202"/>
        <v>197</v>
      </c>
      <c r="BX121" s="268">
        <f t="shared" ca="1" si="202"/>
        <v>198</v>
      </c>
      <c r="BY121" s="268">
        <f t="shared" ca="1" si="202"/>
        <v>199</v>
      </c>
      <c r="BZ121" s="268">
        <f t="shared" ca="1" si="202"/>
        <v>200</v>
      </c>
      <c r="CA121" s="268">
        <f t="shared" ca="1" si="202"/>
        <v>201</v>
      </c>
      <c r="CB121" s="268">
        <f t="shared" ca="1" si="202"/>
        <v>202</v>
      </c>
      <c r="CC121" s="268">
        <f t="shared" ca="1" si="202"/>
        <v>203</v>
      </c>
      <c r="CD121" s="268">
        <f t="shared" ca="1" si="202"/>
        <v>204</v>
      </c>
      <c r="CE121" s="268">
        <f t="shared" ca="1" si="202"/>
        <v>205</v>
      </c>
      <c r="CF121" s="268">
        <f t="shared" ca="1" si="202"/>
        <v>206</v>
      </c>
      <c r="CG121" s="268">
        <f t="shared" ca="1" si="202"/>
        <v>207</v>
      </c>
      <c r="CH121" s="268">
        <f t="shared" ca="1" si="202"/>
        <v>208</v>
      </c>
      <c r="CI121" s="268">
        <f t="shared" ca="1" si="202"/>
        <v>209</v>
      </c>
      <c r="CJ121" s="268">
        <f t="shared" ca="1" si="202"/>
        <v>210</v>
      </c>
      <c r="CK121" s="268">
        <f t="shared" ca="1" si="202"/>
        <v>211</v>
      </c>
      <c r="CL121" s="268">
        <f t="shared" ca="1" si="202"/>
        <v>212</v>
      </c>
      <c r="CM121" s="268">
        <f t="shared" ca="1" si="202"/>
        <v>213</v>
      </c>
      <c r="CN121" s="268">
        <f t="shared" ca="1" si="202"/>
        <v>214</v>
      </c>
      <c r="CO121" s="268">
        <f t="shared" ca="1" si="202"/>
        <v>215</v>
      </c>
      <c r="CP121" s="268">
        <f t="shared" ca="1" si="202"/>
        <v>216</v>
      </c>
      <c r="CQ121" s="268">
        <f t="shared" ca="1" si="202"/>
        <v>217</v>
      </c>
      <c r="CR121" s="268">
        <f t="shared" ca="1" si="202"/>
        <v>218</v>
      </c>
      <c r="CS121" s="268">
        <f t="shared" ca="1" si="202"/>
        <v>219</v>
      </c>
      <c r="CT121" s="268">
        <f t="shared" ca="1" si="202"/>
        <v>220</v>
      </c>
      <c r="CU121" s="268">
        <f t="shared" ca="1" si="202"/>
        <v>221</v>
      </c>
      <c r="CV121" s="296">
        <f t="shared" ca="1" si="202"/>
        <v>222</v>
      </c>
      <c r="CW121" s="416"/>
      <c r="CX121" s="391"/>
      <c r="CY121" s="391"/>
      <c r="CZ121" s="393"/>
      <c r="DA121" s="442"/>
    </row>
    <row r="122" spans="1:105" ht="13.5" hidden="1" customHeight="1" x14ac:dyDescent="0.2">
      <c r="A122" s="190"/>
      <c r="B122" s="439"/>
      <c r="C122" s="430"/>
      <c r="D122" s="426"/>
      <c r="E122" s="267">
        <f ca="1">IF(OR(MID(OFFSET($D$248,$D117-$D$8,0),E$4,1)="a",MID(OFFSET($D$248,$D117-$D$8,0),E$4,1)="b"),0,CV112+1)</f>
        <v>127</v>
      </c>
      <c r="F122" s="268">
        <f t="shared" ref="F122:BQ122" ca="1" si="203">IF(OR(MID(OFFSET($D$248,$D117-$D$8,0),F$4,1)="a",MID(OFFSET($D$248,$D117-$D$8,0),F$4,1)="b"),0,E122+1)</f>
        <v>128</v>
      </c>
      <c r="G122" s="268">
        <f t="shared" ca="1" si="203"/>
        <v>129</v>
      </c>
      <c r="H122" s="268">
        <f t="shared" ca="1" si="203"/>
        <v>130</v>
      </c>
      <c r="I122" s="268">
        <f t="shared" ca="1" si="203"/>
        <v>131</v>
      </c>
      <c r="J122" s="268">
        <f t="shared" ca="1" si="203"/>
        <v>132</v>
      </c>
      <c r="K122" s="268">
        <f t="shared" ca="1" si="203"/>
        <v>133</v>
      </c>
      <c r="L122" s="268">
        <f t="shared" ca="1" si="203"/>
        <v>134</v>
      </c>
      <c r="M122" s="268">
        <f t="shared" ca="1" si="203"/>
        <v>135</v>
      </c>
      <c r="N122" s="268">
        <f t="shared" ca="1" si="203"/>
        <v>136</v>
      </c>
      <c r="O122" s="268">
        <f t="shared" ca="1" si="203"/>
        <v>137</v>
      </c>
      <c r="P122" s="268">
        <f t="shared" ca="1" si="203"/>
        <v>138</v>
      </c>
      <c r="Q122" s="268">
        <f t="shared" ca="1" si="203"/>
        <v>139</v>
      </c>
      <c r="R122" s="268">
        <f t="shared" ca="1" si="203"/>
        <v>140</v>
      </c>
      <c r="S122" s="268">
        <f t="shared" ca="1" si="203"/>
        <v>141</v>
      </c>
      <c r="T122" s="268">
        <f t="shared" ca="1" si="203"/>
        <v>142</v>
      </c>
      <c r="U122" s="268">
        <f t="shared" ca="1" si="203"/>
        <v>143</v>
      </c>
      <c r="V122" s="268">
        <f t="shared" ca="1" si="203"/>
        <v>144</v>
      </c>
      <c r="W122" s="268">
        <f t="shared" ca="1" si="203"/>
        <v>145</v>
      </c>
      <c r="X122" s="268">
        <f t="shared" ca="1" si="203"/>
        <v>146</v>
      </c>
      <c r="Y122" s="268">
        <f t="shared" ca="1" si="203"/>
        <v>147</v>
      </c>
      <c r="Z122" s="268">
        <f t="shared" ca="1" si="203"/>
        <v>148</v>
      </c>
      <c r="AA122" s="268">
        <f t="shared" ca="1" si="203"/>
        <v>149</v>
      </c>
      <c r="AB122" s="268">
        <f t="shared" ca="1" si="203"/>
        <v>150</v>
      </c>
      <c r="AC122" s="268">
        <f t="shared" ca="1" si="203"/>
        <v>151</v>
      </c>
      <c r="AD122" s="268">
        <f t="shared" ca="1" si="203"/>
        <v>152</v>
      </c>
      <c r="AE122" s="268">
        <f t="shared" ca="1" si="203"/>
        <v>153</v>
      </c>
      <c r="AF122" s="268">
        <f t="shared" ca="1" si="203"/>
        <v>154</v>
      </c>
      <c r="AG122" s="268">
        <f t="shared" ca="1" si="203"/>
        <v>155</v>
      </c>
      <c r="AH122" s="268">
        <f t="shared" ca="1" si="203"/>
        <v>156</v>
      </c>
      <c r="AI122" s="268">
        <f t="shared" ca="1" si="203"/>
        <v>157</v>
      </c>
      <c r="AJ122" s="268">
        <f t="shared" ca="1" si="203"/>
        <v>158</v>
      </c>
      <c r="AK122" s="268">
        <f t="shared" ca="1" si="203"/>
        <v>159</v>
      </c>
      <c r="AL122" s="268">
        <f t="shared" ca="1" si="203"/>
        <v>160</v>
      </c>
      <c r="AM122" s="268">
        <f t="shared" ca="1" si="203"/>
        <v>161</v>
      </c>
      <c r="AN122" s="268">
        <f t="shared" ca="1" si="203"/>
        <v>162</v>
      </c>
      <c r="AO122" s="268">
        <f t="shared" ca="1" si="203"/>
        <v>163</v>
      </c>
      <c r="AP122" s="268">
        <f t="shared" ca="1" si="203"/>
        <v>164</v>
      </c>
      <c r="AQ122" s="268">
        <f t="shared" ca="1" si="203"/>
        <v>165</v>
      </c>
      <c r="AR122" s="268">
        <f t="shared" ca="1" si="203"/>
        <v>166</v>
      </c>
      <c r="AS122" s="268">
        <f t="shared" ca="1" si="203"/>
        <v>167</v>
      </c>
      <c r="AT122" s="268">
        <f t="shared" ca="1" si="203"/>
        <v>168</v>
      </c>
      <c r="AU122" s="268">
        <f t="shared" ca="1" si="203"/>
        <v>169</v>
      </c>
      <c r="AV122" s="268">
        <f t="shared" ca="1" si="203"/>
        <v>170</v>
      </c>
      <c r="AW122" s="268">
        <f t="shared" ca="1" si="203"/>
        <v>171</v>
      </c>
      <c r="AX122" s="268">
        <f t="shared" ca="1" si="203"/>
        <v>172</v>
      </c>
      <c r="AY122" s="268">
        <f t="shared" ca="1" si="203"/>
        <v>173</v>
      </c>
      <c r="AZ122" s="268">
        <f t="shared" ca="1" si="203"/>
        <v>174</v>
      </c>
      <c r="BA122" s="268">
        <f t="shared" ca="1" si="203"/>
        <v>175</v>
      </c>
      <c r="BB122" s="268">
        <f t="shared" ca="1" si="203"/>
        <v>176</v>
      </c>
      <c r="BC122" s="268">
        <f t="shared" ca="1" si="203"/>
        <v>177</v>
      </c>
      <c r="BD122" s="268">
        <f t="shared" ca="1" si="203"/>
        <v>178</v>
      </c>
      <c r="BE122" s="268">
        <f t="shared" ca="1" si="203"/>
        <v>179</v>
      </c>
      <c r="BF122" s="268">
        <f t="shared" ca="1" si="203"/>
        <v>180</v>
      </c>
      <c r="BG122" s="268">
        <f t="shared" ca="1" si="203"/>
        <v>181</v>
      </c>
      <c r="BH122" s="268">
        <f t="shared" ca="1" si="203"/>
        <v>182</v>
      </c>
      <c r="BI122" s="268">
        <f t="shared" ca="1" si="203"/>
        <v>183</v>
      </c>
      <c r="BJ122" s="268">
        <f t="shared" ca="1" si="203"/>
        <v>184</v>
      </c>
      <c r="BK122" s="268">
        <f t="shared" ca="1" si="203"/>
        <v>185</v>
      </c>
      <c r="BL122" s="268">
        <f t="shared" ca="1" si="203"/>
        <v>186</v>
      </c>
      <c r="BM122" s="268">
        <f t="shared" ca="1" si="203"/>
        <v>187</v>
      </c>
      <c r="BN122" s="268">
        <f t="shared" ca="1" si="203"/>
        <v>188</v>
      </c>
      <c r="BO122" s="268">
        <f t="shared" ca="1" si="203"/>
        <v>189</v>
      </c>
      <c r="BP122" s="268">
        <f t="shared" ca="1" si="203"/>
        <v>190</v>
      </c>
      <c r="BQ122" s="268">
        <f t="shared" ca="1" si="203"/>
        <v>191</v>
      </c>
      <c r="BR122" s="268">
        <f t="shared" ref="BR122:CV122" ca="1" si="204">IF(OR(MID(OFFSET($D$248,$D117-$D$8,0),BR$4,1)="a",MID(OFFSET($D$248,$D117-$D$8,0),BR$4,1)="b"),0,BQ122+1)</f>
        <v>192</v>
      </c>
      <c r="BS122" s="268">
        <f t="shared" ca="1" si="204"/>
        <v>193</v>
      </c>
      <c r="BT122" s="268">
        <f t="shared" ca="1" si="204"/>
        <v>194</v>
      </c>
      <c r="BU122" s="268">
        <f t="shared" ca="1" si="204"/>
        <v>195</v>
      </c>
      <c r="BV122" s="268">
        <f t="shared" ca="1" si="204"/>
        <v>196</v>
      </c>
      <c r="BW122" s="268">
        <f t="shared" ca="1" si="204"/>
        <v>197</v>
      </c>
      <c r="BX122" s="268">
        <f t="shared" ca="1" si="204"/>
        <v>198</v>
      </c>
      <c r="BY122" s="268">
        <f t="shared" ca="1" si="204"/>
        <v>199</v>
      </c>
      <c r="BZ122" s="268">
        <f t="shared" ca="1" si="204"/>
        <v>200</v>
      </c>
      <c r="CA122" s="268">
        <f t="shared" ca="1" si="204"/>
        <v>201</v>
      </c>
      <c r="CB122" s="268">
        <f t="shared" ca="1" si="204"/>
        <v>202</v>
      </c>
      <c r="CC122" s="268">
        <f t="shared" ca="1" si="204"/>
        <v>203</v>
      </c>
      <c r="CD122" s="268">
        <f t="shared" ca="1" si="204"/>
        <v>204</v>
      </c>
      <c r="CE122" s="268">
        <f t="shared" ca="1" si="204"/>
        <v>205</v>
      </c>
      <c r="CF122" s="268">
        <f t="shared" ca="1" si="204"/>
        <v>206</v>
      </c>
      <c r="CG122" s="268">
        <f t="shared" ca="1" si="204"/>
        <v>207</v>
      </c>
      <c r="CH122" s="268">
        <f t="shared" ca="1" si="204"/>
        <v>208</v>
      </c>
      <c r="CI122" s="268">
        <f t="shared" ca="1" si="204"/>
        <v>209</v>
      </c>
      <c r="CJ122" s="268">
        <f t="shared" ca="1" si="204"/>
        <v>210</v>
      </c>
      <c r="CK122" s="268">
        <f t="shared" ca="1" si="204"/>
        <v>211</v>
      </c>
      <c r="CL122" s="268">
        <f t="shared" ca="1" si="204"/>
        <v>212</v>
      </c>
      <c r="CM122" s="268">
        <f t="shared" ca="1" si="204"/>
        <v>213</v>
      </c>
      <c r="CN122" s="268">
        <f t="shared" ca="1" si="204"/>
        <v>214</v>
      </c>
      <c r="CO122" s="268">
        <f t="shared" ca="1" si="204"/>
        <v>215</v>
      </c>
      <c r="CP122" s="268">
        <f t="shared" ca="1" si="204"/>
        <v>216</v>
      </c>
      <c r="CQ122" s="268">
        <f t="shared" ca="1" si="204"/>
        <v>217</v>
      </c>
      <c r="CR122" s="268">
        <f t="shared" ca="1" si="204"/>
        <v>218</v>
      </c>
      <c r="CS122" s="268">
        <f t="shared" ca="1" si="204"/>
        <v>219</v>
      </c>
      <c r="CT122" s="268">
        <f t="shared" ca="1" si="204"/>
        <v>220</v>
      </c>
      <c r="CU122" s="268">
        <f t="shared" ca="1" si="204"/>
        <v>221</v>
      </c>
      <c r="CV122" s="296">
        <f t="shared" ca="1" si="204"/>
        <v>222</v>
      </c>
      <c r="CW122" s="416"/>
      <c r="CX122" s="391"/>
      <c r="CY122" s="391"/>
      <c r="CZ122" s="393"/>
      <c r="DA122" s="442"/>
    </row>
    <row r="123" spans="1:105" ht="13.5" hidden="1" customHeight="1" x14ac:dyDescent="0.2">
      <c r="A123" s="190"/>
      <c r="B123" s="439"/>
      <c r="C123" s="430"/>
      <c r="D123" s="426"/>
      <c r="E123" s="267">
        <f ca="1">IF(OR(MID(OFFSET($D$248,$D117-$D$8,0),E$4,1)="a",MID(OFFSET($D$248,$D117-$D$8,0),E$4,1)="b"),0,CV113+1)</f>
        <v>69</v>
      </c>
      <c r="F123" s="268">
        <f t="shared" ref="F123:BQ123" ca="1" si="205">IF(OR(MID(OFFSET($D$248,$D117-$D$8,0),F$4,1)="a",MID(OFFSET($D$248,$D117-$D$8,0),F$4,1)="b"),0,E123+1)</f>
        <v>70</v>
      </c>
      <c r="G123" s="268">
        <f t="shared" ca="1" si="205"/>
        <v>71</v>
      </c>
      <c r="H123" s="268">
        <f t="shared" ca="1" si="205"/>
        <v>72</v>
      </c>
      <c r="I123" s="268">
        <f t="shared" ca="1" si="205"/>
        <v>73</v>
      </c>
      <c r="J123" s="268">
        <f t="shared" ca="1" si="205"/>
        <v>74</v>
      </c>
      <c r="K123" s="268">
        <f t="shared" ca="1" si="205"/>
        <v>75</v>
      </c>
      <c r="L123" s="268">
        <f t="shared" ca="1" si="205"/>
        <v>76</v>
      </c>
      <c r="M123" s="268">
        <f t="shared" ca="1" si="205"/>
        <v>77</v>
      </c>
      <c r="N123" s="268">
        <f t="shared" ca="1" si="205"/>
        <v>78</v>
      </c>
      <c r="O123" s="268">
        <f t="shared" ca="1" si="205"/>
        <v>79</v>
      </c>
      <c r="P123" s="268">
        <f t="shared" ca="1" si="205"/>
        <v>80</v>
      </c>
      <c r="Q123" s="268">
        <f t="shared" ca="1" si="205"/>
        <v>81</v>
      </c>
      <c r="R123" s="268">
        <f t="shared" ca="1" si="205"/>
        <v>82</v>
      </c>
      <c r="S123" s="268">
        <f t="shared" ca="1" si="205"/>
        <v>83</v>
      </c>
      <c r="T123" s="268">
        <f t="shared" ca="1" si="205"/>
        <v>84</v>
      </c>
      <c r="U123" s="268">
        <f t="shared" ca="1" si="205"/>
        <v>85</v>
      </c>
      <c r="V123" s="268">
        <f t="shared" ca="1" si="205"/>
        <v>86</v>
      </c>
      <c r="W123" s="268">
        <f t="shared" ca="1" si="205"/>
        <v>87</v>
      </c>
      <c r="X123" s="268">
        <f t="shared" ca="1" si="205"/>
        <v>88</v>
      </c>
      <c r="Y123" s="268">
        <f t="shared" ca="1" si="205"/>
        <v>89</v>
      </c>
      <c r="Z123" s="268">
        <f t="shared" ca="1" si="205"/>
        <v>90</v>
      </c>
      <c r="AA123" s="268">
        <f t="shared" ca="1" si="205"/>
        <v>91</v>
      </c>
      <c r="AB123" s="268">
        <f t="shared" ca="1" si="205"/>
        <v>92</v>
      </c>
      <c r="AC123" s="268">
        <f t="shared" ca="1" si="205"/>
        <v>93</v>
      </c>
      <c r="AD123" s="268">
        <f t="shared" ca="1" si="205"/>
        <v>94</v>
      </c>
      <c r="AE123" s="268">
        <f t="shared" ca="1" si="205"/>
        <v>95</v>
      </c>
      <c r="AF123" s="268">
        <f t="shared" ca="1" si="205"/>
        <v>96</v>
      </c>
      <c r="AG123" s="268">
        <f t="shared" ca="1" si="205"/>
        <v>97</v>
      </c>
      <c r="AH123" s="268">
        <f t="shared" ca="1" si="205"/>
        <v>98</v>
      </c>
      <c r="AI123" s="268">
        <f t="shared" ca="1" si="205"/>
        <v>99</v>
      </c>
      <c r="AJ123" s="268">
        <f t="shared" ca="1" si="205"/>
        <v>100</v>
      </c>
      <c r="AK123" s="268">
        <f t="shared" ca="1" si="205"/>
        <v>101</v>
      </c>
      <c r="AL123" s="268">
        <f t="shared" ca="1" si="205"/>
        <v>102</v>
      </c>
      <c r="AM123" s="268">
        <f t="shared" ca="1" si="205"/>
        <v>103</v>
      </c>
      <c r="AN123" s="268">
        <f t="shared" ca="1" si="205"/>
        <v>104</v>
      </c>
      <c r="AO123" s="268">
        <f t="shared" ca="1" si="205"/>
        <v>105</v>
      </c>
      <c r="AP123" s="268">
        <f t="shared" ca="1" si="205"/>
        <v>106</v>
      </c>
      <c r="AQ123" s="268">
        <f t="shared" ca="1" si="205"/>
        <v>107</v>
      </c>
      <c r="AR123" s="268">
        <f t="shared" ca="1" si="205"/>
        <v>108</v>
      </c>
      <c r="AS123" s="268">
        <f t="shared" ca="1" si="205"/>
        <v>109</v>
      </c>
      <c r="AT123" s="268">
        <f t="shared" ca="1" si="205"/>
        <v>110</v>
      </c>
      <c r="AU123" s="268">
        <f t="shared" ca="1" si="205"/>
        <v>111</v>
      </c>
      <c r="AV123" s="268">
        <f t="shared" ca="1" si="205"/>
        <v>112</v>
      </c>
      <c r="AW123" s="268">
        <f t="shared" ca="1" si="205"/>
        <v>113</v>
      </c>
      <c r="AX123" s="268">
        <f t="shared" ca="1" si="205"/>
        <v>114</v>
      </c>
      <c r="AY123" s="268">
        <f t="shared" ca="1" si="205"/>
        <v>115</v>
      </c>
      <c r="AZ123" s="268">
        <f t="shared" ca="1" si="205"/>
        <v>116</v>
      </c>
      <c r="BA123" s="268">
        <f t="shared" ca="1" si="205"/>
        <v>117</v>
      </c>
      <c r="BB123" s="268">
        <f t="shared" ca="1" si="205"/>
        <v>118</v>
      </c>
      <c r="BC123" s="268">
        <f t="shared" ca="1" si="205"/>
        <v>119</v>
      </c>
      <c r="BD123" s="268">
        <f t="shared" ca="1" si="205"/>
        <v>120</v>
      </c>
      <c r="BE123" s="268">
        <f t="shared" ca="1" si="205"/>
        <v>121</v>
      </c>
      <c r="BF123" s="268">
        <f t="shared" ca="1" si="205"/>
        <v>122</v>
      </c>
      <c r="BG123" s="268">
        <f t="shared" ca="1" si="205"/>
        <v>123</v>
      </c>
      <c r="BH123" s="268">
        <f t="shared" ca="1" si="205"/>
        <v>124</v>
      </c>
      <c r="BI123" s="268">
        <f t="shared" ca="1" si="205"/>
        <v>125</v>
      </c>
      <c r="BJ123" s="268">
        <f t="shared" ca="1" si="205"/>
        <v>126</v>
      </c>
      <c r="BK123" s="268">
        <f t="shared" ca="1" si="205"/>
        <v>127</v>
      </c>
      <c r="BL123" s="268">
        <f t="shared" ca="1" si="205"/>
        <v>128</v>
      </c>
      <c r="BM123" s="268">
        <f t="shared" ca="1" si="205"/>
        <v>129</v>
      </c>
      <c r="BN123" s="268">
        <f t="shared" ca="1" si="205"/>
        <v>130</v>
      </c>
      <c r="BO123" s="268">
        <f t="shared" ca="1" si="205"/>
        <v>131</v>
      </c>
      <c r="BP123" s="268">
        <f t="shared" ca="1" si="205"/>
        <v>132</v>
      </c>
      <c r="BQ123" s="268">
        <f t="shared" ca="1" si="205"/>
        <v>133</v>
      </c>
      <c r="BR123" s="268">
        <f t="shared" ref="BR123:CV123" ca="1" si="206">IF(OR(MID(OFFSET($D$248,$D117-$D$8,0),BR$4,1)="a",MID(OFFSET($D$248,$D117-$D$8,0),BR$4,1)="b"),0,BQ123+1)</f>
        <v>134</v>
      </c>
      <c r="BS123" s="268">
        <f t="shared" ca="1" si="206"/>
        <v>135</v>
      </c>
      <c r="BT123" s="268">
        <f t="shared" ca="1" si="206"/>
        <v>136</v>
      </c>
      <c r="BU123" s="268">
        <f t="shared" ca="1" si="206"/>
        <v>137</v>
      </c>
      <c r="BV123" s="268">
        <f t="shared" ca="1" si="206"/>
        <v>138</v>
      </c>
      <c r="BW123" s="268">
        <f t="shared" ca="1" si="206"/>
        <v>139</v>
      </c>
      <c r="BX123" s="268">
        <f t="shared" ca="1" si="206"/>
        <v>140</v>
      </c>
      <c r="BY123" s="268">
        <f t="shared" ca="1" si="206"/>
        <v>141</v>
      </c>
      <c r="BZ123" s="268">
        <f t="shared" ca="1" si="206"/>
        <v>142</v>
      </c>
      <c r="CA123" s="268">
        <f t="shared" ca="1" si="206"/>
        <v>143</v>
      </c>
      <c r="CB123" s="268">
        <f t="shared" ca="1" si="206"/>
        <v>144</v>
      </c>
      <c r="CC123" s="268">
        <f t="shared" ca="1" si="206"/>
        <v>145</v>
      </c>
      <c r="CD123" s="268">
        <f t="shared" ca="1" si="206"/>
        <v>146</v>
      </c>
      <c r="CE123" s="268">
        <f t="shared" ca="1" si="206"/>
        <v>147</v>
      </c>
      <c r="CF123" s="268">
        <f t="shared" ca="1" si="206"/>
        <v>148</v>
      </c>
      <c r="CG123" s="268">
        <f t="shared" ca="1" si="206"/>
        <v>149</v>
      </c>
      <c r="CH123" s="268">
        <f t="shared" ca="1" si="206"/>
        <v>150</v>
      </c>
      <c r="CI123" s="268">
        <f t="shared" ca="1" si="206"/>
        <v>151</v>
      </c>
      <c r="CJ123" s="268">
        <f t="shared" ca="1" si="206"/>
        <v>152</v>
      </c>
      <c r="CK123" s="268">
        <f t="shared" ca="1" si="206"/>
        <v>153</v>
      </c>
      <c r="CL123" s="268">
        <f t="shared" ca="1" si="206"/>
        <v>154</v>
      </c>
      <c r="CM123" s="268">
        <f t="shared" ca="1" si="206"/>
        <v>155</v>
      </c>
      <c r="CN123" s="268">
        <f t="shared" ca="1" si="206"/>
        <v>156</v>
      </c>
      <c r="CO123" s="268">
        <f t="shared" ca="1" si="206"/>
        <v>157</v>
      </c>
      <c r="CP123" s="268">
        <f t="shared" ca="1" si="206"/>
        <v>158</v>
      </c>
      <c r="CQ123" s="268">
        <f t="shared" ca="1" si="206"/>
        <v>159</v>
      </c>
      <c r="CR123" s="268">
        <f t="shared" ca="1" si="206"/>
        <v>160</v>
      </c>
      <c r="CS123" s="268">
        <f t="shared" ca="1" si="206"/>
        <v>161</v>
      </c>
      <c r="CT123" s="268">
        <f t="shared" ca="1" si="206"/>
        <v>162</v>
      </c>
      <c r="CU123" s="268">
        <f t="shared" ca="1" si="206"/>
        <v>163</v>
      </c>
      <c r="CV123" s="296">
        <f t="shared" ca="1" si="206"/>
        <v>164</v>
      </c>
      <c r="CW123" s="416"/>
      <c r="CX123" s="391"/>
      <c r="CY123" s="391"/>
      <c r="CZ123" s="393"/>
      <c r="DA123" s="442"/>
    </row>
    <row r="124" spans="1:105" ht="13.5" hidden="1" customHeight="1" x14ac:dyDescent="0.2">
      <c r="A124" s="190"/>
      <c r="B124" s="439"/>
      <c r="C124" s="430"/>
      <c r="D124" s="426"/>
      <c r="E124" s="267">
        <f ca="1">IF(OR(MID(OFFSET($D$248,$D117-$D$8,0),E$4,1)="a",MID(OFFSET($D$248,$D117-$D$8,0),E$4,1)="b"),0,CV114+1)</f>
        <v>127</v>
      </c>
      <c r="F124" s="268">
        <f t="shared" ref="F124:AF124" ca="1" si="207">IF(OR(MID(OFFSET($D$248,$D117-$D$8,0),F$4,1)="a",MID(OFFSET($D$248,$D117-$D$8,0),F$4,1)="b"),0,E124+1)</f>
        <v>128</v>
      </c>
      <c r="G124" s="268">
        <f t="shared" ca="1" si="207"/>
        <v>129</v>
      </c>
      <c r="H124" s="268">
        <f t="shared" ca="1" si="207"/>
        <v>130</v>
      </c>
      <c r="I124" s="268">
        <f t="shared" ca="1" si="207"/>
        <v>131</v>
      </c>
      <c r="J124" s="268">
        <f t="shared" ca="1" si="207"/>
        <v>132</v>
      </c>
      <c r="K124" s="268">
        <f t="shared" ca="1" si="207"/>
        <v>133</v>
      </c>
      <c r="L124" s="268">
        <f t="shared" ca="1" si="207"/>
        <v>134</v>
      </c>
      <c r="M124" s="268">
        <f t="shared" ca="1" si="207"/>
        <v>135</v>
      </c>
      <c r="N124" s="268">
        <f t="shared" ca="1" si="207"/>
        <v>136</v>
      </c>
      <c r="O124" s="268">
        <f t="shared" ca="1" si="207"/>
        <v>137</v>
      </c>
      <c r="P124" s="268">
        <f t="shared" ca="1" si="207"/>
        <v>138</v>
      </c>
      <c r="Q124" s="268">
        <f t="shared" ca="1" si="207"/>
        <v>139</v>
      </c>
      <c r="R124" s="268">
        <f t="shared" ca="1" si="207"/>
        <v>140</v>
      </c>
      <c r="S124" s="268">
        <f t="shared" ca="1" si="207"/>
        <v>141</v>
      </c>
      <c r="T124" s="268">
        <f t="shared" ca="1" si="207"/>
        <v>142</v>
      </c>
      <c r="U124" s="268">
        <f t="shared" ca="1" si="207"/>
        <v>143</v>
      </c>
      <c r="V124" s="268">
        <f t="shared" ca="1" si="207"/>
        <v>144</v>
      </c>
      <c r="W124" s="268">
        <f t="shared" ca="1" si="207"/>
        <v>145</v>
      </c>
      <c r="X124" s="268">
        <f t="shared" ca="1" si="207"/>
        <v>146</v>
      </c>
      <c r="Y124" s="268">
        <f t="shared" ca="1" si="207"/>
        <v>147</v>
      </c>
      <c r="Z124" s="268">
        <f t="shared" ca="1" si="207"/>
        <v>148</v>
      </c>
      <c r="AA124" s="268">
        <f t="shared" ca="1" si="207"/>
        <v>149</v>
      </c>
      <c r="AB124" s="268">
        <f t="shared" ca="1" si="207"/>
        <v>150</v>
      </c>
      <c r="AC124" s="268">
        <f t="shared" ca="1" si="207"/>
        <v>151</v>
      </c>
      <c r="AD124" s="268">
        <f t="shared" ca="1" si="207"/>
        <v>152</v>
      </c>
      <c r="AE124" s="268">
        <f t="shared" ca="1" si="207"/>
        <v>153</v>
      </c>
      <c r="AF124" s="268">
        <f t="shared" ca="1" si="207"/>
        <v>154</v>
      </c>
      <c r="AG124" s="268">
        <f ca="1">IF(OR(MID(OFFSET($D$248,$D117-$D$8,0),AG$4,1)="a",MID(OFFSET($D$248,$D117-$D$8,0),AG$4,1)="b"),0,1)</f>
        <v>1</v>
      </c>
      <c r="AH124" s="268">
        <f ca="1">IF(OR(MID(OFFSET($D$248,$D117-$D$8,0),AH$4,1)="a",MID(OFFSET($D$248,$D117-$D$8,0),AH$4,1)="b"),0,AG124+1)</f>
        <v>2</v>
      </c>
      <c r="AI124" s="268">
        <f t="shared" ref="AI124:CT124" ca="1" si="208">IF(OR(MID(OFFSET($D$248,$D117-$D$8,0),AI$4,1)="a",MID(OFFSET($D$248,$D117-$D$8,0),AI$4,1)="b"),0,AH124+1)</f>
        <v>3</v>
      </c>
      <c r="AJ124" s="268">
        <f t="shared" ca="1" si="208"/>
        <v>4</v>
      </c>
      <c r="AK124" s="268">
        <f t="shared" ca="1" si="208"/>
        <v>5</v>
      </c>
      <c r="AL124" s="268">
        <f t="shared" ca="1" si="208"/>
        <v>6</v>
      </c>
      <c r="AM124" s="268">
        <f t="shared" ca="1" si="208"/>
        <v>7</v>
      </c>
      <c r="AN124" s="268">
        <f t="shared" ca="1" si="208"/>
        <v>8</v>
      </c>
      <c r="AO124" s="268">
        <f t="shared" ca="1" si="208"/>
        <v>9</v>
      </c>
      <c r="AP124" s="268">
        <f t="shared" ca="1" si="208"/>
        <v>10</v>
      </c>
      <c r="AQ124" s="268">
        <f t="shared" ca="1" si="208"/>
        <v>11</v>
      </c>
      <c r="AR124" s="268">
        <f t="shared" ca="1" si="208"/>
        <v>12</v>
      </c>
      <c r="AS124" s="268">
        <f t="shared" ca="1" si="208"/>
        <v>13</v>
      </c>
      <c r="AT124" s="268">
        <f t="shared" ca="1" si="208"/>
        <v>14</v>
      </c>
      <c r="AU124" s="268">
        <f t="shared" ca="1" si="208"/>
        <v>15</v>
      </c>
      <c r="AV124" s="268">
        <f t="shared" ca="1" si="208"/>
        <v>16</v>
      </c>
      <c r="AW124" s="268">
        <f t="shared" ca="1" si="208"/>
        <v>17</v>
      </c>
      <c r="AX124" s="268">
        <f t="shared" ca="1" si="208"/>
        <v>18</v>
      </c>
      <c r="AY124" s="268">
        <f t="shared" ca="1" si="208"/>
        <v>19</v>
      </c>
      <c r="AZ124" s="268">
        <f t="shared" ca="1" si="208"/>
        <v>20</v>
      </c>
      <c r="BA124" s="268">
        <f t="shared" ca="1" si="208"/>
        <v>21</v>
      </c>
      <c r="BB124" s="268">
        <f t="shared" ca="1" si="208"/>
        <v>22</v>
      </c>
      <c r="BC124" s="268">
        <f t="shared" ca="1" si="208"/>
        <v>23</v>
      </c>
      <c r="BD124" s="268">
        <f t="shared" ca="1" si="208"/>
        <v>24</v>
      </c>
      <c r="BE124" s="268">
        <f t="shared" ca="1" si="208"/>
        <v>25</v>
      </c>
      <c r="BF124" s="268">
        <f t="shared" ca="1" si="208"/>
        <v>26</v>
      </c>
      <c r="BG124" s="268">
        <f t="shared" ca="1" si="208"/>
        <v>27</v>
      </c>
      <c r="BH124" s="268">
        <f t="shared" ca="1" si="208"/>
        <v>28</v>
      </c>
      <c r="BI124" s="268">
        <f t="shared" ca="1" si="208"/>
        <v>29</v>
      </c>
      <c r="BJ124" s="268">
        <f t="shared" ca="1" si="208"/>
        <v>30</v>
      </c>
      <c r="BK124" s="268">
        <f t="shared" ca="1" si="208"/>
        <v>31</v>
      </c>
      <c r="BL124" s="268">
        <f t="shared" ca="1" si="208"/>
        <v>32</v>
      </c>
      <c r="BM124" s="268">
        <f t="shared" ca="1" si="208"/>
        <v>33</v>
      </c>
      <c r="BN124" s="268">
        <f t="shared" ca="1" si="208"/>
        <v>34</v>
      </c>
      <c r="BO124" s="268">
        <f t="shared" ca="1" si="208"/>
        <v>35</v>
      </c>
      <c r="BP124" s="268">
        <f t="shared" ca="1" si="208"/>
        <v>36</v>
      </c>
      <c r="BQ124" s="268">
        <f t="shared" ca="1" si="208"/>
        <v>37</v>
      </c>
      <c r="BR124" s="268">
        <f t="shared" ca="1" si="208"/>
        <v>38</v>
      </c>
      <c r="BS124" s="268">
        <f t="shared" ca="1" si="208"/>
        <v>39</v>
      </c>
      <c r="BT124" s="268">
        <f t="shared" ca="1" si="208"/>
        <v>40</v>
      </c>
      <c r="BU124" s="268">
        <f t="shared" ca="1" si="208"/>
        <v>41</v>
      </c>
      <c r="BV124" s="268">
        <f t="shared" ca="1" si="208"/>
        <v>42</v>
      </c>
      <c r="BW124" s="268">
        <f t="shared" ca="1" si="208"/>
        <v>43</v>
      </c>
      <c r="BX124" s="268">
        <f t="shared" ca="1" si="208"/>
        <v>44</v>
      </c>
      <c r="BY124" s="268">
        <f t="shared" ca="1" si="208"/>
        <v>45</v>
      </c>
      <c r="BZ124" s="268">
        <f t="shared" ca="1" si="208"/>
        <v>46</v>
      </c>
      <c r="CA124" s="268">
        <f t="shared" ca="1" si="208"/>
        <v>47</v>
      </c>
      <c r="CB124" s="268">
        <f t="shared" ca="1" si="208"/>
        <v>48</v>
      </c>
      <c r="CC124" s="268">
        <f t="shared" ca="1" si="208"/>
        <v>49</v>
      </c>
      <c r="CD124" s="268">
        <f t="shared" ca="1" si="208"/>
        <v>50</v>
      </c>
      <c r="CE124" s="268">
        <f t="shared" ca="1" si="208"/>
        <v>51</v>
      </c>
      <c r="CF124" s="268">
        <f t="shared" ca="1" si="208"/>
        <v>52</v>
      </c>
      <c r="CG124" s="268">
        <f t="shared" ca="1" si="208"/>
        <v>53</v>
      </c>
      <c r="CH124" s="268">
        <f t="shared" ca="1" si="208"/>
        <v>54</v>
      </c>
      <c r="CI124" s="268">
        <f t="shared" ca="1" si="208"/>
        <v>55</v>
      </c>
      <c r="CJ124" s="268">
        <f t="shared" ca="1" si="208"/>
        <v>56</v>
      </c>
      <c r="CK124" s="268">
        <f t="shared" ca="1" si="208"/>
        <v>57</v>
      </c>
      <c r="CL124" s="268">
        <f t="shared" ca="1" si="208"/>
        <v>58</v>
      </c>
      <c r="CM124" s="268">
        <f t="shared" ca="1" si="208"/>
        <v>59</v>
      </c>
      <c r="CN124" s="268">
        <f t="shared" ca="1" si="208"/>
        <v>60</v>
      </c>
      <c r="CO124" s="268">
        <f t="shared" ca="1" si="208"/>
        <v>61</v>
      </c>
      <c r="CP124" s="268">
        <f t="shared" ca="1" si="208"/>
        <v>62</v>
      </c>
      <c r="CQ124" s="268">
        <f t="shared" ca="1" si="208"/>
        <v>63</v>
      </c>
      <c r="CR124" s="268">
        <f t="shared" ca="1" si="208"/>
        <v>64</v>
      </c>
      <c r="CS124" s="268">
        <f t="shared" ca="1" si="208"/>
        <v>65</v>
      </c>
      <c r="CT124" s="268">
        <f t="shared" ca="1" si="208"/>
        <v>66</v>
      </c>
      <c r="CU124" s="268">
        <f ca="1">IF(OR(MID(OFFSET($D$248,$D117-$D$8,0),CU$4,1)="a",MID(OFFSET($D$248,$D117-$D$8,0),CU$4,1)="b"),0,CT124+1)</f>
        <v>67</v>
      </c>
      <c r="CV124" s="296">
        <f ca="1">IF(OR(MID(OFFSET($D$248,$D117-$D$8,0),CV$4,1)="a",MID(OFFSET($D$248,$D117-$D$8,0),CV$4,1)="b"),0,CU124+1)</f>
        <v>68</v>
      </c>
      <c r="CW124" s="416"/>
      <c r="CX124" s="391"/>
      <c r="CY124" s="391"/>
      <c r="CZ124" s="393"/>
      <c r="DA124" s="442"/>
    </row>
    <row r="125" spans="1:105" ht="9.75" hidden="1" customHeight="1" x14ac:dyDescent="0.2">
      <c r="A125" s="190"/>
      <c r="B125" s="439"/>
      <c r="C125" s="430"/>
      <c r="D125" s="426"/>
      <c r="E125" s="297">
        <f ca="1">IF(OR(MID(OFFSET($D$248,$D117-$D$8,0),E$4,1)="a",MID(OFFSET($D$248,$D117-$D$8,0),E$4,1)="b"),0,CV115+1)</f>
        <v>69</v>
      </c>
      <c r="F125" s="298">
        <f t="shared" ref="F125:AF125" ca="1" si="209">IF(OR(MID(OFFSET($D$248,$D117-$D$8,0),F$4,1)="a",MID(OFFSET($D$248,$D117-$D$8,0),F$4,1)="b"),0,E125+1)</f>
        <v>70</v>
      </c>
      <c r="G125" s="298">
        <f t="shared" ca="1" si="209"/>
        <v>71</v>
      </c>
      <c r="H125" s="298">
        <f t="shared" ca="1" si="209"/>
        <v>72</v>
      </c>
      <c r="I125" s="298">
        <f t="shared" ca="1" si="209"/>
        <v>73</v>
      </c>
      <c r="J125" s="298">
        <f t="shared" ca="1" si="209"/>
        <v>74</v>
      </c>
      <c r="K125" s="298">
        <f t="shared" ca="1" si="209"/>
        <v>75</v>
      </c>
      <c r="L125" s="298">
        <f t="shared" ca="1" si="209"/>
        <v>76</v>
      </c>
      <c r="M125" s="298">
        <f t="shared" ca="1" si="209"/>
        <v>77</v>
      </c>
      <c r="N125" s="298">
        <f t="shared" ca="1" si="209"/>
        <v>78</v>
      </c>
      <c r="O125" s="298">
        <f t="shared" ca="1" si="209"/>
        <v>79</v>
      </c>
      <c r="P125" s="298">
        <f t="shared" ca="1" si="209"/>
        <v>80</v>
      </c>
      <c r="Q125" s="298">
        <f t="shared" ca="1" si="209"/>
        <v>81</v>
      </c>
      <c r="R125" s="298">
        <f t="shared" ca="1" si="209"/>
        <v>82</v>
      </c>
      <c r="S125" s="298">
        <f t="shared" ca="1" si="209"/>
        <v>83</v>
      </c>
      <c r="T125" s="298">
        <f t="shared" ca="1" si="209"/>
        <v>84</v>
      </c>
      <c r="U125" s="298">
        <f t="shared" ca="1" si="209"/>
        <v>85</v>
      </c>
      <c r="V125" s="298">
        <f t="shared" ca="1" si="209"/>
        <v>86</v>
      </c>
      <c r="W125" s="298">
        <f t="shared" ca="1" si="209"/>
        <v>87</v>
      </c>
      <c r="X125" s="298">
        <f t="shared" ca="1" si="209"/>
        <v>88</v>
      </c>
      <c r="Y125" s="298">
        <f t="shared" ca="1" si="209"/>
        <v>89</v>
      </c>
      <c r="Z125" s="298">
        <f t="shared" ca="1" si="209"/>
        <v>90</v>
      </c>
      <c r="AA125" s="298">
        <f t="shared" ca="1" si="209"/>
        <v>91</v>
      </c>
      <c r="AB125" s="298">
        <f t="shared" ca="1" si="209"/>
        <v>92</v>
      </c>
      <c r="AC125" s="298">
        <f t="shared" ca="1" si="209"/>
        <v>93</v>
      </c>
      <c r="AD125" s="298">
        <f t="shared" ca="1" si="209"/>
        <v>94</v>
      </c>
      <c r="AE125" s="298">
        <f t="shared" ca="1" si="209"/>
        <v>95</v>
      </c>
      <c r="AF125" s="298">
        <f t="shared" ca="1" si="209"/>
        <v>96</v>
      </c>
      <c r="AG125" s="298">
        <f ca="1">IF(OR(MID(OFFSET($D$248,$D117-$D$8,0),AG$4,1)="a",MID(OFFSET($D$248,$D117-$D$8,0),AG$4,1)="b"),0,1)</f>
        <v>1</v>
      </c>
      <c r="AH125" s="298">
        <f t="shared" ref="AH125:CS125" ca="1" si="210">IF(OR(MID(OFFSET($D$248,$D117-$D$8,0),AH$4,1)="a",MID(OFFSET($D$248,$D117-$D$8,0),AH$4,1)="b"),0,AG125+1)</f>
        <v>2</v>
      </c>
      <c r="AI125" s="298">
        <f t="shared" ca="1" si="210"/>
        <v>3</v>
      </c>
      <c r="AJ125" s="298">
        <f t="shared" ca="1" si="210"/>
        <v>4</v>
      </c>
      <c r="AK125" s="298">
        <f t="shared" ca="1" si="210"/>
        <v>5</v>
      </c>
      <c r="AL125" s="298">
        <f t="shared" ca="1" si="210"/>
        <v>6</v>
      </c>
      <c r="AM125" s="298">
        <f t="shared" ca="1" si="210"/>
        <v>7</v>
      </c>
      <c r="AN125" s="298">
        <f t="shared" ca="1" si="210"/>
        <v>8</v>
      </c>
      <c r="AO125" s="298">
        <f t="shared" ca="1" si="210"/>
        <v>9</v>
      </c>
      <c r="AP125" s="298">
        <f t="shared" ca="1" si="210"/>
        <v>10</v>
      </c>
      <c r="AQ125" s="298">
        <f t="shared" ca="1" si="210"/>
        <v>11</v>
      </c>
      <c r="AR125" s="298">
        <f t="shared" ca="1" si="210"/>
        <v>12</v>
      </c>
      <c r="AS125" s="298">
        <f t="shared" ca="1" si="210"/>
        <v>13</v>
      </c>
      <c r="AT125" s="298">
        <f t="shared" ca="1" si="210"/>
        <v>14</v>
      </c>
      <c r="AU125" s="298">
        <f t="shared" ca="1" si="210"/>
        <v>15</v>
      </c>
      <c r="AV125" s="298">
        <f t="shared" ca="1" si="210"/>
        <v>16</v>
      </c>
      <c r="AW125" s="298">
        <f t="shared" ca="1" si="210"/>
        <v>17</v>
      </c>
      <c r="AX125" s="298">
        <f t="shared" ca="1" si="210"/>
        <v>18</v>
      </c>
      <c r="AY125" s="298">
        <f t="shared" ca="1" si="210"/>
        <v>19</v>
      </c>
      <c r="AZ125" s="298">
        <f t="shared" ca="1" si="210"/>
        <v>20</v>
      </c>
      <c r="BA125" s="298">
        <f t="shared" ca="1" si="210"/>
        <v>21</v>
      </c>
      <c r="BB125" s="298">
        <f t="shared" ca="1" si="210"/>
        <v>22</v>
      </c>
      <c r="BC125" s="298">
        <f t="shared" ca="1" si="210"/>
        <v>23</v>
      </c>
      <c r="BD125" s="298">
        <f t="shared" ca="1" si="210"/>
        <v>24</v>
      </c>
      <c r="BE125" s="298">
        <f t="shared" ca="1" si="210"/>
        <v>25</v>
      </c>
      <c r="BF125" s="298">
        <f t="shared" ca="1" si="210"/>
        <v>26</v>
      </c>
      <c r="BG125" s="298">
        <f t="shared" ca="1" si="210"/>
        <v>27</v>
      </c>
      <c r="BH125" s="298">
        <f t="shared" ca="1" si="210"/>
        <v>28</v>
      </c>
      <c r="BI125" s="298">
        <f t="shared" ca="1" si="210"/>
        <v>29</v>
      </c>
      <c r="BJ125" s="298">
        <f t="shared" ca="1" si="210"/>
        <v>30</v>
      </c>
      <c r="BK125" s="298">
        <f t="shared" ca="1" si="210"/>
        <v>31</v>
      </c>
      <c r="BL125" s="298">
        <f t="shared" ca="1" si="210"/>
        <v>32</v>
      </c>
      <c r="BM125" s="298">
        <f t="shared" ca="1" si="210"/>
        <v>33</v>
      </c>
      <c r="BN125" s="298">
        <f t="shared" ca="1" si="210"/>
        <v>34</v>
      </c>
      <c r="BO125" s="298">
        <f t="shared" ca="1" si="210"/>
        <v>35</v>
      </c>
      <c r="BP125" s="298">
        <f t="shared" ca="1" si="210"/>
        <v>36</v>
      </c>
      <c r="BQ125" s="298">
        <f t="shared" ca="1" si="210"/>
        <v>37</v>
      </c>
      <c r="BR125" s="298">
        <f t="shared" ca="1" si="210"/>
        <v>38</v>
      </c>
      <c r="BS125" s="298">
        <f t="shared" ca="1" si="210"/>
        <v>39</v>
      </c>
      <c r="BT125" s="298">
        <f t="shared" ca="1" si="210"/>
        <v>40</v>
      </c>
      <c r="BU125" s="298">
        <f t="shared" ca="1" si="210"/>
        <v>41</v>
      </c>
      <c r="BV125" s="298">
        <f t="shared" ca="1" si="210"/>
        <v>42</v>
      </c>
      <c r="BW125" s="298">
        <f t="shared" ca="1" si="210"/>
        <v>43</v>
      </c>
      <c r="BX125" s="298">
        <f t="shared" ca="1" si="210"/>
        <v>44</v>
      </c>
      <c r="BY125" s="298">
        <f t="shared" ca="1" si="210"/>
        <v>45</v>
      </c>
      <c r="BZ125" s="298">
        <f t="shared" ca="1" si="210"/>
        <v>46</v>
      </c>
      <c r="CA125" s="298">
        <f t="shared" ca="1" si="210"/>
        <v>47</v>
      </c>
      <c r="CB125" s="298">
        <f t="shared" ca="1" si="210"/>
        <v>48</v>
      </c>
      <c r="CC125" s="298">
        <f t="shared" ca="1" si="210"/>
        <v>49</v>
      </c>
      <c r="CD125" s="298">
        <f t="shared" ca="1" si="210"/>
        <v>50</v>
      </c>
      <c r="CE125" s="298">
        <f t="shared" ca="1" si="210"/>
        <v>51</v>
      </c>
      <c r="CF125" s="298">
        <f t="shared" ca="1" si="210"/>
        <v>52</v>
      </c>
      <c r="CG125" s="298">
        <f t="shared" ca="1" si="210"/>
        <v>53</v>
      </c>
      <c r="CH125" s="298">
        <f t="shared" ca="1" si="210"/>
        <v>54</v>
      </c>
      <c r="CI125" s="298">
        <f t="shared" ca="1" si="210"/>
        <v>55</v>
      </c>
      <c r="CJ125" s="298">
        <f t="shared" ca="1" si="210"/>
        <v>56</v>
      </c>
      <c r="CK125" s="298">
        <f t="shared" ca="1" si="210"/>
        <v>57</v>
      </c>
      <c r="CL125" s="298">
        <f t="shared" ca="1" si="210"/>
        <v>58</v>
      </c>
      <c r="CM125" s="298">
        <f t="shared" ca="1" si="210"/>
        <v>59</v>
      </c>
      <c r="CN125" s="298">
        <f t="shared" ca="1" si="210"/>
        <v>60</v>
      </c>
      <c r="CO125" s="298">
        <f t="shared" ca="1" si="210"/>
        <v>61</v>
      </c>
      <c r="CP125" s="298">
        <f t="shared" ca="1" si="210"/>
        <v>62</v>
      </c>
      <c r="CQ125" s="298">
        <f t="shared" ca="1" si="210"/>
        <v>63</v>
      </c>
      <c r="CR125" s="298">
        <f t="shared" ca="1" si="210"/>
        <v>64</v>
      </c>
      <c r="CS125" s="298">
        <f t="shared" ca="1" si="210"/>
        <v>65</v>
      </c>
      <c r="CT125" s="298">
        <f ca="1">IF(OR(MID(OFFSET($D$248,$D117-$D$8,0),CT$4,1)="a",MID(OFFSET($D$248,$D117-$D$8,0),CT$4,1)="b"),0,CS125+1)</f>
        <v>66</v>
      </c>
      <c r="CU125" s="298">
        <f ca="1">IF(OR(MID(OFFSET($D$248,$D117-$D$8,0),CU$4,1)="a",MID(OFFSET($D$248,$D117-$D$8,0),CU$4,1)="b"),0,CT125+1)</f>
        <v>67</v>
      </c>
      <c r="CV125" s="299">
        <f ca="1">IF(OR(MID(OFFSET($D$248,$D117-$D$8,0),CV$4,1)="a",MID(OFFSET($D$248,$D117-$D$8,0),CV$4,1)="b"),0,CU125+1)</f>
        <v>68</v>
      </c>
      <c r="CW125" s="416"/>
      <c r="CX125" s="391"/>
      <c r="CY125" s="391"/>
      <c r="CZ125" s="393"/>
      <c r="DA125" s="442"/>
    </row>
    <row r="126" spans="1:105" ht="3.75" customHeight="1" thickBot="1" x14ac:dyDescent="0.25">
      <c r="A126" s="190"/>
      <c r="B126" s="440"/>
      <c r="C126" s="250"/>
      <c r="D126" s="251"/>
      <c r="E126" s="252"/>
      <c r="F126" s="252"/>
      <c r="G126" s="252"/>
      <c r="H126" s="252"/>
      <c r="I126" s="252"/>
      <c r="J126" s="252"/>
      <c r="K126" s="252"/>
      <c r="L126" s="252"/>
      <c r="M126" s="252"/>
      <c r="N126" s="252"/>
      <c r="O126" s="252"/>
      <c r="P126" s="252"/>
      <c r="Q126" s="252"/>
      <c r="R126" s="252"/>
      <c r="S126" s="252"/>
      <c r="T126" s="252"/>
      <c r="U126" s="252"/>
      <c r="V126" s="252"/>
      <c r="W126" s="252"/>
      <c r="X126" s="252"/>
      <c r="Y126" s="252"/>
      <c r="Z126" s="252"/>
      <c r="AA126" s="252"/>
      <c r="AB126" s="252"/>
      <c r="AC126" s="252"/>
      <c r="AD126" s="252"/>
      <c r="AE126" s="252"/>
      <c r="AF126" s="252"/>
      <c r="AG126" s="253"/>
      <c r="AH126" s="252"/>
      <c r="AI126" s="252"/>
      <c r="AJ126" s="252"/>
      <c r="AK126" s="252"/>
      <c r="AL126" s="252"/>
      <c r="AM126" s="252"/>
      <c r="AN126" s="252"/>
      <c r="AO126" s="252"/>
      <c r="AP126" s="252"/>
      <c r="AQ126" s="252"/>
      <c r="AR126" s="252"/>
      <c r="AS126" s="252"/>
      <c r="AT126" s="252"/>
      <c r="AU126" s="252"/>
      <c r="AV126" s="252"/>
      <c r="AW126" s="252"/>
      <c r="AX126" s="252"/>
      <c r="AY126" s="252"/>
      <c r="AZ126" s="252"/>
      <c r="BA126" s="252"/>
      <c r="BB126" s="252"/>
      <c r="BC126" s="252"/>
      <c r="BD126" s="252"/>
      <c r="BE126" s="252"/>
      <c r="BF126" s="252"/>
      <c r="BG126" s="252"/>
      <c r="BH126" s="252"/>
      <c r="BI126" s="252"/>
      <c r="BJ126" s="252"/>
      <c r="BK126" s="252"/>
      <c r="BL126" s="252"/>
      <c r="BM126" s="252"/>
      <c r="BN126" s="252"/>
      <c r="BO126" s="252"/>
      <c r="BP126" s="252"/>
      <c r="BQ126" s="252"/>
      <c r="BR126" s="252"/>
      <c r="BS126" s="252"/>
      <c r="BT126" s="252"/>
      <c r="BU126" s="252"/>
      <c r="BV126" s="252"/>
      <c r="BW126" s="252"/>
      <c r="BX126" s="252"/>
      <c r="BY126" s="252"/>
      <c r="BZ126" s="252"/>
      <c r="CA126" s="252"/>
      <c r="CB126" s="252"/>
      <c r="CC126" s="252"/>
      <c r="CD126" s="252"/>
      <c r="CE126" s="252"/>
      <c r="CF126" s="252"/>
      <c r="CG126" s="252"/>
      <c r="CH126" s="252"/>
      <c r="CI126" s="252"/>
      <c r="CJ126" s="252"/>
      <c r="CK126" s="252"/>
      <c r="CL126" s="252"/>
      <c r="CM126" s="252"/>
      <c r="CN126" s="252"/>
      <c r="CO126" s="252"/>
      <c r="CP126" s="252"/>
      <c r="CQ126" s="252"/>
      <c r="CR126" s="252"/>
      <c r="CS126" s="252"/>
      <c r="CT126" s="252"/>
      <c r="CU126" s="252"/>
      <c r="CV126" s="252"/>
      <c r="CW126" s="254"/>
      <c r="CX126" s="255"/>
      <c r="CY126" s="256"/>
      <c r="CZ126" s="257"/>
      <c r="DA126" s="306"/>
    </row>
    <row r="127" spans="1:105" ht="13.5" customHeight="1" x14ac:dyDescent="0.2">
      <c r="A127" s="190"/>
      <c r="B127" s="438" t="str">
        <f ca="1">PARAM!D31</f>
        <v>Semaine 47</v>
      </c>
      <c r="C127" s="432" t="s">
        <v>39</v>
      </c>
      <c r="D127" s="425">
        <f>D117+1</f>
        <v>42699</v>
      </c>
      <c r="E127" s="259"/>
      <c r="F127" s="260"/>
      <c r="G127" s="260"/>
      <c r="H127" s="261"/>
      <c r="I127" s="262"/>
      <c r="J127" s="260"/>
      <c r="K127" s="260"/>
      <c r="L127" s="261"/>
      <c r="M127" s="262"/>
      <c r="N127" s="260"/>
      <c r="O127" s="260"/>
      <c r="P127" s="261"/>
      <c r="Q127" s="262"/>
      <c r="R127" s="260"/>
      <c r="S127" s="260"/>
      <c r="T127" s="261"/>
      <c r="U127" s="262"/>
      <c r="V127" s="260"/>
      <c r="W127" s="260"/>
      <c r="X127" s="261"/>
      <c r="Y127" s="262"/>
      <c r="Z127" s="260"/>
      <c r="AA127" s="260"/>
      <c r="AB127" s="261"/>
      <c r="AC127" s="262"/>
      <c r="AD127" s="260"/>
      <c r="AE127" s="260"/>
      <c r="AF127" s="263"/>
      <c r="AG127" s="264"/>
      <c r="AH127" s="260"/>
      <c r="AI127" s="260"/>
      <c r="AJ127" s="261"/>
      <c r="AK127" s="262"/>
      <c r="AL127" s="260"/>
      <c r="AM127" s="260"/>
      <c r="AN127" s="261"/>
      <c r="AO127" s="262"/>
      <c r="AP127" s="260"/>
      <c r="AQ127" s="260"/>
      <c r="AR127" s="261"/>
      <c r="AS127" s="262"/>
      <c r="AT127" s="260"/>
      <c r="AU127" s="260"/>
      <c r="AV127" s="261"/>
      <c r="AW127" s="262"/>
      <c r="AX127" s="260"/>
      <c r="AY127" s="260"/>
      <c r="AZ127" s="261"/>
      <c r="BA127" s="262"/>
      <c r="BB127" s="260"/>
      <c r="BC127" s="260"/>
      <c r="BD127" s="261"/>
      <c r="BE127" s="262"/>
      <c r="BF127" s="260"/>
      <c r="BG127" s="260"/>
      <c r="BH127" s="261"/>
      <c r="BI127" s="262"/>
      <c r="BJ127" s="260"/>
      <c r="BK127" s="260"/>
      <c r="BL127" s="261"/>
      <c r="BM127" s="262"/>
      <c r="BN127" s="260"/>
      <c r="BO127" s="260"/>
      <c r="BP127" s="261"/>
      <c r="BQ127" s="262"/>
      <c r="BR127" s="260"/>
      <c r="BS127" s="260"/>
      <c r="BT127" s="261"/>
      <c r="BU127" s="262"/>
      <c r="BV127" s="260"/>
      <c r="BW127" s="260"/>
      <c r="BX127" s="261"/>
      <c r="BY127" s="262"/>
      <c r="BZ127" s="260"/>
      <c r="CA127" s="260"/>
      <c r="CB127" s="261"/>
      <c r="CC127" s="262"/>
      <c r="CD127" s="260"/>
      <c r="CE127" s="260"/>
      <c r="CF127" s="261"/>
      <c r="CG127" s="262"/>
      <c r="CH127" s="260"/>
      <c r="CI127" s="260"/>
      <c r="CJ127" s="261"/>
      <c r="CK127" s="262"/>
      <c r="CL127" s="260"/>
      <c r="CM127" s="260"/>
      <c r="CN127" s="261"/>
      <c r="CO127" s="262"/>
      <c r="CP127" s="260"/>
      <c r="CQ127" s="260"/>
      <c r="CR127" s="261"/>
      <c r="CS127" s="262"/>
      <c r="CT127" s="260"/>
      <c r="CU127" s="260"/>
      <c r="CV127" s="263"/>
      <c r="CW127" s="415">
        <f ca="1">MAX(E135:AF135,AG125:CV125)*0.25</f>
        <v>24</v>
      </c>
      <c r="CX127" s="394">
        <f ca="1">MAX(E128:AF128,E118:CV118,E108:CV108,E98:CV98,E88:CV88,E78:CV78,E68:CV68,AG58:CV58)*0.25</f>
        <v>62.5</v>
      </c>
      <c r="CY127" s="394">
        <f ca="1">(COUNTIF(E135:AF135,0)+COUNTIF(CO125:CV125,0))*0.25</f>
        <v>0</v>
      </c>
      <c r="CZ127" s="395">
        <f ca="1">COUNTIF(CW67:CW135,"&gt;=7")-COUNTIF(CW67:CW135,"&gt;=9")</f>
        <v>0</v>
      </c>
      <c r="DA127" s="443" t="str">
        <f ca="1">VLOOKUP(IF(CX127&lt;24,3,IF(CW127&lt;=7,2,IF(CW127&gt;11,1,IF(CY127&gt;4,2,IF(CW127&gt;9,1,IF(CZ127&gt;0,2,1)))))),PARAM!$A$39:$B$41,2,FALSE)</f>
        <v>Reprise normale du service</v>
      </c>
    </row>
    <row r="128" spans="1:105" ht="13.5" hidden="1" customHeight="1" x14ac:dyDescent="0.2">
      <c r="A128" s="190"/>
      <c r="B128" s="439"/>
      <c r="C128" s="430"/>
      <c r="D128" s="426"/>
      <c r="E128" s="267">
        <f ca="1">IF(OR(MID(OFFSET($D$248,$D127-$D$8,0),E$4,1)="a",MID(OFFSET($D$248,$D127-$D$8,0),E$4,1)="b"),0,CV118+1)</f>
        <v>223</v>
      </c>
      <c r="F128" s="268">
        <f t="shared" ref="F128:AF128" ca="1" si="211">IF(OR(MID(OFFSET($D$248,$D127-$D$8,0),F$4,1)="a",MID(OFFSET($D$248,$D127-$D$8,0),F$4,1)="b"),0,E128+1)</f>
        <v>224</v>
      </c>
      <c r="G128" s="268">
        <f t="shared" ca="1" si="211"/>
        <v>225</v>
      </c>
      <c r="H128" s="268">
        <f t="shared" ca="1" si="211"/>
        <v>226</v>
      </c>
      <c r="I128" s="268">
        <f t="shared" ca="1" si="211"/>
        <v>227</v>
      </c>
      <c r="J128" s="268">
        <f t="shared" ca="1" si="211"/>
        <v>228</v>
      </c>
      <c r="K128" s="268">
        <f t="shared" ca="1" si="211"/>
        <v>229</v>
      </c>
      <c r="L128" s="268">
        <f t="shared" ca="1" si="211"/>
        <v>230</v>
      </c>
      <c r="M128" s="268">
        <f t="shared" ca="1" si="211"/>
        <v>231</v>
      </c>
      <c r="N128" s="268">
        <f t="shared" ca="1" si="211"/>
        <v>232</v>
      </c>
      <c r="O128" s="268">
        <f t="shared" ca="1" si="211"/>
        <v>233</v>
      </c>
      <c r="P128" s="268">
        <f t="shared" ca="1" si="211"/>
        <v>234</v>
      </c>
      <c r="Q128" s="268">
        <f t="shared" ca="1" si="211"/>
        <v>235</v>
      </c>
      <c r="R128" s="268">
        <f t="shared" ca="1" si="211"/>
        <v>236</v>
      </c>
      <c r="S128" s="268">
        <f t="shared" ca="1" si="211"/>
        <v>237</v>
      </c>
      <c r="T128" s="268">
        <f t="shared" ca="1" si="211"/>
        <v>238</v>
      </c>
      <c r="U128" s="268">
        <f t="shared" ca="1" si="211"/>
        <v>239</v>
      </c>
      <c r="V128" s="268">
        <f t="shared" ca="1" si="211"/>
        <v>240</v>
      </c>
      <c r="W128" s="268">
        <f t="shared" ca="1" si="211"/>
        <v>241</v>
      </c>
      <c r="X128" s="268">
        <f t="shared" ca="1" si="211"/>
        <v>242</v>
      </c>
      <c r="Y128" s="268">
        <f t="shared" ca="1" si="211"/>
        <v>243</v>
      </c>
      <c r="Z128" s="268">
        <f t="shared" ca="1" si="211"/>
        <v>244</v>
      </c>
      <c r="AA128" s="268">
        <f t="shared" ca="1" si="211"/>
        <v>245</v>
      </c>
      <c r="AB128" s="268">
        <f t="shared" ca="1" si="211"/>
        <v>246</v>
      </c>
      <c r="AC128" s="268">
        <f t="shared" ca="1" si="211"/>
        <v>247</v>
      </c>
      <c r="AD128" s="268">
        <f t="shared" ca="1" si="211"/>
        <v>248</v>
      </c>
      <c r="AE128" s="268">
        <f t="shared" ca="1" si="211"/>
        <v>249</v>
      </c>
      <c r="AF128" s="268">
        <f t="shared" ca="1" si="211"/>
        <v>250</v>
      </c>
      <c r="AG128" s="268">
        <f ca="1">IF(OR(MID(OFFSET($D$248,$D127-$D$8,0),AG$4,1)="a",MID(OFFSET($D$248,$D127-$D$8,0),AG$4,1)="b"),0,1)</f>
        <v>0</v>
      </c>
      <c r="AH128" s="268">
        <f ca="1">IF(OR(MID(OFFSET($D$248,$D127-$D$8,0),AH$4,1)="a",MID(OFFSET($D$248,$D127-$D$8,0),AH$4,1)="b"),0,AG128+1)</f>
        <v>0</v>
      </c>
      <c r="AI128" s="268">
        <f t="shared" ref="AI128:CT128" ca="1" si="212">IF(OR(MID(OFFSET($D$248,$D127-$D$8,0),AI$4,1)="a",MID(OFFSET($D$248,$D127-$D$8,0),AI$4,1)="b"),0,AH128+1)</f>
        <v>0</v>
      </c>
      <c r="AJ128" s="268">
        <f t="shared" ca="1" si="212"/>
        <v>0</v>
      </c>
      <c r="AK128" s="268">
        <f t="shared" ca="1" si="212"/>
        <v>0</v>
      </c>
      <c r="AL128" s="268">
        <f t="shared" ca="1" si="212"/>
        <v>0</v>
      </c>
      <c r="AM128" s="268">
        <f t="shared" ca="1" si="212"/>
        <v>0</v>
      </c>
      <c r="AN128" s="268">
        <f t="shared" ca="1" si="212"/>
        <v>0</v>
      </c>
      <c r="AO128" s="268">
        <f t="shared" ca="1" si="212"/>
        <v>0</v>
      </c>
      <c r="AP128" s="268">
        <f t="shared" ca="1" si="212"/>
        <v>0</v>
      </c>
      <c r="AQ128" s="268">
        <f t="shared" ca="1" si="212"/>
        <v>0</v>
      </c>
      <c r="AR128" s="268">
        <f t="shared" ca="1" si="212"/>
        <v>0</v>
      </c>
      <c r="AS128" s="268">
        <f t="shared" ca="1" si="212"/>
        <v>0</v>
      </c>
      <c r="AT128" s="268">
        <f t="shared" ca="1" si="212"/>
        <v>0</v>
      </c>
      <c r="AU128" s="268">
        <f t="shared" ca="1" si="212"/>
        <v>0</v>
      </c>
      <c r="AV128" s="268">
        <f t="shared" ca="1" si="212"/>
        <v>0</v>
      </c>
      <c r="AW128" s="268">
        <f t="shared" ca="1" si="212"/>
        <v>0</v>
      </c>
      <c r="AX128" s="268">
        <f t="shared" ca="1" si="212"/>
        <v>0</v>
      </c>
      <c r="AY128" s="268">
        <f t="shared" ca="1" si="212"/>
        <v>0</v>
      </c>
      <c r="AZ128" s="268">
        <f t="shared" ca="1" si="212"/>
        <v>0</v>
      </c>
      <c r="BA128" s="268">
        <f t="shared" ca="1" si="212"/>
        <v>1</v>
      </c>
      <c r="BB128" s="268">
        <f t="shared" ca="1" si="212"/>
        <v>2</v>
      </c>
      <c r="BC128" s="268">
        <f t="shared" ca="1" si="212"/>
        <v>3</v>
      </c>
      <c r="BD128" s="268">
        <f t="shared" ca="1" si="212"/>
        <v>4</v>
      </c>
      <c r="BE128" s="268">
        <f t="shared" ca="1" si="212"/>
        <v>5</v>
      </c>
      <c r="BF128" s="268">
        <f t="shared" ca="1" si="212"/>
        <v>6</v>
      </c>
      <c r="BG128" s="268">
        <f t="shared" ca="1" si="212"/>
        <v>0</v>
      </c>
      <c r="BH128" s="268">
        <f t="shared" ca="1" si="212"/>
        <v>0</v>
      </c>
      <c r="BI128" s="268">
        <f t="shared" ca="1" si="212"/>
        <v>0</v>
      </c>
      <c r="BJ128" s="268">
        <f t="shared" ca="1" si="212"/>
        <v>0</v>
      </c>
      <c r="BK128" s="268">
        <f t="shared" ca="1" si="212"/>
        <v>0</v>
      </c>
      <c r="BL128" s="268">
        <f t="shared" ca="1" si="212"/>
        <v>0</v>
      </c>
      <c r="BM128" s="268">
        <f t="shared" ca="1" si="212"/>
        <v>0</v>
      </c>
      <c r="BN128" s="268">
        <f t="shared" ca="1" si="212"/>
        <v>0</v>
      </c>
      <c r="BO128" s="268">
        <f t="shared" ca="1" si="212"/>
        <v>0</v>
      </c>
      <c r="BP128" s="268">
        <f t="shared" ca="1" si="212"/>
        <v>0</v>
      </c>
      <c r="BQ128" s="268">
        <f t="shared" ca="1" si="212"/>
        <v>0</v>
      </c>
      <c r="BR128" s="268">
        <f t="shared" ca="1" si="212"/>
        <v>1</v>
      </c>
      <c r="BS128" s="268">
        <f t="shared" ca="1" si="212"/>
        <v>2</v>
      </c>
      <c r="BT128" s="268">
        <f t="shared" ca="1" si="212"/>
        <v>3</v>
      </c>
      <c r="BU128" s="268">
        <f t="shared" ca="1" si="212"/>
        <v>4</v>
      </c>
      <c r="BV128" s="268">
        <f t="shared" ca="1" si="212"/>
        <v>5</v>
      </c>
      <c r="BW128" s="268">
        <f t="shared" ca="1" si="212"/>
        <v>6</v>
      </c>
      <c r="BX128" s="268">
        <f t="shared" ca="1" si="212"/>
        <v>7</v>
      </c>
      <c r="BY128" s="268">
        <f t="shared" ca="1" si="212"/>
        <v>8</v>
      </c>
      <c r="BZ128" s="268">
        <f t="shared" ca="1" si="212"/>
        <v>9</v>
      </c>
      <c r="CA128" s="268">
        <f t="shared" ca="1" si="212"/>
        <v>10</v>
      </c>
      <c r="CB128" s="268">
        <f t="shared" ca="1" si="212"/>
        <v>11</v>
      </c>
      <c r="CC128" s="268">
        <f t="shared" ca="1" si="212"/>
        <v>12</v>
      </c>
      <c r="CD128" s="268">
        <f t="shared" ca="1" si="212"/>
        <v>13</v>
      </c>
      <c r="CE128" s="268">
        <f t="shared" ca="1" si="212"/>
        <v>14</v>
      </c>
      <c r="CF128" s="268">
        <f t="shared" ca="1" si="212"/>
        <v>15</v>
      </c>
      <c r="CG128" s="268">
        <f t="shared" ca="1" si="212"/>
        <v>16</v>
      </c>
      <c r="CH128" s="268">
        <f t="shared" ca="1" si="212"/>
        <v>17</v>
      </c>
      <c r="CI128" s="268">
        <f t="shared" ca="1" si="212"/>
        <v>18</v>
      </c>
      <c r="CJ128" s="268">
        <f t="shared" ca="1" si="212"/>
        <v>19</v>
      </c>
      <c r="CK128" s="268">
        <f t="shared" ca="1" si="212"/>
        <v>20</v>
      </c>
      <c r="CL128" s="268">
        <f t="shared" ca="1" si="212"/>
        <v>21</v>
      </c>
      <c r="CM128" s="268">
        <f t="shared" ca="1" si="212"/>
        <v>22</v>
      </c>
      <c r="CN128" s="268">
        <f t="shared" ca="1" si="212"/>
        <v>23</v>
      </c>
      <c r="CO128" s="268">
        <f t="shared" ca="1" si="212"/>
        <v>24</v>
      </c>
      <c r="CP128" s="268">
        <f t="shared" ca="1" si="212"/>
        <v>25</v>
      </c>
      <c r="CQ128" s="268">
        <f t="shared" ca="1" si="212"/>
        <v>26</v>
      </c>
      <c r="CR128" s="268">
        <f t="shared" ca="1" si="212"/>
        <v>27</v>
      </c>
      <c r="CS128" s="268">
        <f t="shared" ca="1" si="212"/>
        <v>28</v>
      </c>
      <c r="CT128" s="268">
        <f t="shared" ca="1" si="212"/>
        <v>29</v>
      </c>
      <c r="CU128" s="268">
        <f ca="1">IF(OR(MID(OFFSET($D$248,$D127-$D$8,0),CU$4,1)="a",MID(OFFSET($D$248,$D127-$D$8,0),CU$4,1)="b"),0,CT128+1)</f>
        <v>30</v>
      </c>
      <c r="CV128" s="296">
        <f ca="1">IF(OR(MID(OFFSET($D$248,$D127-$D$8,0),CV$4,1)="a",MID(OFFSET($D$248,$D127-$D$8,0),CV$4,1)="b"),0,CU128+1)</f>
        <v>31</v>
      </c>
      <c r="CW128" s="416"/>
      <c r="CX128" s="391"/>
      <c r="CY128" s="391"/>
      <c r="CZ128" s="393"/>
      <c r="DA128" s="442"/>
    </row>
    <row r="129" spans="1:105" ht="13.5" hidden="1" customHeight="1" x14ac:dyDescent="0.2">
      <c r="A129" s="190"/>
      <c r="B129" s="439"/>
      <c r="C129" s="430"/>
      <c r="D129" s="426"/>
      <c r="E129" s="267">
        <f ca="1">IF(OR(MID(OFFSET($D$248,$D127-$D$8,0),E$4,1)="a",MID(OFFSET($D$248,$D127-$D$8,0),E$4,1)="b"),0,CV119+1)</f>
        <v>223</v>
      </c>
      <c r="F129" s="268">
        <f t="shared" ref="F129:AK129" ca="1" si="213">IF(OR(MID(OFFSET($D$248,$D127-$D$8,0),F$4,1)="a",MID(OFFSET($D$248,$D127-$D$8,0),F$4,1)="b"),0,E129+1)</f>
        <v>224</v>
      </c>
      <c r="G129" s="268">
        <f t="shared" ca="1" si="213"/>
        <v>225</v>
      </c>
      <c r="H129" s="268">
        <f t="shared" ca="1" si="213"/>
        <v>226</v>
      </c>
      <c r="I129" s="268">
        <f t="shared" ca="1" si="213"/>
        <v>227</v>
      </c>
      <c r="J129" s="268">
        <f t="shared" ca="1" si="213"/>
        <v>228</v>
      </c>
      <c r="K129" s="268">
        <f t="shared" ca="1" si="213"/>
        <v>229</v>
      </c>
      <c r="L129" s="268">
        <f t="shared" ca="1" si="213"/>
        <v>230</v>
      </c>
      <c r="M129" s="268">
        <f t="shared" ca="1" si="213"/>
        <v>231</v>
      </c>
      <c r="N129" s="268">
        <f t="shared" ca="1" si="213"/>
        <v>232</v>
      </c>
      <c r="O129" s="268">
        <f t="shared" ca="1" si="213"/>
        <v>233</v>
      </c>
      <c r="P129" s="268">
        <f t="shared" ca="1" si="213"/>
        <v>234</v>
      </c>
      <c r="Q129" s="268">
        <f t="shared" ca="1" si="213"/>
        <v>235</v>
      </c>
      <c r="R129" s="268">
        <f t="shared" ca="1" si="213"/>
        <v>236</v>
      </c>
      <c r="S129" s="268">
        <f t="shared" ca="1" si="213"/>
        <v>237</v>
      </c>
      <c r="T129" s="268">
        <f t="shared" ca="1" si="213"/>
        <v>238</v>
      </c>
      <c r="U129" s="268">
        <f t="shared" ca="1" si="213"/>
        <v>239</v>
      </c>
      <c r="V129" s="268">
        <f t="shared" ca="1" si="213"/>
        <v>240</v>
      </c>
      <c r="W129" s="268">
        <f t="shared" ca="1" si="213"/>
        <v>241</v>
      </c>
      <c r="X129" s="268">
        <f t="shared" ca="1" si="213"/>
        <v>242</v>
      </c>
      <c r="Y129" s="268">
        <f t="shared" ca="1" si="213"/>
        <v>243</v>
      </c>
      <c r="Z129" s="268">
        <f t="shared" ca="1" si="213"/>
        <v>244</v>
      </c>
      <c r="AA129" s="268">
        <f t="shared" ca="1" si="213"/>
        <v>245</v>
      </c>
      <c r="AB129" s="268">
        <f t="shared" ca="1" si="213"/>
        <v>246</v>
      </c>
      <c r="AC129" s="268">
        <f t="shared" ca="1" si="213"/>
        <v>247</v>
      </c>
      <c r="AD129" s="268">
        <f t="shared" ca="1" si="213"/>
        <v>248</v>
      </c>
      <c r="AE129" s="268">
        <f t="shared" ca="1" si="213"/>
        <v>249</v>
      </c>
      <c r="AF129" s="268">
        <f t="shared" ca="1" si="213"/>
        <v>250</v>
      </c>
      <c r="AG129" s="268">
        <f t="shared" ca="1" si="213"/>
        <v>0</v>
      </c>
      <c r="AH129" s="268">
        <f t="shared" ca="1" si="213"/>
        <v>0</v>
      </c>
      <c r="AI129" s="268">
        <f t="shared" ca="1" si="213"/>
        <v>0</v>
      </c>
      <c r="AJ129" s="268">
        <f t="shared" ca="1" si="213"/>
        <v>0</v>
      </c>
      <c r="AK129" s="268">
        <f t="shared" ca="1" si="213"/>
        <v>0</v>
      </c>
      <c r="AL129" s="268">
        <f t="shared" ref="AL129:BQ129" ca="1" si="214">IF(OR(MID(OFFSET($D$248,$D127-$D$8,0),AL$4,1)="a",MID(OFFSET($D$248,$D127-$D$8,0),AL$4,1)="b"),0,AK129+1)</f>
        <v>0</v>
      </c>
      <c r="AM129" s="268">
        <f t="shared" ca="1" si="214"/>
        <v>0</v>
      </c>
      <c r="AN129" s="268">
        <f t="shared" ca="1" si="214"/>
        <v>0</v>
      </c>
      <c r="AO129" s="268">
        <f t="shared" ca="1" si="214"/>
        <v>0</v>
      </c>
      <c r="AP129" s="268">
        <f t="shared" ca="1" si="214"/>
        <v>0</v>
      </c>
      <c r="AQ129" s="268">
        <f t="shared" ca="1" si="214"/>
        <v>0</v>
      </c>
      <c r="AR129" s="268">
        <f t="shared" ca="1" si="214"/>
        <v>0</v>
      </c>
      <c r="AS129" s="268">
        <f t="shared" ca="1" si="214"/>
        <v>0</v>
      </c>
      <c r="AT129" s="268">
        <f t="shared" ca="1" si="214"/>
        <v>0</v>
      </c>
      <c r="AU129" s="268">
        <f t="shared" ca="1" si="214"/>
        <v>0</v>
      </c>
      <c r="AV129" s="268">
        <f t="shared" ca="1" si="214"/>
        <v>0</v>
      </c>
      <c r="AW129" s="268">
        <f t="shared" ca="1" si="214"/>
        <v>0</v>
      </c>
      <c r="AX129" s="268">
        <f t="shared" ca="1" si="214"/>
        <v>0</v>
      </c>
      <c r="AY129" s="268">
        <f t="shared" ca="1" si="214"/>
        <v>0</v>
      </c>
      <c r="AZ129" s="268">
        <f t="shared" ca="1" si="214"/>
        <v>0</v>
      </c>
      <c r="BA129" s="268">
        <f t="shared" ca="1" si="214"/>
        <v>1</v>
      </c>
      <c r="BB129" s="268">
        <f t="shared" ca="1" si="214"/>
        <v>2</v>
      </c>
      <c r="BC129" s="268">
        <f t="shared" ca="1" si="214"/>
        <v>3</v>
      </c>
      <c r="BD129" s="268">
        <f t="shared" ca="1" si="214"/>
        <v>4</v>
      </c>
      <c r="BE129" s="268">
        <f t="shared" ca="1" si="214"/>
        <v>5</v>
      </c>
      <c r="BF129" s="268">
        <f t="shared" ca="1" si="214"/>
        <v>6</v>
      </c>
      <c r="BG129" s="268">
        <f t="shared" ca="1" si="214"/>
        <v>0</v>
      </c>
      <c r="BH129" s="268">
        <f t="shared" ca="1" si="214"/>
        <v>0</v>
      </c>
      <c r="BI129" s="268">
        <f t="shared" ca="1" si="214"/>
        <v>0</v>
      </c>
      <c r="BJ129" s="268">
        <f t="shared" ca="1" si="214"/>
        <v>0</v>
      </c>
      <c r="BK129" s="268">
        <f t="shared" ca="1" si="214"/>
        <v>0</v>
      </c>
      <c r="BL129" s="268">
        <f t="shared" ca="1" si="214"/>
        <v>0</v>
      </c>
      <c r="BM129" s="268">
        <f t="shared" ca="1" si="214"/>
        <v>0</v>
      </c>
      <c r="BN129" s="268">
        <f t="shared" ca="1" si="214"/>
        <v>0</v>
      </c>
      <c r="BO129" s="268">
        <f t="shared" ca="1" si="214"/>
        <v>0</v>
      </c>
      <c r="BP129" s="268">
        <f t="shared" ca="1" si="214"/>
        <v>0</v>
      </c>
      <c r="BQ129" s="268">
        <f t="shared" ca="1" si="214"/>
        <v>0</v>
      </c>
      <c r="BR129" s="268">
        <f t="shared" ref="BR129:CV129" ca="1" si="215">IF(OR(MID(OFFSET($D$248,$D127-$D$8,0),BR$4,1)="a",MID(OFFSET($D$248,$D127-$D$8,0),BR$4,1)="b"),0,BQ129+1)</f>
        <v>1</v>
      </c>
      <c r="BS129" s="268">
        <f t="shared" ca="1" si="215"/>
        <v>2</v>
      </c>
      <c r="BT129" s="268">
        <f t="shared" ca="1" si="215"/>
        <v>3</v>
      </c>
      <c r="BU129" s="268">
        <f t="shared" ca="1" si="215"/>
        <v>4</v>
      </c>
      <c r="BV129" s="268">
        <f t="shared" ca="1" si="215"/>
        <v>5</v>
      </c>
      <c r="BW129" s="268">
        <f t="shared" ca="1" si="215"/>
        <v>6</v>
      </c>
      <c r="BX129" s="268">
        <f t="shared" ca="1" si="215"/>
        <v>7</v>
      </c>
      <c r="BY129" s="268">
        <f t="shared" ca="1" si="215"/>
        <v>8</v>
      </c>
      <c r="BZ129" s="268">
        <f t="shared" ca="1" si="215"/>
        <v>9</v>
      </c>
      <c r="CA129" s="268">
        <f t="shared" ca="1" si="215"/>
        <v>10</v>
      </c>
      <c r="CB129" s="268">
        <f t="shared" ca="1" si="215"/>
        <v>11</v>
      </c>
      <c r="CC129" s="268">
        <f t="shared" ca="1" si="215"/>
        <v>12</v>
      </c>
      <c r="CD129" s="268">
        <f t="shared" ca="1" si="215"/>
        <v>13</v>
      </c>
      <c r="CE129" s="268">
        <f t="shared" ca="1" si="215"/>
        <v>14</v>
      </c>
      <c r="CF129" s="268">
        <f t="shared" ca="1" si="215"/>
        <v>15</v>
      </c>
      <c r="CG129" s="268">
        <f t="shared" ca="1" si="215"/>
        <v>16</v>
      </c>
      <c r="CH129" s="268">
        <f t="shared" ca="1" si="215"/>
        <v>17</v>
      </c>
      <c r="CI129" s="268">
        <f t="shared" ca="1" si="215"/>
        <v>18</v>
      </c>
      <c r="CJ129" s="268">
        <f t="shared" ca="1" si="215"/>
        <v>19</v>
      </c>
      <c r="CK129" s="268">
        <f t="shared" ca="1" si="215"/>
        <v>20</v>
      </c>
      <c r="CL129" s="268">
        <f t="shared" ca="1" si="215"/>
        <v>21</v>
      </c>
      <c r="CM129" s="268">
        <f t="shared" ca="1" si="215"/>
        <v>22</v>
      </c>
      <c r="CN129" s="268">
        <f t="shared" ca="1" si="215"/>
        <v>23</v>
      </c>
      <c r="CO129" s="268">
        <f t="shared" ca="1" si="215"/>
        <v>24</v>
      </c>
      <c r="CP129" s="268">
        <f t="shared" ca="1" si="215"/>
        <v>25</v>
      </c>
      <c r="CQ129" s="268">
        <f t="shared" ca="1" si="215"/>
        <v>26</v>
      </c>
      <c r="CR129" s="268">
        <f t="shared" ca="1" si="215"/>
        <v>27</v>
      </c>
      <c r="CS129" s="268">
        <f t="shared" ca="1" si="215"/>
        <v>28</v>
      </c>
      <c r="CT129" s="268">
        <f t="shared" ca="1" si="215"/>
        <v>29</v>
      </c>
      <c r="CU129" s="268">
        <f t="shared" ca="1" si="215"/>
        <v>30</v>
      </c>
      <c r="CV129" s="296">
        <f t="shared" ca="1" si="215"/>
        <v>31</v>
      </c>
      <c r="CW129" s="416"/>
      <c r="CX129" s="391"/>
      <c r="CY129" s="391"/>
      <c r="CZ129" s="393"/>
      <c r="DA129" s="442"/>
    </row>
    <row r="130" spans="1:105" ht="13.5" hidden="1" customHeight="1" x14ac:dyDescent="0.2">
      <c r="A130" s="190"/>
      <c r="B130" s="439"/>
      <c r="C130" s="430"/>
      <c r="D130" s="426"/>
      <c r="E130" s="267">
        <f ca="1">IF(OR(MID(OFFSET($D$248,$D127-$D$8,0),E$4,1)="a",MID(OFFSET($D$248,$D127-$D$8,0),E$4,1)="b"),0,CV120+1)</f>
        <v>223</v>
      </c>
      <c r="F130" s="268">
        <f t="shared" ref="F130:AK130" ca="1" si="216">IF(OR(MID(OFFSET($D$248,$D127-$D$8,0),F$4,1)="a",MID(OFFSET($D$248,$D127-$D$8,0),F$4,1)="b"),0,E130+1)</f>
        <v>224</v>
      </c>
      <c r="G130" s="268">
        <f t="shared" ca="1" si="216"/>
        <v>225</v>
      </c>
      <c r="H130" s="268">
        <f t="shared" ca="1" si="216"/>
        <v>226</v>
      </c>
      <c r="I130" s="268">
        <f t="shared" ca="1" si="216"/>
        <v>227</v>
      </c>
      <c r="J130" s="268">
        <f t="shared" ca="1" si="216"/>
        <v>228</v>
      </c>
      <c r="K130" s="268">
        <f t="shared" ca="1" si="216"/>
        <v>229</v>
      </c>
      <c r="L130" s="268">
        <f t="shared" ca="1" si="216"/>
        <v>230</v>
      </c>
      <c r="M130" s="268">
        <f t="shared" ca="1" si="216"/>
        <v>231</v>
      </c>
      <c r="N130" s="268">
        <f t="shared" ca="1" si="216"/>
        <v>232</v>
      </c>
      <c r="O130" s="268">
        <f t="shared" ca="1" si="216"/>
        <v>233</v>
      </c>
      <c r="P130" s="268">
        <f t="shared" ca="1" si="216"/>
        <v>234</v>
      </c>
      <c r="Q130" s="268">
        <f t="shared" ca="1" si="216"/>
        <v>235</v>
      </c>
      <c r="R130" s="268">
        <f t="shared" ca="1" si="216"/>
        <v>236</v>
      </c>
      <c r="S130" s="268">
        <f t="shared" ca="1" si="216"/>
        <v>237</v>
      </c>
      <c r="T130" s="268">
        <f t="shared" ca="1" si="216"/>
        <v>238</v>
      </c>
      <c r="U130" s="268">
        <f t="shared" ca="1" si="216"/>
        <v>239</v>
      </c>
      <c r="V130" s="268">
        <f t="shared" ca="1" si="216"/>
        <v>240</v>
      </c>
      <c r="W130" s="268">
        <f t="shared" ca="1" si="216"/>
        <v>241</v>
      </c>
      <c r="X130" s="268">
        <f t="shared" ca="1" si="216"/>
        <v>242</v>
      </c>
      <c r="Y130" s="268">
        <f t="shared" ca="1" si="216"/>
        <v>243</v>
      </c>
      <c r="Z130" s="268">
        <f t="shared" ca="1" si="216"/>
        <v>244</v>
      </c>
      <c r="AA130" s="268">
        <f t="shared" ca="1" si="216"/>
        <v>245</v>
      </c>
      <c r="AB130" s="268">
        <f t="shared" ca="1" si="216"/>
        <v>246</v>
      </c>
      <c r="AC130" s="268">
        <f t="shared" ca="1" si="216"/>
        <v>247</v>
      </c>
      <c r="AD130" s="268">
        <f t="shared" ca="1" si="216"/>
        <v>248</v>
      </c>
      <c r="AE130" s="268">
        <f t="shared" ca="1" si="216"/>
        <v>249</v>
      </c>
      <c r="AF130" s="268">
        <f t="shared" ca="1" si="216"/>
        <v>250</v>
      </c>
      <c r="AG130" s="268">
        <f t="shared" ca="1" si="216"/>
        <v>0</v>
      </c>
      <c r="AH130" s="268">
        <f t="shared" ca="1" si="216"/>
        <v>0</v>
      </c>
      <c r="AI130" s="268">
        <f t="shared" ca="1" si="216"/>
        <v>0</v>
      </c>
      <c r="AJ130" s="268">
        <f t="shared" ca="1" si="216"/>
        <v>0</v>
      </c>
      <c r="AK130" s="268">
        <f t="shared" ca="1" si="216"/>
        <v>0</v>
      </c>
      <c r="AL130" s="268">
        <f t="shared" ref="AL130:BQ130" ca="1" si="217">IF(OR(MID(OFFSET($D$248,$D127-$D$8,0),AL$4,1)="a",MID(OFFSET($D$248,$D127-$D$8,0),AL$4,1)="b"),0,AK130+1)</f>
        <v>0</v>
      </c>
      <c r="AM130" s="268">
        <f t="shared" ca="1" si="217"/>
        <v>0</v>
      </c>
      <c r="AN130" s="268">
        <f t="shared" ca="1" si="217"/>
        <v>0</v>
      </c>
      <c r="AO130" s="268">
        <f t="shared" ca="1" si="217"/>
        <v>0</v>
      </c>
      <c r="AP130" s="268">
        <f t="shared" ca="1" si="217"/>
        <v>0</v>
      </c>
      <c r="AQ130" s="268">
        <f t="shared" ca="1" si="217"/>
        <v>0</v>
      </c>
      <c r="AR130" s="268">
        <f t="shared" ca="1" si="217"/>
        <v>0</v>
      </c>
      <c r="AS130" s="268">
        <f t="shared" ca="1" si="217"/>
        <v>0</v>
      </c>
      <c r="AT130" s="268">
        <f t="shared" ca="1" si="217"/>
        <v>0</v>
      </c>
      <c r="AU130" s="268">
        <f t="shared" ca="1" si="217"/>
        <v>0</v>
      </c>
      <c r="AV130" s="268">
        <f t="shared" ca="1" si="217"/>
        <v>0</v>
      </c>
      <c r="AW130" s="268">
        <f t="shared" ca="1" si="217"/>
        <v>0</v>
      </c>
      <c r="AX130" s="268">
        <f t="shared" ca="1" si="217"/>
        <v>0</v>
      </c>
      <c r="AY130" s="268">
        <f t="shared" ca="1" si="217"/>
        <v>0</v>
      </c>
      <c r="AZ130" s="268">
        <f t="shared" ca="1" si="217"/>
        <v>0</v>
      </c>
      <c r="BA130" s="268">
        <f t="shared" ca="1" si="217"/>
        <v>1</v>
      </c>
      <c r="BB130" s="268">
        <f t="shared" ca="1" si="217"/>
        <v>2</v>
      </c>
      <c r="BC130" s="268">
        <f t="shared" ca="1" si="217"/>
        <v>3</v>
      </c>
      <c r="BD130" s="268">
        <f t="shared" ca="1" si="217"/>
        <v>4</v>
      </c>
      <c r="BE130" s="268">
        <f t="shared" ca="1" si="217"/>
        <v>5</v>
      </c>
      <c r="BF130" s="268">
        <f t="shared" ca="1" si="217"/>
        <v>6</v>
      </c>
      <c r="BG130" s="268">
        <f t="shared" ca="1" si="217"/>
        <v>0</v>
      </c>
      <c r="BH130" s="268">
        <f t="shared" ca="1" si="217"/>
        <v>0</v>
      </c>
      <c r="BI130" s="268">
        <f t="shared" ca="1" si="217"/>
        <v>0</v>
      </c>
      <c r="BJ130" s="268">
        <f t="shared" ca="1" si="217"/>
        <v>0</v>
      </c>
      <c r="BK130" s="268">
        <f t="shared" ca="1" si="217"/>
        <v>0</v>
      </c>
      <c r="BL130" s="268">
        <f t="shared" ca="1" si="217"/>
        <v>0</v>
      </c>
      <c r="BM130" s="268">
        <f t="shared" ca="1" si="217"/>
        <v>0</v>
      </c>
      <c r="BN130" s="268">
        <f t="shared" ca="1" si="217"/>
        <v>0</v>
      </c>
      <c r="BO130" s="268">
        <f t="shared" ca="1" si="217"/>
        <v>0</v>
      </c>
      <c r="BP130" s="268">
        <f t="shared" ca="1" si="217"/>
        <v>0</v>
      </c>
      <c r="BQ130" s="268">
        <f t="shared" ca="1" si="217"/>
        <v>0</v>
      </c>
      <c r="BR130" s="268">
        <f t="shared" ref="BR130:CV130" ca="1" si="218">IF(OR(MID(OFFSET($D$248,$D127-$D$8,0),BR$4,1)="a",MID(OFFSET($D$248,$D127-$D$8,0),BR$4,1)="b"),0,BQ130+1)</f>
        <v>1</v>
      </c>
      <c r="BS130" s="268">
        <f t="shared" ca="1" si="218"/>
        <v>2</v>
      </c>
      <c r="BT130" s="268">
        <f t="shared" ca="1" si="218"/>
        <v>3</v>
      </c>
      <c r="BU130" s="268">
        <f t="shared" ca="1" si="218"/>
        <v>4</v>
      </c>
      <c r="BV130" s="268">
        <f t="shared" ca="1" si="218"/>
        <v>5</v>
      </c>
      <c r="BW130" s="268">
        <f t="shared" ca="1" si="218"/>
        <v>6</v>
      </c>
      <c r="BX130" s="268">
        <f t="shared" ca="1" si="218"/>
        <v>7</v>
      </c>
      <c r="BY130" s="268">
        <f t="shared" ca="1" si="218"/>
        <v>8</v>
      </c>
      <c r="BZ130" s="268">
        <f t="shared" ca="1" si="218"/>
        <v>9</v>
      </c>
      <c r="CA130" s="268">
        <f t="shared" ca="1" si="218"/>
        <v>10</v>
      </c>
      <c r="CB130" s="268">
        <f t="shared" ca="1" si="218"/>
        <v>11</v>
      </c>
      <c r="CC130" s="268">
        <f t="shared" ca="1" si="218"/>
        <v>12</v>
      </c>
      <c r="CD130" s="268">
        <f t="shared" ca="1" si="218"/>
        <v>13</v>
      </c>
      <c r="CE130" s="268">
        <f t="shared" ca="1" si="218"/>
        <v>14</v>
      </c>
      <c r="CF130" s="268">
        <f t="shared" ca="1" si="218"/>
        <v>15</v>
      </c>
      <c r="CG130" s="268">
        <f t="shared" ca="1" si="218"/>
        <v>16</v>
      </c>
      <c r="CH130" s="268">
        <f t="shared" ca="1" si="218"/>
        <v>17</v>
      </c>
      <c r="CI130" s="268">
        <f t="shared" ca="1" si="218"/>
        <v>18</v>
      </c>
      <c r="CJ130" s="268">
        <f t="shared" ca="1" si="218"/>
        <v>19</v>
      </c>
      <c r="CK130" s="268">
        <f t="shared" ca="1" si="218"/>
        <v>20</v>
      </c>
      <c r="CL130" s="268">
        <f t="shared" ca="1" si="218"/>
        <v>21</v>
      </c>
      <c r="CM130" s="268">
        <f t="shared" ca="1" si="218"/>
        <v>22</v>
      </c>
      <c r="CN130" s="268">
        <f t="shared" ca="1" si="218"/>
        <v>23</v>
      </c>
      <c r="CO130" s="268">
        <f t="shared" ca="1" si="218"/>
        <v>24</v>
      </c>
      <c r="CP130" s="268">
        <f t="shared" ca="1" si="218"/>
        <v>25</v>
      </c>
      <c r="CQ130" s="268">
        <f t="shared" ca="1" si="218"/>
        <v>26</v>
      </c>
      <c r="CR130" s="268">
        <f t="shared" ca="1" si="218"/>
        <v>27</v>
      </c>
      <c r="CS130" s="268">
        <f t="shared" ca="1" si="218"/>
        <v>28</v>
      </c>
      <c r="CT130" s="268">
        <f t="shared" ca="1" si="218"/>
        <v>29</v>
      </c>
      <c r="CU130" s="268">
        <f t="shared" ca="1" si="218"/>
        <v>30</v>
      </c>
      <c r="CV130" s="296">
        <f t="shared" ca="1" si="218"/>
        <v>31</v>
      </c>
      <c r="CW130" s="416"/>
      <c r="CX130" s="391"/>
      <c r="CY130" s="391"/>
      <c r="CZ130" s="393"/>
      <c r="DA130" s="442"/>
    </row>
    <row r="131" spans="1:105" ht="13.5" hidden="1" customHeight="1" x14ac:dyDescent="0.2">
      <c r="A131" s="190"/>
      <c r="B131" s="439"/>
      <c r="C131" s="430"/>
      <c r="D131" s="426"/>
      <c r="E131" s="267">
        <f ca="1">IF(OR(MID(OFFSET($D$248,$D127-$D$8,0),E$4,1)="a",MID(OFFSET($D$248,$D127-$D$8,0),E$4,1)="b"),0,CV121+1)</f>
        <v>223</v>
      </c>
      <c r="F131" s="268">
        <f t="shared" ref="F131:AK131" ca="1" si="219">IF(OR(MID(OFFSET($D$248,$D127-$D$8,0),F$4,1)="a",MID(OFFSET($D$248,$D127-$D$8,0),F$4,1)="b"),0,E131+1)</f>
        <v>224</v>
      </c>
      <c r="G131" s="268">
        <f t="shared" ca="1" si="219"/>
        <v>225</v>
      </c>
      <c r="H131" s="268">
        <f t="shared" ca="1" si="219"/>
        <v>226</v>
      </c>
      <c r="I131" s="268">
        <f t="shared" ca="1" si="219"/>
        <v>227</v>
      </c>
      <c r="J131" s="268">
        <f t="shared" ca="1" si="219"/>
        <v>228</v>
      </c>
      <c r="K131" s="268">
        <f t="shared" ca="1" si="219"/>
        <v>229</v>
      </c>
      <c r="L131" s="268">
        <f t="shared" ca="1" si="219"/>
        <v>230</v>
      </c>
      <c r="M131" s="268">
        <f t="shared" ca="1" si="219"/>
        <v>231</v>
      </c>
      <c r="N131" s="268">
        <f t="shared" ca="1" si="219"/>
        <v>232</v>
      </c>
      <c r="O131" s="268">
        <f t="shared" ca="1" si="219"/>
        <v>233</v>
      </c>
      <c r="P131" s="268">
        <f t="shared" ca="1" si="219"/>
        <v>234</v>
      </c>
      <c r="Q131" s="268">
        <f t="shared" ca="1" si="219"/>
        <v>235</v>
      </c>
      <c r="R131" s="268">
        <f t="shared" ca="1" si="219"/>
        <v>236</v>
      </c>
      <c r="S131" s="268">
        <f t="shared" ca="1" si="219"/>
        <v>237</v>
      </c>
      <c r="T131" s="268">
        <f t="shared" ca="1" si="219"/>
        <v>238</v>
      </c>
      <c r="U131" s="268">
        <f t="shared" ca="1" si="219"/>
        <v>239</v>
      </c>
      <c r="V131" s="268">
        <f t="shared" ca="1" si="219"/>
        <v>240</v>
      </c>
      <c r="W131" s="268">
        <f t="shared" ca="1" si="219"/>
        <v>241</v>
      </c>
      <c r="X131" s="268">
        <f t="shared" ca="1" si="219"/>
        <v>242</v>
      </c>
      <c r="Y131" s="268">
        <f t="shared" ca="1" si="219"/>
        <v>243</v>
      </c>
      <c r="Z131" s="268">
        <f t="shared" ca="1" si="219"/>
        <v>244</v>
      </c>
      <c r="AA131" s="268">
        <f t="shared" ca="1" si="219"/>
        <v>245</v>
      </c>
      <c r="AB131" s="268">
        <f t="shared" ca="1" si="219"/>
        <v>246</v>
      </c>
      <c r="AC131" s="268">
        <f t="shared" ca="1" si="219"/>
        <v>247</v>
      </c>
      <c r="AD131" s="268">
        <f t="shared" ca="1" si="219"/>
        <v>248</v>
      </c>
      <c r="AE131" s="268">
        <f t="shared" ca="1" si="219"/>
        <v>249</v>
      </c>
      <c r="AF131" s="268">
        <f t="shared" ca="1" si="219"/>
        <v>250</v>
      </c>
      <c r="AG131" s="268">
        <f t="shared" ca="1" si="219"/>
        <v>0</v>
      </c>
      <c r="AH131" s="268">
        <f t="shared" ca="1" si="219"/>
        <v>0</v>
      </c>
      <c r="AI131" s="268">
        <f t="shared" ca="1" si="219"/>
        <v>0</v>
      </c>
      <c r="AJ131" s="268">
        <f t="shared" ca="1" si="219"/>
        <v>0</v>
      </c>
      <c r="AK131" s="268">
        <f t="shared" ca="1" si="219"/>
        <v>0</v>
      </c>
      <c r="AL131" s="268">
        <f t="shared" ref="AL131:BQ131" ca="1" si="220">IF(OR(MID(OFFSET($D$248,$D127-$D$8,0),AL$4,1)="a",MID(OFFSET($D$248,$D127-$D$8,0),AL$4,1)="b"),0,AK131+1)</f>
        <v>0</v>
      </c>
      <c r="AM131" s="268">
        <f t="shared" ca="1" si="220"/>
        <v>0</v>
      </c>
      <c r="AN131" s="268">
        <f t="shared" ca="1" si="220"/>
        <v>0</v>
      </c>
      <c r="AO131" s="268">
        <f t="shared" ca="1" si="220"/>
        <v>0</v>
      </c>
      <c r="AP131" s="268">
        <f t="shared" ca="1" si="220"/>
        <v>0</v>
      </c>
      <c r="AQ131" s="268">
        <f t="shared" ca="1" si="220"/>
        <v>0</v>
      </c>
      <c r="AR131" s="268">
        <f t="shared" ca="1" si="220"/>
        <v>0</v>
      </c>
      <c r="AS131" s="268">
        <f t="shared" ca="1" si="220"/>
        <v>0</v>
      </c>
      <c r="AT131" s="268">
        <f t="shared" ca="1" si="220"/>
        <v>0</v>
      </c>
      <c r="AU131" s="268">
        <f t="shared" ca="1" si="220"/>
        <v>0</v>
      </c>
      <c r="AV131" s="268">
        <f t="shared" ca="1" si="220"/>
        <v>0</v>
      </c>
      <c r="AW131" s="268">
        <f t="shared" ca="1" si="220"/>
        <v>0</v>
      </c>
      <c r="AX131" s="268">
        <f t="shared" ca="1" si="220"/>
        <v>0</v>
      </c>
      <c r="AY131" s="268">
        <f t="shared" ca="1" si="220"/>
        <v>0</v>
      </c>
      <c r="AZ131" s="268">
        <f t="shared" ca="1" si="220"/>
        <v>0</v>
      </c>
      <c r="BA131" s="268">
        <f t="shared" ca="1" si="220"/>
        <v>1</v>
      </c>
      <c r="BB131" s="268">
        <f t="shared" ca="1" si="220"/>
        <v>2</v>
      </c>
      <c r="BC131" s="268">
        <f t="shared" ca="1" si="220"/>
        <v>3</v>
      </c>
      <c r="BD131" s="268">
        <f t="shared" ca="1" si="220"/>
        <v>4</v>
      </c>
      <c r="BE131" s="268">
        <f t="shared" ca="1" si="220"/>
        <v>5</v>
      </c>
      <c r="BF131" s="268">
        <f t="shared" ca="1" si="220"/>
        <v>6</v>
      </c>
      <c r="BG131" s="268">
        <f t="shared" ca="1" si="220"/>
        <v>0</v>
      </c>
      <c r="BH131" s="268">
        <f t="shared" ca="1" si="220"/>
        <v>0</v>
      </c>
      <c r="BI131" s="268">
        <f t="shared" ca="1" si="220"/>
        <v>0</v>
      </c>
      <c r="BJ131" s="268">
        <f t="shared" ca="1" si="220"/>
        <v>0</v>
      </c>
      <c r="BK131" s="268">
        <f t="shared" ca="1" si="220"/>
        <v>0</v>
      </c>
      <c r="BL131" s="268">
        <f t="shared" ca="1" si="220"/>
        <v>0</v>
      </c>
      <c r="BM131" s="268">
        <f t="shared" ca="1" si="220"/>
        <v>0</v>
      </c>
      <c r="BN131" s="268">
        <f t="shared" ca="1" si="220"/>
        <v>0</v>
      </c>
      <c r="BO131" s="268">
        <f t="shared" ca="1" si="220"/>
        <v>0</v>
      </c>
      <c r="BP131" s="268">
        <f t="shared" ca="1" si="220"/>
        <v>0</v>
      </c>
      <c r="BQ131" s="268">
        <f t="shared" ca="1" si="220"/>
        <v>0</v>
      </c>
      <c r="BR131" s="268">
        <f t="shared" ref="BR131:CV131" ca="1" si="221">IF(OR(MID(OFFSET($D$248,$D127-$D$8,0),BR$4,1)="a",MID(OFFSET($D$248,$D127-$D$8,0),BR$4,1)="b"),0,BQ131+1)</f>
        <v>1</v>
      </c>
      <c r="BS131" s="268">
        <f t="shared" ca="1" si="221"/>
        <v>2</v>
      </c>
      <c r="BT131" s="268">
        <f t="shared" ca="1" si="221"/>
        <v>3</v>
      </c>
      <c r="BU131" s="268">
        <f t="shared" ca="1" si="221"/>
        <v>4</v>
      </c>
      <c r="BV131" s="268">
        <f t="shared" ca="1" si="221"/>
        <v>5</v>
      </c>
      <c r="BW131" s="268">
        <f t="shared" ca="1" si="221"/>
        <v>6</v>
      </c>
      <c r="BX131" s="268">
        <f t="shared" ca="1" si="221"/>
        <v>7</v>
      </c>
      <c r="BY131" s="268">
        <f t="shared" ca="1" si="221"/>
        <v>8</v>
      </c>
      <c r="BZ131" s="268">
        <f t="shared" ca="1" si="221"/>
        <v>9</v>
      </c>
      <c r="CA131" s="268">
        <f t="shared" ca="1" si="221"/>
        <v>10</v>
      </c>
      <c r="CB131" s="268">
        <f t="shared" ca="1" si="221"/>
        <v>11</v>
      </c>
      <c r="CC131" s="268">
        <f t="shared" ca="1" si="221"/>
        <v>12</v>
      </c>
      <c r="CD131" s="268">
        <f t="shared" ca="1" si="221"/>
        <v>13</v>
      </c>
      <c r="CE131" s="268">
        <f t="shared" ca="1" si="221"/>
        <v>14</v>
      </c>
      <c r="CF131" s="268">
        <f t="shared" ca="1" si="221"/>
        <v>15</v>
      </c>
      <c r="CG131" s="268">
        <f t="shared" ca="1" si="221"/>
        <v>16</v>
      </c>
      <c r="CH131" s="268">
        <f t="shared" ca="1" si="221"/>
        <v>17</v>
      </c>
      <c r="CI131" s="268">
        <f t="shared" ca="1" si="221"/>
        <v>18</v>
      </c>
      <c r="CJ131" s="268">
        <f t="shared" ca="1" si="221"/>
        <v>19</v>
      </c>
      <c r="CK131" s="268">
        <f t="shared" ca="1" si="221"/>
        <v>20</v>
      </c>
      <c r="CL131" s="268">
        <f t="shared" ca="1" si="221"/>
        <v>21</v>
      </c>
      <c r="CM131" s="268">
        <f t="shared" ca="1" si="221"/>
        <v>22</v>
      </c>
      <c r="CN131" s="268">
        <f t="shared" ca="1" si="221"/>
        <v>23</v>
      </c>
      <c r="CO131" s="268">
        <f t="shared" ca="1" si="221"/>
        <v>24</v>
      </c>
      <c r="CP131" s="268">
        <f t="shared" ca="1" si="221"/>
        <v>25</v>
      </c>
      <c r="CQ131" s="268">
        <f t="shared" ca="1" si="221"/>
        <v>26</v>
      </c>
      <c r="CR131" s="268">
        <f t="shared" ca="1" si="221"/>
        <v>27</v>
      </c>
      <c r="CS131" s="268">
        <f t="shared" ca="1" si="221"/>
        <v>28</v>
      </c>
      <c r="CT131" s="268">
        <f t="shared" ca="1" si="221"/>
        <v>29</v>
      </c>
      <c r="CU131" s="268">
        <f t="shared" ca="1" si="221"/>
        <v>30</v>
      </c>
      <c r="CV131" s="296">
        <f t="shared" ca="1" si="221"/>
        <v>31</v>
      </c>
      <c r="CW131" s="416"/>
      <c r="CX131" s="391"/>
      <c r="CY131" s="391"/>
      <c r="CZ131" s="393"/>
      <c r="DA131" s="442"/>
    </row>
    <row r="132" spans="1:105" ht="13.5" hidden="1" customHeight="1" x14ac:dyDescent="0.2">
      <c r="A132" s="190"/>
      <c r="B132" s="439"/>
      <c r="C132" s="430"/>
      <c r="D132" s="426"/>
      <c r="E132" s="267">
        <f ca="1">IF(OR(MID(OFFSET($D$248,$D127-$D$8,0),E$4,1)="a",MID(OFFSET($D$248,$D127-$D$8,0),E$4,1)="b"),0,CV122+1)</f>
        <v>223</v>
      </c>
      <c r="F132" s="268">
        <f t="shared" ref="F132:AK132" ca="1" si="222">IF(OR(MID(OFFSET($D$248,$D127-$D$8,0),F$4,1)="a",MID(OFFSET($D$248,$D127-$D$8,0),F$4,1)="b"),0,E132+1)</f>
        <v>224</v>
      </c>
      <c r="G132" s="268">
        <f t="shared" ca="1" si="222"/>
        <v>225</v>
      </c>
      <c r="H132" s="268">
        <f t="shared" ca="1" si="222"/>
        <v>226</v>
      </c>
      <c r="I132" s="268">
        <f t="shared" ca="1" si="222"/>
        <v>227</v>
      </c>
      <c r="J132" s="268">
        <f t="shared" ca="1" si="222"/>
        <v>228</v>
      </c>
      <c r="K132" s="268">
        <f t="shared" ca="1" si="222"/>
        <v>229</v>
      </c>
      <c r="L132" s="268">
        <f t="shared" ca="1" si="222"/>
        <v>230</v>
      </c>
      <c r="M132" s="268">
        <f t="shared" ca="1" si="222"/>
        <v>231</v>
      </c>
      <c r="N132" s="268">
        <f t="shared" ca="1" si="222"/>
        <v>232</v>
      </c>
      <c r="O132" s="268">
        <f t="shared" ca="1" si="222"/>
        <v>233</v>
      </c>
      <c r="P132" s="268">
        <f t="shared" ca="1" si="222"/>
        <v>234</v>
      </c>
      <c r="Q132" s="268">
        <f t="shared" ca="1" si="222"/>
        <v>235</v>
      </c>
      <c r="R132" s="268">
        <f t="shared" ca="1" si="222"/>
        <v>236</v>
      </c>
      <c r="S132" s="268">
        <f t="shared" ca="1" si="222"/>
        <v>237</v>
      </c>
      <c r="T132" s="268">
        <f t="shared" ca="1" si="222"/>
        <v>238</v>
      </c>
      <c r="U132" s="268">
        <f t="shared" ca="1" si="222"/>
        <v>239</v>
      </c>
      <c r="V132" s="268">
        <f t="shared" ca="1" si="222"/>
        <v>240</v>
      </c>
      <c r="W132" s="268">
        <f t="shared" ca="1" si="222"/>
        <v>241</v>
      </c>
      <c r="X132" s="268">
        <f t="shared" ca="1" si="222"/>
        <v>242</v>
      </c>
      <c r="Y132" s="268">
        <f t="shared" ca="1" si="222"/>
        <v>243</v>
      </c>
      <c r="Z132" s="268">
        <f t="shared" ca="1" si="222"/>
        <v>244</v>
      </c>
      <c r="AA132" s="268">
        <f t="shared" ca="1" si="222"/>
        <v>245</v>
      </c>
      <c r="AB132" s="268">
        <f t="shared" ca="1" si="222"/>
        <v>246</v>
      </c>
      <c r="AC132" s="268">
        <f t="shared" ca="1" si="222"/>
        <v>247</v>
      </c>
      <c r="AD132" s="268">
        <f t="shared" ca="1" si="222"/>
        <v>248</v>
      </c>
      <c r="AE132" s="268">
        <f t="shared" ca="1" si="222"/>
        <v>249</v>
      </c>
      <c r="AF132" s="268">
        <f t="shared" ca="1" si="222"/>
        <v>250</v>
      </c>
      <c r="AG132" s="268">
        <f t="shared" ca="1" si="222"/>
        <v>0</v>
      </c>
      <c r="AH132" s="268">
        <f t="shared" ca="1" si="222"/>
        <v>0</v>
      </c>
      <c r="AI132" s="268">
        <f t="shared" ca="1" si="222"/>
        <v>0</v>
      </c>
      <c r="AJ132" s="268">
        <f t="shared" ca="1" si="222"/>
        <v>0</v>
      </c>
      <c r="AK132" s="268">
        <f t="shared" ca="1" si="222"/>
        <v>0</v>
      </c>
      <c r="AL132" s="268">
        <f t="shared" ref="AL132:BQ132" ca="1" si="223">IF(OR(MID(OFFSET($D$248,$D127-$D$8,0),AL$4,1)="a",MID(OFFSET($D$248,$D127-$D$8,0),AL$4,1)="b"),0,AK132+1)</f>
        <v>0</v>
      </c>
      <c r="AM132" s="268">
        <f t="shared" ca="1" si="223"/>
        <v>0</v>
      </c>
      <c r="AN132" s="268">
        <f t="shared" ca="1" si="223"/>
        <v>0</v>
      </c>
      <c r="AO132" s="268">
        <f t="shared" ca="1" si="223"/>
        <v>0</v>
      </c>
      <c r="AP132" s="268">
        <f t="shared" ca="1" si="223"/>
        <v>0</v>
      </c>
      <c r="AQ132" s="268">
        <f t="shared" ca="1" si="223"/>
        <v>0</v>
      </c>
      <c r="AR132" s="268">
        <f t="shared" ca="1" si="223"/>
        <v>0</v>
      </c>
      <c r="AS132" s="268">
        <f t="shared" ca="1" si="223"/>
        <v>0</v>
      </c>
      <c r="AT132" s="268">
        <f t="shared" ca="1" si="223"/>
        <v>0</v>
      </c>
      <c r="AU132" s="268">
        <f t="shared" ca="1" si="223"/>
        <v>0</v>
      </c>
      <c r="AV132" s="268">
        <f t="shared" ca="1" si="223"/>
        <v>0</v>
      </c>
      <c r="AW132" s="268">
        <f t="shared" ca="1" si="223"/>
        <v>0</v>
      </c>
      <c r="AX132" s="268">
        <f t="shared" ca="1" si="223"/>
        <v>0</v>
      </c>
      <c r="AY132" s="268">
        <f t="shared" ca="1" si="223"/>
        <v>0</v>
      </c>
      <c r="AZ132" s="268">
        <f t="shared" ca="1" si="223"/>
        <v>0</v>
      </c>
      <c r="BA132" s="268">
        <f t="shared" ca="1" si="223"/>
        <v>1</v>
      </c>
      <c r="BB132" s="268">
        <f t="shared" ca="1" si="223"/>
        <v>2</v>
      </c>
      <c r="BC132" s="268">
        <f t="shared" ca="1" si="223"/>
        <v>3</v>
      </c>
      <c r="BD132" s="268">
        <f t="shared" ca="1" si="223"/>
        <v>4</v>
      </c>
      <c r="BE132" s="268">
        <f t="shared" ca="1" si="223"/>
        <v>5</v>
      </c>
      <c r="BF132" s="268">
        <f t="shared" ca="1" si="223"/>
        <v>6</v>
      </c>
      <c r="BG132" s="268">
        <f t="shared" ca="1" si="223"/>
        <v>0</v>
      </c>
      <c r="BH132" s="268">
        <f t="shared" ca="1" si="223"/>
        <v>0</v>
      </c>
      <c r="BI132" s="268">
        <f t="shared" ca="1" si="223"/>
        <v>0</v>
      </c>
      <c r="BJ132" s="268">
        <f t="shared" ca="1" si="223"/>
        <v>0</v>
      </c>
      <c r="BK132" s="268">
        <f t="shared" ca="1" si="223"/>
        <v>0</v>
      </c>
      <c r="BL132" s="268">
        <f t="shared" ca="1" si="223"/>
        <v>0</v>
      </c>
      <c r="BM132" s="268">
        <f t="shared" ca="1" si="223"/>
        <v>0</v>
      </c>
      <c r="BN132" s="268">
        <f t="shared" ca="1" si="223"/>
        <v>0</v>
      </c>
      <c r="BO132" s="268">
        <f t="shared" ca="1" si="223"/>
        <v>0</v>
      </c>
      <c r="BP132" s="268">
        <f t="shared" ca="1" si="223"/>
        <v>0</v>
      </c>
      <c r="BQ132" s="268">
        <f t="shared" ca="1" si="223"/>
        <v>0</v>
      </c>
      <c r="BR132" s="268">
        <f t="shared" ref="BR132:CV132" ca="1" si="224">IF(OR(MID(OFFSET($D$248,$D127-$D$8,0),BR$4,1)="a",MID(OFFSET($D$248,$D127-$D$8,0),BR$4,1)="b"),0,BQ132+1)</f>
        <v>1</v>
      </c>
      <c r="BS132" s="268">
        <f t="shared" ca="1" si="224"/>
        <v>2</v>
      </c>
      <c r="BT132" s="268">
        <f t="shared" ca="1" si="224"/>
        <v>3</v>
      </c>
      <c r="BU132" s="268">
        <f t="shared" ca="1" si="224"/>
        <v>4</v>
      </c>
      <c r="BV132" s="268">
        <f t="shared" ca="1" si="224"/>
        <v>5</v>
      </c>
      <c r="BW132" s="268">
        <f t="shared" ca="1" si="224"/>
        <v>6</v>
      </c>
      <c r="BX132" s="268">
        <f t="shared" ca="1" si="224"/>
        <v>7</v>
      </c>
      <c r="BY132" s="268">
        <f t="shared" ca="1" si="224"/>
        <v>8</v>
      </c>
      <c r="BZ132" s="268">
        <f t="shared" ca="1" si="224"/>
        <v>9</v>
      </c>
      <c r="CA132" s="268">
        <f t="shared" ca="1" si="224"/>
        <v>10</v>
      </c>
      <c r="CB132" s="268">
        <f t="shared" ca="1" si="224"/>
        <v>11</v>
      </c>
      <c r="CC132" s="268">
        <f t="shared" ca="1" si="224"/>
        <v>12</v>
      </c>
      <c r="CD132" s="268">
        <f t="shared" ca="1" si="224"/>
        <v>13</v>
      </c>
      <c r="CE132" s="268">
        <f t="shared" ca="1" si="224"/>
        <v>14</v>
      </c>
      <c r="CF132" s="268">
        <f t="shared" ca="1" si="224"/>
        <v>15</v>
      </c>
      <c r="CG132" s="268">
        <f t="shared" ca="1" si="224"/>
        <v>16</v>
      </c>
      <c r="CH132" s="268">
        <f t="shared" ca="1" si="224"/>
        <v>17</v>
      </c>
      <c r="CI132" s="268">
        <f t="shared" ca="1" si="224"/>
        <v>18</v>
      </c>
      <c r="CJ132" s="268">
        <f t="shared" ca="1" si="224"/>
        <v>19</v>
      </c>
      <c r="CK132" s="268">
        <f t="shared" ca="1" si="224"/>
        <v>20</v>
      </c>
      <c r="CL132" s="268">
        <f t="shared" ca="1" si="224"/>
        <v>21</v>
      </c>
      <c r="CM132" s="268">
        <f t="shared" ca="1" si="224"/>
        <v>22</v>
      </c>
      <c r="CN132" s="268">
        <f t="shared" ca="1" si="224"/>
        <v>23</v>
      </c>
      <c r="CO132" s="268">
        <f t="shared" ca="1" si="224"/>
        <v>24</v>
      </c>
      <c r="CP132" s="268">
        <f t="shared" ca="1" si="224"/>
        <v>25</v>
      </c>
      <c r="CQ132" s="268">
        <f t="shared" ca="1" si="224"/>
        <v>26</v>
      </c>
      <c r="CR132" s="268">
        <f t="shared" ca="1" si="224"/>
        <v>27</v>
      </c>
      <c r="CS132" s="268">
        <f t="shared" ca="1" si="224"/>
        <v>28</v>
      </c>
      <c r="CT132" s="268">
        <f t="shared" ca="1" si="224"/>
        <v>29</v>
      </c>
      <c r="CU132" s="268">
        <f t="shared" ca="1" si="224"/>
        <v>30</v>
      </c>
      <c r="CV132" s="296">
        <f t="shared" ca="1" si="224"/>
        <v>31</v>
      </c>
      <c r="CW132" s="416"/>
      <c r="CX132" s="391"/>
      <c r="CY132" s="391"/>
      <c r="CZ132" s="393"/>
      <c r="DA132" s="442"/>
    </row>
    <row r="133" spans="1:105" ht="13.5" hidden="1" customHeight="1" x14ac:dyDescent="0.2">
      <c r="A133" s="190"/>
      <c r="B133" s="439"/>
      <c r="C133" s="430"/>
      <c r="D133" s="426"/>
      <c r="E133" s="267">
        <f ca="1">IF(OR(MID(OFFSET($D$248,$D127-$D$8,0),E$4,1)="a",MID(OFFSET($D$248,$D127-$D$8,0),E$4,1)="b"),0,CV123+1)</f>
        <v>165</v>
      </c>
      <c r="F133" s="268">
        <f t="shared" ref="F133:AK133" ca="1" si="225">IF(OR(MID(OFFSET($D$248,$D127-$D$8,0),F$4,1)="a",MID(OFFSET($D$248,$D127-$D$8,0),F$4,1)="b"),0,E133+1)</f>
        <v>166</v>
      </c>
      <c r="G133" s="268">
        <f t="shared" ca="1" si="225"/>
        <v>167</v>
      </c>
      <c r="H133" s="268">
        <f t="shared" ca="1" si="225"/>
        <v>168</v>
      </c>
      <c r="I133" s="268">
        <f t="shared" ca="1" si="225"/>
        <v>169</v>
      </c>
      <c r="J133" s="268">
        <f t="shared" ca="1" si="225"/>
        <v>170</v>
      </c>
      <c r="K133" s="268">
        <f t="shared" ca="1" si="225"/>
        <v>171</v>
      </c>
      <c r="L133" s="268">
        <f t="shared" ca="1" si="225"/>
        <v>172</v>
      </c>
      <c r="M133" s="268">
        <f t="shared" ca="1" si="225"/>
        <v>173</v>
      </c>
      <c r="N133" s="268">
        <f t="shared" ca="1" si="225"/>
        <v>174</v>
      </c>
      <c r="O133" s="268">
        <f t="shared" ca="1" si="225"/>
        <v>175</v>
      </c>
      <c r="P133" s="268">
        <f t="shared" ca="1" si="225"/>
        <v>176</v>
      </c>
      <c r="Q133" s="268">
        <f t="shared" ca="1" si="225"/>
        <v>177</v>
      </c>
      <c r="R133" s="268">
        <f t="shared" ca="1" si="225"/>
        <v>178</v>
      </c>
      <c r="S133" s="268">
        <f t="shared" ca="1" si="225"/>
        <v>179</v>
      </c>
      <c r="T133" s="268">
        <f t="shared" ca="1" si="225"/>
        <v>180</v>
      </c>
      <c r="U133" s="268">
        <f t="shared" ca="1" si="225"/>
        <v>181</v>
      </c>
      <c r="V133" s="268">
        <f t="shared" ca="1" si="225"/>
        <v>182</v>
      </c>
      <c r="W133" s="268">
        <f t="shared" ca="1" si="225"/>
        <v>183</v>
      </c>
      <c r="X133" s="268">
        <f t="shared" ca="1" si="225"/>
        <v>184</v>
      </c>
      <c r="Y133" s="268">
        <f t="shared" ca="1" si="225"/>
        <v>185</v>
      </c>
      <c r="Z133" s="268">
        <f t="shared" ca="1" si="225"/>
        <v>186</v>
      </c>
      <c r="AA133" s="268">
        <f t="shared" ca="1" si="225"/>
        <v>187</v>
      </c>
      <c r="AB133" s="268">
        <f t="shared" ca="1" si="225"/>
        <v>188</v>
      </c>
      <c r="AC133" s="268">
        <f t="shared" ca="1" si="225"/>
        <v>189</v>
      </c>
      <c r="AD133" s="268">
        <f t="shared" ca="1" si="225"/>
        <v>190</v>
      </c>
      <c r="AE133" s="268">
        <f t="shared" ca="1" si="225"/>
        <v>191</v>
      </c>
      <c r="AF133" s="268">
        <f t="shared" ca="1" si="225"/>
        <v>192</v>
      </c>
      <c r="AG133" s="268">
        <f t="shared" ca="1" si="225"/>
        <v>0</v>
      </c>
      <c r="AH133" s="268">
        <f t="shared" ca="1" si="225"/>
        <v>0</v>
      </c>
      <c r="AI133" s="268">
        <f t="shared" ca="1" si="225"/>
        <v>0</v>
      </c>
      <c r="AJ133" s="268">
        <f t="shared" ca="1" si="225"/>
        <v>0</v>
      </c>
      <c r="AK133" s="268">
        <f t="shared" ca="1" si="225"/>
        <v>0</v>
      </c>
      <c r="AL133" s="268">
        <f t="shared" ref="AL133:BQ133" ca="1" si="226">IF(OR(MID(OFFSET($D$248,$D127-$D$8,0),AL$4,1)="a",MID(OFFSET($D$248,$D127-$D$8,0),AL$4,1)="b"),0,AK133+1)</f>
        <v>0</v>
      </c>
      <c r="AM133" s="268">
        <f t="shared" ca="1" si="226"/>
        <v>0</v>
      </c>
      <c r="AN133" s="268">
        <f t="shared" ca="1" si="226"/>
        <v>0</v>
      </c>
      <c r="AO133" s="268">
        <f t="shared" ca="1" si="226"/>
        <v>0</v>
      </c>
      <c r="AP133" s="268">
        <f t="shared" ca="1" si="226"/>
        <v>0</v>
      </c>
      <c r="AQ133" s="268">
        <f t="shared" ca="1" si="226"/>
        <v>0</v>
      </c>
      <c r="AR133" s="268">
        <f t="shared" ca="1" si="226"/>
        <v>0</v>
      </c>
      <c r="AS133" s="268">
        <f t="shared" ca="1" si="226"/>
        <v>0</v>
      </c>
      <c r="AT133" s="268">
        <f t="shared" ca="1" si="226"/>
        <v>0</v>
      </c>
      <c r="AU133" s="268">
        <f t="shared" ca="1" si="226"/>
        <v>0</v>
      </c>
      <c r="AV133" s="268">
        <f t="shared" ca="1" si="226"/>
        <v>0</v>
      </c>
      <c r="AW133" s="268">
        <f t="shared" ca="1" si="226"/>
        <v>0</v>
      </c>
      <c r="AX133" s="268">
        <f t="shared" ca="1" si="226"/>
        <v>0</v>
      </c>
      <c r="AY133" s="268">
        <f t="shared" ca="1" si="226"/>
        <v>0</v>
      </c>
      <c r="AZ133" s="268">
        <f t="shared" ca="1" si="226"/>
        <v>0</v>
      </c>
      <c r="BA133" s="268">
        <f t="shared" ca="1" si="226"/>
        <v>1</v>
      </c>
      <c r="BB133" s="268">
        <f t="shared" ca="1" si="226"/>
        <v>2</v>
      </c>
      <c r="BC133" s="268">
        <f t="shared" ca="1" si="226"/>
        <v>3</v>
      </c>
      <c r="BD133" s="268">
        <f t="shared" ca="1" si="226"/>
        <v>4</v>
      </c>
      <c r="BE133" s="268">
        <f t="shared" ca="1" si="226"/>
        <v>5</v>
      </c>
      <c r="BF133" s="268">
        <f t="shared" ca="1" si="226"/>
        <v>6</v>
      </c>
      <c r="BG133" s="268">
        <f t="shared" ca="1" si="226"/>
        <v>0</v>
      </c>
      <c r="BH133" s="268">
        <f t="shared" ca="1" si="226"/>
        <v>0</v>
      </c>
      <c r="BI133" s="268">
        <f t="shared" ca="1" si="226"/>
        <v>0</v>
      </c>
      <c r="BJ133" s="268">
        <f t="shared" ca="1" si="226"/>
        <v>0</v>
      </c>
      <c r="BK133" s="268">
        <f t="shared" ca="1" si="226"/>
        <v>0</v>
      </c>
      <c r="BL133" s="268">
        <f t="shared" ca="1" si="226"/>
        <v>0</v>
      </c>
      <c r="BM133" s="268">
        <f t="shared" ca="1" si="226"/>
        <v>0</v>
      </c>
      <c r="BN133" s="268">
        <f t="shared" ca="1" si="226"/>
        <v>0</v>
      </c>
      <c r="BO133" s="268">
        <f t="shared" ca="1" si="226"/>
        <v>0</v>
      </c>
      <c r="BP133" s="268">
        <f t="shared" ca="1" si="226"/>
        <v>0</v>
      </c>
      <c r="BQ133" s="268">
        <f t="shared" ca="1" si="226"/>
        <v>0</v>
      </c>
      <c r="BR133" s="268">
        <f t="shared" ref="BR133:CV133" ca="1" si="227">IF(OR(MID(OFFSET($D$248,$D127-$D$8,0),BR$4,1)="a",MID(OFFSET($D$248,$D127-$D$8,0),BR$4,1)="b"),0,BQ133+1)</f>
        <v>1</v>
      </c>
      <c r="BS133" s="268">
        <f t="shared" ca="1" si="227"/>
        <v>2</v>
      </c>
      <c r="BT133" s="268">
        <f t="shared" ca="1" si="227"/>
        <v>3</v>
      </c>
      <c r="BU133" s="268">
        <f t="shared" ca="1" si="227"/>
        <v>4</v>
      </c>
      <c r="BV133" s="268">
        <f t="shared" ca="1" si="227"/>
        <v>5</v>
      </c>
      <c r="BW133" s="268">
        <f t="shared" ca="1" si="227"/>
        <v>6</v>
      </c>
      <c r="BX133" s="268">
        <f t="shared" ca="1" si="227"/>
        <v>7</v>
      </c>
      <c r="BY133" s="268">
        <f t="shared" ca="1" si="227"/>
        <v>8</v>
      </c>
      <c r="BZ133" s="268">
        <f t="shared" ca="1" si="227"/>
        <v>9</v>
      </c>
      <c r="CA133" s="268">
        <f t="shared" ca="1" si="227"/>
        <v>10</v>
      </c>
      <c r="CB133" s="268">
        <f t="shared" ca="1" si="227"/>
        <v>11</v>
      </c>
      <c r="CC133" s="268">
        <f t="shared" ca="1" si="227"/>
        <v>12</v>
      </c>
      <c r="CD133" s="268">
        <f t="shared" ca="1" si="227"/>
        <v>13</v>
      </c>
      <c r="CE133" s="268">
        <f t="shared" ca="1" si="227"/>
        <v>14</v>
      </c>
      <c r="CF133" s="268">
        <f t="shared" ca="1" si="227"/>
        <v>15</v>
      </c>
      <c r="CG133" s="268">
        <f t="shared" ca="1" si="227"/>
        <v>16</v>
      </c>
      <c r="CH133" s="268">
        <f t="shared" ca="1" si="227"/>
        <v>17</v>
      </c>
      <c r="CI133" s="268">
        <f t="shared" ca="1" si="227"/>
        <v>18</v>
      </c>
      <c r="CJ133" s="268">
        <f t="shared" ca="1" si="227"/>
        <v>19</v>
      </c>
      <c r="CK133" s="268">
        <f t="shared" ca="1" si="227"/>
        <v>20</v>
      </c>
      <c r="CL133" s="268">
        <f t="shared" ca="1" si="227"/>
        <v>21</v>
      </c>
      <c r="CM133" s="268">
        <f t="shared" ca="1" si="227"/>
        <v>22</v>
      </c>
      <c r="CN133" s="268">
        <f t="shared" ca="1" si="227"/>
        <v>23</v>
      </c>
      <c r="CO133" s="268">
        <f t="shared" ca="1" si="227"/>
        <v>24</v>
      </c>
      <c r="CP133" s="268">
        <f t="shared" ca="1" si="227"/>
        <v>25</v>
      </c>
      <c r="CQ133" s="268">
        <f t="shared" ca="1" si="227"/>
        <v>26</v>
      </c>
      <c r="CR133" s="268">
        <f t="shared" ca="1" si="227"/>
        <v>27</v>
      </c>
      <c r="CS133" s="268">
        <f t="shared" ca="1" si="227"/>
        <v>28</v>
      </c>
      <c r="CT133" s="268">
        <f t="shared" ca="1" si="227"/>
        <v>29</v>
      </c>
      <c r="CU133" s="268">
        <f t="shared" ca="1" si="227"/>
        <v>30</v>
      </c>
      <c r="CV133" s="296">
        <f t="shared" ca="1" si="227"/>
        <v>31</v>
      </c>
      <c r="CW133" s="416"/>
      <c r="CX133" s="391"/>
      <c r="CY133" s="391"/>
      <c r="CZ133" s="393"/>
      <c r="DA133" s="442"/>
    </row>
    <row r="134" spans="1:105" ht="13.5" hidden="1" customHeight="1" x14ac:dyDescent="0.2">
      <c r="A134" s="190"/>
      <c r="B134" s="439"/>
      <c r="C134" s="430"/>
      <c r="D134" s="426"/>
      <c r="E134" s="267">
        <f ca="1">IF(OR(MID(OFFSET($D$248,$D127-$D$8,0),E$4,1)="a",MID(OFFSET($D$248,$D127-$D$8,0),E$4,1)="b"),0,CV124+1)</f>
        <v>69</v>
      </c>
      <c r="F134" s="268">
        <f t="shared" ref="F134:AK134" ca="1" si="228">IF(OR(MID(OFFSET($D$248,$D127-$D$8,0),F$4,1)="a",MID(OFFSET($D$248,$D127-$D$8,0),F$4,1)="b"),0,E134+1)</f>
        <v>70</v>
      </c>
      <c r="G134" s="268">
        <f t="shared" ca="1" si="228"/>
        <v>71</v>
      </c>
      <c r="H134" s="268">
        <f t="shared" ca="1" si="228"/>
        <v>72</v>
      </c>
      <c r="I134" s="268">
        <f t="shared" ca="1" si="228"/>
        <v>73</v>
      </c>
      <c r="J134" s="268">
        <f t="shared" ca="1" si="228"/>
        <v>74</v>
      </c>
      <c r="K134" s="268">
        <f t="shared" ca="1" si="228"/>
        <v>75</v>
      </c>
      <c r="L134" s="268">
        <f t="shared" ca="1" si="228"/>
        <v>76</v>
      </c>
      <c r="M134" s="268">
        <f t="shared" ca="1" si="228"/>
        <v>77</v>
      </c>
      <c r="N134" s="268">
        <f t="shared" ca="1" si="228"/>
        <v>78</v>
      </c>
      <c r="O134" s="268">
        <f t="shared" ca="1" si="228"/>
        <v>79</v>
      </c>
      <c r="P134" s="268">
        <f t="shared" ca="1" si="228"/>
        <v>80</v>
      </c>
      <c r="Q134" s="268">
        <f t="shared" ca="1" si="228"/>
        <v>81</v>
      </c>
      <c r="R134" s="268">
        <f t="shared" ca="1" si="228"/>
        <v>82</v>
      </c>
      <c r="S134" s="268">
        <f t="shared" ca="1" si="228"/>
        <v>83</v>
      </c>
      <c r="T134" s="268">
        <f t="shared" ca="1" si="228"/>
        <v>84</v>
      </c>
      <c r="U134" s="268">
        <f t="shared" ca="1" si="228"/>
        <v>85</v>
      </c>
      <c r="V134" s="268">
        <f t="shared" ca="1" si="228"/>
        <v>86</v>
      </c>
      <c r="W134" s="268">
        <f t="shared" ca="1" si="228"/>
        <v>87</v>
      </c>
      <c r="X134" s="268">
        <f t="shared" ca="1" si="228"/>
        <v>88</v>
      </c>
      <c r="Y134" s="268">
        <f t="shared" ca="1" si="228"/>
        <v>89</v>
      </c>
      <c r="Z134" s="268">
        <f t="shared" ca="1" si="228"/>
        <v>90</v>
      </c>
      <c r="AA134" s="268">
        <f t="shared" ca="1" si="228"/>
        <v>91</v>
      </c>
      <c r="AB134" s="268">
        <f t="shared" ca="1" si="228"/>
        <v>92</v>
      </c>
      <c r="AC134" s="268">
        <f t="shared" ca="1" si="228"/>
        <v>93</v>
      </c>
      <c r="AD134" s="268">
        <f t="shared" ca="1" si="228"/>
        <v>94</v>
      </c>
      <c r="AE134" s="268">
        <f t="shared" ca="1" si="228"/>
        <v>95</v>
      </c>
      <c r="AF134" s="268">
        <f t="shared" ca="1" si="228"/>
        <v>96</v>
      </c>
      <c r="AG134" s="268">
        <f t="shared" ca="1" si="228"/>
        <v>0</v>
      </c>
      <c r="AH134" s="268">
        <f t="shared" ca="1" si="228"/>
        <v>0</v>
      </c>
      <c r="AI134" s="268">
        <f t="shared" ca="1" si="228"/>
        <v>0</v>
      </c>
      <c r="AJ134" s="268">
        <f t="shared" ca="1" si="228"/>
        <v>0</v>
      </c>
      <c r="AK134" s="268">
        <f t="shared" ca="1" si="228"/>
        <v>0</v>
      </c>
      <c r="AL134" s="268">
        <f t="shared" ref="AL134:BQ134" ca="1" si="229">IF(OR(MID(OFFSET($D$248,$D127-$D$8,0),AL$4,1)="a",MID(OFFSET($D$248,$D127-$D$8,0),AL$4,1)="b"),0,AK134+1)</f>
        <v>0</v>
      </c>
      <c r="AM134" s="268">
        <f t="shared" ca="1" si="229"/>
        <v>0</v>
      </c>
      <c r="AN134" s="268">
        <f t="shared" ca="1" si="229"/>
        <v>0</v>
      </c>
      <c r="AO134" s="268">
        <f t="shared" ca="1" si="229"/>
        <v>0</v>
      </c>
      <c r="AP134" s="268">
        <f t="shared" ca="1" si="229"/>
        <v>0</v>
      </c>
      <c r="AQ134" s="268">
        <f t="shared" ca="1" si="229"/>
        <v>0</v>
      </c>
      <c r="AR134" s="268">
        <f t="shared" ca="1" si="229"/>
        <v>0</v>
      </c>
      <c r="AS134" s="268">
        <f t="shared" ca="1" si="229"/>
        <v>0</v>
      </c>
      <c r="AT134" s="268">
        <f t="shared" ca="1" si="229"/>
        <v>0</v>
      </c>
      <c r="AU134" s="268">
        <f t="shared" ca="1" si="229"/>
        <v>0</v>
      </c>
      <c r="AV134" s="268">
        <f t="shared" ca="1" si="229"/>
        <v>0</v>
      </c>
      <c r="AW134" s="268">
        <f t="shared" ca="1" si="229"/>
        <v>0</v>
      </c>
      <c r="AX134" s="268">
        <f t="shared" ca="1" si="229"/>
        <v>0</v>
      </c>
      <c r="AY134" s="268">
        <f t="shared" ca="1" si="229"/>
        <v>0</v>
      </c>
      <c r="AZ134" s="268">
        <f t="shared" ca="1" si="229"/>
        <v>0</v>
      </c>
      <c r="BA134" s="268">
        <f t="shared" ca="1" si="229"/>
        <v>1</v>
      </c>
      <c r="BB134" s="268">
        <f t="shared" ca="1" si="229"/>
        <v>2</v>
      </c>
      <c r="BC134" s="268">
        <f t="shared" ca="1" si="229"/>
        <v>3</v>
      </c>
      <c r="BD134" s="268">
        <f t="shared" ca="1" si="229"/>
        <v>4</v>
      </c>
      <c r="BE134" s="268">
        <f t="shared" ca="1" si="229"/>
        <v>5</v>
      </c>
      <c r="BF134" s="268">
        <f t="shared" ca="1" si="229"/>
        <v>6</v>
      </c>
      <c r="BG134" s="268">
        <f t="shared" ca="1" si="229"/>
        <v>0</v>
      </c>
      <c r="BH134" s="268">
        <f t="shared" ca="1" si="229"/>
        <v>0</v>
      </c>
      <c r="BI134" s="268">
        <f t="shared" ca="1" si="229"/>
        <v>0</v>
      </c>
      <c r="BJ134" s="268">
        <f t="shared" ca="1" si="229"/>
        <v>0</v>
      </c>
      <c r="BK134" s="268">
        <f t="shared" ca="1" si="229"/>
        <v>0</v>
      </c>
      <c r="BL134" s="268">
        <f t="shared" ca="1" si="229"/>
        <v>0</v>
      </c>
      <c r="BM134" s="268">
        <f t="shared" ca="1" si="229"/>
        <v>0</v>
      </c>
      <c r="BN134" s="268">
        <f t="shared" ca="1" si="229"/>
        <v>0</v>
      </c>
      <c r="BO134" s="268">
        <f t="shared" ca="1" si="229"/>
        <v>0</v>
      </c>
      <c r="BP134" s="268">
        <f t="shared" ca="1" si="229"/>
        <v>0</v>
      </c>
      <c r="BQ134" s="268">
        <f t="shared" ca="1" si="229"/>
        <v>0</v>
      </c>
      <c r="BR134" s="268">
        <f t="shared" ref="BR134:CV134" ca="1" si="230">IF(OR(MID(OFFSET($D$248,$D127-$D$8,0),BR$4,1)="a",MID(OFFSET($D$248,$D127-$D$8,0),BR$4,1)="b"),0,BQ134+1)</f>
        <v>1</v>
      </c>
      <c r="BS134" s="268">
        <f t="shared" ca="1" si="230"/>
        <v>2</v>
      </c>
      <c r="BT134" s="268">
        <f t="shared" ca="1" si="230"/>
        <v>3</v>
      </c>
      <c r="BU134" s="268">
        <f t="shared" ca="1" si="230"/>
        <v>4</v>
      </c>
      <c r="BV134" s="268">
        <f t="shared" ca="1" si="230"/>
        <v>5</v>
      </c>
      <c r="BW134" s="268">
        <f t="shared" ca="1" si="230"/>
        <v>6</v>
      </c>
      <c r="BX134" s="268">
        <f t="shared" ca="1" si="230"/>
        <v>7</v>
      </c>
      <c r="BY134" s="268">
        <f t="shared" ca="1" si="230"/>
        <v>8</v>
      </c>
      <c r="BZ134" s="268">
        <f t="shared" ca="1" si="230"/>
        <v>9</v>
      </c>
      <c r="CA134" s="268">
        <f t="shared" ca="1" si="230"/>
        <v>10</v>
      </c>
      <c r="CB134" s="268">
        <f t="shared" ca="1" si="230"/>
        <v>11</v>
      </c>
      <c r="CC134" s="268">
        <f t="shared" ca="1" si="230"/>
        <v>12</v>
      </c>
      <c r="CD134" s="268">
        <f t="shared" ca="1" si="230"/>
        <v>13</v>
      </c>
      <c r="CE134" s="268">
        <f t="shared" ca="1" si="230"/>
        <v>14</v>
      </c>
      <c r="CF134" s="268">
        <f t="shared" ca="1" si="230"/>
        <v>15</v>
      </c>
      <c r="CG134" s="268">
        <f t="shared" ca="1" si="230"/>
        <v>16</v>
      </c>
      <c r="CH134" s="268">
        <f t="shared" ca="1" si="230"/>
        <v>17</v>
      </c>
      <c r="CI134" s="268">
        <f t="shared" ca="1" si="230"/>
        <v>18</v>
      </c>
      <c r="CJ134" s="268">
        <f t="shared" ca="1" si="230"/>
        <v>19</v>
      </c>
      <c r="CK134" s="268">
        <f t="shared" ca="1" si="230"/>
        <v>20</v>
      </c>
      <c r="CL134" s="268">
        <f t="shared" ca="1" si="230"/>
        <v>21</v>
      </c>
      <c r="CM134" s="268">
        <f t="shared" ca="1" si="230"/>
        <v>22</v>
      </c>
      <c r="CN134" s="268">
        <f t="shared" ca="1" si="230"/>
        <v>23</v>
      </c>
      <c r="CO134" s="268">
        <f t="shared" ca="1" si="230"/>
        <v>24</v>
      </c>
      <c r="CP134" s="268">
        <f t="shared" ca="1" si="230"/>
        <v>25</v>
      </c>
      <c r="CQ134" s="268">
        <f t="shared" ca="1" si="230"/>
        <v>26</v>
      </c>
      <c r="CR134" s="268">
        <f t="shared" ca="1" si="230"/>
        <v>27</v>
      </c>
      <c r="CS134" s="268">
        <f t="shared" ca="1" si="230"/>
        <v>28</v>
      </c>
      <c r="CT134" s="268">
        <f t="shared" ca="1" si="230"/>
        <v>29</v>
      </c>
      <c r="CU134" s="268">
        <f t="shared" ca="1" si="230"/>
        <v>30</v>
      </c>
      <c r="CV134" s="296">
        <f t="shared" ca="1" si="230"/>
        <v>31</v>
      </c>
      <c r="CW134" s="416"/>
      <c r="CX134" s="391"/>
      <c r="CY134" s="391"/>
      <c r="CZ134" s="393"/>
      <c r="DA134" s="442"/>
    </row>
    <row r="135" spans="1:105" ht="9.75" hidden="1" customHeight="1" x14ac:dyDescent="0.2">
      <c r="A135" s="190"/>
      <c r="B135" s="439"/>
      <c r="C135" s="430"/>
      <c r="D135" s="426"/>
      <c r="E135" s="297">
        <f ca="1">IF(OR(MID(OFFSET($D$248,$D127-$D$8,0),E$4,1)="a",MID(OFFSET($D$248,$D127-$D$8,0),E$4,1)="b"),0,CV125+1)</f>
        <v>69</v>
      </c>
      <c r="F135" s="298">
        <f t="shared" ref="F135:AF135" ca="1" si="231">IF(OR(MID(OFFSET($D$248,$D127-$D$8,0),F$4,1)="a",MID(OFFSET($D$248,$D127-$D$8,0),F$4,1)="b"),0,E135+1)</f>
        <v>70</v>
      </c>
      <c r="G135" s="298">
        <f t="shared" ca="1" si="231"/>
        <v>71</v>
      </c>
      <c r="H135" s="298">
        <f t="shared" ca="1" si="231"/>
        <v>72</v>
      </c>
      <c r="I135" s="298">
        <f t="shared" ca="1" si="231"/>
        <v>73</v>
      </c>
      <c r="J135" s="298">
        <f t="shared" ca="1" si="231"/>
        <v>74</v>
      </c>
      <c r="K135" s="298">
        <f t="shared" ca="1" si="231"/>
        <v>75</v>
      </c>
      <c r="L135" s="298">
        <f t="shared" ca="1" si="231"/>
        <v>76</v>
      </c>
      <c r="M135" s="298">
        <f t="shared" ca="1" si="231"/>
        <v>77</v>
      </c>
      <c r="N135" s="298">
        <f t="shared" ca="1" si="231"/>
        <v>78</v>
      </c>
      <c r="O135" s="298">
        <f t="shared" ca="1" si="231"/>
        <v>79</v>
      </c>
      <c r="P135" s="298">
        <f t="shared" ca="1" si="231"/>
        <v>80</v>
      </c>
      <c r="Q135" s="298">
        <f t="shared" ca="1" si="231"/>
        <v>81</v>
      </c>
      <c r="R135" s="298">
        <f t="shared" ca="1" si="231"/>
        <v>82</v>
      </c>
      <c r="S135" s="298">
        <f t="shared" ca="1" si="231"/>
        <v>83</v>
      </c>
      <c r="T135" s="298">
        <f t="shared" ca="1" si="231"/>
        <v>84</v>
      </c>
      <c r="U135" s="298">
        <f t="shared" ca="1" si="231"/>
        <v>85</v>
      </c>
      <c r="V135" s="298">
        <f t="shared" ca="1" si="231"/>
        <v>86</v>
      </c>
      <c r="W135" s="298">
        <f t="shared" ca="1" si="231"/>
        <v>87</v>
      </c>
      <c r="X135" s="298">
        <f t="shared" ca="1" si="231"/>
        <v>88</v>
      </c>
      <c r="Y135" s="298">
        <f t="shared" ca="1" si="231"/>
        <v>89</v>
      </c>
      <c r="Z135" s="298">
        <f t="shared" ca="1" si="231"/>
        <v>90</v>
      </c>
      <c r="AA135" s="298">
        <f t="shared" ca="1" si="231"/>
        <v>91</v>
      </c>
      <c r="AB135" s="298">
        <f t="shared" ca="1" si="231"/>
        <v>92</v>
      </c>
      <c r="AC135" s="298">
        <f t="shared" ca="1" si="231"/>
        <v>93</v>
      </c>
      <c r="AD135" s="298">
        <f t="shared" ca="1" si="231"/>
        <v>94</v>
      </c>
      <c r="AE135" s="298">
        <f t="shared" ca="1" si="231"/>
        <v>95</v>
      </c>
      <c r="AF135" s="298">
        <f t="shared" ca="1" si="231"/>
        <v>96</v>
      </c>
      <c r="AG135" s="298">
        <f ca="1">IF(OR(MID(OFFSET($D$248,$D127-$D$8,0),AG$4,1)="a",MID(OFFSET($D$248,$D127-$D$8,0),AG$4,1)="b"),0,1)</f>
        <v>0</v>
      </c>
      <c r="AH135" s="298">
        <f t="shared" ref="AH135:BM135" ca="1" si="232">IF(OR(MID(OFFSET($D$248,$D127-$D$8,0),AH$4,1)="a",MID(OFFSET($D$248,$D127-$D$8,0),AH$4,1)="b"),0,AG135+1)</f>
        <v>0</v>
      </c>
      <c r="AI135" s="298">
        <f t="shared" ca="1" si="232"/>
        <v>0</v>
      </c>
      <c r="AJ135" s="298">
        <f t="shared" ca="1" si="232"/>
        <v>0</v>
      </c>
      <c r="AK135" s="298">
        <f t="shared" ca="1" si="232"/>
        <v>0</v>
      </c>
      <c r="AL135" s="298">
        <f t="shared" ca="1" si="232"/>
        <v>0</v>
      </c>
      <c r="AM135" s="298">
        <f t="shared" ca="1" si="232"/>
        <v>0</v>
      </c>
      <c r="AN135" s="298">
        <f t="shared" ca="1" si="232"/>
        <v>0</v>
      </c>
      <c r="AO135" s="298">
        <f t="shared" ca="1" si="232"/>
        <v>0</v>
      </c>
      <c r="AP135" s="298">
        <f t="shared" ca="1" si="232"/>
        <v>0</v>
      </c>
      <c r="AQ135" s="298">
        <f t="shared" ca="1" si="232"/>
        <v>0</v>
      </c>
      <c r="AR135" s="298">
        <f t="shared" ca="1" si="232"/>
        <v>0</v>
      </c>
      <c r="AS135" s="298">
        <f t="shared" ca="1" si="232"/>
        <v>0</v>
      </c>
      <c r="AT135" s="298">
        <f t="shared" ca="1" si="232"/>
        <v>0</v>
      </c>
      <c r="AU135" s="298">
        <f t="shared" ca="1" si="232"/>
        <v>0</v>
      </c>
      <c r="AV135" s="298">
        <f t="shared" ca="1" si="232"/>
        <v>0</v>
      </c>
      <c r="AW135" s="298">
        <f t="shared" ca="1" si="232"/>
        <v>0</v>
      </c>
      <c r="AX135" s="298">
        <f t="shared" ca="1" si="232"/>
        <v>0</v>
      </c>
      <c r="AY135" s="298">
        <f t="shared" ca="1" si="232"/>
        <v>0</v>
      </c>
      <c r="AZ135" s="298">
        <f t="shared" ca="1" si="232"/>
        <v>0</v>
      </c>
      <c r="BA135" s="298">
        <f t="shared" ca="1" si="232"/>
        <v>1</v>
      </c>
      <c r="BB135" s="298">
        <f t="shared" ca="1" si="232"/>
        <v>2</v>
      </c>
      <c r="BC135" s="298">
        <f t="shared" ca="1" si="232"/>
        <v>3</v>
      </c>
      <c r="BD135" s="298">
        <f t="shared" ca="1" si="232"/>
        <v>4</v>
      </c>
      <c r="BE135" s="298">
        <f t="shared" ca="1" si="232"/>
        <v>5</v>
      </c>
      <c r="BF135" s="298">
        <f t="shared" ca="1" si="232"/>
        <v>6</v>
      </c>
      <c r="BG135" s="298">
        <f t="shared" ca="1" si="232"/>
        <v>0</v>
      </c>
      <c r="BH135" s="298">
        <f t="shared" ca="1" si="232"/>
        <v>0</v>
      </c>
      <c r="BI135" s="298">
        <f t="shared" ca="1" si="232"/>
        <v>0</v>
      </c>
      <c r="BJ135" s="298">
        <f t="shared" ca="1" si="232"/>
        <v>0</v>
      </c>
      <c r="BK135" s="298">
        <f t="shared" ca="1" si="232"/>
        <v>0</v>
      </c>
      <c r="BL135" s="298">
        <f t="shared" ca="1" si="232"/>
        <v>0</v>
      </c>
      <c r="BM135" s="298">
        <f t="shared" ca="1" si="232"/>
        <v>0</v>
      </c>
      <c r="BN135" s="298">
        <f t="shared" ref="BN135:CV135" ca="1" si="233">IF(OR(MID(OFFSET($D$248,$D127-$D$8,0),BN$4,1)="a",MID(OFFSET($D$248,$D127-$D$8,0),BN$4,1)="b"),0,BM135+1)</f>
        <v>0</v>
      </c>
      <c r="BO135" s="298">
        <f t="shared" ca="1" si="233"/>
        <v>0</v>
      </c>
      <c r="BP135" s="298">
        <f t="shared" ca="1" si="233"/>
        <v>0</v>
      </c>
      <c r="BQ135" s="298">
        <f t="shared" ca="1" si="233"/>
        <v>0</v>
      </c>
      <c r="BR135" s="298">
        <f t="shared" ca="1" si="233"/>
        <v>1</v>
      </c>
      <c r="BS135" s="298">
        <f t="shared" ca="1" si="233"/>
        <v>2</v>
      </c>
      <c r="BT135" s="298">
        <f t="shared" ca="1" si="233"/>
        <v>3</v>
      </c>
      <c r="BU135" s="298">
        <f t="shared" ca="1" si="233"/>
        <v>4</v>
      </c>
      <c r="BV135" s="298">
        <f t="shared" ca="1" si="233"/>
        <v>5</v>
      </c>
      <c r="BW135" s="298">
        <f t="shared" ca="1" si="233"/>
        <v>6</v>
      </c>
      <c r="BX135" s="298">
        <f t="shared" ca="1" si="233"/>
        <v>7</v>
      </c>
      <c r="BY135" s="298">
        <f t="shared" ca="1" si="233"/>
        <v>8</v>
      </c>
      <c r="BZ135" s="298">
        <f t="shared" ca="1" si="233"/>
        <v>9</v>
      </c>
      <c r="CA135" s="298">
        <f t="shared" ca="1" si="233"/>
        <v>10</v>
      </c>
      <c r="CB135" s="298">
        <f t="shared" ca="1" si="233"/>
        <v>11</v>
      </c>
      <c r="CC135" s="298">
        <f t="shared" ca="1" si="233"/>
        <v>12</v>
      </c>
      <c r="CD135" s="298">
        <f t="shared" ca="1" si="233"/>
        <v>13</v>
      </c>
      <c r="CE135" s="298">
        <f t="shared" ca="1" si="233"/>
        <v>14</v>
      </c>
      <c r="CF135" s="298">
        <f t="shared" ca="1" si="233"/>
        <v>15</v>
      </c>
      <c r="CG135" s="298">
        <f t="shared" ca="1" si="233"/>
        <v>16</v>
      </c>
      <c r="CH135" s="298">
        <f t="shared" ca="1" si="233"/>
        <v>17</v>
      </c>
      <c r="CI135" s="298">
        <f t="shared" ca="1" si="233"/>
        <v>18</v>
      </c>
      <c r="CJ135" s="298">
        <f t="shared" ca="1" si="233"/>
        <v>19</v>
      </c>
      <c r="CK135" s="298">
        <f t="shared" ca="1" si="233"/>
        <v>20</v>
      </c>
      <c r="CL135" s="298">
        <f t="shared" ca="1" si="233"/>
        <v>21</v>
      </c>
      <c r="CM135" s="298">
        <f t="shared" ca="1" si="233"/>
        <v>22</v>
      </c>
      <c r="CN135" s="298">
        <f t="shared" ca="1" si="233"/>
        <v>23</v>
      </c>
      <c r="CO135" s="298">
        <f t="shared" ca="1" si="233"/>
        <v>24</v>
      </c>
      <c r="CP135" s="298">
        <f t="shared" ca="1" si="233"/>
        <v>25</v>
      </c>
      <c r="CQ135" s="298">
        <f t="shared" ca="1" si="233"/>
        <v>26</v>
      </c>
      <c r="CR135" s="298">
        <f t="shared" ca="1" si="233"/>
        <v>27</v>
      </c>
      <c r="CS135" s="298">
        <f t="shared" ca="1" si="233"/>
        <v>28</v>
      </c>
      <c r="CT135" s="298">
        <f t="shared" ca="1" si="233"/>
        <v>29</v>
      </c>
      <c r="CU135" s="298">
        <f t="shared" ca="1" si="233"/>
        <v>30</v>
      </c>
      <c r="CV135" s="299">
        <f t="shared" ca="1" si="233"/>
        <v>31</v>
      </c>
      <c r="CW135" s="416"/>
      <c r="CX135" s="391"/>
      <c r="CY135" s="391"/>
      <c r="CZ135" s="393"/>
      <c r="DA135" s="442"/>
    </row>
    <row r="136" spans="1:105" ht="3.75" customHeight="1" x14ac:dyDescent="0.2">
      <c r="A136" s="190"/>
      <c r="B136" s="439"/>
      <c r="C136" s="250"/>
      <c r="D136" s="251"/>
      <c r="E136" s="252"/>
      <c r="F136" s="252"/>
      <c r="G136" s="252"/>
      <c r="H136" s="252"/>
      <c r="I136" s="252"/>
      <c r="J136" s="252"/>
      <c r="K136" s="252"/>
      <c r="L136" s="252"/>
      <c r="M136" s="252"/>
      <c r="N136" s="252"/>
      <c r="O136" s="252"/>
      <c r="P136" s="252"/>
      <c r="Q136" s="252"/>
      <c r="R136" s="252"/>
      <c r="S136" s="252"/>
      <c r="T136" s="252"/>
      <c r="U136" s="252"/>
      <c r="V136" s="252"/>
      <c r="W136" s="252"/>
      <c r="X136" s="252"/>
      <c r="Y136" s="252"/>
      <c r="Z136" s="252"/>
      <c r="AA136" s="252"/>
      <c r="AB136" s="252"/>
      <c r="AC136" s="252"/>
      <c r="AD136" s="252"/>
      <c r="AE136" s="252"/>
      <c r="AF136" s="252"/>
      <c r="AG136" s="253"/>
      <c r="AH136" s="252"/>
      <c r="AI136" s="252"/>
      <c r="AJ136" s="252"/>
      <c r="AK136" s="252"/>
      <c r="AL136" s="252"/>
      <c r="AM136" s="252"/>
      <c r="AN136" s="252"/>
      <c r="AO136" s="252"/>
      <c r="AP136" s="252"/>
      <c r="AQ136" s="252"/>
      <c r="AR136" s="252"/>
      <c r="AS136" s="252"/>
      <c r="AT136" s="252"/>
      <c r="AU136" s="252"/>
      <c r="AV136" s="252"/>
      <c r="AW136" s="252"/>
      <c r="AX136" s="252"/>
      <c r="AY136" s="252"/>
      <c r="AZ136" s="252"/>
      <c r="BA136" s="252"/>
      <c r="BB136" s="252"/>
      <c r="BC136" s="252"/>
      <c r="BD136" s="252"/>
      <c r="BE136" s="252"/>
      <c r="BF136" s="252"/>
      <c r="BG136" s="252"/>
      <c r="BH136" s="252"/>
      <c r="BI136" s="252"/>
      <c r="BJ136" s="252"/>
      <c r="BK136" s="252"/>
      <c r="BL136" s="252"/>
      <c r="BM136" s="252"/>
      <c r="BN136" s="252"/>
      <c r="BO136" s="252"/>
      <c r="BP136" s="252"/>
      <c r="BQ136" s="252"/>
      <c r="BR136" s="252"/>
      <c r="BS136" s="252"/>
      <c r="BT136" s="252"/>
      <c r="BU136" s="252"/>
      <c r="BV136" s="252"/>
      <c r="BW136" s="252"/>
      <c r="BX136" s="252"/>
      <c r="BY136" s="252"/>
      <c r="BZ136" s="252"/>
      <c r="CA136" s="252"/>
      <c r="CB136" s="252"/>
      <c r="CC136" s="252"/>
      <c r="CD136" s="252"/>
      <c r="CE136" s="252"/>
      <c r="CF136" s="252"/>
      <c r="CG136" s="252"/>
      <c r="CH136" s="252"/>
      <c r="CI136" s="252"/>
      <c r="CJ136" s="252"/>
      <c r="CK136" s="252"/>
      <c r="CL136" s="252"/>
      <c r="CM136" s="252"/>
      <c r="CN136" s="252"/>
      <c r="CO136" s="252"/>
      <c r="CP136" s="252"/>
      <c r="CQ136" s="252"/>
      <c r="CR136" s="252"/>
      <c r="CS136" s="252"/>
      <c r="CT136" s="252"/>
      <c r="CU136" s="252"/>
      <c r="CV136" s="252"/>
      <c r="CW136" s="254"/>
      <c r="CX136" s="255"/>
      <c r="CY136" s="256"/>
      <c r="CZ136" s="257"/>
      <c r="DA136" s="306"/>
    </row>
    <row r="137" spans="1:105" ht="13.5" customHeight="1" x14ac:dyDescent="0.2">
      <c r="A137" s="190"/>
      <c r="B137" s="439"/>
      <c r="C137" s="429" t="s">
        <v>40</v>
      </c>
      <c r="D137" s="431">
        <f>D127+1</f>
        <v>42700</v>
      </c>
      <c r="E137" s="191"/>
      <c r="F137" s="192"/>
      <c r="G137" s="192"/>
      <c r="H137" s="193"/>
      <c r="I137" s="194"/>
      <c r="J137" s="192"/>
      <c r="K137" s="192"/>
      <c r="L137" s="193"/>
      <c r="M137" s="194"/>
      <c r="N137" s="192"/>
      <c r="O137" s="192"/>
      <c r="P137" s="193"/>
      <c r="Q137" s="194"/>
      <c r="R137" s="192"/>
      <c r="S137" s="192"/>
      <c r="T137" s="193"/>
      <c r="U137" s="194"/>
      <c r="V137" s="192"/>
      <c r="W137" s="192"/>
      <c r="X137" s="193"/>
      <c r="Y137" s="194"/>
      <c r="Z137" s="192"/>
      <c r="AA137" s="192"/>
      <c r="AB137" s="193"/>
      <c r="AC137" s="194"/>
      <c r="AD137" s="192"/>
      <c r="AE137" s="192"/>
      <c r="AF137" s="195"/>
      <c r="AG137" s="196"/>
      <c r="AH137" s="192"/>
      <c r="AI137" s="192"/>
      <c r="AJ137" s="193"/>
      <c r="AK137" s="194"/>
      <c r="AL137" s="192"/>
      <c r="AM137" s="192"/>
      <c r="AN137" s="193"/>
      <c r="AO137" s="194"/>
      <c r="AP137" s="192"/>
      <c r="AQ137" s="192"/>
      <c r="AR137" s="193"/>
      <c r="AS137" s="194"/>
      <c r="AT137" s="192"/>
      <c r="AU137" s="192"/>
      <c r="AV137" s="193"/>
      <c r="AW137" s="194"/>
      <c r="AX137" s="192"/>
      <c r="AY137" s="192"/>
      <c r="AZ137" s="193"/>
      <c r="BA137" s="194"/>
      <c r="BB137" s="192"/>
      <c r="BC137" s="192"/>
      <c r="BD137" s="193"/>
      <c r="BE137" s="194"/>
      <c r="BF137" s="192"/>
      <c r="BG137" s="192"/>
      <c r="BH137" s="193"/>
      <c r="BI137" s="194"/>
      <c r="BJ137" s="192"/>
      <c r="BK137" s="192"/>
      <c r="BL137" s="193"/>
      <c r="BM137" s="194"/>
      <c r="BN137" s="192"/>
      <c r="BO137" s="192"/>
      <c r="BP137" s="193"/>
      <c r="BQ137" s="194"/>
      <c r="BR137" s="192"/>
      <c r="BS137" s="192"/>
      <c r="BT137" s="193"/>
      <c r="BU137" s="194"/>
      <c r="BV137" s="192"/>
      <c r="BW137" s="192"/>
      <c r="BX137" s="193"/>
      <c r="BY137" s="194"/>
      <c r="BZ137" s="192"/>
      <c r="CA137" s="192"/>
      <c r="CB137" s="193"/>
      <c r="CC137" s="194"/>
      <c r="CD137" s="192"/>
      <c r="CE137" s="192"/>
      <c r="CF137" s="193"/>
      <c r="CG137" s="194"/>
      <c r="CH137" s="192"/>
      <c r="CI137" s="192"/>
      <c r="CJ137" s="193"/>
      <c r="CK137" s="194"/>
      <c r="CL137" s="192"/>
      <c r="CM137" s="192"/>
      <c r="CN137" s="193"/>
      <c r="CO137" s="194"/>
      <c r="CP137" s="192"/>
      <c r="CQ137" s="192"/>
      <c r="CR137" s="193"/>
      <c r="CS137" s="194"/>
      <c r="CT137" s="192"/>
      <c r="CU137" s="192"/>
      <c r="CV137" s="195"/>
      <c r="CW137" s="433">
        <f ca="1">MAX(E145:AF145,AG135:CV135)*0.25</f>
        <v>14.75</v>
      </c>
      <c r="CX137" s="390">
        <f ca="1">MAX(E139:AF139,E129:CV129,E119:CV119,E109:CV109,E99:CV99,E89:CV89,E79:CV79,AG69:CV69)*0.25</f>
        <v>62.5</v>
      </c>
      <c r="CY137" s="390">
        <f ca="1">(COUNTIF(E145:AF145,0)+COUNTIF(CO135:CV135,0))*0.25</f>
        <v>0</v>
      </c>
      <c r="CZ137" s="392">
        <f ca="1">COUNTIF(CW77:CW145,"&gt;=7")-COUNTIF(CW77:CW145,"&gt;=9")</f>
        <v>0</v>
      </c>
      <c r="DA137" s="441" t="str">
        <f ca="1">VLOOKUP(IF(CX137&lt;24,3,IF(CW137&lt;=7,2,IF(CW137&gt;11,1,IF(CY137&gt;4,2,IF(CW137&gt;9,1,IF(CZ137&gt;0,2,1)))))),PARAM!$A$39:$B$41,2,FALSE)</f>
        <v>Reprise normale du service</v>
      </c>
    </row>
    <row r="138" spans="1:105" ht="13.5" hidden="1" customHeight="1" x14ac:dyDescent="0.2">
      <c r="A138" s="190"/>
      <c r="B138" s="439"/>
      <c r="C138" s="430"/>
      <c r="D138" s="426"/>
      <c r="E138" s="267">
        <f ca="1">IF(OR(MID(OFFSET($D$248,$D137-$D$8,0),E$4,1)="a",MID(OFFSET($D$248,$D137-$D$8,0),E$4,1)="b"),0,CV128+1)</f>
        <v>32</v>
      </c>
      <c r="F138" s="268">
        <f t="shared" ref="F138:AK138" ca="1" si="234">IF(OR(MID(OFFSET($D$248,$D137-$D$8,0),F$4,1)="a",MID(OFFSET($D$248,$D137-$D$8,0),F$4,1)="b"),0,E138+1)</f>
        <v>33</v>
      </c>
      <c r="G138" s="268">
        <f t="shared" ca="1" si="234"/>
        <v>34</v>
      </c>
      <c r="H138" s="268">
        <f t="shared" ca="1" si="234"/>
        <v>35</v>
      </c>
      <c r="I138" s="268">
        <f t="shared" ca="1" si="234"/>
        <v>36</v>
      </c>
      <c r="J138" s="268">
        <f t="shared" ca="1" si="234"/>
        <v>37</v>
      </c>
      <c r="K138" s="268">
        <f t="shared" ca="1" si="234"/>
        <v>38</v>
      </c>
      <c r="L138" s="268">
        <f t="shared" ca="1" si="234"/>
        <v>39</v>
      </c>
      <c r="M138" s="268">
        <f t="shared" ca="1" si="234"/>
        <v>40</v>
      </c>
      <c r="N138" s="268">
        <f t="shared" ca="1" si="234"/>
        <v>41</v>
      </c>
      <c r="O138" s="268">
        <f t="shared" ca="1" si="234"/>
        <v>42</v>
      </c>
      <c r="P138" s="268">
        <f t="shared" ca="1" si="234"/>
        <v>43</v>
      </c>
      <c r="Q138" s="268">
        <f t="shared" ca="1" si="234"/>
        <v>44</v>
      </c>
      <c r="R138" s="268">
        <f t="shared" ca="1" si="234"/>
        <v>45</v>
      </c>
      <c r="S138" s="268">
        <f t="shared" ca="1" si="234"/>
        <v>46</v>
      </c>
      <c r="T138" s="268">
        <f t="shared" ca="1" si="234"/>
        <v>47</v>
      </c>
      <c r="U138" s="268">
        <f t="shared" ca="1" si="234"/>
        <v>48</v>
      </c>
      <c r="V138" s="268">
        <f t="shared" ca="1" si="234"/>
        <v>49</v>
      </c>
      <c r="W138" s="268">
        <f t="shared" ca="1" si="234"/>
        <v>50</v>
      </c>
      <c r="X138" s="268">
        <f t="shared" ca="1" si="234"/>
        <v>51</v>
      </c>
      <c r="Y138" s="268">
        <f t="shared" ca="1" si="234"/>
        <v>52</v>
      </c>
      <c r="Z138" s="268">
        <f t="shared" ca="1" si="234"/>
        <v>53</v>
      </c>
      <c r="AA138" s="268">
        <f t="shared" ca="1" si="234"/>
        <v>54</v>
      </c>
      <c r="AB138" s="268">
        <f t="shared" ca="1" si="234"/>
        <v>55</v>
      </c>
      <c r="AC138" s="268">
        <f t="shared" ca="1" si="234"/>
        <v>56</v>
      </c>
      <c r="AD138" s="268">
        <f t="shared" ca="1" si="234"/>
        <v>57</v>
      </c>
      <c r="AE138" s="268">
        <f t="shared" ca="1" si="234"/>
        <v>58</v>
      </c>
      <c r="AF138" s="268">
        <f t="shared" ca="1" si="234"/>
        <v>59</v>
      </c>
      <c r="AG138" s="268">
        <f t="shared" ca="1" si="234"/>
        <v>0</v>
      </c>
      <c r="AH138" s="268">
        <f t="shared" ca="1" si="234"/>
        <v>0</v>
      </c>
      <c r="AI138" s="268">
        <f t="shared" ca="1" si="234"/>
        <v>0</v>
      </c>
      <c r="AJ138" s="268">
        <f t="shared" ca="1" si="234"/>
        <v>0</v>
      </c>
      <c r="AK138" s="268">
        <f t="shared" ca="1" si="234"/>
        <v>0</v>
      </c>
      <c r="AL138" s="268">
        <f t="shared" ref="AL138:BQ138" ca="1" si="235">IF(OR(MID(OFFSET($D$248,$D137-$D$8,0),AL$4,1)="a",MID(OFFSET($D$248,$D137-$D$8,0),AL$4,1)="b"),0,AK138+1)</f>
        <v>0</v>
      </c>
      <c r="AM138" s="268">
        <f t="shared" ca="1" si="235"/>
        <v>0</v>
      </c>
      <c r="AN138" s="268">
        <f t="shared" ca="1" si="235"/>
        <v>0</v>
      </c>
      <c r="AO138" s="268">
        <f t="shared" ca="1" si="235"/>
        <v>0</v>
      </c>
      <c r="AP138" s="268">
        <f t="shared" ca="1" si="235"/>
        <v>0</v>
      </c>
      <c r="AQ138" s="268">
        <f t="shared" ca="1" si="235"/>
        <v>0</v>
      </c>
      <c r="AR138" s="268">
        <f t="shared" ca="1" si="235"/>
        <v>0</v>
      </c>
      <c r="AS138" s="268">
        <f t="shared" ca="1" si="235"/>
        <v>0</v>
      </c>
      <c r="AT138" s="268">
        <f t="shared" ca="1" si="235"/>
        <v>0</v>
      </c>
      <c r="AU138" s="268">
        <f t="shared" ca="1" si="235"/>
        <v>0</v>
      </c>
      <c r="AV138" s="268">
        <f t="shared" ca="1" si="235"/>
        <v>0</v>
      </c>
      <c r="AW138" s="268">
        <f t="shared" ca="1" si="235"/>
        <v>0</v>
      </c>
      <c r="AX138" s="268">
        <f t="shared" ca="1" si="235"/>
        <v>0</v>
      </c>
      <c r="AY138" s="268">
        <f t="shared" ca="1" si="235"/>
        <v>0</v>
      </c>
      <c r="AZ138" s="268">
        <f t="shared" ca="1" si="235"/>
        <v>0</v>
      </c>
      <c r="BA138" s="268">
        <f t="shared" ca="1" si="235"/>
        <v>1</v>
      </c>
      <c r="BB138" s="268">
        <f t="shared" ca="1" si="235"/>
        <v>2</v>
      </c>
      <c r="BC138" s="268">
        <f t="shared" ca="1" si="235"/>
        <v>3</v>
      </c>
      <c r="BD138" s="268">
        <f t="shared" ca="1" si="235"/>
        <v>4</v>
      </c>
      <c r="BE138" s="268">
        <f t="shared" ca="1" si="235"/>
        <v>5</v>
      </c>
      <c r="BF138" s="268">
        <f t="shared" ca="1" si="235"/>
        <v>6</v>
      </c>
      <c r="BG138" s="268">
        <f t="shared" ca="1" si="235"/>
        <v>0</v>
      </c>
      <c r="BH138" s="268">
        <f t="shared" ca="1" si="235"/>
        <v>0</v>
      </c>
      <c r="BI138" s="268">
        <f t="shared" ca="1" si="235"/>
        <v>0</v>
      </c>
      <c r="BJ138" s="268">
        <f t="shared" ca="1" si="235"/>
        <v>0</v>
      </c>
      <c r="BK138" s="268">
        <f t="shared" ca="1" si="235"/>
        <v>0</v>
      </c>
      <c r="BL138" s="268">
        <f t="shared" ca="1" si="235"/>
        <v>0</v>
      </c>
      <c r="BM138" s="268">
        <f t="shared" ca="1" si="235"/>
        <v>0</v>
      </c>
      <c r="BN138" s="268">
        <f t="shared" ca="1" si="235"/>
        <v>0</v>
      </c>
      <c r="BO138" s="268">
        <f t="shared" ca="1" si="235"/>
        <v>0</v>
      </c>
      <c r="BP138" s="268">
        <f t="shared" ca="1" si="235"/>
        <v>0</v>
      </c>
      <c r="BQ138" s="268">
        <f t="shared" ca="1" si="235"/>
        <v>0</v>
      </c>
      <c r="BR138" s="268">
        <f t="shared" ref="BR138:CV138" ca="1" si="236">IF(OR(MID(OFFSET($D$248,$D137-$D$8,0),BR$4,1)="a",MID(OFFSET($D$248,$D137-$D$8,0),BR$4,1)="b"),0,BQ138+1)</f>
        <v>1</v>
      </c>
      <c r="BS138" s="268">
        <f t="shared" ca="1" si="236"/>
        <v>2</v>
      </c>
      <c r="BT138" s="268">
        <f t="shared" ca="1" si="236"/>
        <v>3</v>
      </c>
      <c r="BU138" s="268">
        <f t="shared" ca="1" si="236"/>
        <v>4</v>
      </c>
      <c r="BV138" s="268">
        <f t="shared" ca="1" si="236"/>
        <v>5</v>
      </c>
      <c r="BW138" s="268">
        <f t="shared" ca="1" si="236"/>
        <v>6</v>
      </c>
      <c r="BX138" s="268">
        <f t="shared" ca="1" si="236"/>
        <v>7</v>
      </c>
      <c r="BY138" s="268">
        <f t="shared" ca="1" si="236"/>
        <v>8</v>
      </c>
      <c r="BZ138" s="268">
        <f t="shared" ca="1" si="236"/>
        <v>9</v>
      </c>
      <c r="CA138" s="268">
        <f t="shared" ca="1" si="236"/>
        <v>10</v>
      </c>
      <c r="CB138" s="268">
        <f t="shared" ca="1" si="236"/>
        <v>11</v>
      </c>
      <c r="CC138" s="268">
        <f t="shared" ca="1" si="236"/>
        <v>12</v>
      </c>
      <c r="CD138" s="268">
        <f t="shared" ca="1" si="236"/>
        <v>13</v>
      </c>
      <c r="CE138" s="268">
        <f t="shared" ca="1" si="236"/>
        <v>14</v>
      </c>
      <c r="CF138" s="268">
        <f t="shared" ca="1" si="236"/>
        <v>15</v>
      </c>
      <c r="CG138" s="268">
        <f t="shared" ca="1" si="236"/>
        <v>16</v>
      </c>
      <c r="CH138" s="268">
        <f t="shared" ca="1" si="236"/>
        <v>17</v>
      </c>
      <c r="CI138" s="268">
        <f t="shared" ca="1" si="236"/>
        <v>18</v>
      </c>
      <c r="CJ138" s="268">
        <f t="shared" ca="1" si="236"/>
        <v>19</v>
      </c>
      <c r="CK138" s="268">
        <f t="shared" ca="1" si="236"/>
        <v>20</v>
      </c>
      <c r="CL138" s="268">
        <f t="shared" ca="1" si="236"/>
        <v>21</v>
      </c>
      <c r="CM138" s="268">
        <f t="shared" ca="1" si="236"/>
        <v>22</v>
      </c>
      <c r="CN138" s="268">
        <f t="shared" ca="1" si="236"/>
        <v>23</v>
      </c>
      <c r="CO138" s="268">
        <f t="shared" ca="1" si="236"/>
        <v>24</v>
      </c>
      <c r="CP138" s="268">
        <f t="shared" ca="1" si="236"/>
        <v>25</v>
      </c>
      <c r="CQ138" s="268">
        <f t="shared" ca="1" si="236"/>
        <v>26</v>
      </c>
      <c r="CR138" s="268">
        <f t="shared" ca="1" si="236"/>
        <v>27</v>
      </c>
      <c r="CS138" s="268">
        <f t="shared" ca="1" si="236"/>
        <v>28</v>
      </c>
      <c r="CT138" s="268">
        <f t="shared" ca="1" si="236"/>
        <v>29</v>
      </c>
      <c r="CU138" s="268">
        <f t="shared" ca="1" si="236"/>
        <v>30</v>
      </c>
      <c r="CV138" s="296">
        <f t="shared" ca="1" si="236"/>
        <v>31</v>
      </c>
      <c r="CW138" s="416"/>
      <c r="CX138" s="391"/>
      <c r="CY138" s="391"/>
      <c r="CZ138" s="393"/>
      <c r="DA138" s="442"/>
    </row>
    <row r="139" spans="1:105" ht="13.5" hidden="1" customHeight="1" x14ac:dyDescent="0.2">
      <c r="A139" s="190"/>
      <c r="B139" s="439"/>
      <c r="C139" s="430"/>
      <c r="D139" s="426"/>
      <c r="E139" s="267">
        <f ca="1">IF(OR(MID(OFFSET($D$248,$D137-$D$8,0),E$4,1)="a",MID(OFFSET($D$248,$D137-$D$8,0),E$4,1)="b"),0,CV129+1)</f>
        <v>32</v>
      </c>
      <c r="F139" s="268">
        <f t="shared" ref="F139:AF139" ca="1" si="237">IF(OR(MID(OFFSET($D$248,$D137-$D$8,0),F$4,1)="a",MID(OFFSET($D$248,$D137-$D$8,0),F$4,1)="b"),0,E139+1)</f>
        <v>33</v>
      </c>
      <c r="G139" s="268">
        <f t="shared" ca="1" si="237"/>
        <v>34</v>
      </c>
      <c r="H139" s="268">
        <f t="shared" ca="1" si="237"/>
        <v>35</v>
      </c>
      <c r="I139" s="268">
        <f t="shared" ca="1" si="237"/>
        <v>36</v>
      </c>
      <c r="J139" s="268">
        <f t="shared" ca="1" si="237"/>
        <v>37</v>
      </c>
      <c r="K139" s="268">
        <f t="shared" ca="1" si="237"/>
        <v>38</v>
      </c>
      <c r="L139" s="268">
        <f t="shared" ca="1" si="237"/>
        <v>39</v>
      </c>
      <c r="M139" s="268">
        <f t="shared" ca="1" si="237"/>
        <v>40</v>
      </c>
      <c r="N139" s="268">
        <f t="shared" ca="1" si="237"/>
        <v>41</v>
      </c>
      <c r="O139" s="268">
        <f t="shared" ca="1" si="237"/>
        <v>42</v>
      </c>
      <c r="P139" s="268">
        <f t="shared" ca="1" si="237"/>
        <v>43</v>
      </c>
      <c r="Q139" s="268">
        <f t="shared" ca="1" si="237"/>
        <v>44</v>
      </c>
      <c r="R139" s="268">
        <f t="shared" ca="1" si="237"/>
        <v>45</v>
      </c>
      <c r="S139" s="268">
        <f t="shared" ca="1" si="237"/>
        <v>46</v>
      </c>
      <c r="T139" s="268">
        <f t="shared" ca="1" si="237"/>
        <v>47</v>
      </c>
      <c r="U139" s="268">
        <f t="shared" ca="1" si="237"/>
        <v>48</v>
      </c>
      <c r="V139" s="268">
        <f t="shared" ca="1" si="237"/>
        <v>49</v>
      </c>
      <c r="W139" s="268">
        <f t="shared" ca="1" si="237"/>
        <v>50</v>
      </c>
      <c r="X139" s="268">
        <f t="shared" ca="1" si="237"/>
        <v>51</v>
      </c>
      <c r="Y139" s="268">
        <f t="shared" ca="1" si="237"/>
        <v>52</v>
      </c>
      <c r="Z139" s="268">
        <f t="shared" ca="1" si="237"/>
        <v>53</v>
      </c>
      <c r="AA139" s="268">
        <f t="shared" ca="1" si="237"/>
        <v>54</v>
      </c>
      <c r="AB139" s="268">
        <f t="shared" ca="1" si="237"/>
        <v>55</v>
      </c>
      <c r="AC139" s="268">
        <f t="shared" ca="1" si="237"/>
        <v>56</v>
      </c>
      <c r="AD139" s="268">
        <f t="shared" ca="1" si="237"/>
        <v>57</v>
      </c>
      <c r="AE139" s="268">
        <f t="shared" ca="1" si="237"/>
        <v>58</v>
      </c>
      <c r="AF139" s="268">
        <f t="shared" ca="1" si="237"/>
        <v>59</v>
      </c>
      <c r="AG139" s="268">
        <f ca="1">IF(OR(MID(OFFSET($D$248,$D137-$D$8,0),AG$4,1)="a",MID(OFFSET($D$248,$D137-$D$8,0),AG$4,1)="b"),0,1)</f>
        <v>0</v>
      </c>
      <c r="AH139" s="268">
        <f ca="1">IF(OR(MID(OFFSET($D$248,$D137-$D$8,0),AH$4,1)="a",MID(OFFSET($D$248,$D137-$D$8,0),AH$4,1)="b"),0,AG139+1)</f>
        <v>0</v>
      </c>
      <c r="AI139" s="268">
        <f t="shared" ref="AI139:CT139" ca="1" si="238">IF(OR(MID(OFFSET($D$248,$D137-$D$8,0),AI$4,1)="a",MID(OFFSET($D$248,$D137-$D$8,0),AI$4,1)="b"),0,AH139+1)</f>
        <v>0</v>
      </c>
      <c r="AJ139" s="268">
        <f t="shared" ca="1" si="238"/>
        <v>0</v>
      </c>
      <c r="AK139" s="268">
        <f t="shared" ca="1" si="238"/>
        <v>0</v>
      </c>
      <c r="AL139" s="268">
        <f t="shared" ca="1" si="238"/>
        <v>0</v>
      </c>
      <c r="AM139" s="268">
        <f t="shared" ca="1" si="238"/>
        <v>0</v>
      </c>
      <c r="AN139" s="268">
        <f t="shared" ca="1" si="238"/>
        <v>0</v>
      </c>
      <c r="AO139" s="268">
        <f t="shared" ca="1" si="238"/>
        <v>0</v>
      </c>
      <c r="AP139" s="268">
        <f t="shared" ca="1" si="238"/>
        <v>0</v>
      </c>
      <c r="AQ139" s="268">
        <f t="shared" ca="1" si="238"/>
        <v>0</v>
      </c>
      <c r="AR139" s="268">
        <f t="shared" ca="1" si="238"/>
        <v>0</v>
      </c>
      <c r="AS139" s="268">
        <f t="shared" ca="1" si="238"/>
        <v>0</v>
      </c>
      <c r="AT139" s="268">
        <f t="shared" ca="1" si="238"/>
        <v>0</v>
      </c>
      <c r="AU139" s="268">
        <f t="shared" ca="1" si="238"/>
        <v>0</v>
      </c>
      <c r="AV139" s="268">
        <f t="shared" ca="1" si="238"/>
        <v>0</v>
      </c>
      <c r="AW139" s="268">
        <f t="shared" ca="1" si="238"/>
        <v>0</v>
      </c>
      <c r="AX139" s="268">
        <f t="shared" ca="1" si="238"/>
        <v>0</v>
      </c>
      <c r="AY139" s="268">
        <f t="shared" ca="1" si="238"/>
        <v>0</v>
      </c>
      <c r="AZ139" s="268">
        <f t="shared" ca="1" si="238"/>
        <v>0</v>
      </c>
      <c r="BA139" s="268">
        <f t="shared" ca="1" si="238"/>
        <v>1</v>
      </c>
      <c r="BB139" s="268">
        <f t="shared" ca="1" si="238"/>
        <v>2</v>
      </c>
      <c r="BC139" s="268">
        <f t="shared" ca="1" si="238"/>
        <v>3</v>
      </c>
      <c r="BD139" s="268">
        <f t="shared" ca="1" si="238"/>
        <v>4</v>
      </c>
      <c r="BE139" s="268">
        <f t="shared" ca="1" si="238"/>
        <v>5</v>
      </c>
      <c r="BF139" s="268">
        <f t="shared" ca="1" si="238"/>
        <v>6</v>
      </c>
      <c r="BG139" s="268">
        <f t="shared" ca="1" si="238"/>
        <v>0</v>
      </c>
      <c r="BH139" s="268">
        <f t="shared" ca="1" si="238"/>
        <v>0</v>
      </c>
      <c r="BI139" s="268">
        <f t="shared" ca="1" si="238"/>
        <v>0</v>
      </c>
      <c r="BJ139" s="268">
        <f t="shared" ca="1" si="238"/>
        <v>0</v>
      </c>
      <c r="BK139" s="268">
        <f t="shared" ca="1" si="238"/>
        <v>0</v>
      </c>
      <c r="BL139" s="268">
        <f t="shared" ca="1" si="238"/>
        <v>0</v>
      </c>
      <c r="BM139" s="268">
        <f t="shared" ca="1" si="238"/>
        <v>0</v>
      </c>
      <c r="BN139" s="268">
        <f t="shared" ca="1" si="238"/>
        <v>0</v>
      </c>
      <c r="BO139" s="268">
        <f t="shared" ca="1" si="238"/>
        <v>0</v>
      </c>
      <c r="BP139" s="268">
        <f t="shared" ca="1" si="238"/>
        <v>0</v>
      </c>
      <c r="BQ139" s="268">
        <f t="shared" ca="1" si="238"/>
        <v>0</v>
      </c>
      <c r="BR139" s="268">
        <f t="shared" ca="1" si="238"/>
        <v>1</v>
      </c>
      <c r="BS139" s="268">
        <f t="shared" ca="1" si="238"/>
        <v>2</v>
      </c>
      <c r="BT139" s="268">
        <f t="shared" ca="1" si="238"/>
        <v>3</v>
      </c>
      <c r="BU139" s="268">
        <f t="shared" ca="1" si="238"/>
        <v>4</v>
      </c>
      <c r="BV139" s="268">
        <f t="shared" ca="1" si="238"/>
        <v>5</v>
      </c>
      <c r="BW139" s="268">
        <f t="shared" ca="1" si="238"/>
        <v>6</v>
      </c>
      <c r="BX139" s="268">
        <f t="shared" ca="1" si="238"/>
        <v>7</v>
      </c>
      <c r="BY139" s="268">
        <f t="shared" ca="1" si="238"/>
        <v>8</v>
      </c>
      <c r="BZ139" s="268">
        <f t="shared" ca="1" si="238"/>
        <v>9</v>
      </c>
      <c r="CA139" s="268">
        <f t="shared" ca="1" si="238"/>
        <v>10</v>
      </c>
      <c r="CB139" s="268">
        <f t="shared" ca="1" si="238"/>
        <v>11</v>
      </c>
      <c r="CC139" s="268">
        <f t="shared" ca="1" si="238"/>
        <v>12</v>
      </c>
      <c r="CD139" s="268">
        <f t="shared" ca="1" si="238"/>
        <v>13</v>
      </c>
      <c r="CE139" s="268">
        <f t="shared" ca="1" si="238"/>
        <v>14</v>
      </c>
      <c r="CF139" s="268">
        <f t="shared" ca="1" si="238"/>
        <v>15</v>
      </c>
      <c r="CG139" s="268">
        <f t="shared" ca="1" si="238"/>
        <v>16</v>
      </c>
      <c r="CH139" s="268">
        <f t="shared" ca="1" si="238"/>
        <v>17</v>
      </c>
      <c r="CI139" s="268">
        <f t="shared" ca="1" si="238"/>
        <v>18</v>
      </c>
      <c r="CJ139" s="268">
        <f t="shared" ca="1" si="238"/>
        <v>19</v>
      </c>
      <c r="CK139" s="268">
        <f t="shared" ca="1" si="238"/>
        <v>20</v>
      </c>
      <c r="CL139" s="268">
        <f t="shared" ca="1" si="238"/>
        <v>21</v>
      </c>
      <c r="CM139" s="268">
        <f t="shared" ca="1" si="238"/>
        <v>22</v>
      </c>
      <c r="CN139" s="268">
        <f t="shared" ca="1" si="238"/>
        <v>23</v>
      </c>
      <c r="CO139" s="268">
        <f t="shared" ca="1" si="238"/>
        <v>24</v>
      </c>
      <c r="CP139" s="268">
        <f t="shared" ca="1" si="238"/>
        <v>25</v>
      </c>
      <c r="CQ139" s="268">
        <f t="shared" ca="1" si="238"/>
        <v>26</v>
      </c>
      <c r="CR139" s="268">
        <f t="shared" ca="1" si="238"/>
        <v>27</v>
      </c>
      <c r="CS139" s="268">
        <f t="shared" ca="1" si="238"/>
        <v>28</v>
      </c>
      <c r="CT139" s="268">
        <f t="shared" ca="1" si="238"/>
        <v>29</v>
      </c>
      <c r="CU139" s="268">
        <f ca="1">IF(OR(MID(OFFSET($D$248,$D137-$D$8,0),CU$4,1)="a",MID(OFFSET($D$248,$D137-$D$8,0),CU$4,1)="b"),0,CT139+1)</f>
        <v>30</v>
      </c>
      <c r="CV139" s="296">
        <f ca="1">IF(OR(MID(OFFSET($D$248,$D137-$D$8,0),CV$4,1)="a",MID(OFFSET($D$248,$D137-$D$8,0),CV$4,1)="b"),0,CU139+1)</f>
        <v>31</v>
      </c>
      <c r="CW139" s="416"/>
      <c r="CX139" s="391"/>
      <c r="CY139" s="391"/>
      <c r="CZ139" s="393"/>
      <c r="DA139" s="442"/>
    </row>
    <row r="140" spans="1:105" ht="13.5" hidden="1" customHeight="1" x14ac:dyDescent="0.2">
      <c r="A140" s="190"/>
      <c r="B140" s="439"/>
      <c r="C140" s="430"/>
      <c r="D140" s="426"/>
      <c r="E140" s="267">
        <f ca="1">IF(OR(MID(OFFSET($D$248,$D137-$D$8,0),E$4,1)="a",MID(OFFSET($D$248,$D137-$D$8,0),E$4,1)="b"),0,CV130+1)</f>
        <v>32</v>
      </c>
      <c r="F140" s="268">
        <f t="shared" ref="F140:AK140" ca="1" si="239">IF(OR(MID(OFFSET($D$248,$D137-$D$8,0),F$4,1)="a",MID(OFFSET($D$248,$D137-$D$8,0),F$4,1)="b"),0,E140+1)</f>
        <v>33</v>
      </c>
      <c r="G140" s="268">
        <f t="shared" ca="1" si="239"/>
        <v>34</v>
      </c>
      <c r="H140" s="268">
        <f t="shared" ca="1" si="239"/>
        <v>35</v>
      </c>
      <c r="I140" s="268">
        <f t="shared" ca="1" si="239"/>
        <v>36</v>
      </c>
      <c r="J140" s="268">
        <f t="shared" ca="1" si="239"/>
        <v>37</v>
      </c>
      <c r="K140" s="268">
        <f t="shared" ca="1" si="239"/>
        <v>38</v>
      </c>
      <c r="L140" s="268">
        <f t="shared" ca="1" si="239"/>
        <v>39</v>
      </c>
      <c r="M140" s="268">
        <f t="shared" ca="1" si="239"/>
        <v>40</v>
      </c>
      <c r="N140" s="268">
        <f t="shared" ca="1" si="239"/>
        <v>41</v>
      </c>
      <c r="O140" s="268">
        <f t="shared" ca="1" si="239"/>
        <v>42</v>
      </c>
      <c r="P140" s="268">
        <f t="shared" ca="1" si="239"/>
        <v>43</v>
      </c>
      <c r="Q140" s="268">
        <f t="shared" ca="1" si="239"/>
        <v>44</v>
      </c>
      <c r="R140" s="268">
        <f t="shared" ca="1" si="239"/>
        <v>45</v>
      </c>
      <c r="S140" s="268">
        <f t="shared" ca="1" si="239"/>
        <v>46</v>
      </c>
      <c r="T140" s="268">
        <f t="shared" ca="1" si="239"/>
        <v>47</v>
      </c>
      <c r="U140" s="268">
        <f t="shared" ca="1" si="239"/>
        <v>48</v>
      </c>
      <c r="V140" s="268">
        <f t="shared" ca="1" si="239"/>
        <v>49</v>
      </c>
      <c r="W140" s="268">
        <f t="shared" ca="1" si="239"/>
        <v>50</v>
      </c>
      <c r="X140" s="268">
        <f t="shared" ca="1" si="239"/>
        <v>51</v>
      </c>
      <c r="Y140" s="268">
        <f t="shared" ca="1" si="239"/>
        <v>52</v>
      </c>
      <c r="Z140" s="268">
        <f t="shared" ca="1" si="239"/>
        <v>53</v>
      </c>
      <c r="AA140" s="268">
        <f t="shared" ca="1" si="239"/>
        <v>54</v>
      </c>
      <c r="AB140" s="268">
        <f t="shared" ca="1" si="239"/>
        <v>55</v>
      </c>
      <c r="AC140" s="268">
        <f t="shared" ca="1" si="239"/>
        <v>56</v>
      </c>
      <c r="AD140" s="268">
        <f t="shared" ca="1" si="239"/>
        <v>57</v>
      </c>
      <c r="AE140" s="268">
        <f t="shared" ca="1" si="239"/>
        <v>58</v>
      </c>
      <c r="AF140" s="268">
        <f t="shared" ca="1" si="239"/>
        <v>59</v>
      </c>
      <c r="AG140" s="268">
        <f t="shared" ca="1" si="239"/>
        <v>0</v>
      </c>
      <c r="AH140" s="268">
        <f t="shared" ca="1" si="239"/>
        <v>0</v>
      </c>
      <c r="AI140" s="268">
        <f t="shared" ca="1" si="239"/>
        <v>0</v>
      </c>
      <c r="AJ140" s="268">
        <f t="shared" ca="1" si="239"/>
        <v>0</v>
      </c>
      <c r="AK140" s="268">
        <f t="shared" ca="1" si="239"/>
        <v>0</v>
      </c>
      <c r="AL140" s="268">
        <f t="shared" ref="AL140:BQ140" ca="1" si="240">IF(OR(MID(OFFSET($D$248,$D137-$D$8,0),AL$4,1)="a",MID(OFFSET($D$248,$D137-$D$8,0),AL$4,1)="b"),0,AK140+1)</f>
        <v>0</v>
      </c>
      <c r="AM140" s="268">
        <f t="shared" ca="1" si="240"/>
        <v>0</v>
      </c>
      <c r="AN140" s="268">
        <f t="shared" ca="1" si="240"/>
        <v>0</v>
      </c>
      <c r="AO140" s="268">
        <f t="shared" ca="1" si="240"/>
        <v>0</v>
      </c>
      <c r="AP140" s="268">
        <f t="shared" ca="1" si="240"/>
        <v>0</v>
      </c>
      <c r="AQ140" s="268">
        <f t="shared" ca="1" si="240"/>
        <v>0</v>
      </c>
      <c r="AR140" s="268">
        <f t="shared" ca="1" si="240"/>
        <v>0</v>
      </c>
      <c r="AS140" s="268">
        <f t="shared" ca="1" si="240"/>
        <v>0</v>
      </c>
      <c r="AT140" s="268">
        <f t="shared" ca="1" si="240"/>
        <v>0</v>
      </c>
      <c r="AU140" s="268">
        <f t="shared" ca="1" si="240"/>
        <v>0</v>
      </c>
      <c r="AV140" s="268">
        <f t="shared" ca="1" si="240"/>
        <v>0</v>
      </c>
      <c r="AW140" s="268">
        <f t="shared" ca="1" si="240"/>
        <v>0</v>
      </c>
      <c r="AX140" s="268">
        <f t="shared" ca="1" si="240"/>
        <v>0</v>
      </c>
      <c r="AY140" s="268">
        <f t="shared" ca="1" si="240"/>
        <v>0</v>
      </c>
      <c r="AZ140" s="268">
        <f t="shared" ca="1" si="240"/>
        <v>0</v>
      </c>
      <c r="BA140" s="268">
        <f t="shared" ca="1" si="240"/>
        <v>1</v>
      </c>
      <c r="BB140" s="268">
        <f t="shared" ca="1" si="240"/>
        <v>2</v>
      </c>
      <c r="BC140" s="268">
        <f t="shared" ca="1" si="240"/>
        <v>3</v>
      </c>
      <c r="BD140" s="268">
        <f t="shared" ca="1" si="240"/>
        <v>4</v>
      </c>
      <c r="BE140" s="268">
        <f t="shared" ca="1" si="240"/>
        <v>5</v>
      </c>
      <c r="BF140" s="268">
        <f t="shared" ca="1" si="240"/>
        <v>6</v>
      </c>
      <c r="BG140" s="268">
        <f t="shared" ca="1" si="240"/>
        <v>0</v>
      </c>
      <c r="BH140" s="268">
        <f t="shared" ca="1" si="240"/>
        <v>0</v>
      </c>
      <c r="BI140" s="268">
        <f t="shared" ca="1" si="240"/>
        <v>0</v>
      </c>
      <c r="BJ140" s="268">
        <f t="shared" ca="1" si="240"/>
        <v>0</v>
      </c>
      <c r="BK140" s="268">
        <f t="shared" ca="1" si="240"/>
        <v>0</v>
      </c>
      <c r="BL140" s="268">
        <f t="shared" ca="1" si="240"/>
        <v>0</v>
      </c>
      <c r="BM140" s="268">
        <f t="shared" ca="1" si="240"/>
        <v>0</v>
      </c>
      <c r="BN140" s="268">
        <f t="shared" ca="1" si="240"/>
        <v>0</v>
      </c>
      <c r="BO140" s="268">
        <f t="shared" ca="1" si="240"/>
        <v>0</v>
      </c>
      <c r="BP140" s="268">
        <f t="shared" ca="1" si="240"/>
        <v>0</v>
      </c>
      <c r="BQ140" s="268">
        <f t="shared" ca="1" si="240"/>
        <v>0</v>
      </c>
      <c r="BR140" s="268">
        <f t="shared" ref="BR140:CV140" ca="1" si="241">IF(OR(MID(OFFSET($D$248,$D137-$D$8,0),BR$4,1)="a",MID(OFFSET($D$248,$D137-$D$8,0),BR$4,1)="b"),0,BQ140+1)</f>
        <v>1</v>
      </c>
      <c r="BS140" s="268">
        <f t="shared" ca="1" si="241"/>
        <v>2</v>
      </c>
      <c r="BT140" s="268">
        <f t="shared" ca="1" si="241"/>
        <v>3</v>
      </c>
      <c r="BU140" s="268">
        <f t="shared" ca="1" si="241"/>
        <v>4</v>
      </c>
      <c r="BV140" s="268">
        <f t="shared" ca="1" si="241"/>
        <v>5</v>
      </c>
      <c r="BW140" s="268">
        <f t="shared" ca="1" si="241"/>
        <v>6</v>
      </c>
      <c r="BX140" s="268">
        <f t="shared" ca="1" si="241"/>
        <v>7</v>
      </c>
      <c r="BY140" s="268">
        <f t="shared" ca="1" si="241"/>
        <v>8</v>
      </c>
      <c r="BZ140" s="268">
        <f t="shared" ca="1" si="241"/>
        <v>9</v>
      </c>
      <c r="CA140" s="268">
        <f t="shared" ca="1" si="241"/>
        <v>10</v>
      </c>
      <c r="CB140" s="268">
        <f t="shared" ca="1" si="241"/>
        <v>11</v>
      </c>
      <c r="CC140" s="268">
        <f t="shared" ca="1" si="241"/>
        <v>12</v>
      </c>
      <c r="CD140" s="268">
        <f t="shared" ca="1" si="241"/>
        <v>13</v>
      </c>
      <c r="CE140" s="268">
        <f t="shared" ca="1" si="241"/>
        <v>14</v>
      </c>
      <c r="CF140" s="268">
        <f t="shared" ca="1" si="241"/>
        <v>15</v>
      </c>
      <c r="CG140" s="268">
        <f t="shared" ca="1" si="241"/>
        <v>16</v>
      </c>
      <c r="CH140" s="268">
        <f t="shared" ca="1" si="241"/>
        <v>17</v>
      </c>
      <c r="CI140" s="268">
        <f t="shared" ca="1" si="241"/>
        <v>18</v>
      </c>
      <c r="CJ140" s="268">
        <f t="shared" ca="1" si="241"/>
        <v>19</v>
      </c>
      <c r="CK140" s="268">
        <f t="shared" ca="1" si="241"/>
        <v>20</v>
      </c>
      <c r="CL140" s="268">
        <f t="shared" ca="1" si="241"/>
        <v>21</v>
      </c>
      <c r="CM140" s="268">
        <f t="shared" ca="1" si="241"/>
        <v>22</v>
      </c>
      <c r="CN140" s="268">
        <f t="shared" ca="1" si="241"/>
        <v>23</v>
      </c>
      <c r="CO140" s="268">
        <f t="shared" ca="1" si="241"/>
        <v>24</v>
      </c>
      <c r="CP140" s="268">
        <f t="shared" ca="1" si="241"/>
        <v>25</v>
      </c>
      <c r="CQ140" s="268">
        <f t="shared" ca="1" si="241"/>
        <v>26</v>
      </c>
      <c r="CR140" s="268">
        <f t="shared" ca="1" si="241"/>
        <v>27</v>
      </c>
      <c r="CS140" s="268">
        <f t="shared" ca="1" si="241"/>
        <v>28</v>
      </c>
      <c r="CT140" s="268">
        <f t="shared" ca="1" si="241"/>
        <v>29</v>
      </c>
      <c r="CU140" s="268">
        <f t="shared" ca="1" si="241"/>
        <v>30</v>
      </c>
      <c r="CV140" s="296">
        <f t="shared" ca="1" si="241"/>
        <v>31</v>
      </c>
      <c r="CW140" s="416"/>
      <c r="CX140" s="391"/>
      <c r="CY140" s="391"/>
      <c r="CZ140" s="393"/>
      <c r="DA140" s="442"/>
    </row>
    <row r="141" spans="1:105" ht="13.5" hidden="1" customHeight="1" x14ac:dyDescent="0.2">
      <c r="A141" s="190"/>
      <c r="B141" s="439"/>
      <c r="C141" s="430"/>
      <c r="D141" s="426"/>
      <c r="E141" s="267">
        <f ca="1">IF(OR(MID(OFFSET($D$248,$D137-$D$8,0),E$4,1)="a",MID(OFFSET($D$248,$D137-$D$8,0),E$4,1)="b"),0,CV131+1)</f>
        <v>32</v>
      </c>
      <c r="F141" s="268">
        <f t="shared" ref="F141:AK141" ca="1" si="242">IF(OR(MID(OFFSET($D$248,$D137-$D$8,0),F$4,1)="a",MID(OFFSET($D$248,$D137-$D$8,0),F$4,1)="b"),0,E141+1)</f>
        <v>33</v>
      </c>
      <c r="G141" s="268">
        <f t="shared" ca="1" si="242"/>
        <v>34</v>
      </c>
      <c r="H141" s="268">
        <f t="shared" ca="1" si="242"/>
        <v>35</v>
      </c>
      <c r="I141" s="268">
        <f t="shared" ca="1" si="242"/>
        <v>36</v>
      </c>
      <c r="J141" s="268">
        <f t="shared" ca="1" si="242"/>
        <v>37</v>
      </c>
      <c r="K141" s="268">
        <f t="shared" ca="1" si="242"/>
        <v>38</v>
      </c>
      <c r="L141" s="268">
        <f t="shared" ca="1" si="242"/>
        <v>39</v>
      </c>
      <c r="M141" s="268">
        <f t="shared" ca="1" si="242"/>
        <v>40</v>
      </c>
      <c r="N141" s="268">
        <f t="shared" ca="1" si="242"/>
        <v>41</v>
      </c>
      <c r="O141" s="268">
        <f t="shared" ca="1" si="242"/>
        <v>42</v>
      </c>
      <c r="P141" s="268">
        <f t="shared" ca="1" si="242"/>
        <v>43</v>
      </c>
      <c r="Q141" s="268">
        <f t="shared" ca="1" si="242"/>
        <v>44</v>
      </c>
      <c r="R141" s="268">
        <f t="shared" ca="1" si="242"/>
        <v>45</v>
      </c>
      <c r="S141" s="268">
        <f t="shared" ca="1" si="242"/>
        <v>46</v>
      </c>
      <c r="T141" s="268">
        <f t="shared" ca="1" si="242"/>
        <v>47</v>
      </c>
      <c r="U141" s="268">
        <f t="shared" ca="1" si="242"/>
        <v>48</v>
      </c>
      <c r="V141" s="268">
        <f t="shared" ca="1" si="242"/>
        <v>49</v>
      </c>
      <c r="W141" s="268">
        <f t="shared" ca="1" si="242"/>
        <v>50</v>
      </c>
      <c r="X141" s="268">
        <f t="shared" ca="1" si="242"/>
        <v>51</v>
      </c>
      <c r="Y141" s="268">
        <f t="shared" ca="1" si="242"/>
        <v>52</v>
      </c>
      <c r="Z141" s="268">
        <f t="shared" ca="1" si="242"/>
        <v>53</v>
      </c>
      <c r="AA141" s="268">
        <f t="shared" ca="1" si="242"/>
        <v>54</v>
      </c>
      <c r="AB141" s="268">
        <f t="shared" ca="1" si="242"/>
        <v>55</v>
      </c>
      <c r="AC141" s="268">
        <f t="shared" ca="1" si="242"/>
        <v>56</v>
      </c>
      <c r="AD141" s="268">
        <f t="shared" ca="1" si="242"/>
        <v>57</v>
      </c>
      <c r="AE141" s="268">
        <f t="shared" ca="1" si="242"/>
        <v>58</v>
      </c>
      <c r="AF141" s="268">
        <f t="shared" ca="1" si="242"/>
        <v>59</v>
      </c>
      <c r="AG141" s="268">
        <f t="shared" ca="1" si="242"/>
        <v>0</v>
      </c>
      <c r="AH141" s="268">
        <f t="shared" ca="1" si="242"/>
        <v>0</v>
      </c>
      <c r="AI141" s="268">
        <f t="shared" ca="1" si="242"/>
        <v>0</v>
      </c>
      <c r="AJ141" s="268">
        <f t="shared" ca="1" si="242"/>
        <v>0</v>
      </c>
      <c r="AK141" s="268">
        <f t="shared" ca="1" si="242"/>
        <v>0</v>
      </c>
      <c r="AL141" s="268">
        <f t="shared" ref="AL141:BQ141" ca="1" si="243">IF(OR(MID(OFFSET($D$248,$D137-$D$8,0),AL$4,1)="a",MID(OFFSET($D$248,$D137-$D$8,0),AL$4,1)="b"),0,AK141+1)</f>
        <v>0</v>
      </c>
      <c r="AM141" s="268">
        <f t="shared" ca="1" si="243"/>
        <v>0</v>
      </c>
      <c r="AN141" s="268">
        <f t="shared" ca="1" si="243"/>
        <v>0</v>
      </c>
      <c r="AO141" s="268">
        <f t="shared" ca="1" si="243"/>
        <v>0</v>
      </c>
      <c r="AP141" s="268">
        <f t="shared" ca="1" si="243"/>
        <v>0</v>
      </c>
      <c r="AQ141" s="268">
        <f t="shared" ca="1" si="243"/>
        <v>0</v>
      </c>
      <c r="AR141" s="268">
        <f t="shared" ca="1" si="243"/>
        <v>0</v>
      </c>
      <c r="AS141" s="268">
        <f t="shared" ca="1" si="243"/>
        <v>0</v>
      </c>
      <c r="AT141" s="268">
        <f t="shared" ca="1" si="243"/>
        <v>0</v>
      </c>
      <c r="AU141" s="268">
        <f t="shared" ca="1" si="243"/>
        <v>0</v>
      </c>
      <c r="AV141" s="268">
        <f t="shared" ca="1" si="243"/>
        <v>0</v>
      </c>
      <c r="AW141" s="268">
        <f t="shared" ca="1" si="243"/>
        <v>0</v>
      </c>
      <c r="AX141" s="268">
        <f t="shared" ca="1" si="243"/>
        <v>0</v>
      </c>
      <c r="AY141" s="268">
        <f t="shared" ca="1" si="243"/>
        <v>0</v>
      </c>
      <c r="AZ141" s="268">
        <f t="shared" ca="1" si="243"/>
        <v>0</v>
      </c>
      <c r="BA141" s="268">
        <f t="shared" ca="1" si="243"/>
        <v>1</v>
      </c>
      <c r="BB141" s="268">
        <f t="shared" ca="1" si="243"/>
        <v>2</v>
      </c>
      <c r="BC141" s="268">
        <f t="shared" ca="1" si="243"/>
        <v>3</v>
      </c>
      <c r="BD141" s="268">
        <f t="shared" ca="1" si="243"/>
        <v>4</v>
      </c>
      <c r="BE141" s="268">
        <f t="shared" ca="1" si="243"/>
        <v>5</v>
      </c>
      <c r="BF141" s="268">
        <f t="shared" ca="1" si="243"/>
        <v>6</v>
      </c>
      <c r="BG141" s="268">
        <f t="shared" ca="1" si="243"/>
        <v>0</v>
      </c>
      <c r="BH141" s="268">
        <f t="shared" ca="1" si="243"/>
        <v>0</v>
      </c>
      <c r="BI141" s="268">
        <f t="shared" ca="1" si="243"/>
        <v>0</v>
      </c>
      <c r="BJ141" s="268">
        <f t="shared" ca="1" si="243"/>
        <v>0</v>
      </c>
      <c r="BK141" s="268">
        <f t="shared" ca="1" si="243"/>
        <v>0</v>
      </c>
      <c r="BL141" s="268">
        <f t="shared" ca="1" si="243"/>
        <v>0</v>
      </c>
      <c r="BM141" s="268">
        <f t="shared" ca="1" si="243"/>
        <v>0</v>
      </c>
      <c r="BN141" s="268">
        <f t="shared" ca="1" si="243"/>
        <v>0</v>
      </c>
      <c r="BO141" s="268">
        <f t="shared" ca="1" si="243"/>
        <v>0</v>
      </c>
      <c r="BP141" s="268">
        <f t="shared" ca="1" si="243"/>
        <v>0</v>
      </c>
      <c r="BQ141" s="268">
        <f t="shared" ca="1" si="243"/>
        <v>0</v>
      </c>
      <c r="BR141" s="268">
        <f t="shared" ref="BR141:CV141" ca="1" si="244">IF(OR(MID(OFFSET($D$248,$D137-$D$8,0),BR$4,1)="a",MID(OFFSET($D$248,$D137-$D$8,0),BR$4,1)="b"),0,BQ141+1)</f>
        <v>1</v>
      </c>
      <c r="BS141" s="268">
        <f t="shared" ca="1" si="244"/>
        <v>2</v>
      </c>
      <c r="BT141" s="268">
        <f t="shared" ca="1" si="244"/>
        <v>3</v>
      </c>
      <c r="BU141" s="268">
        <f t="shared" ca="1" si="244"/>
        <v>4</v>
      </c>
      <c r="BV141" s="268">
        <f t="shared" ca="1" si="244"/>
        <v>5</v>
      </c>
      <c r="BW141" s="268">
        <f t="shared" ca="1" si="244"/>
        <v>6</v>
      </c>
      <c r="BX141" s="268">
        <f t="shared" ca="1" si="244"/>
        <v>7</v>
      </c>
      <c r="BY141" s="268">
        <f t="shared" ca="1" si="244"/>
        <v>8</v>
      </c>
      <c r="BZ141" s="268">
        <f t="shared" ca="1" si="244"/>
        <v>9</v>
      </c>
      <c r="CA141" s="268">
        <f t="shared" ca="1" si="244"/>
        <v>10</v>
      </c>
      <c r="CB141" s="268">
        <f t="shared" ca="1" si="244"/>
        <v>11</v>
      </c>
      <c r="CC141" s="268">
        <f t="shared" ca="1" si="244"/>
        <v>12</v>
      </c>
      <c r="CD141" s="268">
        <f t="shared" ca="1" si="244"/>
        <v>13</v>
      </c>
      <c r="CE141" s="268">
        <f t="shared" ca="1" si="244"/>
        <v>14</v>
      </c>
      <c r="CF141" s="268">
        <f t="shared" ca="1" si="244"/>
        <v>15</v>
      </c>
      <c r="CG141" s="268">
        <f t="shared" ca="1" si="244"/>
        <v>16</v>
      </c>
      <c r="CH141" s="268">
        <f t="shared" ca="1" si="244"/>
        <v>17</v>
      </c>
      <c r="CI141" s="268">
        <f t="shared" ca="1" si="244"/>
        <v>18</v>
      </c>
      <c r="CJ141" s="268">
        <f t="shared" ca="1" si="244"/>
        <v>19</v>
      </c>
      <c r="CK141" s="268">
        <f t="shared" ca="1" si="244"/>
        <v>20</v>
      </c>
      <c r="CL141" s="268">
        <f t="shared" ca="1" si="244"/>
        <v>21</v>
      </c>
      <c r="CM141" s="268">
        <f t="shared" ca="1" si="244"/>
        <v>22</v>
      </c>
      <c r="CN141" s="268">
        <f t="shared" ca="1" si="244"/>
        <v>23</v>
      </c>
      <c r="CO141" s="268">
        <f t="shared" ca="1" si="244"/>
        <v>24</v>
      </c>
      <c r="CP141" s="268">
        <f t="shared" ca="1" si="244"/>
        <v>25</v>
      </c>
      <c r="CQ141" s="268">
        <f t="shared" ca="1" si="244"/>
        <v>26</v>
      </c>
      <c r="CR141" s="268">
        <f t="shared" ca="1" si="244"/>
        <v>27</v>
      </c>
      <c r="CS141" s="268">
        <f t="shared" ca="1" si="244"/>
        <v>28</v>
      </c>
      <c r="CT141" s="268">
        <f t="shared" ca="1" si="244"/>
        <v>29</v>
      </c>
      <c r="CU141" s="268">
        <f t="shared" ca="1" si="244"/>
        <v>30</v>
      </c>
      <c r="CV141" s="296">
        <f t="shared" ca="1" si="244"/>
        <v>31</v>
      </c>
      <c r="CW141" s="416"/>
      <c r="CX141" s="391"/>
      <c r="CY141" s="391"/>
      <c r="CZ141" s="393"/>
      <c r="DA141" s="442"/>
    </row>
    <row r="142" spans="1:105" ht="13.5" hidden="1" customHeight="1" x14ac:dyDescent="0.2">
      <c r="A142" s="190"/>
      <c r="B142" s="439"/>
      <c r="C142" s="430"/>
      <c r="D142" s="426"/>
      <c r="E142" s="267">
        <f ca="1">IF(OR(MID(OFFSET($D$248,$D137-$D$8,0),E$4,1)="a",MID(OFFSET($D$248,$D137-$D$8,0),E$4,1)="b"),0,CV132+1)</f>
        <v>32</v>
      </c>
      <c r="F142" s="268">
        <f t="shared" ref="F142:AK142" ca="1" si="245">IF(OR(MID(OFFSET($D$248,$D137-$D$8,0),F$4,1)="a",MID(OFFSET($D$248,$D137-$D$8,0),F$4,1)="b"),0,E142+1)</f>
        <v>33</v>
      </c>
      <c r="G142" s="268">
        <f t="shared" ca="1" si="245"/>
        <v>34</v>
      </c>
      <c r="H142" s="268">
        <f t="shared" ca="1" si="245"/>
        <v>35</v>
      </c>
      <c r="I142" s="268">
        <f t="shared" ca="1" si="245"/>
        <v>36</v>
      </c>
      <c r="J142" s="268">
        <f t="shared" ca="1" si="245"/>
        <v>37</v>
      </c>
      <c r="K142" s="268">
        <f t="shared" ca="1" si="245"/>
        <v>38</v>
      </c>
      <c r="L142" s="268">
        <f t="shared" ca="1" si="245"/>
        <v>39</v>
      </c>
      <c r="M142" s="268">
        <f t="shared" ca="1" si="245"/>
        <v>40</v>
      </c>
      <c r="N142" s="268">
        <f t="shared" ca="1" si="245"/>
        <v>41</v>
      </c>
      <c r="O142" s="268">
        <f t="shared" ca="1" si="245"/>
        <v>42</v>
      </c>
      <c r="P142" s="268">
        <f t="shared" ca="1" si="245"/>
        <v>43</v>
      </c>
      <c r="Q142" s="268">
        <f t="shared" ca="1" si="245"/>
        <v>44</v>
      </c>
      <c r="R142" s="268">
        <f t="shared" ca="1" si="245"/>
        <v>45</v>
      </c>
      <c r="S142" s="268">
        <f t="shared" ca="1" si="245"/>
        <v>46</v>
      </c>
      <c r="T142" s="268">
        <f t="shared" ca="1" si="245"/>
        <v>47</v>
      </c>
      <c r="U142" s="268">
        <f t="shared" ca="1" si="245"/>
        <v>48</v>
      </c>
      <c r="V142" s="268">
        <f t="shared" ca="1" si="245"/>
        <v>49</v>
      </c>
      <c r="W142" s="268">
        <f t="shared" ca="1" si="245"/>
        <v>50</v>
      </c>
      <c r="X142" s="268">
        <f t="shared" ca="1" si="245"/>
        <v>51</v>
      </c>
      <c r="Y142" s="268">
        <f t="shared" ca="1" si="245"/>
        <v>52</v>
      </c>
      <c r="Z142" s="268">
        <f t="shared" ca="1" si="245"/>
        <v>53</v>
      </c>
      <c r="AA142" s="268">
        <f t="shared" ca="1" si="245"/>
        <v>54</v>
      </c>
      <c r="AB142" s="268">
        <f t="shared" ca="1" si="245"/>
        <v>55</v>
      </c>
      <c r="AC142" s="268">
        <f t="shared" ca="1" si="245"/>
        <v>56</v>
      </c>
      <c r="AD142" s="268">
        <f t="shared" ca="1" si="245"/>
        <v>57</v>
      </c>
      <c r="AE142" s="268">
        <f t="shared" ca="1" si="245"/>
        <v>58</v>
      </c>
      <c r="AF142" s="268">
        <f t="shared" ca="1" si="245"/>
        <v>59</v>
      </c>
      <c r="AG142" s="268">
        <f t="shared" ca="1" si="245"/>
        <v>0</v>
      </c>
      <c r="AH142" s="268">
        <f t="shared" ca="1" si="245"/>
        <v>0</v>
      </c>
      <c r="AI142" s="268">
        <f t="shared" ca="1" si="245"/>
        <v>0</v>
      </c>
      <c r="AJ142" s="268">
        <f t="shared" ca="1" si="245"/>
        <v>0</v>
      </c>
      <c r="AK142" s="268">
        <f t="shared" ca="1" si="245"/>
        <v>0</v>
      </c>
      <c r="AL142" s="268">
        <f t="shared" ref="AL142:BQ142" ca="1" si="246">IF(OR(MID(OFFSET($D$248,$D137-$D$8,0),AL$4,1)="a",MID(OFFSET($D$248,$D137-$D$8,0),AL$4,1)="b"),0,AK142+1)</f>
        <v>0</v>
      </c>
      <c r="AM142" s="268">
        <f t="shared" ca="1" si="246"/>
        <v>0</v>
      </c>
      <c r="AN142" s="268">
        <f t="shared" ca="1" si="246"/>
        <v>0</v>
      </c>
      <c r="AO142" s="268">
        <f t="shared" ca="1" si="246"/>
        <v>0</v>
      </c>
      <c r="AP142" s="268">
        <f t="shared" ca="1" si="246"/>
        <v>0</v>
      </c>
      <c r="AQ142" s="268">
        <f t="shared" ca="1" si="246"/>
        <v>0</v>
      </c>
      <c r="AR142" s="268">
        <f t="shared" ca="1" si="246"/>
        <v>0</v>
      </c>
      <c r="AS142" s="268">
        <f t="shared" ca="1" si="246"/>
        <v>0</v>
      </c>
      <c r="AT142" s="268">
        <f t="shared" ca="1" si="246"/>
        <v>0</v>
      </c>
      <c r="AU142" s="268">
        <f t="shared" ca="1" si="246"/>
        <v>0</v>
      </c>
      <c r="AV142" s="268">
        <f t="shared" ca="1" si="246"/>
        <v>0</v>
      </c>
      <c r="AW142" s="268">
        <f t="shared" ca="1" si="246"/>
        <v>0</v>
      </c>
      <c r="AX142" s="268">
        <f t="shared" ca="1" si="246"/>
        <v>0</v>
      </c>
      <c r="AY142" s="268">
        <f t="shared" ca="1" si="246"/>
        <v>0</v>
      </c>
      <c r="AZ142" s="268">
        <f t="shared" ca="1" si="246"/>
        <v>0</v>
      </c>
      <c r="BA142" s="268">
        <f t="shared" ca="1" si="246"/>
        <v>1</v>
      </c>
      <c r="BB142" s="268">
        <f t="shared" ca="1" si="246"/>
        <v>2</v>
      </c>
      <c r="BC142" s="268">
        <f t="shared" ca="1" si="246"/>
        <v>3</v>
      </c>
      <c r="BD142" s="268">
        <f t="shared" ca="1" si="246"/>
        <v>4</v>
      </c>
      <c r="BE142" s="268">
        <f t="shared" ca="1" si="246"/>
        <v>5</v>
      </c>
      <c r="BF142" s="268">
        <f t="shared" ca="1" si="246"/>
        <v>6</v>
      </c>
      <c r="BG142" s="268">
        <f t="shared" ca="1" si="246"/>
        <v>0</v>
      </c>
      <c r="BH142" s="268">
        <f t="shared" ca="1" si="246"/>
        <v>0</v>
      </c>
      <c r="BI142" s="268">
        <f t="shared" ca="1" si="246"/>
        <v>0</v>
      </c>
      <c r="BJ142" s="268">
        <f t="shared" ca="1" si="246"/>
        <v>0</v>
      </c>
      <c r="BK142" s="268">
        <f t="shared" ca="1" si="246"/>
        <v>0</v>
      </c>
      <c r="BL142" s="268">
        <f t="shared" ca="1" si="246"/>
        <v>0</v>
      </c>
      <c r="BM142" s="268">
        <f t="shared" ca="1" si="246"/>
        <v>0</v>
      </c>
      <c r="BN142" s="268">
        <f t="shared" ca="1" si="246"/>
        <v>0</v>
      </c>
      <c r="BO142" s="268">
        <f t="shared" ca="1" si="246"/>
        <v>0</v>
      </c>
      <c r="BP142" s="268">
        <f t="shared" ca="1" si="246"/>
        <v>0</v>
      </c>
      <c r="BQ142" s="268">
        <f t="shared" ca="1" si="246"/>
        <v>0</v>
      </c>
      <c r="BR142" s="268">
        <f t="shared" ref="BR142:CV142" ca="1" si="247">IF(OR(MID(OFFSET($D$248,$D137-$D$8,0),BR$4,1)="a",MID(OFFSET($D$248,$D137-$D$8,0),BR$4,1)="b"),0,BQ142+1)</f>
        <v>1</v>
      </c>
      <c r="BS142" s="268">
        <f t="shared" ca="1" si="247"/>
        <v>2</v>
      </c>
      <c r="BT142" s="268">
        <f t="shared" ca="1" si="247"/>
        <v>3</v>
      </c>
      <c r="BU142" s="268">
        <f t="shared" ca="1" si="247"/>
        <v>4</v>
      </c>
      <c r="BV142" s="268">
        <f t="shared" ca="1" si="247"/>
        <v>5</v>
      </c>
      <c r="BW142" s="268">
        <f t="shared" ca="1" si="247"/>
        <v>6</v>
      </c>
      <c r="BX142" s="268">
        <f t="shared" ca="1" si="247"/>
        <v>7</v>
      </c>
      <c r="BY142" s="268">
        <f t="shared" ca="1" si="247"/>
        <v>8</v>
      </c>
      <c r="BZ142" s="268">
        <f t="shared" ca="1" si="247"/>
        <v>9</v>
      </c>
      <c r="CA142" s="268">
        <f t="shared" ca="1" si="247"/>
        <v>10</v>
      </c>
      <c r="CB142" s="268">
        <f t="shared" ca="1" si="247"/>
        <v>11</v>
      </c>
      <c r="CC142" s="268">
        <f t="shared" ca="1" si="247"/>
        <v>12</v>
      </c>
      <c r="CD142" s="268">
        <f t="shared" ca="1" si="247"/>
        <v>13</v>
      </c>
      <c r="CE142" s="268">
        <f t="shared" ca="1" si="247"/>
        <v>14</v>
      </c>
      <c r="CF142" s="268">
        <f t="shared" ca="1" si="247"/>
        <v>15</v>
      </c>
      <c r="CG142" s="268">
        <f t="shared" ca="1" si="247"/>
        <v>16</v>
      </c>
      <c r="CH142" s="268">
        <f t="shared" ca="1" si="247"/>
        <v>17</v>
      </c>
      <c r="CI142" s="268">
        <f t="shared" ca="1" si="247"/>
        <v>18</v>
      </c>
      <c r="CJ142" s="268">
        <f t="shared" ca="1" si="247"/>
        <v>19</v>
      </c>
      <c r="CK142" s="268">
        <f t="shared" ca="1" si="247"/>
        <v>20</v>
      </c>
      <c r="CL142" s="268">
        <f t="shared" ca="1" si="247"/>
        <v>21</v>
      </c>
      <c r="CM142" s="268">
        <f t="shared" ca="1" si="247"/>
        <v>22</v>
      </c>
      <c r="CN142" s="268">
        <f t="shared" ca="1" si="247"/>
        <v>23</v>
      </c>
      <c r="CO142" s="268">
        <f t="shared" ca="1" si="247"/>
        <v>24</v>
      </c>
      <c r="CP142" s="268">
        <f t="shared" ca="1" si="247"/>
        <v>25</v>
      </c>
      <c r="CQ142" s="268">
        <f t="shared" ca="1" si="247"/>
        <v>26</v>
      </c>
      <c r="CR142" s="268">
        <f t="shared" ca="1" si="247"/>
        <v>27</v>
      </c>
      <c r="CS142" s="268">
        <f t="shared" ca="1" si="247"/>
        <v>28</v>
      </c>
      <c r="CT142" s="268">
        <f t="shared" ca="1" si="247"/>
        <v>29</v>
      </c>
      <c r="CU142" s="268">
        <f t="shared" ca="1" si="247"/>
        <v>30</v>
      </c>
      <c r="CV142" s="296">
        <f t="shared" ca="1" si="247"/>
        <v>31</v>
      </c>
      <c r="CW142" s="416"/>
      <c r="CX142" s="391"/>
      <c r="CY142" s="391"/>
      <c r="CZ142" s="393"/>
      <c r="DA142" s="442"/>
    </row>
    <row r="143" spans="1:105" ht="13.5" hidden="1" customHeight="1" x14ac:dyDescent="0.2">
      <c r="A143" s="190"/>
      <c r="B143" s="439"/>
      <c r="C143" s="430"/>
      <c r="D143" s="426"/>
      <c r="E143" s="267">
        <f ca="1">IF(OR(MID(OFFSET($D$248,$D137-$D$8,0),E$4,1)="a",MID(OFFSET($D$248,$D137-$D$8,0),E$4,1)="b"),0,CV133+1)</f>
        <v>32</v>
      </c>
      <c r="F143" s="268">
        <f t="shared" ref="F143:AK143" ca="1" si="248">IF(OR(MID(OFFSET($D$248,$D137-$D$8,0),F$4,1)="a",MID(OFFSET($D$248,$D137-$D$8,0),F$4,1)="b"),0,E143+1)</f>
        <v>33</v>
      </c>
      <c r="G143" s="268">
        <f t="shared" ca="1" si="248"/>
        <v>34</v>
      </c>
      <c r="H143" s="268">
        <f t="shared" ca="1" si="248"/>
        <v>35</v>
      </c>
      <c r="I143" s="268">
        <f t="shared" ca="1" si="248"/>
        <v>36</v>
      </c>
      <c r="J143" s="268">
        <f t="shared" ca="1" si="248"/>
        <v>37</v>
      </c>
      <c r="K143" s="268">
        <f t="shared" ca="1" si="248"/>
        <v>38</v>
      </c>
      <c r="L143" s="268">
        <f t="shared" ca="1" si="248"/>
        <v>39</v>
      </c>
      <c r="M143" s="268">
        <f t="shared" ca="1" si="248"/>
        <v>40</v>
      </c>
      <c r="N143" s="268">
        <f t="shared" ca="1" si="248"/>
        <v>41</v>
      </c>
      <c r="O143" s="268">
        <f t="shared" ca="1" si="248"/>
        <v>42</v>
      </c>
      <c r="P143" s="268">
        <f t="shared" ca="1" si="248"/>
        <v>43</v>
      </c>
      <c r="Q143" s="268">
        <f t="shared" ca="1" si="248"/>
        <v>44</v>
      </c>
      <c r="R143" s="268">
        <f t="shared" ca="1" si="248"/>
        <v>45</v>
      </c>
      <c r="S143" s="268">
        <f t="shared" ca="1" si="248"/>
        <v>46</v>
      </c>
      <c r="T143" s="268">
        <f t="shared" ca="1" si="248"/>
        <v>47</v>
      </c>
      <c r="U143" s="268">
        <f t="shared" ca="1" si="248"/>
        <v>48</v>
      </c>
      <c r="V143" s="268">
        <f t="shared" ca="1" si="248"/>
        <v>49</v>
      </c>
      <c r="W143" s="268">
        <f t="shared" ca="1" si="248"/>
        <v>50</v>
      </c>
      <c r="X143" s="268">
        <f t="shared" ca="1" si="248"/>
        <v>51</v>
      </c>
      <c r="Y143" s="268">
        <f t="shared" ca="1" si="248"/>
        <v>52</v>
      </c>
      <c r="Z143" s="268">
        <f t="shared" ca="1" si="248"/>
        <v>53</v>
      </c>
      <c r="AA143" s="268">
        <f t="shared" ca="1" si="248"/>
        <v>54</v>
      </c>
      <c r="AB143" s="268">
        <f t="shared" ca="1" si="248"/>
        <v>55</v>
      </c>
      <c r="AC143" s="268">
        <f t="shared" ca="1" si="248"/>
        <v>56</v>
      </c>
      <c r="AD143" s="268">
        <f t="shared" ca="1" si="248"/>
        <v>57</v>
      </c>
      <c r="AE143" s="268">
        <f t="shared" ca="1" si="248"/>
        <v>58</v>
      </c>
      <c r="AF143" s="268">
        <f t="shared" ca="1" si="248"/>
        <v>59</v>
      </c>
      <c r="AG143" s="268">
        <f t="shared" ca="1" si="248"/>
        <v>0</v>
      </c>
      <c r="AH143" s="268">
        <f t="shared" ca="1" si="248"/>
        <v>0</v>
      </c>
      <c r="AI143" s="268">
        <f t="shared" ca="1" si="248"/>
        <v>0</v>
      </c>
      <c r="AJ143" s="268">
        <f t="shared" ca="1" si="248"/>
        <v>0</v>
      </c>
      <c r="AK143" s="268">
        <f t="shared" ca="1" si="248"/>
        <v>0</v>
      </c>
      <c r="AL143" s="268">
        <f t="shared" ref="AL143:BQ143" ca="1" si="249">IF(OR(MID(OFFSET($D$248,$D137-$D$8,0),AL$4,1)="a",MID(OFFSET($D$248,$D137-$D$8,0),AL$4,1)="b"),0,AK143+1)</f>
        <v>0</v>
      </c>
      <c r="AM143" s="268">
        <f t="shared" ca="1" si="249"/>
        <v>0</v>
      </c>
      <c r="AN143" s="268">
        <f t="shared" ca="1" si="249"/>
        <v>0</v>
      </c>
      <c r="AO143" s="268">
        <f t="shared" ca="1" si="249"/>
        <v>0</v>
      </c>
      <c r="AP143" s="268">
        <f t="shared" ca="1" si="249"/>
        <v>0</v>
      </c>
      <c r="AQ143" s="268">
        <f t="shared" ca="1" si="249"/>
        <v>0</v>
      </c>
      <c r="AR143" s="268">
        <f t="shared" ca="1" si="249"/>
        <v>0</v>
      </c>
      <c r="AS143" s="268">
        <f t="shared" ca="1" si="249"/>
        <v>0</v>
      </c>
      <c r="AT143" s="268">
        <f t="shared" ca="1" si="249"/>
        <v>0</v>
      </c>
      <c r="AU143" s="268">
        <f t="shared" ca="1" si="249"/>
        <v>0</v>
      </c>
      <c r="AV143" s="268">
        <f t="shared" ca="1" si="249"/>
        <v>0</v>
      </c>
      <c r="AW143" s="268">
        <f t="shared" ca="1" si="249"/>
        <v>0</v>
      </c>
      <c r="AX143" s="268">
        <f t="shared" ca="1" si="249"/>
        <v>0</v>
      </c>
      <c r="AY143" s="268">
        <f t="shared" ca="1" si="249"/>
        <v>0</v>
      </c>
      <c r="AZ143" s="268">
        <f t="shared" ca="1" si="249"/>
        <v>0</v>
      </c>
      <c r="BA143" s="268">
        <f t="shared" ca="1" si="249"/>
        <v>1</v>
      </c>
      <c r="BB143" s="268">
        <f t="shared" ca="1" si="249"/>
        <v>2</v>
      </c>
      <c r="BC143" s="268">
        <f t="shared" ca="1" si="249"/>
        <v>3</v>
      </c>
      <c r="BD143" s="268">
        <f t="shared" ca="1" si="249"/>
        <v>4</v>
      </c>
      <c r="BE143" s="268">
        <f t="shared" ca="1" si="249"/>
        <v>5</v>
      </c>
      <c r="BF143" s="268">
        <f t="shared" ca="1" si="249"/>
        <v>6</v>
      </c>
      <c r="BG143" s="268">
        <f t="shared" ca="1" si="249"/>
        <v>0</v>
      </c>
      <c r="BH143" s="268">
        <f t="shared" ca="1" si="249"/>
        <v>0</v>
      </c>
      <c r="BI143" s="268">
        <f t="shared" ca="1" si="249"/>
        <v>0</v>
      </c>
      <c r="BJ143" s="268">
        <f t="shared" ca="1" si="249"/>
        <v>0</v>
      </c>
      <c r="BK143" s="268">
        <f t="shared" ca="1" si="249"/>
        <v>0</v>
      </c>
      <c r="BL143" s="268">
        <f t="shared" ca="1" si="249"/>
        <v>0</v>
      </c>
      <c r="BM143" s="268">
        <f t="shared" ca="1" si="249"/>
        <v>0</v>
      </c>
      <c r="BN143" s="268">
        <f t="shared" ca="1" si="249"/>
        <v>0</v>
      </c>
      <c r="BO143" s="268">
        <f t="shared" ca="1" si="249"/>
        <v>0</v>
      </c>
      <c r="BP143" s="268">
        <f t="shared" ca="1" si="249"/>
        <v>0</v>
      </c>
      <c r="BQ143" s="268">
        <f t="shared" ca="1" si="249"/>
        <v>0</v>
      </c>
      <c r="BR143" s="268">
        <f t="shared" ref="BR143:CV143" ca="1" si="250">IF(OR(MID(OFFSET($D$248,$D137-$D$8,0),BR$4,1)="a",MID(OFFSET($D$248,$D137-$D$8,0),BR$4,1)="b"),0,BQ143+1)</f>
        <v>1</v>
      </c>
      <c r="BS143" s="268">
        <f t="shared" ca="1" si="250"/>
        <v>2</v>
      </c>
      <c r="BT143" s="268">
        <f t="shared" ca="1" si="250"/>
        <v>3</v>
      </c>
      <c r="BU143" s="268">
        <f t="shared" ca="1" si="250"/>
        <v>4</v>
      </c>
      <c r="BV143" s="268">
        <f t="shared" ca="1" si="250"/>
        <v>5</v>
      </c>
      <c r="BW143" s="268">
        <f t="shared" ca="1" si="250"/>
        <v>6</v>
      </c>
      <c r="BX143" s="268">
        <f t="shared" ca="1" si="250"/>
        <v>7</v>
      </c>
      <c r="BY143" s="268">
        <f t="shared" ca="1" si="250"/>
        <v>8</v>
      </c>
      <c r="BZ143" s="268">
        <f t="shared" ca="1" si="250"/>
        <v>9</v>
      </c>
      <c r="CA143" s="268">
        <f t="shared" ca="1" si="250"/>
        <v>10</v>
      </c>
      <c r="CB143" s="268">
        <f t="shared" ca="1" si="250"/>
        <v>11</v>
      </c>
      <c r="CC143" s="268">
        <f t="shared" ca="1" si="250"/>
        <v>12</v>
      </c>
      <c r="CD143" s="268">
        <f t="shared" ca="1" si="250"/>
        <v>13</v>
      </c>
      <c r="CE143" s="268">
        <f t="shared" ca="1" si="250"/>
        <v>14</v>
      </c>
      <c r="CF143" s="268">
        <f t="shared" ca="1" si="250"/>
        <v>15</v>
      </c>
      <c r="CG143" s="268">
        <f t="shared" ca="1" si="250"/>
        <v>16</v>
      </c>
      <c r="CH143" s="268">
        <f t="shared" ca="1" si="250"/>
        <v>17</v>
      </c>
      <c r="CI143" s="268">
        <f t="shared" ca="1" si="250"/>
        <v>18</v>
      </c>
      <c r="CJ143" s="268">
        <f t="shared" ca="1" si="250"/>
        <v>19</v>
      </c>
      <c r="CK143" s="268">
        <f t="shared" ca="1" si="250"/>
        <v>20</v>
      </c>
      <c r="CL143" s="268">
        <f t="shared" ca="1" si="250"/>
        <v>21</v>
      </c>
      <c r="CM143" s="268">
        <f t="shared" ca="1" si="250"/>
        <v>22</v>
      </c>
      <c r="CN143" s="268">
        <f t="shared" ca="1" si="250"/>
        <v>23</v>
      </c>
      <c r="CO143" s="268">
        <f t="shared" ca="1" si="250"/>
        <v>24</v>
      </c>
      <c r="CP143" s="268">
        <f t="shared" ca="1" si="250"/>
        <v>25</v>
      </c>
      <c r="CQ143" s="268">
        <f t="shared" ca="1" si="250"/>
        <v>26</v>
      </c>
      <c r="CR143" s="268">
        <f t="shared" ca="1" si="250"/>
        <v>27</v>
      </c>
      <c r="CS143" s="268">
        <f t="shared" ca="1" si="250"/>
        <v>28</v>
      </c>
      <c r="CT143" s="268">
        <f t="shared" ca="1" si="250"/>
        <v>29</v>
      </c>
      <c r="CU143" s="268">
        <f t="shared" ca="1" si="250"/>
        <v>30</v>
      </c>
      <c r="CV143" s="296">
        <f t="shared" ca="1" si="250"/>
        <v>31</v>
      </c>
      <c r="CW143" s="416"/>
      <c r="CX143" s="391"/>
      <c r="CY143" s="391"/>
      <c r="CZ143" s="393"/>
      <c r="DA143" s="442"/>
    </row>
    <row r="144" spans="1:105" ht="13.5" hidden="1" customHeight="1" x14ac:dyDescent="0.2">
      <c r="A144" s="190"/>
      <c r="B144" s="439"/>
      <c r="C144" s="430"/>
      <c r="D144" s="426"/>
      <c r="E144" s="267">
        <f ca="1">IF(OR(MID(OFFSET($D$248,$D137-$D$8,0),E$4,1)="a",MID(OFFSET($D$248,$D137-$D$8,0),E$4,1)="b"),0,CV134+1)</f>
        <v>32</v>
      </c>
      <c r="F144" s="268">
        <f t="shared" ref="F144:AK144" ca="1" si="251">IF(OR(MID(OFFSET($D$248,$D137-$D$8,0),F$4,1)="a",MID(OFFSET($D$248,$D137-$D$8,0),F$4,1)="b"),0,E144+1)</f>
        <v>33</v>
      </c>
      <c r="G144" s="268">
        <f t="shared" ca="1" si="251"/>
        <v>34</v>
      </c>
      <c r="H144" s="268">
        <f t="shared" ca="1" si="251"/>
        <v>35</v>
      </c>
      <c r="I144" s="268">
        <f t="shared" ca="1" si="251"/>
        <v>36</v>
      </c>
      <c r="J144" s="268">
        <f t="shared" ca="1" si="251"/>
        <v>37</v>
      </c>
      <c r="K144" s="268">
        <f t="shared" ca="1" si="251"/>
        <v>38</v>
      </c>
      <c r="L144" s="268">
        <f t="shared" ca="1" si="251"/>
        <v>39</v>
      </c>
      <c r="M144" s="268">
        <f t="shared" ca="1" si="251"/>
        <v>40</v>
      </c>
      <c r="N144" s="268">
        <f t="shared" ca="1" si="251"/>
        <v>41</v>
      </c>
      <c r="O144" s="268">
        <f t="shared" ca="1" si="251"/>
        <v>42</v>
      </c>
      <c r="P144" s="268">
        <f t="shared" ca="1" si="251"/>
        <v>43</v>
      </c>
      <c r="Q144" s="268">
        <f t="shared" ca="1" si="251"/>
        <v>44</v>
      </c>
      <c r="R144" s="268">
        <f t="shared" ca="1" si="251"/>
        <v>45</v>
      </c>
      <c r="S144" s="268">
        <f t="shared" ca="1" si="251"/>
        <v>46</v>
      </c>
      <c r="T144" s="268">
        <f t="shared" ca="1" si="251"/>
        <v>47</v>
      </c>
      <c r="U144" s="268">
        <f t="shared" ca="1" si="251"/>
        <v>48</v>
      </c>
      <c r="V144" s="268">
        <f t="shared" ca="1" si="251"/>
        <v>49</v>
      </c>
      <c r="W144" s="268">
        <f t="shared" ca="1" si="251"/>
        <v>50</v>
      </c>
      <c r="X144" s="268">
        <f t="shared" ca="1" si="251"/>
        <v>51</v>
      </c>
      <c r="Y144" s="268">
        <f t="shared" ca="1" si="251"/>
        <v>52</v>
      </c>
      <c r="Z144" s="268">
        <f t="shared" ca="1" si="251"/>
        <v>53</v>
      </c>
      <c r="AA144" s="268">
        <f t="shared" ca="1" si="251"/>
        <v>54</v>
      </c>
      <c r="AB144" s="268">
        <f t="shared" ca="1" si="251"/>
        <v>55</v>
      </c>
      <c r="AC144" s="268">
        <f t="shared" ca="1" si="251"/>
        <v>56</v>
      </c>
      <c r="AD144" s="268">
        <f t="shared" ca="1" si="251"/>
        <v>57</v>
      </c>
      <c r="AE144" s="268">
        <f t="shared" ca="1" si="251"/>
        <v>58</v>
      </c>
      <c r="AF144" s="268">
        <f t="shared" ca="1" si="251"/>
        <v>59</v>
      </c>
      <c r="AG144" s="268">
        <f t="shared" ca="1" si="251"/>
        <v>0</v>
      </c>
      <c r="AH144" s="268">
        <f t="shared" ca="1" si="251"/>
        <v>0</v>
      </c>
      <c r="AI144" s="268">
        <f t="shared" ca="1" si="251"/>
        <v>0</v>
      </c>
      <c r="AJ144" s="268">
        <f t="shared" ca="1" si="251"/>
        <v>0</v>
      </c>
      <c r="AK144" s="268">
        <f t="shared" ca="1" si="251"/>
        <v>0</v>
      </c>
      <c r="AL144" s="268">
        <f t="shared" ref="AL144:BQ144" ca="1" si="252">IF(OR(MID(OFFSET($D$248,$D137-$D$8,0),AL$4,1)="a",MID(OFFSET($D$248,$D137-$D$8,0),AL$4,1)="b"),0,AK144+1)</f>
        <v>0</v>
      </c>
      <c r="AM144" s="268">
        <f t="shared" ca="1" si="252"/>
        <v>0</v>
      </c>
      <c r="AN144" s="268">
        <f t="shared" ca="1" si="252"/>
        <v>0</v>
      </c>
      <c r="AO144" s="268">
        <f t="shared" ca="1" si="252"/>
        <v>0</v>
      </c>
      <c r="AP144" s="268">
        <f t="shared" ca="1" si="252"/>
        <v>0</v>
      </c>
      <c r="AQ144" s="268">
        <f t="shared" ca="1" si="252"/>
        <v>0</v>
      </c>
      <c r="AR144" s="268">
        <f t="shared" ca="1" si="252"/>
        <v>0</v>
      </c>
      <c r="AS144" s="268">
        <f t="shared" ca="1" si="252"/>
        <v>0</v>
      </c>
      <c r="AT144" s="268">
        <f t="shared" ca="1" si="252"/>
        <v>0</v>
      </c>
      <c r="AU144" s="268">
        <f t="shared" ca="1" si="252"/>
        <v>0</v>
      </c>
      <c r="AV144" s="268">
        <f t="shared" ca="1" si="252"/>
        <v>0</v>
      </c>
      <c r="AW144" s="268">
        <f t="shared" ca="1" si="252"/>
        <v>0</v>
      </c>
      <c r="AX144" s="268">
        <f t="shared" ca="1" si="252"/>
        <v>0</v>
      </c>
      <c r="AY144" s="268">
        <f t="shared" ca="1" si="252"/>
        <v>0</v>
      </c>
      <c r="AZ144" s="268">
        <f t="shared" ca="1" si="252"/>
        <v>0</v>
      </c>
      <c r="BA144" s="268">
        <f t="shared" ca="1" si="252"/>
        <v>1</v>
      </c>
      <c r="BB144" s="268">
        <f t="shared" ca="1" si="252"/>
        <v>2</v>
      </c>
      <c r="BC144" s="268">
        <f t="shared" ca="1" si="252"/>
        <v>3</v>
      </c>
      <c r="BD144" s="268">
        <f t="shared" ca="1" si="252"/>
        <v>4</v>
      </c>
      <c r="BE144" s="268">
        <f t="shared" ca="1" si="252"/>
        <v>5</v>
      </c>
      <c r="BF144" s="268">
        <f t="shared" ca="1" si="252"/>
        <v>6</v>
      </c>
      <c r="BG144" s="268">
        <f t="shared" ca="1" si="252"/>
        <v>0</v>
      </c>
      <c r="BH144" s="268">
        <f t="shared" ca="1" si="252"/>
        <v>0</v>
      </c>
      <c r="BI144" s="268">
        <f t="shared" ca="1" si="252"/>
        <v>0</v>
      </c>
      <c r="BJ144" s="268">
        <f t="shared" ca="1" si="252"/>
        <v>0</v>
      </c>
      <c r="BK144" s="268">
        <f t="shared" ca="1" si="252"/>
        <v>0</v>
      </c>
      <c r="BL144" s="268">
        <f t="shared" ca="1" si="252"/>
        <v>0</v>
      </c>
      <c r="BM144" s="268">
        <f t="shared" ca="1" si="252"/>
        <v>0</v>
      </c>
      <c r="BN144" s="268">
        <f t="shared" ca="1" si="252"/>
        <v>0</v>
      </c>
      <c r="BO144" s="268">
        <f t="shared" ca="1" si="252"/>
        <v>0</v>
      </c>
      <c r="BP144" s="268">
        <f t="shared" ca="1" si="252"/>
        <v>0</v>
      </c>
      <c r="BQ144" s="268">
        <f t="shared" ca="1" si="252"/>
        <v>0</v>
      </c>
      <c r="BR144" s="268">
        <f t="shared" ref="BR144:CV144" ca="1" si="253">IF(OR(MID(OFFSET($D$248,$D137-$D$8,0),BR$4,1)="a",MID(OFFSET($D$248,$D137-$D$8,0),BR$4,1)="b"),0,BQ144+1)</f>
        <v>1</v>
      </c>
      <c r="BS144" s="268">
        <f t="shared" ca="1" si="253"/>
        <v>2</v>
      </c>
      <c r="BT144" s="268">
        <f t="shared" ca="1" si="253"/>
        <v>3</v>
      </c>
      <c r="BU144" s="268">
        <f t="shared" ca="1" si="253"/>
        <v>4</v>
      </c>
      <c r="BV144" s="268">
        <f t="shared" ca="1" si="253"/>
        <v>5</v>
      </c>
      <c r="BW144" s="268">
        <f t="shared" ca="1" si="253"/>
        <v>6</v>
      </c>
      <c r="BX144" s="268">
        <f t="shared" ca="1" si="253"/>
        <v>7</v>
      </c>
      <c r="BY144" s="268">
        <f t="shared" ca="1" si="253"/>
        <v>8</v>
      </c>
      <c r="BZ144" s="268">
        <f t="shared" ca="1" si="253"/>
        <v>9</v>
      </c>
      <c r="CA144" s="268">
        <f t="shared" ca="1" si="253"/>
        <v>10</v>
      </c>
      <c r="CB144" s="268">
        <f t="shared" ca="1" si="253"/>
        <v>11</v>
      </c>
      <c r="CC144" s="268">
        <f t="shared" ca="1" si="253"/>
        <v>12</v>
      </c>
      <c r="CD144" s="268">
        <f t="shared" ca="1" si="253"/>
        <v>13</v>
      </c>
      <c r="CE144" s="268">
        <f t="shared" ca="1" si="253"/>
        <v>14</v>
      </c>
      <c r="CF144" s="268">
        <f t="shared" ca="1" si="253"/>
        <v>15</v>
      </c>
      <c r="CG144" s="268">
        <f t="shared" ca="1" si="253"/>
        <v>16</v>
      </c>
      <c r="CH144" s="268">
        <f t="shared" ca="1" si="253"/>
        <v>17</v>
      </c>
      <c r="CI144" s="268">
        <f t="shared" ca="1" si="253"/>
        <v>18</v>
      </c>
      <c r="CJ144" s="268">
        <f t="shared" ca="1" si="253"/>
        <v>19</v>
      </c>
      <c r="CK144" s="268">
        <f t="shared" ca="1" si="253"/>
        <v>20</v>
      </c>
      <c r="CL144" s="268">
        <f t="shared" ca="1" si="253"/>
        <v>21</v>
      </c>
      <c r="CM144" s="268">
        <f t="shared" ca="1" si="253"/>
        <v>22</v>
      </c>
      <c r="CN144" s="268">
        <f t="shared" ca="1" si="253"/>
        <v>23</v>
      </c>
      <c r="CO144" s="268">
        <f t="shared" ca="1" si="253"/>
        <v>24</v>
      </c>
      <c r="CP144" s="268">
        <f t="shared" ca="1" si="253"/>
        <v>25</v>
      </c>
      <c r="CQ144" s="268">
        <f t="shared" ca="1" si="253"/>
        <v>26</v>
      </c>
      <c r="CR144" s="268">
        <f t="shared" ca="1" si="253"/>
        <v>27</v>
      </c>
      <c r="CS144" s="268">
        <f t="shared" ca="1" si="253"/>
        <v>28</v>
      </c>
      <c r="CT144" s="268">
        <f t="shared" ca="1" si="253"/>
        <v>29</v>
      </c>
      <c r="CU144" s="268">
        <f t="shared" ca="1" si="253"/>
        <v>30</v>
      </c>
      <c r="CV144" s="296">
        <f t="shared" ca="1" si="253"/>
        <v>31</v>
      </c>
      <c r="CW144" s="416"/>
      <c r="CX144" s="391"/>
      <c r="CY144" s="391"/>
      <c r="CZ144" s="393"/>
      <c r="DA144" s="442"/>
    </row>
    <row r="145" spans="1:105" ht="9.75" hidden="1" customHeight="1" x14ac:dyDescent="0.2">
      <c r="A145" s="190"/>
      <c r="B145" s="439"/>
      <c r="C145" s="430"/>
      <c r="D145" s="426"/>
      <c r="E145" s="297">
        <f ca="1">IF(OR(MID(OFFSET($D$248,$D137-$D$8,0),E$4,1)="a",MID(OFFSET($D$248,$D137-$D$8,0),E$4,1)="b"),0,CV135+1)</f>
        <v>32</v>
      </c>
      <c r="F145" s="298">
        <f t="shared" ref="F145:AF145" ca="1" si="254">IF(OR(MID(OFFSET($D$248,$D137-$D$8,0),F$4,1)="a",MID(OFFSET($D$248,$D137-$D$8,0),F$4,1)="b"),0,E145+1)</f>
        <v>33</v>
      </c>
      <c r="G145" s="298">
        <f t="shared" ca="1" si="254"/>
        <v>34</v>
      </c>
      <c r="H145" s="298">
        <f t="shared" ca="1" si="254"/>
        <v>35</v>
      </c>
      <c r="I145" s="298">
        <f t="shared" ca="1" si="254"/>
        <v>36</v>
      </c>
      <c r="J145" s="298">
        <f t="shared" ca="1" si="254"/>
        <v>37</v>
      </c>
      <c r="K145" s="298">
        <f t="shared" ca="1" si="254"/>
        <v>38</v>
      </c>
      <c r="L145" s="298">
        <f t="shared" ca="1" si="254"/>
        <v>39</v>
      </c>
      <c r="M145" s="298">
        <f t="shared" ca="1" si="254"/>
        <v>40</v>
      </c>
      <c r="N145" s="298">
        <f t="shared" ca="1" si="254"/>
        <v>41</v>
      </c>
      <c r="O145" s="298">
        <f t="shared" ca="1" si="254"/>
        <v>42</v>
      </c>
      <c r="P145" s="298">
        <f t="shared" ca="1" si="254"/>
        <v>43</v>
      </c>
      <c r="Q145" s="298">
        <f t="shared" ca="1" si="254"/>
        <v>44</v>
      </c>
      <c r="R145" s="298">
        <f t="shared" ca="1" si="254"/>
        <v>45</v>
      </c>
      <c r="S145" s="298">
        <f t="shared" ca="1" si="254"/>
        <v>46</v>
      </c>
      <c r="T145" s="298">
        <f t="shared" ca="1" si="254"/>
        <v>47</v>
      </c>
      <c r="U145" s="298">
        <f t="shared" ca="1" si="254"/>
        <v>48</v>
      </c>
      <c r="V145" s="298">
        <f t="shared" ca="1" si="254"/>
        <v>49</v>
      </c>
      <c r="W145" s="298">
        <f t="shared" ca="1" si="254"/>
        <v>50</v>
      </c>
      <c r="X145" s="298">
        <f t="shared" ca="1" si="254"/>
        <v>51</v>
      </c>
      <c r="Y145" s="298">
        <f t="shared" ca="1" si="254"/>
        <v>52</v>
      </c>
      <c r="Z145" s="298">
        <f t="shared" ca="1" si="254"/>
        <v>53</v>
      </c>
      <c r="AA145" s="298">
        <f t="shared" ca="1" si="254"/>
        <v>54</v>
      </c>
      <c r="AB145" s="298">
        <f t="shared" ca="1" si="254"/>
        <v>55</v>
      </c>
      <c r="AC145" s="298">
        <f t="shared" ca="1" si="254"/>
        <v>56</v>
      </c>
      <c r="AD145" s="298">
        <f t="shared" ca="1" si="254"/>
        <v>57</v>
      </c>
      <c r="AE145" s="298">
        <f t="shared" ca="1" si="254"/>
        <v>58</v>
      </c>
      <c r="AF145" s="298">
        <f t="shared" ca="1" si="254"/>
        <v>59</v>
      </c>
      <c r="AG145" s="298">
        <f ca="1">IF(OR(MID(OFFSET($D$248,$D137-$D$8,0),AG$4,1)="a",MID(OFFSET($D$248,$D137-$D$8,0),AG$4,1)="b"),0,1)</f>
        <v>0</v>
      </c>
      <c r="AH145" s="298">
        <f t="shared" ref="AH145:BM145" ca="1" si="255">IF(OR(MID(OFFSET($D$248,$D137-$D$8,0),AH$4,1)="a",MID(OFFSET($D$248,$D137-$D$8,0),AH$4,1)="b"),0,AG145+1)</f>
        <v>0</v>
      </c>
      <c r="AI145" s="298">
        <f t="shared" ca="1" si="255"/>
        <v>0</v>
      </c>
      <c r="AJ145" s="298">
        <f t="shared" ca="1" si="255"/>
        <v>0</v>
      </c>
      <c r="AK145" s="298">
        <f t="shared" ca="1" si="255"/>
        <v>0</v>
      </c>
      <c r="AL145" s="298">
        <f t="shared" ca="1" si="255"/>
        <v>0</v>
      </c>
      <c r="AM145" s="298">
        <f t="shared" ca="1" si="255"/>
        <v>0</v>
      </c>
      <c r="AN145" s="298">
        <f t="shared" ca="1" si="255"/>
        <v>0</v>
      </c>
      <c r="AO145" s="298">
        <f t="shared" ca="1" si="255"/>
        <v>0</v>
      </c>
      <c r="AP145" s="298">
        <f t="shared" ca="1" si="255"/>
        <v>0</v>
      </c>
      <c r="AQ145" s="298">
        <f t="shared" ca="1" si="255"/>
        <v>0</v>
      </c>
      <c r="AR145" s="298">
        <f t="shared" ca="1" si="255"/>
        <v>0</v>
      </c>
      <c r="AS145" s="298">
        <f t="shared" ca="1" si="255"/>
        <v>0</v>
      </c>
      <c r="AT145" s="298">
        <f t="shared" ca="1" si="255"/>
        <v>0</v>
      </c>
      <c r="AU145" s="298">
        <f t="shared" ca="1" si="255"/>
        <v>0</v>
      </c>
      <c r="AV145" s="298">
        <f t="shared" ca="1" si="255"/>
        <v>0</v>
      </c>
      <c r="AW145" s="298">
        <f t="shared" ca="1" si="255"/>
        <v>0</v>
      </c>
      <c r="AX145" s="298">
        <f t="shared" ca="1" si="255"/>
        <v>0</v>
      </c>
      <c r="AY145" s="298">
        <f t="shared" ca="1" si="255"/>
        <v>0</v>
      </c>
      <c r="AZ145" s="298">
        <f t="shared" ca="1" si="255"/>
        <v>0</v>
      </c>
      <c r="BA145" s="298">
        <f t="shared" ca="1" si="255"/>
        <v>1</v>
      </c>
      <c r="BB145" s="298">
        <f t="shared" ca="1" si="255"/>
        <v>2</v>
      </c>
      <c r="BC145" s="298">
        <f t="shared" ca="1" si="255"/>
        <v>3</v>
      </c>
      <c r="BD145" s="298">
        <f t="shared" ca="1" si="255"/>
        <v>4</v>
      </c>
      <c r="BE145" s="298">
        <f t="shared" ca="1" si="255"/>
        <v>5</v>
      </c>
      <c r="BF145" s="298">
        <f t="shared" ca="1" si="255"/>
        <v>6</v>
      </c>
      <c r="BG145" s="298">
        <f t="shared" ca="1" si="255"/>
        <v>0</v>
      </c>
      <c r="BH145" s="298">
        <f t="shared" ca="1" si="255"/>
        <v>0</v>
      </c>
      <c r="BI145" s="298">
        <f t="shared" ca="1" si="255"/>
        <v>0</v>
      </c>
      <c r="BJ145" s="298">
        <f t="shared" ca="1" si="255"/>
        <v>0</v>
      </c>
      <c r="BK145" s="298">
        <f t="shared" ca="1" si="255"/>
        <v>0</v>
      </c>
      <c r="BL145" s="298">
        <f t="shared" ca="1" si="255"/>
        <v>0</v>
      </c>
      <c r="BM145" s="298">
        <f t="shared" ca="1" si="255"/>
        <v>0</v>
      </c>
      <c r="BN145" s="298">
        <f t="shared" ref="BN145:CV145" ca="1" si="256">IF(OR(MID(OFFSET($D$248,$D137-$D$8,0),BN$4,1)="a",MID(OFFSET($D$248,$D137-$D$8,0),BN$4,1)="b"),0,BM145+1)</f>
        <v>0</v>
      </c>
      <c r="BO145" s="298">
        <f t="shared" ca="1" si="256"/>
        <v>0</v>
      </c>
      <c r="BP145" s="298">
        <f t="shared" ca="1" si="256"/>
        <v>0</v>
      </c>
      <c r="BQ145" s="298">
        <f t="shared" ca="1" si="256"/>
        <v>0</v>
      </c>
      <c r="BR145" s="298">
        <f t="shared" ca="1" si="256"/>
        <v>1</v>
      </c>
      <c r="BS145" s="298">
        <f t="shared" ca="1" si="256"/>
        <v>2</v>
      </c>
      <c r="BT145" s="298">
        <f t="shared" ca="1" si="256"/>
        <v>3</v>
      </c>
      <c r="BU145" s="298">
        <f t="shared" ca="1" si="256"/>
        <v>4</v>
      </c>
      <c r="BV145" s="298">
        <f t="shared" ca="1" si="256"/>
        <v>5</v>
      </c>
      <c r="BW145" s="298">
        <f t="shared" ca="1" si="256"/>
        <v>6</v>
      </c>
      <c r="BX145" s="298">
        <f t="shared" ca="1" si="256"/>
        <v>7</v>
      </c>
      <c r="BY145" s="298">
        <f t="shared" ca="1" si="256"/>
        <v>8</v>
      </c>
      <c r="BZ145" s="298">
        <f t="shared" ca="1" si="256"/>
        <v>9</v>
      </c>
      <c r="CA145" s="298">
        <f t="shared" ca="1" si="256"/>
        <v>10</v>
      </c>
      <c r="CB145" s="298">
        <f t="shared" ca="1" si="256"/>
        <v>11</v>
      </c>
      <c r="CC145" s="298">
        <f t="shared" ca="1" si="256"/>
        <v>12</v>
      </c>
      <c r="CD145" s="298">
        <f t="shared" ca="1" si="256"/>
        <v>13</v>
      </c>
      <c r="CE145" s="298">
        <f t="shared" ca="1" si="256"/>
        <v>14</v>
      </c>
      <c r="CF145" s="298">
        <f t="shared" ca="1" si="256"/>
        <v>15</v>
      </c>
      <c r="CG145" s="298">
        <f t="shared" ca="1" si="256"/>
        <v>16</v>
      </c>
      <c r="CH145" s="298">
        <f t="shared" ca="1" si="256"/>
        <v>17</v>
      </c>
      <c r="CI145" s="298">
        <f t="shared" ca="1" si="256"/>
        <v>18</v>
      </c>
      <c r="CJ145" s="298">
        <f t="shared" ca="1" si="256"/>
        <v>19</v>
      </c>
      <c r="CK145" s="298">
        <f t="shared" ca="1" si="256"/>
        <v>20</v>
      </c>
      <c r="CL145" s="298">
        <f t="shared" ca="1" si="256"/>
        <v>21</v>
      </c>
      <c r="CM145" s="298">
        <f t="shared" ca="1" si="256"/>
        <v>22</v>
      </c>
      <c r="CN145" s="298">
        <f t="shared" ca="1" si="256"/>
        <v>23</v>
      </c>
      <c r="CO145" s="298">
        <f t="shared" ca="1" si="256"/>
        <v>24</v>
      </c>
      <c r="CP145" s="298">
        <f t="shared" ca="1" si="256"/>
        <v>25</v>
      </c>
      <c r="CQ145" s="298">
        <f t="shared" ca="1" si="256"/>
        <v>26</v>
      </c>
      <c r="CR145" s="298">
        <f t="shared" ca="1" si="256"/>
        <v>27</v>
      </c>
      <c r="CS145" s="298">
        <f t="shared" ca="1" si="256"/>
        <v>28</v>
      </c>
      <c r="CT145" s="298">
        <f t="shared" ca="1" si="256"/>
        <v>29</v>
      </c>
      <c r="CU145" s="298">
        <f t="shared" ca="1" si="256"/>
        <v>30</v>
      </c>
      <c r="CV145" s="299">
        <f t="shared" ca="1" si="256"/>
        <v>31</v>
      </c>
      <c r="CW145" s="416"/>
      <c r="CX145" s="391"/>
      <c r="CY145" s="391"/>
      <c r="CZ145" s="393"/>
      <c r="DA145" s="442"/>
    </row>
    <row r="146" spans="1:105" ht="3.75" customHeight="1" x14ac:dyDescent="0.2">
      <c r="A146" s="190"/>
      <c r="B146" s="439"/>
      <c r="C146" s="250"/>
      <c r="D146" s="251"/>
      <c r="E146" s="252"/>
      <c r="F146" s="252"/>
      <c r="G146" s="252"/>
      <c r="H146" s="252"/>
      <c r="I146" s="252"/>
      <c r="J146" s="252"/>
      <c r="K146" s="252"/>
      <c r="L146" s="252"/>
      <c r="M146" s="252"/>
      <c r="N146" s="252"/>
      <c r="O146" s="252"/>
      <c r="P146" s="252"/>
      <c r="Q146" s="252"/>
      <c r="R146" s="252"/>
      <c r="S146" s="252"/>
      <c r="T146" s="252"/>
      <c r="U146" s="252"/>
      <c r="V146" s="252"/>
      <c r="W146" s="252"/>
      <c r="X146" s="252"/>
      <c r="Y146" s="252"/>
      <c r="Z146" s="252"/>
      <c r="AA146" s="252"/>
      <c r="AB146" s="252"/>
      <c r="AC146" s="252"/>
      <c r="AD146" s="252"/>
      <c r="AE146" s="252"/>
      <c r="AF146" s="252"/>
      <c r="AG146" s="253"/>
      <c r="AH146" s="252"/>
      <c r="AI146" s="252"/>
      <c r="AJ146" s="252"/>
      <c r="AK146" s="252"/>
      <c r="AL146" s="252"/>
      <c r="AM146" s="252"/>
      <c r="AN146" s="252"/>
      <c r="AO146" s="252"/>
      <c r="AP146" s="252"/>
      <c r="AQ146" s="252"/>
      <c r="AR146" s="252"/>
      <c r="AS146" s="252"/>
      <c r="AT146" s="252"/>
      <c r="AU146" s="252"/>
      <c r="AV146" s="252"/>
      <c r="AW146" s="252"/>
      <c r="AX146" s="252"/>
      <c r="AY146" s="252"/>
      <c r="AZ146" s="252"/>
      <c r="BA146" s="252"/>
      <c r="BB146" s="252"/>
      <c r="BC146" s="252"/>
      <c r="BD146" s="252"/>
      <c r="BE146" s="252"/>
      <c r="BF146" s="252"/>
      <c r="BG146" s="252"/>
      <c r="BH146" s="252"/>
      <c r="BI146" s="252"/>
      <c r="BJ146" s="252"/>
      <c r="BK146" s="252"/>
      <c r="BL146" s="252"/>
      <c r="BM146" s="252"/>
      <c r="BN146" s="252"/>
      <c r="BO146" s="252"/>
      <c r="BP146" s="252"/>
      <c r="BQ146" s="252"/>
      <c r="BR146" s="252"/>
      <c r="BS146" s="252"/>
      <c r="BT146" s="252"/>
      <c r="BU146" s="252"/>
      <c r="BV146" s="252"/>
      <c r="BW146" s="252"/>
      <c r="BX146" s="252"/>
      <c r="BY146" s="252"/>
      <c r="BZ146" s="252"/>
      <c r="CA146" s="252"/>
      <c r="CB146" s="252"/>
      <c r="CC146" s="252"/>
      <c r="CD146" s="252"/>
      <c r="CE146" s="252"/>
      <c r="CF146" s="252"/>
      <c r="CG146" s="252"/>
      <c r="CH146" s="252"/>
      <c r="CI146" s="252"/>
      <c r="CJ146" s="252"/>
      <c r="CK146" s="252"/>
      <c r="CL146" s="252"/>
      <c r="CM146" s="252"/>
      <c r="CN146" s="252"/>
      <c r="CO146" s="252"/>
      <c r="CP146" s="252"/>
      <c r="CQ146" s="252"/>
      <c r="CR146" s="252"/>
      <c r="CS146" s="252"/>
      <c r="CT146" s="252"/>
      <c r="CU146" s="252"/>
      <c r="CV146" s="252"/>
      <c r="CW146" s="254"/>
      <c r="CX146" s="255"/>
      <c r="CY146" s="256"/>
      <c r="CZ146" s="257"/>
      <c r="DA146" s="306"/>
    </row>
    <row r="147" spans="1:105" ht="13.5" customHeight="1" x14ac:dyDescent="0.2">
      <c r="A147" s="190"/>
      <c r="B147" s="439"/>
      <c r="C147" s="429" t="s">
        <v>42</v>
      </c>
      <c r="D147" s="431">
        <f>D137+1</f>
        <v>42701</v>
      </c>
      <c r="E147" s="191"/>
      <c r="F147" s="192"/>
      <c r="G147" s="192"/>
      <c r="H147" s="193"/>
      <c r="I147" s="194"/>
      <c r="J147" s="192"/>
      <c r="K147" s="192"/>
      <c r="L147" s="193"/>
      <c r="M147" s="194"/>
      <c r="N147" s="192"/>
      <c r="O147" s="192"/>
      <c r="P147" s="193"/>
      <c r="Q147" s="194"/>
      <c r="R147" s="192"/>
      <c r="S147" s="192"/>
      <c r="T147" s="193"/>
      <c r="U147" s="194"/>
      <c r="V147" s="192"/>
      <c r="W147" s="192"/>
      <c r="X147" s="193"/>
      <c r="Y147" s="194"/>
      <c r="Z147" s="192"/>
      <c r="AA147" s="192"/>
      <c r="AB147" s="193"/>
      <c r="AC147" s="194"/>
      <c r="AD147" s="192"/>
      <c r="AE147" s="192"/>
      <c r="AF147" s="195"/>
      <c r="AG147" s="196"/>
      <c r="AH147" s="192"/>
      <c r="AI147" s="192"/>
      <c r="AJ147" s="193"/>
      <c r="AK147" s="194"/>
      <c r="AL147" s="192"/>
      <c r="AM147" s="192"/>
      <c r="AN147" s="193"/>
      <c r="AO147" s="194"/>
      <c r="AP147" s="192"/>
      <c r="AQ147" s="192"/>
      <c r="AR147" s="193"/>
      <c r="AS147" s="194"/>
      <c r="AT147" s="192"/>
      <c r="AU147" s="192"/>
      <c r="AV147" s="193"/>
      <c r="AW147" s="194"/>
      <c r="AX147" s="192"/>
      <c r="AY147" s="192"/>
      <c r="AZ147" s="193"/>
      <c r="BA147" s="194"/>
      <c r="BB147" s="192"/>
      <c r="BC147" s="192"/>
      <c r="BD147" s="193"/>
      <c r="BE147" s="194"/>
      <c r="BF147" s="192"/>
      <c r="BG147" s="192"/>
      <c r="BH147" s="193"/>
      <c r="BI147" s="194"/>
      <c r="BJ147" s="192"/>
      <c r="BK147" s="192"/>
      <c r="BL147" s="193"/>
      <c r="BM147" s="194"/>
      <c r="BN147" s="192"/>
      <c r="BO147" s="192"/>
      <c r="BP147" s="193"/>
      <c r="BQ147" s="194"/>
      <c r="BR147" s="192"/>
      <c r="BS147" s="192"/>
      <c r="BT147" s="193"/>
      <c r="BU147" s="194"/>
      <c r="BV147" s="192"/>
      <c r="BW147" s="192"/>
      <c r="BX147" s="193"/>
      <c r="BY147" s="194"/>
      <c r="BZ147" s="192"/>
      <c r="CA147" s="192"/>
      <c r="CB147" s="193"/>
      <c r="CC147" s="194"/>
      <c r="CD147" s="192"/>
      <c r="CE147" s="192"/>
      <c r="CF147" s="193"/>
      <c r="CG147" s="194"/>
      <c r="CH147" s="192"/>
      <c r="CI147" s="192"/>
      <c r="CJ147" s="193"/>
      <c r="CK147" s="194"/>
      <c r="CL147" s="192"/>
      <c r="CM147" s="192"/>
      <c r="CN147" s="193"/>
      <c r="CO147" s="194"/>
      <c r="CP147" s="192"/>
      <c r="CQ147" s="192"/>
      <c r="CR147" s="193"/>
      <c r="CS147" s="194"/>
      <c r="CT147" s="192"/>
      <c r="CU147" s="192"/>
      <c r="CV147" s="195"/>
      <c r="CW147" s="433">
        <f ca="1">MAX(E155:AF155,AG145:CV145)*0.25</f>
        <v>14.75</v>
      </c>
      <c r="CX147" s="390">
        <f ca="1">MAX(E150:AF150,E140:CV140,E130:CV130,E120:CV120,E110:CV110,E100:CV100,E90:CV90,AG80:CV80)*0.25</f>
        <v>62.5</v>
      </c>
      <c r="CY147" s="390">
        <f ca="1">(COUNTIF(E155:AF155,0)+COUNTIF(CO145:CV145,0))*0.25</f>
        <v>0</v>
      </c>
      <c r="CZ147" s="392">
        <f ca="1">COUNTIF(CW87:CW155,"&gt;=7")-COUNTIF(CW87:CW155,"&gt;=9")</f>
        <v>0</v>
      </c>
      <c r="DA147" s="441" t="str">
        <f ca="1">VLOOKUP(IF(CX147&lt;24,3,IF(CW147&lt;=7,2,IF(CW147&gt;11,1,IF(CY147&gt;4,2,IF(CW147&gt;9,1,IF(CZ147&gt;0,2,1)))))),PARAM!$A$39:$B$41,2,FALSE)</f>
        <v>Reprise normale du service</v>
      </c>
    </row>
    <row r="148" spans="1:105" ht="13.5" hidden="1" customHeight="1" x14ac:dyDescent="0.2">
      <c r="A148" s="190"/>
      <c r="B148" s="439"/>
      <c r="C148" s="430"/>
      <c r="D148" s="426"/>
      <c r="E148" s="267">
        <f ca="1">IF(OR(MID(OFFSET($D$248,$D147-$D$8,0),E$4,1)="a",MID(OFFSET($D$248,$D147-$D$8,0),E$4,1)="b"),0,CV138+1)</f>
        <v>32</v>
      </c>
      <c r="F148" s="268">
        <f t="shared" ref="F148:AK148" ca="1" si="257">IF(OR(MID(OFFSET($D$248,$D147-$D$8,0),F$4,1)="a",MID(OFFSET($D$248,$D147-$D$8,0),F$4,1)="b"),0,E148+1)</f>
        <v>33</v>
      </c>
      <c r="G148" s="268">
        <f t="shared" ca="1" si="257"/>
        <v>34</v>
      </c>
      <c r="H148" s="268">
        <f t="shared" ca="1" si="257"/>
        <v>35</v>
      </c>
      <c r="I148" s="268">
        <f t="shared" ca="1" si="257"/>
        <v>36</v>
      </c>
      <c r="J148" s="268">
        <f t="shared" ca="1" si="257"/>
        <v>37</v>
      </c>
      <c r="K148" s="268">
        <f t="shared" ca="1" si="257"/>
        <v>38</v>
      </c>
      <c r="L148" s="268">
        <f t="shared" ca="1" si="257"/>
        <v>39</v>
      </c>
      <c r="M148" s="268">
        <f t="shared" ca="1" si="257"/>
        <v>40</v>
      </c>
      <c r="N148" s="268">
        <f t="shared" ca="1" si="257"/>
        <v>41</v>
      </c>
      <c r="O148" s="268">
        <f t="shared" ca="1" si="257"/>
        <v>42</v>
      </c>
      <c r="P148" s="268">
        <f t="shared" ca="1" si="257"/>
        <v>43</v>
      </c>
      <c r="Q148" s="268">
        <f t="shared" ca="1" si="257"/>
        <v>44</v>
      </c>
      <c r="R148" s="268">
        <f t="shared" ca="1" si="257"/>
        <v>45</v>
      </c>
      <c r="S148" s="268">
        <f t="shared" ca="1" si="257"/>
        <v>46</v>
      </c>
      <c r="T148" s="268">
        <f t="shared" ca="1" si="257"/>
        <v>47</v>
      </c>
      <c r="U148" s="268">
        <f t="shared" ca="1" si="257"/>
        <v>48</v>
      </c>
      <c r="V148" s="268">
        <f t="shared" ca="1" si="257"/>
        <v>49</v>
      </c>
      <c r="W148" s="268">
        <f t="shared" ca="1" si="257"/>
        <v>50</v>
      </c>
      <c r="X148" s="268">
        <f t="shared" ca="1" si="257"/>
        <v>51</v>
      </c>
      <c r="Y148" s="268">
        <f t="shared" ca="1" si="257"/>
        <v>52</v>
      </c>
      <c r="Z148" s="268">
        <f t="shared" ca="1" si="257"/>
        <v>53</v>
      </c>
      <c r="AA148" s="268">
        <f t="shared" ca="1" si="257"/>
        <v>54</v>
      </c>
      <c r="AB148" s="268">
        <f t="shared" ca="1" si="257"/>
        <v>55</v>
      </c>
      <c r="AC148" s="268">
        <f t="shared" ca="1" si="257"/>
        <v>56</v>
      </c>
      <c r="AD148" s="268">
        <f t="shared" ca="1" si="257"/>
        <v>57</v>
      </c>
      <c r="AE148" s="268">
        <f t="shared" ca="1" si="257"/>
        <v>58</v>
      </c>
      <c r="AF148" s="268">
        <f t="shared" ca="1" si="257"/>
        <v>59</v>
      </c>
      <c r="AG148" s="268">
        <f t="shared" ca="1" si="257"/>
        <v>0</v>
      </c>
      <c r="AH148" s="268">
        <f t="shared" ca="1" si="257"/>
        <v>0</v>
      </c>
      <c r="AI148" s="268">
        <f t="shared" ca="1" si="257"/>
        <v>0</v>
      </c>
      <c r="AJ148" s="268">
        <f t="shared" ca="1" si="257"/>
        <v>0</v>
      </c>
      <c r="AK148" s="268">
        <f t="shared" ca="1" si="257"/>
        <v>0</v>
      </c>
      <c r="AL148" s="268">
        <f t="shared" ref="AL148:BQ148" ca="1" si="258">IF(OR(MID(OFFSET($D$248,$D147-$D$8,0),AL$4,1)="a",MID(OFFSET($D$248,$D147-$D$8,0),AL$4,1)="b"),0,AK148+1)</f>
        <v>0</v>
      </c>
      <c r="AM148" s="268">
        <f t="shared" ca="1" si="258"/>
        <v>0</v>
      </c>
      <c r="AN148" s="268">
        <f t="shared" ca="1" si="258"/>
        <v>0</v>
      </c>
      <c r="AO148" s="268">
        <f t="shared" ca="1" si="258"/>
        <v>0</v>
      </c>
      <c r="AP148" s="268">
        <f t="shared" ca="1" si="258"/>
        <v>0</v>
      </c>
      <c r="AQ148" s="268">
        <f t="shared" ca="1" si="258"/>
        <v>0</v>
      </c>
      <c r="AR148" s="268">
        <f t="shared" ca="1" si="258"/>
        <v>0</v>
      </c>
      <c r="AS148" s="268">
        <f t="shared" ca="1" si="258"/>
        <v>0</v>
      </c>
      <c r="AT148" s="268">
        <f t="shared" ca="1" si="258"/>
        <v>0</v>
      </c>
      <c r="AU148" s="268">
        <f t="shared" ca="1" si="258"/>
        <v>0</v>
      </c>
      <c r="AV148" s="268">
        <f t="shared" ca="1" si="258"/>
        <v>0</v>
      </c>
      <c r="AW148" s="268">
        <f t="shared" ca="1" si="258"/>
        <v>0</v>
      </c>
      <c r="AX148" s="268">
        <f t="shared" ca="1" si="258"/>
        <v>0</v>
      </c>
      <c r="AY148" s="268">
        <f t="shared" ca="1" si="258"/>
        <v>0</v>
      </c>
      <c r="AZ148" s="268">
        <f t="shared" ca="1" si="258"/>
        <v>0</v>
      </c>
      <c r="BA148" s="268">
        <f t="shared" ca="1" si="258"/>
        <v>1</v>
      </c>
      <c r="BB148" s="268">
        <f t="shared" ca="1" si="258"/>
        <v>2</v>
      </c>
      <c r="BC148" s="268">
        <f t="shared" ca="1" si="258"/>
        <v>3</v>
      </c>
      <c r="BD148" s="268">
        <f t="shared" ca="1" si="258"/>
        <v>4</v>
      </c>
      <c r="BE148" s="268">
        <f t="shared" ca="1" si="258"/>
        <v>5</v>
      </c>
      <c r="BF148" s="268">
        <f t="shared" ca="1" si="258"/>
        <v>6</v>
      </c>
      <c r="BG148" s="268">
        <f t="shared" ca="1" si="258"/>
        <v>0</v>
      </c>
      <c r="BH148" s="268">
        <f t="shared" ca="1" si="258"/>
        <v>0</v>
      </c>
      <c r="BI148" s="268">
        <f t="shared" ca="1" si="258"/>
        <v>0</v>
      </c>
      <c r="BJ148" s="268">
        <f t="shared" ca="1" si="258"/>
        <v>0</v>
      </c>
      <c r="BK148" s="268">
        <f t="shared" ca="1" si="258"/>
        <v>0</v>
      </c>
      <c r="BL148" s="268">
        <f t="shared" ca="1" si="258"/>
        <v>0</v>
      </c>
      <c r="BM148" s="268">
        <f t="shared" ca="1" si="258"/>
        <v>0</v>
      </c>
      <c r="BN148" s="268">
        <f t="shared" ca="1" si="258"/>
        <v>0</v>
      </c>
      <c r="BO148" s="268">
        <f t="shared" ca="1" si="258"/>
        <v>0</v>
      </c>
      <c r="BP148" s="268">
        <f t="shared" ca="1" si="258"/>
        <v>0</v>
      </c>
      <c r="BQ148" s="268">
        <f t="shared" ca="1" si="258"/>
        <v>0</v>
      </c>
      <c r="BR148" s="268">
        <f t="shared" ref="BR148:CV148" ca="1" si="259">IF(OR(MID(OFFSET($D$248,$D147-$D$8,0),BR$4,1)="a",MID(OFFSET($D$248,$D147-$D$8,0),BR$4,1)="b"),0,BQ148+1)</f>
        <v>1</v>
      </c>
      <c r="BS148" s="268">
        <f t="shared" ca="1" si="259"/>
        <v>2</v>
      </c>
      <c r="BT148" s="268">
        <f t="shared" ca="1" si="259"/>
        <v>3</v>
      </c>
      <c r="BU148" s="268">
        <f t="shared" ca="1" si="259"/>
        <v>4</v>
      </c>
      <c r="BV148" s="268">
        <f t="shared" ca="1" si="259"/>
        <v>5</v>
      </c>
      <c r="BW148" s="268">
        <f t="shared" ca="1" si="259"/>
        <v>6</v>
      </c>
      <c r="BX148" s="268">
        <f t="shared" ca="1" si="259"/>
        <v>7</v>
      </c>
      <c r="BY148" s="268">
        <f t="shared" ca="1" si="259"/>
        <v>8</v>
      </c>
      <c r="BZ148" s="268">
        <f t="shared" ca="1" si="259"/>
        <v>9</v>
      </c>
      <c r="CA148" s="268">
        <f t="shared" ca="1" si="259"/>
        <v>10</v>
      </c>
      <c r="CB148" s="268">
        <f t="shared" ca="1" si="259"/>
        <v>11</v>
      </c>
      <c r="CC148" s="268">
        <f t="shared" ca="1" si="259"/>
        <v>12</v>
      </c>
      <c r="CD148" s="268">
        <f t="shared" ca="1" si="259"/>
        <v>13</v>
      </c>
      <c r="CE148" s="268">
        <f t="shared" ca="1" si="259"/>
        <v>14</v>
      </c>
      <c r="CF148" s="268">
        <f t="shared" ca="1" si="259"/>
        <v>15</v>
      </c>
      <c r="CG148" s="268">
        <f t="shared" ca="1" si="259"/>
        <v>16</v>
      </c>
      <c r="CH148" s="268">
        <f t="shared" ca="1" si="259"/>
        <v>17</v>
      </c>
      <c r="CI148" s="268">
        <f t="shared" ca="1" si="259"/>
        <v>18</v>
      </c>
      <c r="CJ148" s="268">
        <f t="shared" ca="1" si="259"/>
        <v>19</v>
      </c>
      <c r="CK148" s="268">
        <f t="shared" ca="1" si="259"/>
        <v>20</v>
      </c>
      <c r="CL148" s="268">
        <f t="shared" ca="1" si="259"/>
        <v>21</v>
      </c>
      <c r="CM148" s="268">
        <f t="shared" ca="1" si="259"/>
        <v>22</v>
      </c>
      <c r="CN148" s="268">
        <f t="shared" ca="1" si="259"/>
        <v>23</v>
      </c>
      <c r="CO148" s="268">
        <f t="shared" ca="1" si="259"/>
        <v>24</v>
      </c>
      <c r="CP148" s="268">
        <f t="shared" ca="1" si="259"/>
        <v>25</v>
      </c>
      <c r="CQ148" s="268">
        <f t="shared" ca="1" si="259"/>
        <v>26</v>
      </c>
      <c r="CR148" s="268">
        <f t="shared" ca="1" si="259"/>
        <v>27</v>
      </c>
      <c r="CS148" s="268">
        <f t="shared" ca="1" si="259"/>
        <v>28</v>
      </c>
      <c r="CT148" s="268">
        <f t="shared" ca="1" si="259"/>
        <v>29</v>
      </c>
      <c r="CU148" s="268">
        <f t="shared" ca="1" si="259"/>
        <v>30</v>
      </c>
      <c r="CV148" s="296">
        <f t="shared" ca="1" si="259"/>
        <v>31</v>
      </c>
      <c r="CW148" s="416"/>
      <c r="CX148" s="391"/>
      <c r="CY148" s="391"/>
      <c r="CZ148" s="393"/>
      <c r="DA148" s="442"/>
    </row>
    <row r="149" spans="1:105" ht="13.5" hidden="1" customHeight="1" x14ac:dyDescent="0.2">
      <c r="A149" s="190"/>
      <c r="B149" s="439"/>
      <c r="C149" s="430"/>
      <c r="D149" s="426"/>
      <c r="E149" s="267">
        <f ca="1">IF(OR(MID(OFFSET($D$248,$D147-$D$8,0),E$4,1)="a",MID(OFFSET($D$248,$D147-$D$8,0),E$4,1)="b"),0,CV139+1)</f>
        <v>32</v>
      </c>
      <c r="F149" s="268">
        <f t="shared" ref="F149:AK149" ca="1" si="260">IF(OR(MID(OFFSET($D$248,$D147-$D$8,0),F$4,1)="a",MID(OFFSET($D$248,$D147-$D$8,0),F$4,1)="b"),0,E149+1)</f>
        <v>33</v>
      </c>
      <c r="G149" s="268">
        <f t="shared" ca="1" si="260"/>
        <v>34</v>
      </c>
      <c r="H149" s="268">
        <f t="shared" ca="1" si="260"/>
        <v>35</v>
      </c>
      <c r="I149" s="268">
        <f t="shared" ca="1" si="260"/>
        <v>36</v>
      </c>
      <c r="J149" s="268">
        <f t="shared" ca="1" si="260"/>
        <v>37</v>
      </c>
      <c r="K149" s="268">
        <f t="shared" ca="1" si="260"/>
        <v>38</v>
      </c>
      <c r="L149" s="268">
        <f t="shared" ca="1" si="260"/>
        <v>39</v>
      </c>
      <c r="M149" s="268">
        <f t="shared" ca="1" si="260"/>
        <v>40</v>
      </c>
      <c r="N149" s="268">
        <f t="shared" ca="1" si="260"/>
        <v>41</v>
      </c>
      <c r="O149" s="268">
        <f t="shared" ca="1" si="260"/>
        <v>42</v>
      </c>
      <c r="P149" s="268">
        <f t="shared" ca="1" si="260"/>
        <v>43</v>
      </c>
      <c r="Q149" s="268">
        <f t="shared" ca="1" si="260"/>
        <v>44</v>
      </c>
      <c r="R149" s="268">
        <f t="shared" ca="1" si="260"/>
        <v>45</v>
      </c>
      <c r="S149" s="268">
        <f t="shared" ca="1" si="260"/>
        <v>46</v>
      </c>
      <c r="T149" s="268">
        <f t="shared" ca="1" si="260"/>
        <v>47</v>
      </c>
      <c r="U149" s="268">
        <f t="shared" ca="1" si="260"/>
        <v>48</v>
      </c>
      <c r="V149" s="268">
        <f t="shared" ca="1" si="260"/>
        <v>49</v>
      </c>
      <c r="W149" s="268">
        <f t="shared" ca="1" si="260"/>
        <v>50</v>
      </c>
      <c r="X149" s="268">
        <f t="shared" ca="1" si="260"/>
        <v>51</v>
      </c>
      <c r="Y149" s="268">
        <f t="shared" ca="1" si="260"/>
        <v>52</v>
      </c>
      <c r="Z149" s="268">
        <f t="shared" ca="1" si="260"/>
        <v>53</v>
      </c>
      <c r="AA149" s="268">
        <f t="shared" ca="1" si="260"/>
        <v>54</v>
      </c>
      <c r="AB149" s="268">
        <f t="shared" ca="1" si="260"/>
        <v>55</v>
      </c>
      <c r="AC149" s="268">
        <f t="shared" ca="1" si="260"/>
        <v>56</v>
      </c>
      <c r="AD149" s="268">
        <f t="shared" ca="1" si="260"/>
        <v>57</v>
      </c>
      <c r="AE149" s="268">
        <f t="shared" ca="1" si="260"/>
        <v>58</v>
      </c>
      <c r="AF149" s="268">
        <f t="shared" ca="1" si="260"/>
        <v>59</v>
      </c>
      <c r="AG149" s="268">
        <f t="shared" ca="1" si="260"/>
        <v>0</v>
      </c>
      <c r="AH149" s="268">
        <f t="shared" ca="1" si="260"/>
        <v>0</v>
      </c>
      <c r="AI149" s="268">
        <f t="shared" ca="1" si="260"/>
        <v>0</v>
      </c>
      <c r="AJ149" s="268">
        <f t="shared" ca="1" si="260"/>
        <v>0</v>
      </c>
      <c r="AK149" s="268">
        <f t="shared" ca="1" si="260"/>
        <v>0</v>
      </c>
      <c r="AL149" s="268">
        <f t="shared" ref="AL149:BQ149" ca="1" si="261">IF(OR(MID(OFFSET($D$248,$D147-$D$8,0),AL$4,1)="a",MID(OFFSET($D$248,$D147-$D$8,0),AL$4,1)="b"),0,AK149+1)</f>
        <v>0</v>
      </c>
      <c r="AM149" s="268">
        <f t="shared" ca="1" si="261"/>
        <v>0</v>
      </c>
      <c r="AN149" s="268">
        <f t="shared" ca="1" si="261"/>
        <v>0</v>
      </c>
      <c r="AO149" s="268">
        <f t="shared" ca="1" si="261"/>
        <v>0</v>
      </c>
      <c r="AP149" s="268">
        <f t="shared" ca="1" si="261"/>
        <v>0</v>
      </c>
      <c r="AQ149" s="268">
        <f t="shared" ca="1" si="261"/>
        <v>0</v>
      </c>
      <c r="AR149" s="268">
        <f t="shared" ca="1" si="261"/>
        <v>0</v>
      </c>
      <c r="AS149" s="268">
        <f t="shared" ca="1" si="261"/>
        <v>0</v>
      </c>
      <c r="AT149" s="268">
        <f t="shared" ca="1" si="261"/>
        <v>0</v>
      </c>
      <c r="AU149" s="268">
        <f t="shared" ca="1" si="261"/>
        <v>0</v>
      </c>
      <c r="AV149" s="268">
        <f t="shared" ca="1" si="261"/>
        <v>0</v>
      </c>
      <c r="AW149" s="268">
        <f t="shared" ca="1" si="261"/>
        <v>0</v>
      </c>
      <c r="AX149" s="268">
        <f t="shared" ca="1" si="261"/>
        <v>0</v>
      </c>
      <c r="AY149" s="268">
        <f t="shared" ca="1" si="261"/>
        <v>0</v>
      </c>
      <c r="AZ149" s="268">
        <f t="shared" ca="1" si="261"/>
        <v>0</v>
      </c>
      <c r="BA149" s="268">
        <f t="shared" ca="1" si="261"/>
        <v>1</v>
      </c>
      <c r="BB149" s="268">
        <f t="shared" ca="1" si="261"/>
        <v>2</v>
      </c>
      <c r="BC149" s="268">
        <f t="shared" ca="1" si="261"/>
        <v>3</v>
      </c>
      <c r="BD149" s="268">
        <f t="shared" ca="1" si="261"/>
        <v>4</v>
      </c>
      <c r="BE149" s="268">
        <f t="shared" ca="1" si="261"/>
        <v>5</v>
      </c>
      <c r="BF149" s="268">
        <f t="shared" ca="1" si="261"/>
        <v>6</v>
      </c>
      <c r="BG149" s="268">
        <f t="shared" ca="1" si="261"/>
        <v>0</v>
      </c>
      <c r="BH149" s="268">
        <f t="shared" ca="1" si="261"/>
        <v>0</v>
      </c>
      <c r="BI149" s="268">
        <f t="shared" ca="1" si="261"/>
        <v>0</v>
      </c>
      <c r="BJ149" s="268">
        <f t="shared" ca="1" si="261"/>
        <v>0</v>
      </c>
      <c r="BK149" s="268">
        <f t="shared" ca="1" si="261"/>
        <v>0</v>
      </c>
      <c r="BL149" s="268">
        <f t="shared" ca="1" si="261"/>
        <v>0</v>
      </c>
      <c r="BM149" s="268">
        <f t="shared" ca="1" si="261"/>
        <v>0</v>
      </c>
      <c r="BN149" s="268">
        <f t="shared" ca="1" si="261"/>
        <v>0</v>
      </c>
      <c r="BO149" s="268">
        <f t="shared" ca="1" si="261"/>
        <v>0</v>
      </c>
      <c r="BP149" s="268">
        <f t="shared" ca="1" si="261"/>
        <v>0</v>
      </c>
      <c r="BQ149" s="268">
        <f t="shared" ca="1" si="261"/>
        <v>0</v>
      </c>
      <c r="BR149" s="268">
        <f t="shared" ref="BR149:CV149" ca="1" si="262">IF(OR(MID(OFFSET($D$248,$D147-$D$8,0),BR$4,1)="a",MID(OFFSET($D$248,$D147-$D$8,0),BR$4,1)="b"),0,BQ149+1)</f>
        <v>1</v>
      </c>
      <c r="BS149" s="268">
        <f t="shared" ca="1" si="262"/>
        <v>2</v>
      </c>
      <c r="BT149" s="268">
        <f t="shared" ca="1" si="262"/>
        <v>3</v>
      </c>
      <c r="BU149" s="268">
        <f t="shared" ca="1" si="262"/>
        <v>4</v>
      </c>
      <c r="BV149" s="268">
        <f t="shared" ca="1" si="262"/>
        <v>5</v>
      </c>
      <c r="BW149" s="268">
        <f t="shared" ca="1" si="262"/>
        <v>6</v>
      </c>
      <c r="BX149" s="268">
        <f t="shared" ca="1" si="262"/>
        <v>7</v>
      </c>
      <c r="BY149" s="268">
        <f t="shared" ca="1" si="262"/>
        <v>8</v>
      </c>
      <c r="BZ149" s="268">
        <f t="shared" ca="1" si="262"/>
        <v>9</v>
      </c>
      <c r="CA149" s="268">
        <f t="shared" ca="1" si="262"/>
        <v>10</v>
      </c>
      <c r="CB149" s="268">
        <f t="shared" ca="1" si="262"/>
        <v>11</v>
      </c>
      <c r="CC149" s="268">
        <f t="shared" ca="1" si="262"/>
        <v>12</v>
      </c>
      <c r="CD149" s="268">
        <f t="shared" ca="1" si="262"/>
        <v>13</v>
      </c>
      <c r="CE149" s="268">
        <f t="shared" ca="1" si="262"/>
        <v>14</v>
      </c>
      <c r="CF149" s="268">
        <f t="shared" ca="1" si="262"/>
        <v>15</v>
      </c>
      <c r="CG149" s="268">
        <f t="shared" ca="1" si="262"/>
        <v>16</v>
      </c>
      <c r="CH149" s="268">
        <f t="shared" ca="1" si="262"/>
        <v>17</v>
      </c>
      <c r="CI149" s="268">
        <f t="shared" ca="1" si="262"/>
        <v>18</v>
      </c>
      <c r="CJ149" s="268">
        <f t="shared" ca="1" si="262"/>
        <v>19</v>
      </c>
      <c r="CK149" s="268">
        <f t="shared" ca="1" si="262"/>
        <v>20</v>
      </c>
      <c r="CL149" s="268">
        <f t="shared" ca="1" si="262"/>
        <v>21</v>
      </c>
      <c r="CM149" s="268">
        <f t="shared" ca="1" si="262"/>
        <v>22</v>
      </c>
      <c r="CN149" s="268">
        <f t="shared" ca="1" si="262"/>
        <v>23</v>
      </c>
      <c r="CO149" s="268">
        <f t="shared" ca="1" si="262"/>
        <v>24</v>
      </c>
      <c r="CP149" s="268">
        <f t="shared" ca="1" si="262"/>
        <v>25</v>
      </c>
      <c r="CQ149" s="268">
        <f t="shared" ca="1" si="262"/>
        <v>26</v>
      </c>
      <c r="CR149" s="268">
        <f t="shared" ca="1" si="262"/>
        <v>27</v>
      </c>
      <c r="CS149" s="268">
        <f t="shared" ca="1" si="262"/>
        <v>28</v>
      </c>
      <c r="CT149" s="268">
        <f t="shared" ca="1" si="262"/>
        <v>29</v>
      </c>
      <c r="CU149" s="268">
        <f t="shared" ca="1" si="262"/>
        <v>30</v>
      </c>
      <c r="CV149" s="296">
        <f t="shared" ca="1" si="262"/>
        <v>31</v>
      </c>
      <c r="CW149" s="416"/>
      <c r="CX149" s="391"/>
      <c r="CY149" s="391"/>
      <c r="CZ149" s="393"/>
      <c r="DA149" s="442"/>
    </row>
    <row r="150" spans="1:105" ht="13.5" hidden="1" customHeight="1" x14ac:dyDescent="0.2">
      <c r="A150" s="190"/>
      <c r="B150" s="439"/>
      <c r="C150" s="430"/>
      <c r="D150" s="426"/>
      <c r="E150" s="267">
        <f ca="1">IF(OR(MID(OFFSET($D$248,$D147-$D$8,0),E$4,1)="a",MID(OFFSET($D$248,$D147-$D$8,0),E$4,1)="b"),0,CV140+1)</f>
        <v>32</v>
      </c>
      <c r="F150" s="268">
        <f t="shared" ref="F150:AF150" ca="1" si="263">IF(OR(MID(OFFSET($D$248,$D147-$D$8,0),F$4,1)="a",MID(OFFSET($D$248,$D147-$D$8,0),F$4,1)="b"),0,E150+1)</f>
        <v>33</v>
      </c>
      <c r="G150" s="268">
        <f t="shared" ca="1" si="263"/>
        <v>34</v>
      </c>
      <c r="H150" s="268">
        <f t="shared" ca="1" si="263"/>
        <v>35</v>
      </c>
      <c r="I150" s="268">
        <f t="shared" ca="1" si="263"/>
        <v>36</v>
      </c>
      <c r="J150" s="268">
        <f t="shared" ca="1" si="263"/>
        <v>37</v>
      </c>
      <c r="K150" s="268">
        <f t="shared" ca="1" si="263"/>
        <v>38</v>
      </c>
      <c r="L150" s="268">
        <f t="shared" ca="1" si="263"/>
        <v>39</v>
      </c>
      <c r="M150" s="268">
        <f t="shared" ca="1" si="263"/>
        <v>40</v>
      </c>
      <c r="N150" s="268">
        <f t="shared" ca="1" si="263"/>
        <v>41</v>
      </c>
      <c r="O150" s="268">
        <f t="shared" ca="1" si="263"/>
        <v>42</v>
      </c>
      <c r="P150" s="268">
        <f t="shared" ca="1" si="263"/>
        <v>43</v>
      </c>
      <c r="Q150" s="268">
        <f t="shared" ca="1" si="263"/>
        <v>44</v>
      </c>
      <c r="R150" s="268">
        <f t="shared" ca="1" si="263"/>
        <v>45</v>
      </c>
      <c r="S150" s="268">
        <f t="shared" ca="1" si="263"/>
        <v>46</v>
      </c>
      <c r="T150" s="268">
        <f t="shared" ca="1" si="263"/>
        <v>47</v>
      </c>
      <c r="U150" s="268">
        <f t="shared" ca="1" si="263"/>
        <v>48</v>
      </c>
      <c r="V150" s="268">
        <f t="shared" ca="1" si="263"/>
        <v>49</v>
      </c>
      <c r="W150" s="268">
        <f t="shared" ca="1" si="263"/>
        <v>50</v>
      </c>
      <c r="X150" s="268">
        <f t="shared" ca="1" si="263"/>
        <v>51</v>
      </c>
      <c r="Y150" s="268">
        <f t="shared" ca="1" si="263"/>
        <v>52</v>
      </c>
      <c r="Z150" s="268">
        <f t="shared" ca="1" si="263"/>
        <v>53</v>
      </c>
      <c r="AA150" s="268">
        <f t="shared" ca="1" si="263"/>
        <v>54</v>
      </c>
      <c r="AB150" s="268">
        <f t="shared" ca="1" si="263"/>
        <v>55</v>
      </c>
      <c r="AC150" s="268">
        <f t="shared" ca="1" si="263"/>
        <v>56</v>
      </c>
      <c r="AD150" s="268">
        <f t="shared" ca="1" si="263"/>
        <v>57</v>
      </c>
      <c r="AE150" s="268">
        <f t="shared" ca="1" si="263"/>
        <v>58</v>
      </c>
      <c r="AF150" s="268">
        <f t="shared" ca="1" si="263"/>
        <v>59</v>
      </c>
      <c r="AG150" s="268">
        <f ca="1">IF(OR(MID(OFFSET($D$248,$D147-$D$8,0),AG$4,1)="a",MID(OFFSET($D$248,$D147-$D$8,0),AG$4,1)="b"),0,1)</f>
        <v>0</v>
      </c>
      <c r="AH150" s="268">
        <f ca="1">IF(OR(MID(OFFSET($D$248,$D147-$D$8,0),AH$4,1)="a",MID(OFFSET($D$248,$D147-$D$8,0),AH$4,1)="b"),0,AG150+1)</f>
        <v>0</v>
      </c>
      <c r="AI150" s="268">
        <f t="shared" ref="AI150:CT150" ca="1" si="264">IF(OR(MID(OFFSET($D$248,$D147-$D$8,0),AI$4,1)="a",MID(OFFSET($D$248,$D147-$D$8,0),AI$4,1)="b"),0,AH150+1)</f>
        <v>0</v>
      </c>
      <c r="AJ150" s="268">
        <f t="shared" ca="1" si="264"/>
        <v>0</v>
      </c>
      <c r="AK150" s="268">
        <f t="shared" ca="1" si="264"/>
        <v>0</v>
      </c>
      <c r="AL150" s="268">
        <f t="shared" ca="1" si="264"/>
        <v>0</v>
      </c>
      <c r="AM150" s="268">
        <f t="shared" ca="1" si="264"/>
        <v>0</v>
      </c>
      <c r="AN150" s="268">
        <f t="shared" ca="1" si="264"/>
        <v>0</v>
      </c>
      <c r="AO150" s="268">
        <f t="shared" ca="1" si="264"/>
        <v>0</v>
      </c>
      <c r="AP150" s="268">
        <f t="shared" ca="1" si="264"/>
        <v>0</v>
      </c>
      <c r="AQ150" s="268">
        <f t="shared" ca="1" si="264"/>
        <v>0</v>
      </c>
      <c r="AR150" s="268">
        <f t="shared" ca="1" si="264"/>
        <v>0</v>
      </c>
      <c r="AS150" s="268">
        <f t="shared" ca="1" si="264"/>
        <v>0</v>
      </c>
      <c r="AT150" s="268">
        <f t="shared" ca="1" si="264"/>
        <v>0</v>
      </c>
      <c r="AU150" s="268">
        <f t="shared" ca="1" si="264"/>
        <v>0</v>
      </c>
      <c r="AV150" s="268">
        <f t="shared" ca="1" si="264"/>
        <v>0</v>
      </c>
      <c r="AW150" s="268">
        <f t="shared" ca="1" si="264"/>
        <v>0</v>
      </c>
      <c r="AX150" s="268">
        <f t="shared" ca="1" si="264"/>
        <v>0</v>
      </c>
      <c r="AY150" s="268">
        <f t="shared" ca="1" si="264"/>
        <v>0</v>
      </c>
      <c r="AZ150" s="268">
        <f t="shared" ca="1" si="264"/>
        <v>0</v>
      </c>
      <c r="BA150" s="268">
        <f t="shared" ca="1" si="264"/>
        <v>1</v>
      </c>
      <c r="BB150" s="268">
        <f t="shared" ca="1" si="264"/>
        <v>2</v>
      </c>
      <c r="BC150" s="268">
        <f t="shared" ca="1" si="264"/>
        <v>3</v>
      </c>
      <c r="BD150" s="268">
        <f t="shared" ca="1" si="264"/>
        <v>4</v>
      </c>
      <c r="BE150" s="268">
        <f t="shared" ca="1" si="264"/>
        <v>5</v>
      </c>
      <c r="BF150" s="268">
        <f t="shared" ca="1" si="264"/>
        <v>6</v>
      </c>
      <c r="BG150" s="268">
        <f t="shared" ca="1" si="264"/>
        <v>0</v>
      </c>
      <c r="BH150" s="268">
        <f t="shared" ca="1" si="264"/>
        <v>0</v>
      </c>
      <c r="BI150" s="268">
        <f t="shared" ca="1" si="264"/>
        <v>0</v>
      </c>
      <c r="BJ150" s="268">
        <f t="shared" ca="1" si="264"/>
        <v>0</v>
      </c>
      <c r="BK150" s="268">
        <f t="shared" ca="1" si="264"/>
        <v>0</v>
      </c>
      <c r="BL150" s="268">
        <f t="shared" ca="1" si="264"/>
        <v>0</v>
      </c>
      <c r="BM150" s="268">
        <f t="shared" ca="1" si="264"/>
        <v>0</v>
      </c>
      <c r="BN150" s="268">
        <f t="shared" ca="1" si="264"/>
        <v>0</v>
      </c>
      <c r="BO150" s="268">
        <f t="shared" ca="1" si="264"/>
        <v>0</v>
      </c>
      <c r="BP150" s="268">
        <f t="shared" ca="1" si="264"/>
        <v>0</v>
      </c>
      <c r="BQ150" s="268">
        <f t="shared" ca="1" si="264"/>
        <v>0</v>
      </c>
      <c r="BR150" s="268">
        <f t="shared" ca="1" si="264"/>
        <v>1</v>
      </c>
      <c r="BS150" s="268">
        <f t="shared" ca="1" si="264"/>
        <v>2</v>
      </c>
      <c r="BT150" s="268">
        <f t="shared" ca="1" si="264"/>
        <v>3</v>
      </c>
      <c r="BU150" s="268">
        <f t="shared" ca="1" si="264"/>
        <v>4</v>
      </c>
      <c r="BV150" s="268">
        <f t="shared" ca="1" si="264"/>
        <v>5</v>
      </c>
      <c r="BW150" s="268">
        <f t="shared" ca="1" si="264"/>
        <v>6</v>
      </c>
      <c r="BX150" s="268">
        <f t="shared" ca="1" si="264"/>
        <v>7</v>
      </c>
      <c r="BY150" s="268">
        <f t="shared" ca="1" si="264"/>
        <v>8</v>
      </c>
      <c r="BZ150" s="268">
        <f t="shared" ca="1" si="264"/>
        <v>9</v>
      </c>
      <c r="CA150" s="268">
        <f t="shared" ca="1" si="264"/>
        <v>10</v>
      </c>
      <c r="CB150" s="268">
        <f t="shared" ca="1" si="264"/>
        <v>11</v>
      </c>
      <c r="CC150" s="268">
        <f t="shared" ca="1" si="264"/>
        <v>12</v>
      </c>
      <c r="CD150" s="268">
        <f t="shared" ca="1" si="264"/>
        <v>13</v>
      </c>
      <c r="CE150" s="268">
        <f t="shared" ca="1" si="264"/>
        <v>14</v>
      </c>
      <c r="CF150" s="268">
        <f t="shared" ca="1" si="264"/>
        <v>15</v>
      </c>
      <c r="CG150" s="268">
        <f t="shared" ca="1" si="264"/>
        <v>16</v>
      </c>
      <c r="CH150" s="268">
        <f t="shared" ca="1" si="264"/>
        <v>17</v>
      </c>
      <c r="CI150" s="268">
        <f t="shared" ca="1" si="264"/>
        <v>18</v>
      </c>
      <c r="CJ150" s="268">
        <f t="shared" ca="1" si="264"/>
        <v>19</v>
      </c>
      <c r="CK150" s="268">
        <f t="shared" ca="1" si="264"/>
        <v>20</v>
      </c>
      <c r="CL150" s="268">
        <f t="shared" ca="1" si="264"/>
        <v>21</v>
      </c>
      <c r="CM150" s="268">
        <f t="shared" ca="1" si="264"/>
        <v>22</v>
      </c>
      <c r="CN150" s="268">
        <f t="shared" ca="1" si="264"/>
        <v>23</v>
      </c>
      <c r="CO150" s="268">
        <f t="shared" ca="1" si="264"/>
        <v>24</v>
      </c>
      <c r="CP150" s="268">
        <f t="shared" ca="1" si="264"/>
        <v>25</v>
      </c>
      <c r="CQ150" s="268">
        <f t="shared" ca="1" si="264"/>
        <v>26</v>
      </c>
      <c r="CR150" s="268">
        <f t="shared" ca="1" si="264"/>
        <v>27</v>
      </c>
      <c r="CS150" s="268">
        <f t="shared" ca="1" si="264"/>
        <v>28</v>
      </c>
      <c r="CT150" s="268">
        <f t="shared" ca="1" si="264"/>
        <v>29</v>
      </c>
      <c r="CU150" s="268">
        <f ca="1">IF(OR(MID(OFFSET($D$248,$D147-$D$8,0),CU$4,1)="a",MID(OFFSET($D$248,$D147-$D$8,0),CU$4,1)="b"),0,CT150+1)</f>
        <v>30</v>
      </c>
      <c r="CV150" s="296">
        <f ca="1">IF(OR(MID(OFFSET($D$248,$D147-$D$8,0),CV$4,1)="a",MID(OFFSET($D$248,$D147-$D$8,0),CV$4,1)="b"),0,CU150+1)</f>
        <v>31</v>
      </c>
      <c r="CW150" s="416"/>
      <c r="CX150" s="391"/>
      <c r="CY150" s="391"/>
      <c r="CZ150" s="393"/>
      <c r="DA150" s="442"/>
    </row>
    <row r="151" spans="1:105" ht="13.5" hidden="1" customHeight="1" x14ac:dyDescent="0.2">
      <c r="A151" s="190"/>
      <c r="B151" s="439"/>
      <c r="C151" s="430"/>
      <c r="D151" s="426"/>
      <c r="E151" s="267">
        <f ca="1">IF(OR(MID(OFFSET($D$248,$D147-$D$8,0),E$4,1)="a",MID(OFFSET($D$248,$D147-$D$8,0),E$4,1)="b"),0,CV141+1)</f>
        <v>32</v>
      </c>
      <c r="F151" s="268">
        <f t="shared" ref="F151:AK151" ca="1" si="265">IF(OR(MID(OFFSET($D$248,$D147-$D$8,0),F$4,1)="a",MID(OFFSET($D$248,$D147-$D$8,0),F$4,1)="b"),0,E151+1)</f>
        <v>33</v>
      </c>
      <c r="G151" s="268">
        <f t="shared" ca="1" si="265"/>
        <v>34</v>
      </c>
      <c r="H151" s="268">
        <f t="shared" ca="1" si="265"/>
        <v>35</v>
      </c>
      <c r="I151" s="268">
        <f t="shared" ca="1" si="265"/>
        <v>36</v>
      </c>
      <c r="J151" s="268">
        <f t="shared" ca="1" si="265"/>
        <v>37</v>
      </c>
      <c r="K151" s="268">
        <f t="shared" ca="1" si="265"/>
        <v>38</v>
      </c>
      <c r="L151" s="268">
        <f t="shared" ca="1" si="265"/>
        <v>39</v>
      </c>
      <c r="M151" s="268">
        <f t="shared" ca="1" si="265"/>
        <v>40</v>
      </c>
      <c r="N151" s="268">
        <f t="shared" ca="1" si="265"/>
        <v>41</v>
      </c>
      <c r="O151" s="268">
        <f t="shared" ca="1" si="265"/>
        <v>42</v>
      </c>
      <c r="P151" s="268">
        <f t="shared" ca="1" si="265"/>
        <v>43</v>
      </c>
      <c r="Q151" s="268">
        <f t="shared" ca="1" si="265"/>
        <v>44</v>
      </c>
      <c r="R151" s="268">
        <f t="shared" ca="1" si="265"/>
        <v>45</v>
      </c>
      <c r="S151" s="268">
        <f t="shared" ca="1" si="265"/>
        <v>46</v>
      </c>
      <c r="T151" s="268">
        <f t="shared" ca="1" si="265"/>
        <v>47</v>
      </c>
      <c r="U151" s="268">
        <f t="shared" ca="1" si="265"/>
        <v>48</v>
      </c>
      <c r="V151" s="268">
        <f t="shared" ca="1" si="265"/>
        <v>49</v>
      </c>
      <c r="W151" s="268">
        <f t="shared" ca="1" si="265"/>
        <v>50</v>
      </c>
      <c r="X151" s="268">
        <f t="shared" ca="1" si="265"/>
        <v>51</v>
      </c>
      <c r="Y151" s="268">
        <f t="shared" ca="1" si="265"/>
        <v>52</v>
      </c>
      <c r="Z151" s="268">
        <f t="shared" ca="1" si="265"/>
        <v>53</v>
      </c>
      <c r="AA151" s="268">
        <f t="shared" ca="1" si="265"/>
        <v>54</v>
      </c>
      <c r="AB151" s="268">
        <f t="shared" ca="1" si="265"/>
        <v>55</v>
      </c>
      <c r="AC151" s="268">
        <f t="shared" ca="1" si="265"/>
        <v>56</v>
      </c>
      <c r="AD151" s="268">
        <f t="shared" ca="1" si="265"/>
        <v>57</v>
      </c>
      <c r="AE151" s="268">
        <f t="shared" ca="1" si="265"/>
        <v>58</v>
      </c>
      <c r="AF151" s="268">
        <f t="shared" ca="1" si="265"/>
        <v>59</v>
      </c>
      <c r="AG151" s="268">
        <f t="shared" ca="1" si="265"/>
        <v>0</v>
      </c>
      <c r="AH151" s="268">
        <f t="shared" ca="1" si="265"/>
        <v>0</v>
      </c>
      <c r="AI151" s="268">
        <f t="shared" ca="1" si="265"/>
        <v>0</v>
      </c>
      <c r="AJ151" s="268">
        <f t="shared" ca="1" si="265"/>
        <v>0</v>
      </c>
      <c r="AK151" s="268">
        <f t="shared" ca="1" si="265"/>
        <v>0</v>
      </c>
      <c r="AL151" s="268">
        <f t="shared" ref="AL151:BQ151" ca="1" si="266">IF(OR(MID(OFFSET($D$248,$D147-$D$8,0),AL$4,1)="a",MID(OFFSET($D$248,$D147-$D$8,0),AL$4,1)="b"),0,AK151+1)</f>
        <v>0</v>
      </c>
      <c r="AM151" s="268">
        <f t="shared" ca="1" si="266"/>
        <v>0</v>
      </c>
      <c r="AN151" s="268">
        <f t="shared" ca="1" si="266"/>
        <v>0</v>
      </c>
      <c r="AO151" s="268">
        <f t="shared" ca="1" si="266"/>
        <v>0</v>
      </c>
      <c r="AP151" s="268">
        <f t="shared" ca="1" si="266"/>
        <v>0</v>
      </c>
      <c r="AQ151" s="268">
        <f t="shared" ca="1" si="266"/>
        <v>0</v>
      </c>
      <c r="AR151" s="268">
        <f t="shared" ca="1" si="266"/>
        <v>0</v>
      </c>
      <c r="AS151" s="268">
        <f t="shared" ca="1" si="266"/>
        <v>0</v>
      </c>
      <c r="AT151" s="268">
        <f t="shared" ca="1" si="266"/>
        <v>0</v>
      </c>
      <c r="AU151" s="268">
        <f t="shared" ca="1" si="266"/>
        <v>0</v>
      </c>
      <c r="AV151" s="268">
        <f t="shared" ca="1" si="266"/>
        <v>0</v>
      </c>
      <c r="AW151" s="268">
        <f t="shared" ca="1" si="266"/>
        <v>0</v>
      </c>
      <c r="AX151" s="268">
        <f t="shared" ca="1" si="266"/>
        <v>0</v>
      </c>
      <c r="AY151" s="268">
        <f t="shared" ca="1" si="266"/>
        <v>0</v>
      </c>
      <c r="AZ151" s="268">
        <f t="shared" ca="1" si="266"/>
        <v>0</v>
      </c>
      <c r="BA151" s="268">
        <f t="shared" ca="1" si="266"/>
        <v>1</v>
      </c>
      <c r="BB151" s="268">
        <f t="shared" ca="1" si="266"/>
        <v>2</v>
      </c>
      <c r="BC151" s="268">
        <f t="shared" ca="1" si="266"/>
        <v>3</v>
      </c>
      <c r="BD151" s="268">
        <f t="shared" ca="1" si="266"/>
        <v>4</v>
      </c>
      <c r="BE151" s="268">
        <f t="shared" ca="1" si="266"/>
        <v>5</v>
      </c>
      <c r="BF151" s="268">
        <f t="shared" ca="1" si="266"/>
        <v>6</v>
      </c>
      <c r="BG151" s="268">
        <f t="shared" ca="1" si="266"/>
        <v>0</v>
      </c>
      <c r="BH151" s="268">
        <f t="shared" ca="1" si="266"/>
        <v>0</v>
      </c>
      <c r="BI151" s="268">
        <f t="shared" ca="1" si="266"/>
        <v>0</v>
      </c>
      <c r="BJ151" s="268">
        <f t="shared" ca="1" si="266"/>
        <v>0</v>
      </c>
      <c r="BK151" s="268">
        <f t="shared" ca="1" si="266"/>
        <v>0</v>
      </c>
      <c r="BL151" s="268">
        <f t="shared" ca="1" si="266"/>
        <v>0</v>
      </c>
      <c r="BM151" s="268">
        <f t="shared" ca="1" si="266"/>
        <v>0</v>
      </c>
      <c r="BN151" s="268">
        <f t="shared" ca="1" si="266"/>
        <v>0</v>
      </c>
      <c r="BO151" s="268">
        <f t="shared" ca="1" si="266"/>
        <v>0</v>
      </c>
      <c r="BP151" s="268">
        <f t="shared" ca="1" si="266"/>
        <v>0</v>
      </c>
      <c r="BQ151" s="268">
        <f t="shared" ca="1" si="266"/>
        <v>0</v>
      </c>
      <c r="BR151" s="268">
        <f t="shared" ref="BR151:CV151" ca="1" si="267">IF(OR(MID(OFFSET($D$248,$D147-$D$8,0),BR$4,1)="a",MID(OFFSET($D$248,$D147-$D$8,0),BR$4,1)="b"),0,BQ151+1)</f>
        <v>1</v>
      </c>
      <c r="BS151" s="268">
        <f t="shared" ca="1" si="267"/>
        <v>2</v>
      </c>
      <c r="BT151" s="268">
        <f t="shared" ca="1" si="267"/>
        <v>3</v>
      </c>
      <c r="BU151" s="268">
        <f t="shared" ca="1" si="267"/>
        <v>4</v>
      </c>
      <c r="BV151" s="268">
        <f t="shared" ca="1" si="267"/>
        <v>5</v>
      </c>
      <c r="BW151" s="268">
        <f t="shared" ca="1" si="267"/>
        <v>6</v>
      </c>
      <c r="BX151" s="268">
        <f t="shared" ca="1" si="267"/>
        <v>7</v>
      </c>
      <c r="BY151" s="268">
        <f t="shared" ca="1" si="267"/>
        <v>8</v>
      </c>
      <c r="BZ151" s="268">
        <f t="shared" ca="1" si="267"/>
        <v>9</v>
      </c>
      <c r="CA151" s="268">
        <f t="shared" ca="1" si="267"/>
        <v>10</v>
      </c>
      <c r="CB151" s="268">
        <f t="shared" ca="1" si="267"/>
        <v>11</v>
      </c>
      <c r="CC151" s="268">
        <f t="shared" ca="1" si="267"/>
        <v>12</v>
      </c>
      <c r="CD151" s="268">
        <f t="shared" ca="1" si="267"/>
        <v>13</v>
      </c>
      <c r="CE151" s="268">
        <f t="shared" ca="1" si="267"/>
        <v>14</v>
      </c>
      <c r="CF151" s="268">
        <f t="shared" ca="1" si="267"/>
        <v>15</v>
      </c>
      <c r="CG151" s="268">
        <f t="shared" ca="1" si="267"/>
        <v>16</v>
      </c>
      <c r="CH151" s="268">
        <f t="shared" ca="1" si="267"/>
        <v>17</v>
      </c>
      <c r="CI151" s="268">
        <f t="shared" ca="1" si="267"/>
        <v>18</v>
      </c>
      <c r="CJ151" s="268">
        <f t="shared" ca="1" si="267"/>
        <v>19</v>
      </c>
      <c r="CK151" s="268">
        <f t="shared" ca="1" si="267"/>
        <v>20</v>
      </c>
      <c r="CL151" s="268">
        <f t="shared" ca="1" si="267"/>
        <v>21</v>
      </c>
      <c r="CM151" s="268">
        <f t="shared" ca="1" si="267"/>
        <v>22</v>
      </c>
      <c r="CN151" s="268">
        <f t="shared" ca="1" si="267"/>
        <v>23</v>
      </c>
      <c r="CO151" s="268">
        <f t="shared" ca="1" si="267"/>
        <v>24</v>
      </c>
      <c r="CP151" s="268">
        <f t="shared" ca="1" si="267"/>
        <v>25</v>
      </c>
      <c r="CQ151" s="268">
        <f t="shared" ca="1" si="267"/>
        <v>26</v>
      </c>
      <c r="CR151" s="268">
        <f t="shared" ca="1" si="267"/>
        <v>27</v>
      </c>
      <c r="CS151" s="268">
        <f t="shared" ca="1" si="267"/>
        <v>28</v>
      </c>
      <c r="CT151" s="268">
        <f t="shared" ca="1" si="267"/>
        <v>29</v>
      </c>
      <c r="CU151" s="268">
        <f t="shared" ca="1" si="267"/>
        <v>30</v>
      </c>
      <c r="CV151" s="296">
        <f t="shared" ca="1" si="267"/>
        <v>31</v>
      </c>
      <c r="CW151" s="416"/>
      <c r="CX151" s="391"/>
      <c r="CY151" s="391"/>
      <c r="CZ151" s="393"/>
      <c r="DA151" s="442"/>
    </row>
    <row r="152" spans="1:105" ht="13.5" hidden="1" customHeight="1" x14ac:dyDescent="0.2">
      <c r="A152" s="190"/>
      <c r="B152" s="439"/>
      <c r="C152" s="430"/>
      <c r="D152" s="426"/>
      <c r="E152" s="267">
        <f ca="1">IF(OR(MID(OFFSET($D$248,$D147-$D$8,0),E$4,1)="a",MID(OFFSET($D$248,$D147-$D$8,0),E$4,1)="b"),0,CV142+1)</f>
        <v>32</v>
      </c>
      <c r="F152" s="268">
        <f t="shared" ref="F152:AK152" ca="1" si="268">IF(OR(MID(OFFSET($D$248,$D147-$D$8,0),F$4,1)="a",MID(OFFSET($D$248,$D147-$D$8,0),F$4,1)="b"),0,E152+1)</f>
        <v>33</v>
      </c>
      <c r="G152" s="268">
        <f t="shared" ca="1" si="268"/>
        <v>34</v>
      </c>
      <c r="H152" s="268">
        <f t="shared" ca="1" si="268"/>
        <v>35</v>
      </c>
      <c r="I152" s="268">
        <f t="shared" ca="1" si="268"/>
        <v>36</v>
      </c>
      <c r="J152" s="268">
        <f t="shared" ca="1" si="268"/>
        <v>37</v>
      </c>
      <c r="K152" s="268">
        <f t="shared" ca="1" si="268"/>
        <v>38</v>
      </c>
      <c r="L152" s="268">
        <f t="shared" ca="1" si="268"/>
        <v>39</v>
      </c>
      <c r="M152" s="268">
        <f t="shared" ca="1" si="268"/>
        <v>40</v>
      </c>
      <c r="N152" s="268">
        <f t="shared" ca="1" si="268"/>
        <v>41</v>
      </c>
      <c r="O152" s="268">
        <f t="shared" ca="1" si="268"/>
        <v>42</v>
      </c>
      <c r="P152" s="268">
        <f t="shared" ca="1" si="268"/>
        <v>43</v>
      </c>
      <c r="Q152" s="268">
        <f t="shared" ca="1" si="268"/>
        <v>44</v>
      </c>
      <c r="R152" s="268">
        <f t="shared" ca="1" si="268"/>
        <v>45</v>
      </c>
      <c r="S152" s="268">
        <f t="shared" ca="1" si="268"/>
        <v>46</v>
      </c>
      <c r="T152" s="268">
        <f t="shared" ca="1" si="268"/>
        <v>47</v>
      </c>
      <c r="U152" s="268">
        <f t="shared" ca="1" si="268"/>
        <v>48</v>
      </c>
      <c r="V152" s="268">
        <f t="shared" ca="1" si="268"/>
        <v>49</v>
      </c>
      <c r="W152" s="268">
        <f t="shared" ca="1" si="268"/>
        <v>50</v>
      </c>
      <c r="X152" s="268">
        <f t="shared" ca="1" si="268"/>
        <v>51</v>
      </c>
      <c r="Y152" s="268">
        <f t="shared" ca="1" si="268"/>
        <v>52</v>
      </c>
      <c r="Z152" s="268">
        <f t="shared" ca="1" si="268"/>
        <v>53</v>
      </c>
      <c r="AA152" s="268">
        <f t="shared" ca="1" si="268"/>
        <v>54</v>
      </c>
      <c r="AB152" s="268">
        <f t="shared" ca="1" si="268"/>
        <v>55</v>
      </c>
      <c r="AC152" s="268">
        <f t="shared" ca="1" si="268"/>
        <v>56</v>
      </c>
      <c r="AD152" s="268">
        <f t="shared" ca="1" si="268"/>
        <v>57</v>
      </c>
      <c r="AE152" s="268">
        <f t="shared" ca="1" si="268"/>
        <v>58</v>
      </c>
      <c r="AF152" s="268">
        <f t="shared" ca="1" si="268"/>
        <v>59</v>
      </c>
      <c r="AG152" s="268">
        <f t="shared" ca="1" si="268"/>
        <v>0</v>
      </c>
      <c r="AH152" s="268">
        <f t="shared" ca="1" si="268"/>
        <v>0</v>
      </c>
      <c r="AI152" s="268">
        <f t="shared" ca="1" si="268"/>
        <v>0</v>
      </c>
      <c r="AJ152" s="268">
        <f t="shared" ca="1" si="268"/>
        <v>0</v>
      </c>
      <c r="AK152" s="268">
        <f t="shared" ca="1" si="268"/>
        <v>0</v>
      </c>
      <c r="AL152" s="268">
        <f t="shared" ref="AL152:BQ152" ca="1" si="269">IF(OR(MID(OFFSET($D$248,$D147-$D$8,0),AL$4,1)="a",MID(OFFSET($D$248,$D147-$D$8,0),AL$4,1)="b"),0,AK152+1)</f>
        <v>0</v>
      </c>
      <c r="AM152" s="268">
        <f t="shared" ca="1" si="269"/>
        <v>0</v>
      </c>
      <c r="AN152" s="268">
        <f t="shared" ca="1" si="269"/>
        <v>0</v>
      </c>
      <c r="AO152" s="268">
        <f t="shared" ca="1" si="269"/>
        <v>0</v>
      </c>
      <c r="AP152" s="268">
        <f t="shared" ca="1" si="269"/>
        <v>0</v>
      </c>
      <c r="AQ152" s="268">
        <f t="shared" ca="1" si="269"/>
        <v>0</v>
      </c>
      <c r="AR152" s="268">
        <f t="shared" ca="1" si="269"/>
        <v>0</v>
      </c>
      <c r="AS152" s="268">
        <f t="shared" ca="1" si="269"/>
        <v>0</v>
      </c>
      <c r="AT152" s="268">
        <f t="shared" ca="1" si="269"/>
        <v>0</v>
      </c>
      <c r="AU152" s="268">
        <f t="shared" ca="1" si="269"/>
        <v>0</v>
      </c>
      <c r="AV152" s="268">
        <f t="shared" ca="1" si="269"/>
        <v>0</v>
      </c>
      <c r="AW152" s="268">
        <f t="shared" ca="1" si="269"/>
        <v>0</v>
      </c>
      <c r="AX152" s="268">
        <f t="shared" ca="1" si="269"/>
        <v>0</v>
      </c>
      <c r="AY152" s="268">
        <f t="shared" ca="1" si="269"/>
        <v>0</v>
      </c>
      <c r="AZ152" s="268">
        <f t="shared" ca="1" si="269"/>
        <v>0</v>
      </c>
      <c r="BA152" s="268">
        <f t="shared" ca="1" si="269"/>
        <v>1</v>
      </c>
      <c r="BB152" s="268">
        <f t="shared" ca="1" si="269"/>
        <v>2</v>
      </c>
      <c r="BC152" s="268">
        <f t="shared" ca="1" si="269"/>
        <v>3</v>
      </c>
      <c r="BD152" s="268">
        <f t="shared" ca="1" si="269"/>
        <v>4</v>
      </c>
      <c r="BE152" s="268">
        <f t="shared" ca="1" si="269"/>
        <v>5</v>
      </c>
      <c r="BF152" s="268">
        <f t="shared" ca="1" si="269"/>
        <v>6</v>
      </c>
      <c r="BG152" s="268">
        <f t="shared" ca="1" si="269"/>
        <v>0</v>
      </c>
      <c r="BH152" s="268">
        <f t="shared" ca="1" si="269"/>
        <v>0</v>
      </c>
      <c r="BI152" s="268">
        <f t="shared" ca="1" si="269"/>
        <v>0</v>
      </c>
      <c r="BJ152" s="268">
        <f t="shared" ca="1" si="269"/>
        <v>0</v>
      </c>
      <c r="BK152" s="268">
        <f t="shared" ca="1" si="269"/>
        <v>0</v>
      </c>
      <c r="BL152" s="268">
        <f t="shared" ca="1" si="269"/>
        <v>0</v>
      </c>
      <c r="BM152" s="268">
        <f t="shared" ca="1" si="269"/>
        <v>0</v>
      </c>
      <c r="BN152" s="268">
        <f t="shared" ca="1" si="269"/>
        <v>0</v>
      </c>
      <c r="BO152" s="268">
        <f t="shared" ca="1" si="269"/>
        <v>0</v>
      </c>
      <c r="BP152" s="268">
        <f t="shared" ca="1" si="269"/>
        <v>0</v>
      </c>
      <c r="BQ152" s="268">
        <f t="shared" ca="1" si="269"/>
        <v>0</v>
      </c>
      <c r="BR152" s="268">
        <f t="shared" ref="BR152:CV152" ca="1" si="270">IF(OR(MID(OFFSET($D$248,$D147-$D$8,0),BR$4,1)="a",MID(OFFSET($D$248,$D147-$D$8,0),BR$4,1)="b"),0,BQ152+1)</f>
        <v>1</v>
      </c>
      <c r="BS152" s="268">
        <f t="shared" ca="1" si="270"/>
        <v>2</v>
      </c>
      <c r="BT152" s="268">
        <f t="shared" ca="1" si="270"/>
        <v>3</v>
      </c>
      <c r="BU152" s="268">
        <f t="shared" ca="1" si="270"/>
        <v>4</v>
      </c>
      <c r="BV152" s="268">
        <f t="shared" ca="1" si="270"/>
        <v>5</v>
      </c>
      <c r="BW152" s="268">
        <f t="shared" ca="1" si="270"/>
        <v>6</v>
      </c>
      <c r="BX152" s="268">
        <f t="shared" ca="1" si="270"/>
        <v>7</v>
      </c>
      <c r="BY152" s="268">
        <f t="shared" ca="1" si="270"/>
        <v>8</v>
      </c>
      <c r="BZ152" s="268">
        <f t="shared" ca="1" si="270"/>
        <v>9</v>
      </c>
      <c r="CA152" s="268">
        <f t="shared" ca="1" si="270"/>
        <v>10</v>
      </c>
      <c r="CB152" s="268">
        <f t="shared" ca="1" si="270"/>
        <v>11</v>
      </c>
      <c r="CC152" s="268">
        <f t="shared" ca="1" si="270"/>
        <v>12</v>
      </c>
      <c r="CD152" s="268">
        <f t="shared" ca="1" si="270"/>
        <v>13</v>
      </c>
      <c r="CE152" s="268">
        <f t="shared" ca="1" si="270"/>
        <v>14</v>
      </c>
      <c r="CF152" s="268">
        <f t="shared" ca="1" si="270"/>
        <v>15</v>
      </c>
      <c r="CG152" s="268">
        <f t="shared" ca="1" si="270"/>
        <v>16</v>
      </c>
      <c r="CH152" s="268">
        <f t="shared" ca="1" si="270"/>
        <v>17</v>
      </c>
      <c r="CI152" s="268">
        <f t="shared" ca="1" si="270"/>
        <v>18</v>
      </c>
      <c r="CJ152" s="268">
        <f t="shared" ca="1" si="270"/>
        <v>19</v>
      </c>
      <c r="CK152" s="268">
        <f t="shared" ca="1" si="270"/>
        <v>20</v>
      </c>
      <c r="CL152" s="268">
        <f t="shared" ca="1" si="270"/>
        <v>21</v>
      </c>
      <c r="CM152" s="268">
        <f t="shared" ca="1" si="270"/>
        <v>22</v>
      </c>
      <c r="CN152" s="268">
        <f t="shared" ca="1" si="270"/>
        <v>23</v>
      </c>
      <c r="CO152" s="268">
        <f t="shared" ca="1" si="270"/>
        <v>24</v>
      </c>
      <c r="CP152" s="268">
        <f t="shared" ca="1" si="270"/>
        <v>25</v>
      </c>
      <c r="CQ152" s="268">
        <f t="shared" ca="1" si="270"/>
        <v>26</v>
      </c>
      <c r="CR152" s="268">
        <f t="shared" ca="1" si="270"/>
        <v>27</v>
      </c>
      <c r="CS152" s="268">
        <f t="shared" ca="1" si="270"/>
        <v>28</v>
      </c>
      <c r="CT152" s="268">
        <f t="shared" ca="1" si="270"/>
        <v>29</v>
      </c>
      <c r="CU152" s="268">
        <f t="shared" ca="1" si="270"/>
        <v>30</v>
      </c>
      <c r="CV152" s="296">
        <f t="shared" ca="1" si="270"/>
        <v>31</v>
      </c>
      <c r="CW152" s="416"/>
      <c r="CX152" s="391"/>
      <c r="CY152" s="391"/>
      <c r="CZ152" s="393"/>
      <c r="DA152" s="442"/>
    </row>
    <row r="153" spans="1:105" ht="13.5" hidden="1" customHeight="1" x14ac:dyDescent="0.2">
      <c r="A153" s="190"/>
      <c r="B153" s="439"/>
      <c r="C153" s="430"/>
      <c r="D153" s="426"/>
      <c r="E153" s="267">
        <f ca="1">IF(OR(MID(OFFSET($D$248,$D147-$D$8,0),E$4,1)="a",MID(OFFSET($D$248,$D147-$D$8,0),E$4,1)="b"),0,CV143+1)</f>
        <v>32</v>
      </c>
      <c r="F153" s="268">
        <f t="shared" ref="F153:AK153" ca="1" si="271">IF(OR(MID(OFFSET($D$248,$D147-$D$8,0),F$4,1)="a",MID(OFFSET($D$248,$D147-$D$8,0),F$4,1)="b"),0,E153+1)</f>
        <v>33</v>
      </c>
      <c r="G153" s="268">
        <f t="shared" ca="1" si="271"/>
        <v>34</v>
      </c>
      <c r="H153" s="268">
        <f t="shared" ca="1" si="271"/>
        <v>35</v>
      </c>
      <c r="I153" s="268">
        <f t="shared" ca="1" si="271"/>
        <v>36</v>
      </c>
      <c r="J153" s="268">
        <f t="shared" ca="1" si="271"/>
        <v>37</v>
      </c>
      <c r="K153" s="268">
        <f t="shared" ca="1" si="271"/>
        <v>38</v>
      </c>
      <c r="L153" s="268">
        <f t="shared" ca="1" si="271"/>
        <v>39</v>
      </c>
      <c r="M153" s="268">
        <f t="shared" ca="1" si="271"/>
        <v>40</v>
      </c>
      <c r="N153" s="268">
        <f t="shared" ca="1" si="271"/>
        <v>41</v>
      </c>
      <c r="O153" s="268">
        <f t="shared" ca="1" si="271"/>
        <v>42</v>
      </c>
      <c r="P153" s="268">
        <f t="shared" ca="1" si="271"/>
        <v>43</v>
      </c>
      <c r="Q153" s="268">
        <f t="shared" ca="1" si="271"/>
        <v>44</v>
      </c>
      <c r="R153" s="268">
        <f t="shared" ca="1" si="271"/>
        <v>45</v>
      </c>
      <c r="S153" s="268">
        <f t="shared" ca="1" si="271"/>
        <v>46</v>
      </c>
      <c r="T153" s="268">
        <f t="shared" ca="1" si="271"/>
        <v>47</v>
      </c>
      <c r="U153" s="268">
        <f t="shared" ca="1" si="271"/>
        <v>48</v>
      </c>
      <c r="V153" s="268">
        <f t="shared" ca="1" si="271"/>
        <v>49</v>
      </c>
      <c r="W153" s="268">
        <f t="shared" ca="1" si="271"/>
        <v>50</v>
      </c>
      <c r="X153" s="268">
        <f t="shared" ca="1" si="271"/>
        <v>51</v>
      </c>
      <c r="Y153" s="268">
        <f t="shared" ca="1" si="271"/>
        <v>52</v>
      </c>
      <c r="Z153" s="268">
        <f t="shared" ca="1" si="271"/>
        <v>53</v>
      </c>
      <c r="AA153" s="268">
        <f t="shared" ca="1" si="271"/>
        <v>54</v>
      </c>
      <c r="AB153" s="268">
        <f t="shared" ca="1" si="271"/>
        <v>55</v>
      </c>
      <c r="AC153" s="268">
        <f t="shared" ca="1" si="271"/>
        <v>56</v>
      </c>
      <c r="AD153" s="268">
        <f t="shared" ca="1" si="271"/>
        <v>57</v>
      </c>
      <c r="AE153" s="268">
        <f t="shared" ca="1" si="271"/>
        <v>58</v>
      </c>
      <c r="AF153" s="268">
        <f t="shared" ca="1" si="271"/>
        <v>59</v>
      </c>
      <c r="AG153" s="268">
        <f t="shared" ca="1" si="271"/>
        <v>0</v>
      </c>
      <c r="AH153" s="268">
        <f t="shared" ca="1" si="271"/>
        <v>0</v>
      </c>
      <c r="AI153" s="268">
        <f t="shared" ca="1" si="271"/>
        <v>0</v>
      </c>
      <c r="AJ153" s="268">
        <f t="shared" ca="1" si="271"/>
        <v>0</v>
      </c>
      <c r="AK153" s="268">
        <f t="shared" ca="1" si="271"/>
        <v>0</v>
      </c>
      <c r="AL153" s="268">
        <f t="shared" ref="AL153:BQ153" ca="1" si="272">IF(OR(MID(OFFSET($D$248,$D147-$D$8,0),AL$4,1)="a",MID(OFFSET($D$248,$D147-$D$8,0),AL$4,1)="b"),0,AK153+1)</f>
        <v>0</v>
      </c>
      <c r="AM153" s="268">
        <f t="shared" ca="1" si="272"/>
        <v>0</v>
      </c>
      <c r="AN153" s="268">
        <f t="shared" ca="1" si="272"/>
        <v>0</v>
      </c>
      <c r="AO153" s="268">
        <f t="shared" ca="1" si="272"/>
        <v>0</v>
      </c>
      <c r="AP153" s="268">
        <f t="shared" ca="1" si="272"/>
        <v>0</v>
      </c>
      <c r="AQ153" s="268">
        <f t="shared" ca="1" si="272"/>
        <v>0</v>
      </c>
      <c r="AR153" s="268">
        <f t="shared" ca="1" si="272"/>
        <v>0</v>
      </c>
      <c r="AS153" s="268">
        <f t="shared" ca="1" si="272"/>
        <v>0</v>
      </c>
      <c r="AT153" s="268">
        <f t="shared" ca="1" si="272"/>
        <v>0</v>
      </c>
      <c r="AU153" s="268">
        <f t="shared" ca="1" si="272"/>
        <v>0</v>
      </c>
      <c r="AV153" s="268">
        <f t="shared" ca="1" si="272"/>
        <v>0</v>
      </c>
      <c r="AW153" s="268">
        <f t="shared" ca="1" si="272"/>
        <v>0</v>
      </c>
      <c r="AX153" s="268">
        <f t="shared" ca="1" si="272"/>
        <v>0</v>
      </c>
      <c r="AY153" s="268">
        <f t="shared" ca="1" si="272"/>
        <v>0</v>
      </c>
      <c r="AZ153" s="268">
        <f t="shared" ca="1" si="272"/>
        <v>0</v>
      </c>
      <c r="BA153" s="268">
        <f t="shared" ca="1" si="272"/>
        <v>1</v>
      </c>
      <c r="BB153" s="268">
        <f t="shared" ca="1" si="272"/>
        <v>2</v>
      </c>
      <c r="BC153" s="268">
        <f t="shared" ca="1" si="272"/>
        <v>3</v>
      </c>
      <c r="BD153" s="268">
        <f t="shared" ca="1" si="272"/>
        <v>4</v>
      </c>
      <c r="BE153" s="268">
        <f t="shared" ca="1" si="272"/>
        <v>5</v>
      </c>
      <c r="BF153" s="268">
        <f t="shared" ca="1" si="272"/>
        <v>6</v>
      </c>
      <c r="BG153" s="268">
        <f t="shared" ca="1" si="272"/>
        <v>0</v>
      </c>
      <c r="BH153" s="268">
        <f t="shared" ca="1" si="272"/>
        <v>0</v>
      </c>
      <c r="BI153" s="268">
        <f t="shared" ca="1" si="272"/>
        <v>0</v>
      </c>
      <c r="BJ153" s="268">
        <f t="shared" ca="1" si="272"/>
        <v>0</v>
      </c>
      <c r="BK153" s="268">
        <f t="shared" ca="1" si="272"/>
        <v>0</v>
      </c>
      <c r="BL153" s="268">
        <f t="shared" ca="1" si="272"/>
        <v>0</v>
      </c>
      <c r="BM153" s="268">
        <f t="shared" ca="1" si="272"/>
        <v>0</v>
      </c>
      <c r="BN153" s="268">
        <f t="shared" ca="1" si="272"/>
        <v>0</v>
      </c>
      <c r="BO153" s="268">
        <f t="shared" ca="1" si="272"/>
        <v>0</v>
      </c>
      <c r="BP153" s="268">
        <f t="shared" ca="1" si="272"/>
        <v>0</v>
      </c>
      <c r="BQ153" s="268">
        <f t="shared" ca="1" si="272"/>
        <v>0</v>
      </c>
      <c r="BR153" s="268">
        <f t="shared" ref="BR153:CV153" ca="1" si="273">IF(OR(MID(OFFSET($D$248,$D147-$D$8,0),BR$4,1)="a",MID(OFFSET($D$248,$D147-$D$8,0),BR$4,1)="b"),0,BQ153+1)</f>
        <v>1</v>
      </c>
      <c r="BS153" s="268">
        <f t="shared" ca="1" si="273"/>
        <v>2</v>
      </c>
      <c r="BT153" s="268">
        <f t="shared" ca="1" si="273"/>
        <v>3</v>
      </c>
      <c r="BU153" s="268">
        <f t="shared" ca="1" si="273"/>
        <v>4</v>
      </c>
      <c r="BV153" s="268">
        <f t="shared" ca="1" si="273"/>
        <v>5</v>
      </c>
      <c r="BW153" s="268">
        <f t="shared" ca="1" si="273"/>
        <v>6</v>
      </c>
      <c r="BX153" s="268">
        <f t="shared" ca="1" si="273"/>
        <v>7</v>
      </c>
      <c r="BY153" s="268">
        <f t="shared" ca="1" si="273"/>
        <v>8</v>
      </c>
      <c r="BZ153" s="268">
        <f t="shared" ca="1" si="273"/>
        <v>9</v>
      </c>
      <c r="CA153" s="268">
        <f t="shared" ca="1" si="273"/>
        <v>10</v>
      </c>
      <c r="CB153" s="268">
        <f t="shared" ca="1" si="273"/>
        <v>11</v>
      </c>
      <c r="CC153" s="268">
        <f t="shared" ca="1" si="273"/>
        <v>12</v>
      </c>
      <c r="CD153" s="268">
        <f t="shared" ca="1" si="273"/>
        <v>13</v>
      </c>
      <c r="CE153" s="268">
        <f t="shared" ca="1" si="273"/>
        <v>14</v>
      </c>
      <c r="CF153" s="268">
        <f t="shared" ca="1" si="273"/>
        <v>15</v>
      </c>
      <c r="CG153" s="268">
        <f t="shared" ca="1" si="273"/>
        <v>16</v>
      </c>
      <c r="CH153" s="268">
        <f t="shared" ca="1" si="273"/>
        <v>17</v>
      </c>
      <c r="CI153" s="268">
        <f t="shared" ca="1" si="273"/>
        <v>18</v>
      </c>
      <c r="CJ153" s="268">
        <f t="shared" ca="1" si="273"/>
        <v>19</v>
      </c>
      <c r="CK153" s="268">
        <f t="shared" ca="1" si="273"/>
        <v>20</v>
      </c>
      <c r="CL153" s="268">
        <f t="shared" ca="1" si="273"/>
        <v>21</v>
      </c>
      <c r="CM153" s="268">
        <f t="shared" ca="1" si="273"/>
        <v>22</v>
      </c>
      <c r="CN153" s="268">
        <f t="shared" ca="1" si="273"/>
        <v>23</v>
      </c>
      <c r="CO153" s="268">
        <f t="shared" ca="1" si="273"/>
        <v>24</v>
      </c>
      <c r="CP153" s="268">
        <f t="shared" ca="1" si="273"/>
        <v>25</v>
      </c>
      <c r="CQ153" s="268">
        <f t="shared" ca="1" si="273"/>
        <v>26</v>
      </c>
      <c r="CR153" s="268">
        <f t="shared" ca="1" si="273"/>
        <v>27</v>
      </c>
      <c r="CS153" s="268">
        <f t="shared" ca="1" si="273"/>
        <v>28</v>
      </c>
      <c r="CT153" s="268">
        <f t="shared" ca="1" si="273"/>
        <v>29</v>
      </c>
      <c r="CU153" s="268">
        <f t="shared" ca="1" si="273"/>
        <v>30</v>
      </c>
      <c r="CV153" s="296">
        <f t="shared" ca="1" si="273"/>
        <v>31</v>
      </c>
      <c r="CW153" s="416"/>
      <c r="CX153" s="391"/>
      <c r="CY153" s="391"/>
      <c r="CZ153" s="393"/>
      <c r="DA153" s="442"/>
    </row>
    <row r="154" spans="1:105" ht="13.5" hidden="1" customHeight="1" x14ac:dyDescent="0.2">
      <c r="A154" s="190"/>
      <c r="B154" s="439"/>
      <c r="C154" s="430"/>
      <c r="D154" s="426"/>
      <c r="E154" s="267">
        <f ca="1">IF(OR(MID(OFFSET($D$248,$D147-$D$8,0),E$4,1)="a",MID(OFFSET($D$248,$D147-$D$8,0),E$4,1)="b"),0,CV144+1)</f>
        <v>32</v>
      </c>
      <c r="F154" s="268">
        <f t="shared" ref="F154:AK154" ca="1" si="274">IF(OR(MID(OFFSET($D$248,$D147-$D$8,0),F$4,1)="a",MID(OFFSET($D$248,$D147-$D$8,0),F$4,1)="b"),0,E154+1)</f>
        <v>33</v>
      </c>
      <c r="G154" s="268">
        <f t="shared" ca="1" si="274"/>
        <v>34</v>
      </c>
      <c r="H154" s="268">
        <f t="shared" ca="1" si="274"/>
        <v>35</v>
      </c>
      <c r="I154" s="268">
        <f t="shared" ca="1" si="274"/>
        <v>36</v>
      </c>
      <c r="J154" s="268">
        <f t="shared" ca="1" si="274"/>
        <v>37</v>
      </c>
      <c r="K154" s="268">
        <f t="shared" ca="1" si="274"/>
        <v>38</v>
      </c>
      <c r="L154" s="268">
        <f t="shared" ca="1" si="274"/>
        <v>39</v>
      </c>
      <c r="M154" s="268">
        <f t="shared" ca="1" si="274"/>
        <v>40</v>
      </c>
      <c r="N154" s="268">
        <f t="shared" ca="1" si="274"/>
        <v>41</v>
      </c>
      <c r="O154" s="268">
        <f t="shared" ca="1" si="274"/>
        <v>42</v>
      </c>
      <c r="P154" s="268">
        <f t="shared" ca="1" si="274"/>
        <v>43</v>
      </c>
      <c r="Q154" s="268">
        <f t="shared" ca="1" si="274"/>
        <v>44</v>
      </c>
      <c r="R154" s="268">
        <f t="shared" ca="1" si="274"/>
        <v>45</v>
      </c>
      <c r="S154" s="268">
        <f t="shared" ca="1" si="274"/>
        <v>46</v>
      </c>
      <c r="T154" s="268">
        <f t="shared" ca="1" si="274"/>
        <v>47</v>
      </c>
      <c r="U154" s="268">
        <f t="shared" ca="1" si="274"/>
        <v>48</v>
      </c>
      <c r="V154" s="268">
        <f t="shared" ca="1" si="274"/>
        <v>49</v>
      </c>
      <c r="W154" s="268">
        <f t="shared" ca="1" si="274"/>
        <v>50</v>
      </c>
      <c r="X154" s="268">
        <f t="shared" ca="1" si="274"/>
        <v>51</v>
      </c>
      <c r="Y154" s="268">
        <f t="shared" ca="1" si="274"/>
        <v>52</v>
      </c>
      <c r="Z154" s="268">
        <f t="shared" ca="1" si="274"/>
        <v>53</v>
      </c>
      <c r="AA154" s="268">
        <f t="shared" ca="1" si="274"/>
        <v>54</v>
      </c>
      <c r="AB154" s="268">
        <f t="shared" ca="1" si="274"/>
        <v>55</v>
      </c>
      <c r="AC154" s="268">
        <f t="shared" ca="1" si="274"/>
        <v>56</v>
      </c>
      <c r="AD154" s="268">
        <f t="shared" ca="1" si="274"/>
        <v>57</v>
      </c>
      <c r="AE154" s="268">
        <f t="shared" ca="1" si="274"/>
        <v>58</v>
      </c>
      <c r="AF154" s="268">
        <f t="shared" ca="1" si="274"/>
        <v>59</v>
      </c>
      <c r="AG154" s="268">
        <f t="shared" ca="1" si="274"/>
        <v>0</v>
      </c>
      <c r="AH154" s="268">
        <f t="shared" ca="1" si="274"/>
        <v>0</v>
      </c>
      <c r="AI154" s="268">
        <f t="shared" ca="1" si="274"/>
        <v>0</v>
      </c>
      <c r="AJ154" s="268">
        <f t="shared" ca="1" si="274"/>
        <v>0</v>
      </c>
      <c r="AK154" s="268">
        <f t="shared" ca="1" si="274"/>
        <v>0</v>
      </c>
      <c r="AL154" s="268">
        <f t="shared" ref="AL154:BQ154" ca="1" si="275">IF(OR(MID(OFFSET($D$248,$D147-$D$8,0),AL$4,1)="a",MID(OFFSET($D$248,$D147-$D$8,0),AL$4,1)="b"),0,AK154+1)</f>
        <v>0</v>
      </c>
      <c r="AM154" s="268">
        <f t="shared" ca="1" si="275"/>
        <v>0</v>
      </c>
      <c r="AN154" s="268">
        <f t="shared" ca="1" si="275"/>
        <v>0</v>
      </c>
      <c r="AO154" s="268">
        <f t="shared" ca="1" si="275"/>
        <v>0</v>
      </c>
      <c r="AP154" s="268">
        <f t="shared" ca="1" si="275"/>
        <v>0</v>
      </c>
      <c r="AQ154" s="268">
        <f t="shared" ca="1" si="275"/>
        <v>0</v>
      </c>
      <c r="AR154" s="268">
        <f t="shared" ca="1" si="275"/>
        <v>0</v>
      </c>
      <c r="AS154" s="268">
        <f t="shared" ca="1" si="275"/>
        <v>0</v>
      </c>
      <c r="AT154" s="268">
        <f t="shared" ca="1" si="275"/>
        <v>0</v>
      </c>
      <c r="AU154" s="268">
        <f t="shared" ca="1" si="275"/>
        <v>0</v>
      </c>
      <c r="AV154" s="268">
        <f t="shared" ca="1" si="275"/>
        <v>0</v>
      </c>
      <c r="AW154" s="268">
        <f t="shared" ca="1" si="275"/>
        <v>0</v>
      </c>
      <c r="AX154" s="268">
        <f t="shared" ca="1" si="275"/>
        <v>0</v>
      </c>
      <c r="AY154" s="268">
        <f t="shared" ca="1" si="275"/>
        <v>0</v>
      </c>
      <c r="AZ154" s="268">
        <f t="shared" ca="1" si="275"/>
        <v>0</v>
      </c>
      <c r="BA154" s="268">
        <f t="shared" ca="1" si="275"/>
        <v>1</v>
      </c>
      <c r="BB154" s="268">
        <f t="shared" ca="1" si="275"/>
        <v>2</v>
      </c>
      <c r="BC154" s="268">
        <f t="shared" ca="1" si="275"/>
        <v>3</v>
      </c>
      <c r="BD154" s="268">
        <f t="shared" ca="1" si="275"/>
        <v>4</v>
      </c>
      <c r="BE154" s="268">
        <f t="shared" ca="1" si="275"/>
        <v>5</v>
      </c>
      <c r="BF154" s="268">
        <f t="shared" ca="1" si="275"/>
        <v>6</v>
      </c>
      <c r="BG154" s="268">
        <f t="shared" ca="1" si="275"/>
        <v>0</v>
      </c>
      <c r="BH154" s="268">
        <f t="shared" ca="1" si="275"/>
        <v>0</v>
      </c>
      <c r="BI154" s="268">
        <f t="shared" ca="1" si="275"/>
        <v>0</v>
      </c>
      <c r="BJ154" s="268">
        <f t="shared" ca="1" si="275"/>
        <v>0</v>
      </c>
      <c r="BK154" s="268">
        <f t="shared" ca="1" si="275"/>
        <v>0</v>
      </c>
      <c r="BL154" s="268">
        <f t="shared" ca="1" si="275"/>
        <v>0</v>
      </c>
      <c r="BM154" s="268">
        <f t="shared" ca="1" si="275"/>
        <v>0</v>
      </c>
      <c r="BN154" s="268">
        <f t="shared" ca="1" si="275"/>
        <v>0</v>
      </c>
      <c r="BO154" s="268">
        <f t="shared" ca="1" si="275"/>
        <v>0</v>
      </c>
      <c r="BP154" s="268">
        <f t="shared" ca="1" si="275"/>
        <v>0</v>
      </c>
      <c r="BQ154" s="268">
        <f t="shared" ca="1" si="275"/>
        <v>0</v>
      </c>
      <c r="BR154" s="268">
        <f t="shared" ref="BR154:CV154" ca="1" si="276">IF(OR(MID(OFFSET($D$248,$D147-$D$8,0),BR$4,1)="a",MID(OFFSET($D$248,$D147-$D$8,0),BR$4,1)="b"),0,BQ154+1)</f>
        <v>1</v>
      </c>
      <c r="BS154" s="268">
        <f t="shared" ca="1" si="276"/>
        <v>2</v>
      </c>
      <c r="BT154" s="268">
        <f t="shared" ca="1" si="276"/>
        <v>3</v>
      </c>
      <c r="BU154" s="268">
        <f t="shared" ca="1" si="276"/>
        <v>4</v>
      </c>
      <c r="BV154" s="268">
        <f t="shared" ca="1" si="276"/>
        <v>5</v>
      </c>
      <c r="BW154" s="268">
        <f t="shared" ca="1" si="276"/>
        <v>6</v>
      </c>
      <c r="BX154" s="268">
        <f t="shared" ca="1" si="276"/>
        <v>7</v>
      </c>
      <c r="BY154" s="268">
        <f t="shared" ca="1" si="276"/>
        <v>8</v>
      </c>
      <c r="BZ154" s="268">
        <f t="shared" ca="1" si="276"/>
        <v>9</v>
      </c>
      <c r="CA154" s="268">
        <f t="shared" ca="1" si="276"/>
        <v>10</v>
      </c>
      <c r="CB154" s="268">
        <f t="shared" ca="1" si="276"/>
        <v>11</v>
      </c>
      <c r="CC154" s="268">
        <f t="shared" ca="1" si="276"/>
        <v>12</v>
      </c>
      <c r="CD154" s="268">
        <f t="shared" ca="1" si="276"/>
        <v>13</v>
      </c>
      <c r="CE154" s="268">
        <f t="shared" ca="1" si="276"/>
        <v>14</v>
      </c>
      <c r="CF154" s="268">
        <f t="shared" ca="1" si="276"/>
        <v>15</v>
      </c>
      <c r="CG154" s="268">
        <f t="shared" ca="1" si="276"/>
        <v>16</v>
      </c>
      <c r="CH154" s="268">
        <f t="shared" ca="1" si="276"/>
        <v>17</v>
      </c>
      <c r="CI154" s="268">
        <f t="shared" ca="1" si="276"/>
        <v>18</v>
      </c>
      <c r="CJ154" s="268">
        <f t="shared" ca="1" si="276"/>
        <v>19</v>
      </c>
      <c r="CK154" s="268">
        <f t="shared" ca="1" si="276"/>
        <v>20</v>
      </c>
      <c r="CL154" s="268">
        <f t="shared" ca="1" si="276"/>
        <v>21</v>
      </c>
      <c r="CM154" s="268">
        <f t="shared" ca="1" si="276"/>
        <v>22</v>
      </c>
      <c r="CN154" s="268">
        <f t="shared" ca="1" si="276"/>
        <v>23</v>
      </c>
      <c r="CO154" s="268">
        <f t="shared" ca="1" si="276"/>
        <v>24</v>
      </c>
      <c r="CP154" s="268">
        <f t="shared" ca="1" si="276"/>
        <v>25</v>
      </c>
      <c r="CQ154" s="268">
        <f t="shared" ca="1" si="276"/>
        <v>26</v>
      </c>
      <c r="CR154" s="268">
        <f t="shared" ca="1" si="276"/>
        <v>27</v>
      </c>
      <c r="CS154" s="268">
        <f t="shared" ca="1" si="276"/>
        <v>28</v>
      </c>
      <c r="CT154" s="268">
        <f t="shared" ca="1" si="276"/>
        <v>29</v>
      </c>
      <c r="CU154" s="268">
        <f t="shared" ca="1" si="276"/>
        <v>30</v>
      </c>
      <c r="CV154" s="296">
        <f t="shared" ca="1" si="276"/>
        <v>31</v>
      </c>
      <c r="CW154" s="416"/>
      <c r="CX154" s="391"/>
      <c r="CY154" s="391"/>
      <c r="CZ154" s="393"/>
      <c r="DA154" s="442"/>
    </row>
    <row r="155" spans="1:105" ht="9.75" hidden="1" customHeight="1" x14ac:dyDescent="0.2">
      <c r="A155" s="190"/>
      <c r="B155" s="439"/>
      <c r="C155" s="430"/>
      <c r="D155" s="426"/>
      <c r="E155" s="297">
        <f ca="1">IF(OR(MID(OFFSET($D$248,$D147-$D$8,0),E$4,1)="a",MID(OFFSET($D$248,$D147-$D$8,0),E$4,1)="b"),0,CV145+1)</f>
        <v>32</v>
      </c>
      <c r="F155" s="298">
        <f t="shared" ref="F155:AF155" ca="1" si="277">IF(OR(MID(OFFSET($D$248,$D147-$D$8,0),F$4,1)="a",MID(OFFSET($D$248,$D147-$D$8,0),F$4,1)="b"),0,E155+1)</f>
        <v>33</v>
      </c>
      <c r="G155" s="298">
        <f t="shared" ca="1" si="277"/>
        <v>34</v>
      </c>
      <c r="H155" s="298">
        <f t="shared" ca="1" si="277"/>
        <v>35</v>
      </c>
      <c r="I155" s="298">
        <f t="shared" ca="1" si="277"/>
        <v>36</v>
      </c>
      <c r="J155" s="298">
        <f t="shared" ca="1" si="277"/>
        <v>37</v>
      </c>
      <c r="K155" s="298">
        <f t="shared" ca="1" si="277"/>
        <v>38</v>
      </c>
      <c r="L155" s="298">
        <f t="shared" ca="1" si="277"/>
        <v>39</v>
      </c>
      <c r="M155" s="298">
        <f t="shared" ca="1" si="277"/>
        <v>40</v>
      </c>
      <c r="N155" s="298">
        <f t="shared" ca="1" si="277"/>
        <v>41</v>
      </c>
      <c r="O155" s="298">
        <f t="shared" ca="1" si="277"/>
        <v>42</v>
      </c>
      <c r="P155" s="298">
        <f t="shared" ca="1" si="277"/>
        <v>43</v>
      </c>
      <c r="Q155" s="298">
        <f t="shared" ca="1" si="277"/>
        <v>44</v>
      </c>
      <c r="R155" s="298">
        <f t="shared" ca="1" si="277"/>
        <v>45</v>
      </c>
      <c r="S155" s="298">
        <f t="shared" ca="1" si="277"/>
        <v>46</v>
      </c>
      <c r="T155" s="298">
        <f t="shared" ca="1" si="277"/>
        <v>47</v>
      </c>
      <c r="U155" s="298">
        <f t="shared" ca="1" si="277"/>
        <v>48</v>
      </c>
      <c r="V155" s="298">
        <f t="shared" ca="1" si="277"/>
        <v>49</v>
      </c>
      <c r="W155" s="298">
        <f t="shared" ca="1" si="277"/>
        <v>50</v>
      </c>
      <c r="X155" s="298">
        <f t="shared" ca="1" si="277"/>
        <v>51</v>
      </c>
      <c r="Y155" s="298">
        <f t="shared" ca="1" si="277"/>
        <v>52</v>
      </c>
      <c r="Z155" s="298">
        <f t="shared" ca="1" si="277"/>
        <v>53</v>
      </c>
      <c r="AA155" s="298">
        <f t="shared" ca="1" si="277"/>
        <v>54</v>
      </c>
      <c r="AB155" s="298">
        <f t="shared" ca="1" si="277"/>
        <v>55</v>
      </c>
      <c r="AC155" s="298">
        <f t="shared" ca="1" si="277"/>
        <v>56</v>
      </c>
      <c r="AD155" s="298">
        <f t="shared" ca="1" si="277"/>
        <v>57</v>
      </c>
      <c r="AE155" s="298">
        <f t="shared" ca="1" si="277"/>
        <v>58</v>
      </c>
      <c r="AF155" s="298">
        <f t="shared" ca="1" si="277"/>
        <v>59</v>
      </c>
      <c r="AG155" s="298">
        <f ca="1">IF(OR(MID(OFFSET($D$248,$D147-$D$8,0),AG$4,1)="a",MID(OFFSET($D$248,$D147-$D$8,0),AG$4,1)="b"),0,1)</f>
        <v>0</v>
      </c>
      <c r="AH155" s="298">
        <f t="shared" ref="AH155:BM155" ca="1" si="278">IF(OR(MID(OFFSET($D$248,$D147-$D$8,0),AH$4,1)="a",MID(OFFSET($D$248,$D147-$D$8,0),AH$4,1)="b"),0,AG155+1)</f>
        <v>0</v>
      </c>
      <c r="AI155" s="298">
        <f t="shared" ca="1" si="278"/>
        <v>0</v>
      </c>
      <c r="AJ155" s="298">
        <f t="shared" ca="1" si="278"/>
        <v>0</v>
      </c>
      <c r="AK155" s="298">
        <f t="shared" ca="1" si="278"/>
        <v>0</v>
      </c>
      <c r="AL155" s="298">
        <f t="shared" ca="1" si="278"/>
        <v>0</v>
      </c>
      <c r="AM155" s="298">
        <f t="shared" ca="1" si="278"/>
        <v>0</v>
      </c>
      <c r="AN155" s="298">
        <f t="shared" ca="1" si="278"/>
        <v>0</v>
      </c>
      <c r="AO155" s="298">
        <f t="shared" ca="1" si="278"/>
        <v>0</v>
      </c>
      <c r="AP155" s="298">
        <f t="shared" ca="1" si="278"/>
        <v>0</v>
      </c>
      <c r="AQ155" s="298">
        <f t="shared" ca="1" si="278"/>
        <v>0</v>
      </c>
      <c r="AR155" s="298">
        <f t="shared" ca="1" si="278"/>
        <v>0</v>
      </c>
      <c r="AS155" s="298">
        <f t="shared" ca="1" si="278"/>
        <v>0</v>
      </c>
      <c r="AT155" s="298">
        <f t="shared" ca="1" si="278"/>
        <v>0</v>
      </c>
      <c r="AU155" s="298">
        <f t="shared" ca="1" si="278"/>
        <v>0</v>
      </c>
      <c r="AV155" s="298">
        <f t="shared" ca="1" si="278"/>
        <v>0</v>
      </c>
      <c r="AW155" s="298">
        <f t="shared" ca="1" si="278"/>
        <v>0</v>
      </c>
      <c r="AX155" s="298">
        <f t="shared" ca="1" si="278"/>
        <v>0</v>
      </c>
      <c r="AY155" s="298">
        <f t="shared" ca="1" si="278"/>
        <v>0</v>
      </c>
      <c r="AZ155" s="298">
        <f t="shared" ca="1" si="278"/>
        <v>0</v>
      </c>
      <c r="BA155" s="298">
        <f t="shared" ca="1" si="278"/>
        <v>1</v>
      </c>
      <c r="BB155" s="298">
        <f t="shared" ca="1" si="278"/>
        <v>2</v>
      </c>
      <c r="BC155" s="298">
        <f t="shared" ca="1" si="278"/>
        <v>3</v>
      </c>
      <c r="BD155" s="298">
        <f t="shared" ca="1" si="278"/>
        <v>4</v>
      </c>
      <c r="BE155" s="298">
        <f t="shared" ca="1" si="278"/>
        <v>5</v>
      </c>
      <c r="BF155" s="298">
        <f t="shared" ca="1" si="278"/>
        <v>6</v>
      </c>
      <c r="BG155" s="298">
        <f t="shared" ca="1" si="278"/>
        <v>0</v>
      </c>
      <c r="BH155" s="298">
        <f t="shared" ca="1" si="278"/>
        <v>0</v>
      </c>
      <c r="BI155" s="298">
        <f t="shared" ca="1" si="278"/>
        <v>0</v>
      </c>
      <c r="BJ155" s="298">
        <f t="shared" ca="1" si="278"/>
        <v>0</v>
      </c>
      <c r="BK155" s="298">
        <f t="shared" ca="1" si="278"/>
        <v>0</v>
      </c>
      <c r="BL155" s="298">
        <f t="shared" ca="1" si="278"/>
        <v>0</v>
      </c>
      <c r="BM155" s="298">
        <f t="shared" ca="1" si="278"/>
        <v>0</v>
      </c>
      <c r="BN155" s="298">
        <f t="shared" ref="BN155:CV155" ca="1" si="279">IF(OR(MID(OFFSET($D$248,$D147-$D$8,0),BN$4,1)="a",MID(OFFSET($D$248,$D147-$D$8,0),BN$4,1)="b"),0,BM155+1)</f>
        <v>0</v>
      </c>
      <c r="BO155" s="298">
        <f t="shared" ca="1" si="279"/>
        <v>0</v>
      </c>
      <c r="BP155" s="298">
        <f t="shared" ca="1" si="279"/>
        <v>0</v>
      </c>
      <c r="BQ155" s="298">
        <f t="shared" ca="1" si="279"/>
        <v>0</v>
      </c>
      <c r="BR155" s="298">
        <f t="shared" ca="1" si="279"/>
        <v>1</v>
      </c>
      <c r="BS155" s="298">
        <f t="shared" ca="1" si="279"/>
        <v>2</v>
      </c>
      <c r="BT155" s="298">
        <f t="shared" ca="1" si="279"/>
        <v>3</v>
      </c>
      <c r="BU155" s="298">
        <f t="shared" ca="1" si="279"/>
        <v>4</v>
      </c>
      <c r="BV155" s="298">
        <f t="shared" ca="1" si="279"/>
        <v>5</v>
      </c>
      <c r="BW155" s="298">
        <f t="shared" ca="1" si="279"/>
        <v>6</v>
      </c>
      <c r="BX155" s="298">
        <f t="shared" ca="1" si="279"/>
        <v>7</v>
      </c>
      <c r="BY155" s="298">
        <f t="shared" ca="1" si="279"/>
        <v>8</v>
      </c>
      <c r="BZ155" s="298">
        <f t="shared" ca="1" si="279"/>
        <v>9</v>
      </c>
      <c r="CA155" s="298">
        <f t="shared" ca="1" si="279"/>
        <v>10</v>
      </c>
      <c r="CB155" s="298">
        <f t="shared" ca="1" si="279"/>
        <v>11</v>
      </c>
      <c r="CC155" s="298">
        <f t="shared" ca="1" si="279"/>
        <v>12</v>
      </c>
      <c r="CD155" s="298">
        <f t="shared" ca="1" si="279"/>
        <v>13</v>
      </c>
      <c r="CE155" s="298">
        <f t="shared" ca="1" si="279"/>
        <v>14</v>
      </c>
      <c r="CF155" s="298">
        <f t="shared" ca="1" si="279"/>
        <v>15</v>
      </c>
      <c r="CG155" s="298">
        <f t="shared" ca="1" si="279"/>
        <v>16</v>
      </c>
      <c r="CH155" s="298">
        <f t="shared" ca="1" si="279"/>
        <v>17</v>
      </c>
      <c r="CI155" s="298">
        <f t="shared" ca="1" si="279"/>
        <v>18</v>
      </c>
      <c r="CJ155" s="298">
        <f t="shared" ca="1" si="279"/>
        <v>19</v>
      </c>
      <c r="CK155" s="298">
        <f t="shared" ca="1" si="279"/>
        <v>20</v>
      </c>
      <c r="CL155" s="298">
        <f t="shared" ca="1" si="279"/>
        <v>21</v>
      </c>
      <c r="CM155" s="298">
        <f t="shared" ca="1" si="279"/>
        <v>22</v>
      </c>
      <c r="CN155" s="298">
        <f t="shared" ca="1" si="279"/>
        <v>23</v>
      </c>
      <c r="CO155" s="298">
        <f t="shared" ca="1" si="279"/>
        <v>24</v>
      </c>
      <c r="CP155" s="298">
        <f t="shared" ca="1" si="279"/>
        <v>25</v>
      </c>
      <c r="CQ155" s="298">
        <f t="shared" ca="1" si="279"/>
        <v>26</v>
      </c>
      <c r="CR155" s="298">
        <f t="shared" ca="1" si="279"/>
        <v>27</v>
      </c>
      <c r="CS155" s="298">
        <f t="shared" ca="1" si="279"/>
        <v>28</v>
      </c>
      <c r="CT155" s="298">
        <f t="shared" ca="1" si="279"/>
        <v>29</v>
      </c>
      <c r="CU155" s="298">
        <f t="shared" ca="1" si="279"/>
        <v>30</v>
      </c>
      <c r="CV155" s="299">
        <f t="shared" ca="1" si="279"/>
        <v>31</v>
      </c>
      <c r="CW155" s="416"/>
      <c r="CX155" s="391"/>
      <c r="CY155" s="391"/>
      <c r="CZ155" s="393"/>
      <c r="DA155" s="442"/>
    </row>
    <row r="156" spans="1:105" ht="3.75" customHeight="1" x14ac:dyDescent="0.2">
      <c r="A156" s="190"/>
      <c r="B156" s="439"/>
      <c r="C156" s="250"/>
      <c r="D156" s="251"/>
      <c r="E156" s="252"/>
      <c r="F156" s="252"/>
      <c r="G156" s="252"/>
      <c r="H156" s="252"/>
      <c r="I156" s="252"/>
      <c r="J156" s="252"/>
      <c r="K156" s="252"/>
      <c r="L156" s="252"/>
      <c r="M156" s="252"/>
      <c r="N156" s="252"/>
      <c r="O156" s="252"/>
      <c r="P156" s="252"/>
      <c r="Q156" s="252"/>
      <c r="R156" s="252"/>
      <c r="S156" s="252"/>
      <c r="T156" s="252"/>
      <c r="U156" s="252"/>
      <c r="V156" s="252"/>
      <c r="W156" s="252"/>
      <c r="X156" s="252"/>
      <c r="Y156" s="252"/>
      <c r="Z156" s="252"/>
      <c r="AA156" s="252"/>
      <c r="AB156" s="252"/>
      <c r="AC156" s="252"/>
      <c r="AD156" s="252"/>
      <c r="AE156" s="252"/>
      <c r="AF156" s="252"/>
      <c r="AG156" s="253"/>
      <c r="AH156" s="252"/>
      <c r="AI156" s="252"/>
      <c r="AJ156" s="252"/>
      <c r="AK156" s="252"/>
      <c r="AL156" s="252"/>
      <c r="AM156" s="252"/>
      <c r="AN156" s="252"/>
      <c r="AO156" s="252"/>
      <c r="AP156" s="252"/>
      <c r="AQ156" s="252"/>
      <c r="AR156" s="252"/>
      <c r="AS156" s="252"/>
      <c r="AT156" s="252"/>
      <c r="AU156" s="252"/>
      <c r="AV156" s="252"/>
      <c r="AW156" s="252"/>
      <c r="AX156" s="252"/>
      <c r="AY156" s="252"/>
      <c r="AZ156" s="252"/>
      <c r="BA156" s="252"/>
      <c r="BB156" s="252"/>
      <c r="BC156" s="252"/>
      <c r="BD156" s="252"/>
      <c r="BE156" s="252"/>
      <c r="BF156" s="252"/>
      <c r="BG156" s="252"/>
      <c r="BH156" s="252"/>
      <c r="BI156" s="252"/>
      <c r="BJ156" s="252"/>
      <c r="BK156" s="252"/>
      <c r="BL156" s="252"/>
      <c r="BM156" s="252"/>
      <c r="BN156" s="252"/>
      <c r="BO156" s="252"/>
      <c r="BP156" s="252"/>
      <c r="BQ156" s="252"/>
      <c r="BR156" s="252"/>
      <c r="BS156" s="252"/>
      <c r="BT156" s="252"/>
      <c r="BU156" s="252"/>
      <c r="BV156" s="252"/>
      <c r="BW156" s="252"/>
      <c r="BX156" s="252"/>
      <c r="BY156" s="252"/>
      <c r="BZ156" s="252"/>
      <c r="CA156" s="252"/>
      <c r="CB156" s="252"/>
      <c r="CC156" s="252"/>
      <c r="CD156" s="252"/>
      <c r="CE156" s="252"/>
      <c r="CF156" s="252"/>
      <c r="CG156" s="252"/>
      <c r="CH156" s="252"/>
      <c r="CI156" s="252"/>
      <c r="CJ156" s="252"/>
      <c r="CK156" s="252"/>
      <c r="CL156" s="252"/>
      <c r="CM156" s="252"/>
      <c r="CN156" s="252"/>
      <c r="CO156" s="252"/>
      <c r="CP156" s="252"/>
      <c r="CQ156" s="252"/>
      <c r="CR156" s="252"/>
      <c r="CS156" s="252"/>
      <c r="CT156" s="252"/>
      <c r="CU156" s="252"/>
      <c r="CV156" s="252"/>
      <c r="CW156" s="254"/>
      <c r="CX156" s="255"/>
      <c r="CY156" s="256"/>
      <c r="CZ156" s="257"/>
      <c r="DA156" s="306"/>
    </row>
    <row r="157" spans="1:105" ht="13.5" customHeight="1" x14ac:dyDescent="0.2">
      <c r="A157" s="190"/>
      <c r="B157" s="439"/>
      <c r="C157" s="429" t="s">
        <v>43</v>
      </c>
      <c r="D157" s="431">
        <f>D147+1</f>
        <v>42702</v>
      </c>
      <c r="E157" s="191"/>
      <c r="F157" s="192"/>
      <c r="G157" s="192"/>
      <c r="H157" s="193"/>
      <c r="I157" s="194"/>
      <c r="J157" s="192"/>
      <c r="K157" s="192"/>
      <c r="L157" s="193"/>
      <c r="M157" s="194"/>
      <c r="N157" s="192"/>
      <c r="O157" s="192"/>
      <c r="P157" s="193"/>
      <c r="Q157" s="194"/>
      <c r="R157" s="192"/>
      <c r="S157" s="192"/>
      <c r="T157" s="193"/>
      <c r="U157" s="194"/>
      <c r="V157" s="192"/>
      <c r="W157" s="192"/>
      <c r="X157" s="193"/>
      <c r="Y157" s="194"/>
      <c r="Z157" s="192"/>
      <c r="AA157" s="192"/>
      <c r="AB157" s="193"/>
      <c r="AC157" s="194"/>
      <c r="AD157" s="192"/>
      <c r="AE157" s="192"/>
      <c r="AF157" s="195"/>
      <c r="AG157" s="196"/>
      <c r="AH157" s="192"/>
      <c r="AI157" s="192"/>
      <c r="AJ157" s="193"/>
      <c r="AK157" s="194"/>
      <c r="AL157" s="192"/>
      <c r="AM157" s="192"/>
      <c r="AN157" s="193"/>
      <c r="AO157" s="194"/>
      <c r="AP157" s="192"/>
      <c r="AQ157" s="192"/>
      <c r="AR157" s="193"/>
      <c r="AS157" s="194"/>
      <c r="AT157" s="192"/>
      <c r="AU157" s="192"/>
      <c r="AV157" s="193"/>
      <c r="AW157" s="194"/>
      <c r="AX157" s="192"/>
      <c r="AY157" s="192"/>
      <c r="AZ157" s="193"/>
      <c r="BA157" s="194"/>
      <c r="BB157" s="192"/>
      <c r="BC157" s="192"/>
      <c r="BD157" s="193"/>
      <c r="BE157" s="194"/>
      <c r="BF157" s="192"/>
      <c r="BG157" s="192"/>
      <c r="BH157" s="193"/>
      <c r="BI157" s="194"/>
      <c r="BJ157" s="192"/>
      <c r="BK157" s="192"/>
      <c r="BL157" s="193"/>
      <c r="BM157" s="194"/>
      <c r="BN157" s="192"/>
      <c r="BO157" s="192"/>
      <c r="BP157" s="193"/>
      <c r="BQ157" s="194"/>
      <c r="BR157" s="192"/>
      <c r="BS157" s="192"/>
      <c r="BT157" s="193"/>
      <c r="BU157" s="194"/>
      <c r="BV157" s="192"/>
      <c r="BW157" s="192"/>
      <c r="BX157" s="193"/>
      <c r="BY157" s="194"/>
      <c r="BZ157" s="192"/>
      <c r="CA157" s="192"/>
      <c r="CB157" s="193"/>
      <c r="CC157" s="194"/>
      <c r="CD157" s="192"/>
      <c r="CE157" s="192"/>
      <c r="CF157" s="193"/>
      <c r="CG157" s="194"/>
      <c r="CH157" s="192"/>
      <c r="CI157" s="192"/>
      <c r="CJ157" s="193"/>
      <c r="CK157" s="194"/>
      <c r="CL157" s="192"/>
      <c r="CM157" s="192"/>
      <c r="CN157" s="193"/>
      <c r="CO157" s="194"/>
      <c r="CP157" s="192"/>
      <c r="CQ157" s="192"/>
      <c r="CR157" s="193"/>
      <c r="CS157" s="194"/>
      <c r="CT157" s="192"/>
      <c r="CU157" s="192"/>
      <c r="CV157" s="195"/>
      <c r="CW157" s="433">
        <f ca="1">MAX(E165:AF165,AG155:CV155)*0.25</f>
        <v>14.75</v>
      </c>
      <c r="CX157" s="390">
        <f ca="1">MAX(E161:AF161,E151:CV151,E141:CV141,E131:CV131,E121:CV121,E111:CV111,E101:CV101,AG91:CV91)*0.25</f>
        <v>62.5</v>
      </c>
      <c r="CY157" s="390">
        <f ca="1">(COUNTIF(E165:AF165,0)+COUNTIF(CO155:CV155,0))*0.25</f>
        <v>0</v>
      </c>
      <c r="CZ157" s="392">
        <f ca="1">COUNTIF(CW97:CW165,"&gt;=7")-COUNTIF(CW97:CW165,"&gt;=9")</f>
        <v>0</v>
      </c>
      <c r="DA157" s="441" t="str">
        <f ca="1">VLOOKUP(IF(CX157&lt;24,3,IF(CW157&lt;=7,2,IF(CW157&gt;11,1,IF(CY157&gt;4,2,IF(CW157&gt;9,1,IF(CZ157&gt;0,2,1)))))),PARAM!$A$39:$B$41,2,FALSE)</f>
        <v>Reprise normale du service</v>
      </c>
    </row>
    <row r="158" spans="1:105" ht="13.5" hidden="1" customHeight="1" x14ac:dyDescent="0.2">
      <c r="A158" s="190"/>
      <c r="B158" s="439"/>
      <c r="C158" s="430"/>
      <c r="D158" s="426"/>
      <c r="E158" s="267">
        <f ca="1">IF(OR(MID(OFFSET($D$248,$D157-$D$8,0),E$4,1)="a",MID(OFFSET($D$248,$D157-$D$8,0),E$4,1)="b"),0,CV148+1)</f>
        <v>32</v>
      </c>
      <c r="F158" s="268">
        <f t="shared" ref="F158:AK158" ca="1" si="280">IF(OR(MID(OFFSET($D$248,$D157-$D$8,0),F$4,1)="a",MID(OFFSET($D$248,$D157-$D$8,0),F$4,1)="b"),0,E158+1)</f>
        <v>33</v>
      </c>
      <c r="G158" s="268">
        <f t="shared" ca="1" si="280"/>
        <v>34</v>
      </c>
      <c r="H158" s="268">
        <f t="shared" ca="1" si="280"/>
        <v>35</v>
      </c>
      <c r="I158" s="268">
        <f t="shared" ca="1" si="280"/>
        <v>36</v>
      </c>
      <c r="J158" s="268">
        <f t="shared" ca="1" si="280"/>
        <v>37</v>
      </c>
      <c r="K158" s="268">
        <f t="shared" ca="1" si="280"/>
        <v>38</v>
      </c>
      <c r="L158" s="268">
        <f t="shared" ca="1" si="280"/>
        <v>39</v>
      </c>
      <c r="M158" s="268">
        <f t="shared" ca="1" si="280"/>
        <v>40</v>
      </c>
      <c r="N158" s="268">
        <f t="shared" ca="1" si="280"/>
        <v>41</v>
      </c>
      <c r="O158" s="268">
        <f t="shared" ca="1" si="280"/>
        <v>42</v>
      </c>
      <c r="P158" s="268">
        <f t="shared" ca="1" si="280"/>
        <v>43</v>
      </c>
      <c r="Q158" s="268">
        <f t="shared" ca="1" si="280"/>
        <v>44</v>
      </c>
      <c r="R158" s="268">
        <f t="shared" ca="1" si="280"/>
        <v>45</v>
      </c>
      <c r="S158" s="268">
        <f t="shared" ca="1" si="280"/>
        <v>46</v>
      </c>
      <c r="T158" s="268">
        <f t="shared" ca="1" si="280"/>
        <v>47</v>
      </c>
      <c r="U158" s="268">
        <f t="shared" ca="1" si="280"/>
        <v>48</v>
      </c>
      <c r="V158" s="268">
        <f t="shared" ca="1" si="280"/>
        <v>49</v>
      </c>
      <c r="W158" s="268">
        <f t="shared" ca="1" si="280"/>
        <v>50</v>
      </c>
      <c r="X158" s="268">
        <f t="shared" ca="1" si="280"/>
        <v>51</v>
      </c>
      <c r="Y158" s="268">
        <f t="shared" ca="1" si="280"/>
        <v>52</v>
      </c>
      <c r="Z158" s="268">
        <f t="shared" ca="1" si="280"/>
        <v>53</v>
      </c>
      <c r="AA158" s="268">
        <f t="shared" ca="1" si="280"/>
        <v>54</v>
      </c>
      <c r="AB158" s="268">
        <f t="shared" ca="1" si="280"/>
        <v>55</v>
      </c>
      <c r="AC158" s="268">
        <f t="shared" ca="1" si="280"/>
        <v>56</v>
      </c>
      <c r="AD158" s="268">
        <f t="shared" ca="1" si="280"/>
        <v>57</v>
      </c>
      <c r="AE158" s="268">
        <f t="shared" ca="1" si="280"/>
        <v>58</v>
      </c>
      <c r="AF158" s="268">
        <f t="shared" ca="1" si="280"/>
        <v>59</v>
      </c>
      <c r="AG158" s="268">
        <f t="shared" ca="1" si="280"/>
        <v>0</v>
      </c>
      <c r="AH158" s="268">
        <f t="shared" ca="1" si="280"/>
        <v>0</v>
      </c>
      <c r="AI158" s="268">
        <f t="shared" ca="1" si="280"/>
        <v>0</v>
      </c>
      <c r="AJ158" s="268">
        <f t="shared" ca="1" si="280"/>
        <v>0</v>
      </c>
      <c r="AK158" s="268">
        <f t="shared" ca="1" si="280"/>
        <v>0</v>
      </c>
      <c r="AL158" s="268">
        <f t="shared" ref="AL158:BQ158" ca="1" si="281">IF(OR(MID(OFFSET($D$248,$D157-$D$8,0),AL$4,1)="a",MID(OFFSET($D$248,$D157-$D$8,0),AL$4,1)="b"),0,AK158+1)</f>
        <v>0</v>
      </c>
      <c r="AM158" s="268">
        <f t="shared" ca="1" si="281"/>
        <v>0</v>
      </c>
      <c r="AN158" s="268">
        <f t="shared" ca="1" si="281"/>
        <v>0</v>
      </c>
      <c r="AO158" s="268">
        <f t="shared" ca="1" si="281"/>
        <v>0</v>
      </c>
      <c r="AP158" s="268">
        <f t="shared" ca="1" si="281"/>
        <v>0</v>
      </c>
      <c r="AQ158" s="268">
        <f t="shared" ca="1" si="281"/>
        <v>0</v>
      </c>
      <c r="AR158" s="268">
        <f t="shared" ca="1" si="281"/>
        <v>0</v>
      </c>
      <c r="AS158" s="268">
        <f t="shared" ca="1" si="281"/>
        <v>0</v>
      </c>
      <c r="AT158" s="268">
        <f t="shared" ca="1" si="281"/>
        <v>0</v>
      </c>
      <c r="AU158" s="268">
        <f t="shared" ca="1" si="281"/>
        <v>0</v>
      </c>
      <c r="AV158" s="268">
        <f t="shared" ca="1" si="281"/>
        <v>0</v>
      </c>
      <c r="AW158" s="268">
        <f t="shared" ca="1" si="281"/>
        <v>0</v>
      </c>
      <c r="AX158" s="268">
        <f t="shared" ca="1" si="281"/>
        <v>0</v>
      </c>
      <c r="AY158" s="268">
        <f t="shared" ca="1" si="281"/>
        <v>0</v>
      </c>
      <c r="AZ158" s="268">
        <f t="shared" ca="1" si="281"/>
        <v>0</v>
      </c>
      <c r="BA158" s="268">
        <f t="shared" ca="1" si="281"/>
        <v>1</v>
      </c>
      <c r="BB158" s="268">
        <f t="shared" ca="1" si="281"/>
        <v>2</v>
      </c>
      <c r="BC158" s="268">
        <f t="shared" ca="1" si="281"/>
        <v>3</v>
      </c>
      <c r="BD158" s="268">
        <f t="shared" ca="1" si="281"/>
        <v>4</v>
      </c>
      <c r="BE158" s="268">
        <f t="shared" ca="1" si="281"/>
        <v>5</v>
      </c>
      <c r="BF158" s="268">
        <f t="shared" ca="1" si="281"/>
        <v>6</v>
      </c>
      <c r="BG158" s="268">
        <f t="shared" ca="1" si="281"/>
        <v>0</v>
      </c>
      <c r="BH158" s="268">
        <f t="shared" ca="1" si="281"/>
        <v>0</v>
      </c>
      <c r="BI158" s="268">
        <f t="shared" ca="1" si="281"/>
        <v>0</v>
      </c>
      <c r="BJ158" s="268">
        <f t="shared" ca="1" si="281"/>
        <v>0</v>
      </c>
      <c r="BK158" s="268">
        <f t="shared" ca="1" si="281"/>
        <v>0</v>
      </c>
      <c r="BL158" s="268">
        <f t="shared" ca="1" si="281"/>
        <v>0</v>
      </c>
      <c r="BM158" s="268">
        <f t="shared" ca="1" si="281"/>
        <v>0</v>
      </c>
      <c r="BN158" s="268">
        <f t="shared" ca="1" si="281"/>
        <v>0</v>
      </c>
      <c r="BO158" s="268">
        <f t="shared" ca="1" si="281"/>
        <v>0</v>
      </c>
      <c r="BP158" s="268">
        <f t="shared" ca="1" si="281"/>
        <v>0</v>
      </c>
      <c r="BQ158" s="268">
        <f t="shared" ca="1" si="281"/>
        <v>0</v>
      </c>
      <c r="BR158" s="268">
        <f t="shared" ref="BR158:CV158" ca="1" si="282">IF(OR(MID(OFFSET($D$248,$D157-$D$8,0),BR$4,1)="a",MID(OFFSET($D$248,$D157-$D$8,0),BR$4,1)="b"),0,BQ158+1)</f>
        <v>1</v>
      </c>
      <c r="BS158" s="268">
        <f t="shared" ca="1" si="282"/>
        <v>2</v>
      </c>
      <c r="BT158" s="268">
        <f t="shared" ca="1" si="282"/>
        <v>3</v>
      </c>
      <c r="BU158" s="268">
        <f t="shared" ca="1" si="282"/>
        <v>4</v>
      </c>
      <c r="BV158" s="268">
        <f t="shared" ca="1" si="282"/>
        <v>5</v>
      </c>
      <c r="BW158" s="268">
        <f t="shared" ca="1" si="282"/>
        <v>6</v>
      </c>
      <c r="BX158" s="268">
        <f t="shared" ca="1" si="282"/>
        <v>7</v>
      </c>
      <c r="BY158" s="268">
        <f t="shared" ca="1" si="282"/>
        <v>8</v>
      </c>
      <c r="BZ158" s="268">
        <f t="shared" ca="1" si="282"/>
        <v>9</v>
      </c>
      <c r="CA158" s="268">
        <f t="shared" ca="1" si="282"/>
        <v>10</v>
      </c>
      <c r="CB158" s="268">
        <f t="shared" ca="1" si="282"/>
        <v>11</v>
      </c>
      <c r="CC158" s="268">
        <f t="shared" ca="1" si="282"/>
        <v>12</v>
      </c>
      <c r="CD158" s="268">
        <f t="shared" ca="1" si="282"/>
        <v>13</v>
      </c>
      <c r="CE158" s="268">
        <f t="shared" ca="1" si="282"/>
        <v>14</v>
      </c>
      <c r="CF158" s="268">
        <f t="shared" ca="1" si="282"/>
        <v>15</v>
      </c>
      <c r="CG158" s="268">
        <f t="shared" ca="1" si="282"/>
        <v>16</v>
      </c>
      <c r="CH158" s="268">
        <f t="shared" ca="1" si="282"/>
        <v>17</v>
      </c>
      <c r="CI158" s="268">
        <f t="shared" ca="1" si="282"/>
        <v>18</v>
      </c>
      <c r="CJ158" s="268">
        <f t="shared" ca="1" si="282"/>
        <v>19</v>
      </c>
      <c r="CK158" s="268">
        <f t="shared" ca="1" si="282"/>
        <v>20</v>
      </c>
      <c r="CL158" s="268">
        <f t="shared" ca="1" si="282"/>
        <v>21</v>
      </c>
      <c r="CM158" s="268">
        <f t="shared" ca="1" si="282"/>
        <v>22</v>
      </c>
      <c r="CN158" s="268">
        <f t="shared" ca="1" si="282"/>
        <v>23</v>
      </c>
      <c r="CO158" s="268">
        <f t="shared" ca="1" si="282"/>
        <v>24</v>
      </c>
      <c r="CP158" s="268">
        <f t="shared" ca="1" si="282"/>
        <v>25</v>
      </c>
      <c r="CQ158" s="268">
        <f t="shared" ca="1" si="282"/>
        <v>26</v>
      </c>
      <c r="CR158" s="268">
        <f t="shared" ca="1" si="282"/>
        <v>27</v>
      </c>
      <c r="CS158" s="268">
        <f t="shared" ca="1" si="282"/>
        <v>28</v>
      </c>
      <c r="CT158" s="268">
        <f t="shared" ca="1" si="282"/>
        <v>29</v>
      </c>
      <c r="CU158" s="268">
        <f t="shared" ca="1" si="282"/>
        <v>30</v>
      </c>
      <c r="CV158" s="296">
        <f t="shared" ca="1" si="282"/>
        <v>31</v>
      </c>
      <c r="CW158" s="416"/>
      <c r="CX158" s="391"/>
      <c r="CY158" s="391"/>
      <c r="CZ158" s="393"/>
      <c r="DA158" s="442"/>
    </row>
    <row r="159" spans="1:105" ht="13.5" hidden="1" customHeight="1" x14ac:dyDescent="0.2">
      <c r="A159" s="190"/>
      <c r="B159" s="439"/>
      <c r="C159" s="430"/>
      <c r="D159" s="426"/>
      <c r="E159" s="267">
        <f ca="1">IF(OR(MID(OFFSET($D$248,$D157-$D$8,0),E$4,1)="a",MID(OFFSET($D$248,$D157-$D$8,0),E$4,1)="b"),0,CV149+1)</f>
        <v>32</v>
      </c>
      <c r="F159" s="268">
        <f t="shared" ref="F159:AK159" ca="1" si="283">IF(OR(MID(OFFSET($D$248,$D157-$D$8,0),F$4,1)="a",MID(OFFSET($D$248,$D157-$D$8,0),F$4,1)="b"),0,E159+1)</f>
        <v>33</v>
      </c>
      <c r="G159" s="268">
        <f t="shared" ca="1" si="283"/>
        <v>34</v>
      </c>
      <c r="H159" s="268">
        <f t="shared" ca="1" si="283"/>
        <v>35</v>
      </c>
      <c r="I159" s="268">
        <f t="shared" ca="1" si="283"/>
        <v>36</v>
      </c>
      <c r="J159" s="268">
        <f t="shared" ca="1" si="283"/>
        <v>37</v>
      </c>
      <c r="K159" s="268">
        <f t="shared" ca="1" si="283"/>
        <v>38</v>
      </c>
      <c r="L159" s="268">
        <f t="shared" ca="1" si="283"/>
        <v>39</v>
      </c>
      <c r="M159" s="268">
        <f t="shared" ca="1" si="283"/>
        <v>40</v>
      </c>
      <c r="N159" s="268">
        <f t="shared" ca="1" si="283"/>
        <v>41</v>
      </c>
      <c r="O159" s="268">
        <f t="shared" ca="1" si="283"/>
        <v>42</v>
      </c>
      <c r="P159" s="268">
        <f t="shared" ca="1" si="283"/>
        <v>43</v>
      </c>
      <c r="Q159" s="268">
        <f t="shared" ca="1" si="283"/>
        <v>44</v>
      </c>
      <c r="R159" s="268">
        <f t="shared" ca="1" si="283"/>
        <v>45</v>
      </c>
      <c r="S159" s="268">
        <f t="shared" ca="1" si="283"/>
        <v>46</v>
      </c>
      <c r="T159" s="268">
        <f t="shared" ca="1" si="283"/>
        <v>47</v>
      </c>
      <c r="U159" s="268">
        <f t="shared" ca="1" si="283"/>
        <v>48</v>
      </c>
      <c r="V159" s="268">
        <f t="shared" ca="1" si="283"/>
        <v>49</v>
      </c>
      <c r="W159" s="268">
        <f t="shared" ca="1" si="283"/>
        <v>50</v>
      </c>
      <c r="X159" s="268">
        <f t="shared" ca="1" si="283"/>
        <v>51</v>
      </c>
      <c r="Y159" s="268">
        <f t="shared" ca="1" si="283"/>
        <v>52</v>
      </c>
      <c r="Z159" s="268">
        <f t="shared" ca="1" si="283"/>
        <v>53</v>
      </c>
      <c r="AA159" s="268">
        <f t="shared" ca="1" si="283"/>
        <v>54</v>
      </c>
      <c r="AB159" s="268">
        <f t="shared" ca="1" si="283"/>
        <v>55</v>
      </c>
      <c r="AC159" s="268">
        <f t="shared" ca="1" si="283"/>
        <v>56</v>
      </c>
      <c r="AD159" s="268">
        <f t="shared" ca="1" si="283"/>
        <v>57</v>
      </c>
      <c r="AE159" s="268">
        <f t="shared" ca="1" si="283"/>
        <v>58</v>
      </c>
      <c r="AF159" s="268">
        <f t="shared" ca="1" si="283"/>
        <v>59</v>
      </c>
      <c r="AG159" s="268">
        <f t="shared" ca="1" si="283"/>
        <v>0</v>
      </c>
      <c r="AH159" s="268">
        <f t="shared" ca="1" si="283"/>
        <v>0</v>
      </c>
      <c r="AI159" s="268">
        <f t="shared" ca="1" si="283"/>
        <v>0</v>
      </c>
      <c r="AJ159" s="268">
        <f t="shared" ca="1" si="283"/>
        <v>0</v>
      </c>
      <c r="AK159" s="268">
        <f t="shared" ca="1" si="283"/>
        <v>0</v>
      </c>
      <c r="AL159" s="268">
        <f t="shared" ref="AL159:BQ159" ca="1" si="284">IF(OR(MID(OFFSET($D$248,$D157-$D$8,0),AL$4,1)="a",MID(OFFSET($D$248,$D157-$D$8,0),AL$4,1)="b"),0,AK159+1)</f>
        <v>0</v>
      </c>
      <c r="AM159" s="268">
        <f t="shared" ca="1" si="284"/>
        <v>0</v>
      </c>
      <c r="AN159" s="268">
        <f t="shared" ca="1" si="284"/>
        <v>0</v>
      </c>
      <c r="AO159" s="268">
        <f t="shared" ca="1" si="284"/>
        <v>0</v>
      </c>
      <c r="AP159" s="268">
        <f t="shared" ca="1" si="284"/>
        <v>0</v>
      </c>
      <c r="AQ159" s="268">
        <f t="shared" ca="1" si="284"/>
        <v>0</v>
      </c>
      <c r="AR159" s="268">
        <f t="shared" ca="1" si="284"/>
        <v>0</v>
      </c>
      <c r="AS159" s="268">
        <f t="shared" ca="1" si="284"/>
        <v>0</v>
      </c>
      <c r="AT159" s="268">
        <f t="shared" ca="1" si="284"/>
        <v>0</v>
      </c>
      <c r="AU159" s="268">
        <f t="shared" ca="1" si="284"/>
        <v>0</v>
      </c>
      <c r="AV159" s="268">
        <f t="shared" ca="1" si="284"/>
        <v>0</v>
      </c>
      <c r="AW159" s="268">
        <f t="shared" ca="1" si="284"/>
        <v>0</v>
      </c>
      <c r="AX159" s="268">
        <f t="shared" ca="1" si="284"/>
        <v>0</v>
      </c>
      <c r="AY159" s="268">
        <f t="shared" ca="1" si="284"/>
        <v>0</v>
      </c>
      <c r="AZ159" s="268">
        <f t="shared" ca="1" si="284"/>
        <v>0</v>
      </c>
      <c r="BA159" s="268">
        <f t="shared" ca="1" si="284"/>
        <v>1</v>
      </c>
      <c r="BB159" s="268">
        <f t="shared" ca="1" si="284"/>
        <v>2</v>
      </c>
      <c r="BC159" s="268">
        <f t="shared" ca="1" si="284"/>
        <v>3</v>
      </c>
      <c r="BD159" s="268">
        <f t="shared" ca="1" si="284"/>
        <v>4</v>
      </c>
      <c r="BE159" s="268">
        <f t="shared" ca="1" si="284"/>
        <v>5</v>
      </c>
      <c r="BF159" s="268">
        <f t="shared" ca="1" si="284"/>
        <v>6</v>
      </c>
      <c r="BG159" s="268">
        <f t="shared" ca="1" si="284"/>
        <v>0</v>
      </c>
      <c r="BH159" s="268">
        <f t="shared" ca="1" si="284"/>
        <v>0</v>
      </c>
      <c r="BI159" s="268">
        <f t="shared" ca="1" si="284"/>
        <v>0</v>
      </c>
      <c r="BJ159" s="268">
        <f t="shared" ca="1" si="284"/>
        <v>0</v>
      </c>
      <c r="BK159" s="268">
        <f t="shared" ca="1" si="284"/>
        <v>0</v>
      </c>
      <c r="BL159" s="268">
        <f t="shared" ca="1" si="284"/>
        <v>0</v>
      </c>
      <c r="BM159" s="268">
        <f t="shared" ca="1" si="284"/>
        <v>0</v>
      </c>
      <c r="BN159" s="268">
        <f t="shared" ca="1" si="284"/>
        <v>0</v>
      </c>
      <c r="BO159" s="268">
        <f t="shared" ca="1" si="284"/>
        <v>0</v>
      </c>
      <c r="BP159" s="268">
        <f t="shared" ca="1" si="284"/>
        <v>0</v>
      </c>
      <c r="BQ159" s="268">
        <f t="shared" ca="1" si="284"/>
        <v>0</v>
      </c>
      <c r="BR159" s="268">
        <f t="shared" ref="BR159:CV159" ca="1" si="285">IF(OR(MID(OFFSET($D$248,$D157-$D$8,0),BR$4,1)="a",MID(OFFSET($D$248,$D157-$D$8,0),BR$4,1)="b"),0,BQ159+1)</f>
        <v>1</v>
      </c>
      <c r="BS159" s="268">
        <f t="shared" ca="1" si="285"/>
        <v>2</v>
      </c>
      <c r="BT159" s="268">
        <f t="shared" ca="1" si="285"/>
        <v>3</v>
      </c>
      <c r="BU159" s="268">
        <f t="shared" ca="1" si="285"/>
        <v>4</v>
      </c>
      <c r="BV159" s="268">
        <f t="shared" ca="1" si="285"/>
        <v>5</v>
      </c>
      <c r="BW159" s="268">
        <f t="shared" ca="1" si="285"/>
        <v>6</v>
      </c>
      <c r="BX159" s="268">
        <f t="shared" ca="1" si="285"/>
        <v>7</v>
      </c>
      <c r="BY159" s="268">
        <f t="shared" ca="1" si="285"/>
        <v>8</v>
      </c>
      <c r="BZ159" s="268">
        <f t="shared" ca="1" si="285"/>
        <v>9</v>
      </c>
      <c r="CA159" s="268">
        <f t="shared" ca="1" si="285"/>
        <v>10</v>
      </c>
      <c r="CB159" s="268">
        <f t="shared" ca="1" si="285"/>
        <v>11</v>
      </c>
      <c r="CC159" s="268">
        <f t="shared" ca="1" si="285"/>
        <v>12</v>
      </c>
      <c r="CD159" s="268">
        <f t="shared" ca="1" si="285"/>
        <v>13</v>
      </c>
      <c r="CE159" s="268">
        <f t="shared" ca="1" si="285"/>
        <v>14</v>
      </c>
      <c r="CF159" s="268">
        <f t="shared" ca="1" si="285"/>
        <v>15</v>
      </c>
      <c r="CG159" s="268">
        <f t="shared" ca="1" si="285"/>
        <v>16</v>
      </c>
      <c r="CH159" s="268">
        <f t="shared" ca="1" si="285"/>
        <v>17</v>
      </c>
      <c r="CI159" s="268">
        <f t="shared" ca="1" si="285"/>
        <v>18</v>
      </c>
      <c r="CJ159" s="268">
        <f t="shared" ca="1" si="285"/>
        <v>19</v>
      </c>
      <c r="CK159" s="268">
        <f t="shared" ca="1" si="285"/>
        <v>20</v>
      </c>
      <c r="CL159" s="268">
        <f t="shared" ca="1" si="285"/>
        <v>21</v>
      </c>
      <c r="CM159" s="268">
        <f t="shared" ca="1" si="285"/>
        <v>22</v>
      </c>
      <c r="CN159" s="268">
        <f t="shared" ca="1" si="285"/>
        <v>23</v>
      </c>
      <c r="CO159" s="268">
        <f t="shared" ca="1" si="285"/>
        <v>24</v>
      </c>
      <c r="CP159" s="268">
        <f t="shared" ca="1" si="285"/>
        <v>25</v>
      </c>
      <c r="CQ159" s="268">
        <f t="shared" ca="1" si="285"/>
        <v>26</v>
      </c>
      <c r="CR159" s="268">
        <f t="shared" ca="1" si="285"/>
        <v>27</v>
      </c>
      <c r="CS159" s="268">
        <f t="shared" ca="1" si="285"/>
        <v>28</v>
      </c>
      <c r="CT159" s="268">
        <f t="shared" ca="1" si="285"/>
        <v>29</v>
      </c>
      <c r="CU159" s="268">
        <f t="shared" ca="1" si="285"/>
        <v>30</v>
      </c>
      <c r="CV159" s="296">
        <f t="shared" ca="1" si="285"/>
        <v>31</v>
      </c>
      <c r="CW159" s="416"/>
      <c r="CX159" s="391"/>
      <c r="CY159" s="391"/>
      <c r="CZ159" s="393"/>
      <c r="DA159" s="442"/>
    </row>
    <row r="160" spans="1:105" ht="13.5" hidden="1" customHeight="1" x14ac:dyDescent="0.2">
      <c r="A160" s="190"/>
      <c r="B160" s="439"/>
      <c r="C160" s="430"/>
      <c r="D160" s="426"/>
      <c r="E160" s="267">
        <f ca="1">IF(OR(MID(OFFSET($D$248,$D157-$D$8,0),E$4,1)="a",MID(OFFSET($D$248,$D157-$D$8,0),E$4,1)="b"),0,CV150+1)</f>
        <v>32</v>
      </c>
      <c r="F160" s="268">
        <f t="shared" ref="F160:AK160" ca="1" si="286">IF(OR(MID(OFFSET($D$248,$D157-$D$8,0),F$4,1)="a",MID(OFFSET($D$248,$D157-$D$8,0),F$4,1)="b"),0,E160+1)</f>
        <v>33</v>
      </c>
      <c r="G160" s="268">
        <f t="shared" ca="1" si="286"/>
        <v>34</v>
      </c>
      <c r="H160" s="268">
        <f t="shared" ca="1" si="286"/>
        <v>35</v>
      </c>
      <c r="I160" s="268">
        <f t="shared" ca="1" si="286"/>
        <v>36</v>
      </c>
      <c r="J160" s="268">
        <f t="shared" ca="1" si="286"/>
        <v>37</v>
      </c>
      <c r="K160" s="268">
        <f t="shared" ca="1" si="286"/>
        <v>38</v>
      </c>
      <c r="L160" s="268">
        <f t="shared" ca="1" si="286"/>
        <v>39</v>
      </c>
      <c r="M160" s="268">
        <f t="shared" ca="1" si="286"/>
        <v>40</v>
      </c>
      <c r="N160" s="268">
        <f t="shared" ca="1" si="286"/>
        <v>41</v>
      </c>
      <c r="O160" s="268">
        <f t="shared" ca="1" si="286"/>
        <v>42</v>
      </c>
      <c r="P160" s="268">
        <f t="shared" ca="1" si="286"/>
        <v>43</v>
      </c>
      <c r="Q160" s="268">
        <f t="shared" ca="1" si="286"/>
        <v>44</v>
      </c>
      <c r="R160" s="268">
        <f t="shared" ca="1" si="286"/>
        <v>45</v>
      </c>
      <c r="S160" s="268">
        <f t="shared" ca="1" si="286"/>
        <v>46</v>
      </c>
      <c r="T160" s="268">
        <f t="shared" ca="1" si="286"/>
        <v>47</v>
      </c>
      <c r="U160" s="268">
        <f t="shared" ca="1" si="286"/>
        <v>48</v>
      </c>
      <c r="V160" s="268">
        <f t="shared" ca="1" si="286"/>
        <v>49</v>
      </c>
      <c r="W160" s="268">
        <f t="shared" ca="1" si="286"/>
        <v>50</v>
      </c>
      <c r="X160" s="268">
        <f t="shared" ca="1" si="286"/>
        <v>51</v>
      </c>
      <c r="Y160" s="268">
        <f t="shared" ca="1" si="286"/>
        <v>52</v>
      </c>
      <c r="Z160" s="268">
        <f t="shared" ca="1" si="286"/>
        <v>53</v>
      </c>
      <c r="AA160" s="268">
        <f t="shared" ca="1" si="286"/>
        <v>54</v>
      </c>
      <c r="AB160" s="268">
        <f t="shared" ca="1" si="286"/>
        <v>55</v>
      </c>
      <c r="AC160" s="268">
        <f t="shared" ca="1" si="286"/>
        <v>56</v>
      </c>
      <c r="AD160" s="268">
        <f t="shared" ca="1" si="286"/>
        <v>57</v>
      </c>
      <c r="AE160" s="268">
        <f t="shared" ca="1" si="286"/>
        <v>58</v>
      </c>
      <c r="AF160" s="268">
        <f t="shared" ca="1" si="286"/>
        <v>59</v>
      </c>
      <c r="AG160" s="268">
        <f t="shared" ca="1" si="286"/>
        <v>0</v>
      </c>
      <c r="AH160" s="268">
        <f t="shared" ca="1" si="286"/>
        <v>0</v>
      </c>
      <c r="AI160" s="268">
        <f t="shared" ca="1" si="286"/>
        <v>0</v>
      </c>
      <c r="AJ160" s="268">
        <f t="shared" ca="1" si="286"/>
        <v>0</v>
      </c>
      <c r="AK160" s="268">
        <f t="shared" ca="1" si="286"/>
        <v>0</v>
      </c>
      <c r="AL160" s="268">
        <f t="shared" ref="AL160:BQ160" ca="1" si="287">IF(OR(MID(OFFSET($D$248,$D157-$D$8,0),AL$4,1)="a",MID(OFFSET($D$248,$D157-$D$8,0),AL$4,1)="b"),0,AK160+1)</f>
        <v>0</v>
      </c>
      <c r="AM160" s="268">
        <f t="shared" ca="1" si="287"/>
        <v>0</v>
      </c>
      <c r="AN160" s="268">
        <f t="shared" ca="1" si="287"/>
        <v>0</v>
      </c>
      <c r="AO160" s="268">
        <f t="shared" ca="1" si="287"/>
        <v>0</v>
      </c>
      <c r="AP160" s="268">
        <f t="shared" ca="1" si="287"/>
        <v>0</v>
      </c>
      <c r="AQ160" s="268">
        <f t="shared" ca="1" si="287"/>
        <v>0</v>
      </c>
      <c r="AR160" s="268">
        <f t="shared" ca="1" si="287"/>
        <v>0</v>
      </c>
      <c r="AS160" s="268">
        <f t="shared" ca="1" si="287"/>
        <v>0</v>
      </c>
      <c r="AT160" s="268">
        <f t="shared" ca="1" si="287"/>
        <v>0</v>
      </c>
      <c r="AU160" s="268">
        <f t="shared" ca="1" si="287"/>
        <v>0</v>
      </c>
      <c r="AV160" s="268">
        <f t="shared" ca="1" si="287"/>
        <v>0</v>
      </c>
      <c r="AW160" s="268">
        <f t="shared" ca="1" si="287"/>
        <v>0</v>
      </c>
      <c r="AX160" s="268">
        <f t="shared" ca="1" si="287"/>
        <v>0</v>
      </c>
      <c r="AY160" s="268">
        <f t="shared" ca="1" si="287"/>
        <v>0</v>
      </c>
      <c r="AZ160" s="268">
        <f t="shared" ca="1" si="287"/>
        <v>0</v>
      </c>
      <c r="BA160" s="268">
        <f t="shared" ca="1" si="287"/>
        <v>1</v>
      </c>
      <c r="BB160" s="268">
        <f t="shared" ca="1" si="287"/>
        <v>2</v>
      </c>
      <c r="BC160" s="268">
        <f t="shared" ca="1" si="287"/>
        <v>3</v>
      </c>
      <c r="BD160" s="268">
        <f t="shared" ca="1" si="287"/>
        <v>4</v>
      </c>
      <c r="BE160" s="268">
        <f t="shared" ca="1" si="287"/>
        <v>5</v>
      </c>
      <c r="BF160" s="268">
        <f t="shared" ca="1" si="287"/>
        <v>6</v>
      </c>
      <c r="BG160" s="268">
        <f t="shared" ca="1" si="287"/>
        <v>0</v>
      </c>
      <c r="BH160" s="268">
        <f t="shared" ca="1" si="287"/>
        <v>0</v>
      </c>
      <c r="BI160" s="268">
        <f t="shared" ca="1" si="287"/>
        <v>0</v>
      </c>
      <c r="BJ160" s="268">
        <f t="shared" ca="1" si="287"/>
        <v>0</v>
      </c>
      <c r="BK160" s="268">
        <f t="shared" ca="1" si="287"/>
        <v>0</v>
      </c>
      <c r="BL160" s="268">
        <f t="shared" ca="1" si="287"/>
        <v>0</v>
      </c>
      <c r="BM160" s="268">
        <f t="shared" ca="1" si="287"/>
        <v>0</v>
      </c>
      <c r="BN160" s="268">
        <f t="shared" ca="1" si="287"/>
        <v>0</v>
      </c>
      <c r="BO160" s="268">
        <f t="shared" ca="1" si="287"/>
        <v>0</v>
      </c>
      <c r="BP160" s="268">
        <f t="shared" ca="1" si="287"/>
        <v>0</v>
      </c>
      <c r="BQ160" s="268">
        <f t="shared" ca="1" si="287"/>
        <v>0</v>
      </c>
      <c r="BR160" s="268">
        <f t="shared" ref="BR160:CV160" ca="1" si="288">IF(OR(MID(OFFSET($D$248,$D157-$D$8,0),BR$4,1)="a",MID(OFFSET($D$248,$D157-$D$8,0),BR$4,1)="b"),0,BQ160+1)</f>
        <v>1</v>
      </c>
      <c r="BS160" s="268">
        <f t="shared" ca="1" si="288"/>
        <v>2</v>
      </c>
      <c r="BT160" s="268">
        <f t="shared" ca="1" si="288"/>
        <v>3</v>
      </c>
      <c r="BU160" s="268">
        <f t="shared" ca="1" si="288"/>
        <v>4</v>
      </c>
      <c r="BV160" s="268">
        <f t="shared" ca="1" si="288"/>
        <v>5</v>
      </c>
      <c r="BW160" s="268">
        <f t="shared" ca="1" si="288"/>
        <v>6</v>
      </c>
      <c r="BX160" s="268">
        <f t="shared" ca="1" si="288"/>
        <v>7</v>
      </c>
      <c r="BY160" s="268">
        <f t="shared" ca="1" si="288"/>
        <v>8</v>
      </c>
      <c r="BZ160" s="268">
        <f t="shared" ca="1" si="288"/>
        <v>9</v>
      </c>
      <c r="CA160" s="268">
        <f t="shared" ca="1" si="288"/>
        <v>10</v>
      </c>
      <c r="CB160" s="268">
        <f t="shared" ca="1" si="288"/>
        <v>11</v>
      </c>
      <c r="CC160" s="268">
        <f t="shared" ca="1" si="288"/>
        <v>12</v>
      </c>
      <c r="CD160" s="268">
        <f t="shared" ca="1" si="288"/>
        <v>13</v>
      </c>
      <c r="CE160" s="268">
        <f t="shared" ca="1" si="288"/>
        <v>14</v>
      </c>
      <c r="CF160" s="268">
        <f t="shared" ca="1" si="288"/>
        <v>15</v>
      </c>
      <c r="CG160" s="268">
        <f t="shared" ca="1" si="288"/>
        <v>16</v>
      </c>
      <c r="CH160" s="268">
        <f t="shared" ca="1" si="288"/>
        <v>17</v>
      </c>
      <c r="CI160" s="268">
        <f t="shared" ca="1" si="288"/>
        <v>18</v>
      </c>
      <c r="CJ160" s="268">
        <f t="shared" ca="1" si="288"/>
        <v>19</v>
      </c>
      <c r="CK160" s="268">
        <f t="shared" ca="1" si="288"/>
        <v>20</v>
      </c>
      <c r="CL160" s="268">
        <f t="shared" ca="1" si="288"/>
        <v>21</v>
      </c>
      <c r="CM160" s="268">
        <f t="shared" ca="1" si="288"/>
        <v>22</v>
      </c>
      <c r="CN160" s="268">
        <f t="shared" ca="1" si="288"/>
        <v>23</v>
      </c>
      <c r="CO160" s="268">
        <f t="shared" ca="1" si="288"/>
        <v>24</v>
      </c>
      <c r="CP160" s="268">
        <f t="shared" ca="1" si="288"/>
        <v>25</v>
      </c>
      <c r="CQ160" s="268">
        <f t="shared" ca="1" si="288"/>
        <v>26</v>
      </c>
      <c r="CR160" s="268">
        <f t="shared" ca="1" si="288"/>
        <v>27</v>
      </c>
      <c r="CS160" s="268">
        <f t="shared" ca="1" si="288"/>
        <v>28</v>
      </c>
      <c r="CT160" s="268">
        <f t="shared" ca="1" si="288"/>
        <v>29</v>
      </c>
      <c r="CU160" s="268">
        <f t="shared" ca="1" si="288"/>
        <v>30</v>
      </c>
      <c r="CV160" s="296">
        <f t="shared" ca="1" si="288"/>
        <v>31</v>
      </c>
      <c r="CW160" s="416"/>
      <c r="CX160" s="391"/>
      <c r="CY160" s="391"/>
      <c r="CZ160" s="393"/>
      <c r="DA160" s="442"/>
    </row>
    <row r="161" spans="1:105" ht="13.5" hidden="1" customHeight="1" x14ac:dyDescent="0.2">
      <c r="A161" s="190"/>
      <c r="B161" s="439"/>
      <c r="C161" s="430"/>
      <c r="D161" s="426"/>
      <c r="E161" s="267">
        <f ca="1">IF(OR(MID(OFFSET($D$248,$D157-$D$8,0),E$4,1)="a",MID(OFFSET($D$248,$D157-$D$8,0),E$4,1)="b"),0,CV151+1)</f>
        <v>32</v>
      </c>
      <c r="F161" s="268">
        <f t="shared" ref="F161:AF161" ca="1" si="289">IF(OR(MID(OFFSET($D$248,$D157-$D$8,0),F$4,1)="a",MID(OFFSET($D$248,$D157-$D$8,0),F$4,1)="b"),0,E161+1)</f>
        <v>33</v>
      </c>
      <c r="G161" s="268">
        <f t="shared" ca="1" si="289"/>
        <v>34</v>
      </c>
      <c r="H161" s="268">
        <f t="shared" ca="1" si="289"/>
        <v>35</v>
      </c>
      <c r="I161" s="268">
        <f t="shared" ca="1" si="289"/>
        <v>36</v>
      </c>
      <c r="J161" s="268">
        <f t="shared" ca="1" si="289"/>
        <v>37</v>
      </c>
      <c r="K161" s="268">
        <f t="shared" ca="1" si="289"/>
        <v>38</v>
      </c>
      <c r="L161" s="268">
        <f t="shared" ca="1" si="289"/>
        <v>39</v>
      </c>
      <c r="M161" s="268">
        <f t="shared" ca="1" si="289"/>
        <v>40</v>
      </c>
      <c r="N161" s="268">
        <f t="shared" ca="1" si="289"/>
        <v>41</v>
      </c>
      <c r="O161" s="268">
        <f t="shared" ca="1" si="289"/>
        <v>42</v>
      </c>
      <c r="P161" s="268">
        <f t="shared" ca="1" si="289"/>
        <v>43</v>
      </c>
      <c r="Q161" s="268">
        <f t="shared" ca="1" si="289"/>
        <v>44</v>
      </c>
      <c r="R161" s="268">
        <f t="shared" ca="1" si="289"/>
        <v>45</v>
      </c>
      <c r="S161" s="268">
        <f t="shared" ca="1" si="289"/>
        <v>46</v>
      </c>
      <c r="T161" s="268">
        <f t="shared" ca="1" si="289"/>
        <v>47</v>
      </c>
      <c r="U161" s="268">
        <f t="shared" ca="1" si="289"/>
        <v>48</v>
      </c>
      <c r="V161" s="268">
        <f t="shared" ca="1" si="289"/>
        <v>49</v>
      </c>
      <c r="W161" s="268">
        <f t="shared" ca="1" si="289"/>
        <v>50</v>
      </c>
      <c r="X161" s="268">
        <f t="shared" ca="1" si="289"/>
        <v>51</v>
      </c>
      <c r="Y161" s="268">
        <f t="shared" ca="1" si="289"/>
        <v>52</v>
      </c>
      <c r="Z161" s="268">
        <f t="shared" ca="1" si="289"/>
        <v>53</v>
      </c>
      <c r="AA161" s="268">
        <f t="shared" ca="1" si="289"/>
        <v>54</v>
      </c>
      <c r="AB161" s="268">
        <f t="shared" ca="1" si="289"/>
        <v>55</v>
      </c>
      <c r="AC161" s="268">
        <f t="shared" ca="1" si="289"/>
        <v>56</v>
      </c>
      <c r="AD161" s="268">
        <f t="shared" ca="1" si="289"/>
        <v>57</v>
      </c>
      <c r="AE161" s="268">
        <f t="shared" ca="1" si="289"/>
        <v>58</v>
      </c>
      <c r="AF161" s="268">
        <f t="shared" ca="1" si="289"/>
        <v>59</v>
      </c>
      <c r="AG161" s="268">
        <f ca="1">IF(OR(MID(OFFSET($D$248,$D157-$D$8,0),AG$4,1)="a",MID(OFFSET($D$248,$D157-$D$8,0),AG$4,1)="b"),0,1)</f>
        <v>0</v>
      </c>
      <c r="AH161" s="268">
        <f ca="1">IF(OR(MID(OFFSET($D$248,$D157-$D$8,0),AH$4,1)="a",MID(OFFSET($D$248,$D157-$D$8,0),AH$4,1)="b"),0,AG161+1)</f>
        <v>0</v>
      </c>
      <c r="AI161" s="268">
        <f t="shared" ref="AI161:CT161" ca="1" si="290">IF(OR(MID(OFFSET($D$248,$D157-$D$8,0),AI$4,1)="a",MID(OFFSET($D$248,$D157-$D$8,0),AI$4,1)="b"),0,AH161+1)</f>
        <v>0</v>
      </c>
      <c r="AJ161" s="268">
        <f t="shared" ca="1" si="290"/>
        <v>0</v>
      </c>
      <c r="AK161" s="268">
        <f t="shared" ca="1" si="290"/>
        <v>0</v>
      </c>
      <c r="AL161" s="268">
        <f t="shared" ca="1" si="290"/>
        <v>0</v>
      </c>
      <c r="AM161" s="268">
        <f t="shared" ca="1" si="290"/>
        <v>0</v>
      </c>
      <c r="AN161" s="268">
        <f t="shared" ca="1" si="290"/>
        <v>0</v>
      </c>
      <c r="AO161" s="268">
        <f t="shared" ca="1" si="290"/>
        <v>0</v>
      </c>
      <c r="AP161" s="268">
        <f t="shared" ca="1" si="290"/>
        <v>0</v>
      </c>
      <c r="AQ161" s="268">
        <f t="shared" ca="1" si="290"/>
        <v>0</v>
      </c>
      <c r="AR161" s="268">
        <f t="shared" ca="1" si="290"/>
        <v>0</v>
      </c>
      <c r="AS161" s="268">
        <f t="shared" ca="1" si="290"/>
        <v>0</v>
      </c>
      <c r="AT161" s="268">
        <f t="shared" ca="1" si="290"/>
        <v>0</v>
      </c>
      <c r="AU161" s="268">
        <f t="shared" ca="1" si="290"/>
        <v>0</v>
      </c>
      <c r="AV161" s="268">
        <f t="shared" ca="1" si="290"/>
        <v>0</v>
      </c>
      <c r="AW161" s="268">
        <f t="shared" ca="1" si="290"/>
        <v>0</v>
      </c>
      <c r="AX161" s="268">
        <f t="shared" ca="1" si="290"/>
        <v>0</v>
      </c>
      <c r="AY161" s="268">
        <f t="shared" ca="1" si="290"/>
        <v>0</v>
      </c>
      <c r="AZ161" s="268">
        <f t="shared" ca="1" si="290"/>
        <v>0</v>
      </c>
      <c r="BA161" s="268">
        <f t="shared" ca="1" si="290"/>
        <v>1</v>
      </c>
      <c r="BB161" s="268">
        <f t="shared" ca="1" si="290"/>
        <v>2</v>
      </c>
      <c r="BC161" s="268">
        <f t="shared" ca="1" si="290"/>
        <v>3</v>
      </c>
      <c r="BD161" s="268">
        <f t="shared" ca="1" si="290"/>
        <v>4</v>
      </c>
      <c r="BE161" s="268">
        <f t="shared" ca="1" si="290"/>
        <v>5</v>
      </c>
      <c r="BF161" s="268">
        <f t="shared" ca="1" si="290"/>
        <v>6</v>
      </c>
      <c r="BG161" s="268">
        <f t="shared" ca="1" si="290"/>
        <v>0</v>
      </c>
      <c r="BH161" s="268">
        <f t="shared" ca="1" si="290"/>
        <v>0</v>
      </c>
      <c r="BI161" s="268">
        <f t="shared" ca="1" si="290"/>
        <v>0</v>
      </c>
      <c r="BJ161" s="268">
        <f t="shared" ca="1" si="290"/>
        <v>0</v>
      </c>
      <c r="BK161" s="268">
        <f t="shared" ca="1" si="290"/>
        <v>0</v>
      </c>
      <c r="BL161" s="268">
        <f t="shared" ca="1" si="290"/>
        <v>0</v>
      </c>
      <c r="BM161" s="268">
        <f t="shared" ca="1" si="290"/>
        <v>0</v>
      </c>
      <c r="BN161" s="268">
        <f t="shared" ca="1" si="290"/>
        <v>0</v>
      </c>
      <c r="BO161" s="268">
        <f t="shared" ca="1" si="290"/>
        <v>0</v>
      </c>
      <c r="BP161" s="268">
        <f t="shared" ca="1" si="290"/>
        <v>0</v>
      </c>
      <c r="BQ161" s="268">
        <f t="shared" ca="1" si="290"/>
        <v>0</v>
      </c>
      <c r="BR161" s="268">
        <f t="shared" ca="1" si="290"/>
        <v>1</v>
      </c>
      <c r="BS161" s="268">
        <f t="shared" ca="1" si="290"/>
        <v>2</v>
      </c>
      <c r="BT161" s="268">
        <f t="shared" ca="1" si="290"/>
        <v>3</v>
      </c>
      <c r="BU161" s="268">
        <f t="shared" ca="1" si="290"/>
        <v>4</v>
      </c>
      <c r="BV161" s="268">
        <f t="shared" ca="1" si="290"/>
        <v>5</v>
      </c>
      <c r="BW161" s="268">
        <f t="shared" ca="1" si="290"/>
        <v>6</v>
      </c>
      <c r="BX161" s="268">
        <f t="shared" ca="1" si="290"/>
        <v>7</v>
      </c>
      <c r="BY161" s="268">
        <f t="shared" ca="1" si="290"/>
        <v>8</v>
      </c>
      <c r="BZ161" s="268">
        <f t="shared" ca="1" si="290"/>
        <v>9</v>
      </c>
      <c r="CA161" s="268">
        <f t="shared" ca="1" si="290"/>
        <v>10</v>
      </c>
      <c r="CB161" s="268">
        <f t="shared" ca="1" si="290"/>
        <v>11</v>
      </c>
      <c r="CC161" s="268">
        <f t="shared" ca="1" si="290"/>
        <v>12</v>
      </c>
      <c r="CD161" s="268">
        <f t="shared" ca="1" si="290"/>
        <v>13</v>
      </c>
      <c r="CE161" s="268">
        <f t="shared" ca="1" si="290"/>
        <v>14</v>
      </c>
      <c r="CF161" s="268">
        <f t="shared" ca="1" si="290"/>
        <v>15</v>
      </c>
      <c r="CG161" s="268">
        <f t="shared" ca="1" si="290"/>
        <v>16</v>
      </c>
      <c r="CH161" s="268">
        <f t="shared" ca="1" si="290"/>
        <v>17</v>
      </c>
      <c r="CI161" s="268">
        <f t="shared" ca="1" si="290"/>
        <v>18</v>
      </c>
      <c r="CJ161" s="268">
        <f t="shared" ca="1" si="290"/>
        <v>19</v>
      </c>
      <c r="CK161" s="268">
        <f t="shared" ca="1" si="290"/>
        <v>20</v>
      </c>
      <c r="CL161" s="268">
        <f t="shared" ca="1" si="290"/>
        <v>21</v>
      </c>
      <c r="CM161" s="268">
        <f t="shared" ca="1" si="290"/>
        <v>22</v>
      </c>
      <c r="CN161" s="268">
        <f t="shared" ca="1" si="290"/>
        <v>23</v>
      </c>
      <c r="CO161" s="268">
        <f t="shared" ca="1" si="290"/>
        <v>24</v>
      </c>
      <c r="CP161" s="268">
        <f t="shared" ca="1" si="290"/>
        <v>25</v>
      </c>
      <c r="CQ161" s="268">
        <f t="shared" ca="1" si="290"/>
        <v>26</v>
      </c>
      <c r="CR161" s="268">
        <f t="shared" ca="1" si="290"/>
        <v>27</v>
      </c>
      <c r="CS161" s="268">
        <f t="shared" ca="1" si="290"/>
        <v>28</v>
      </c>
      <c r="CT161" s="268">
        <f t="shared" ca="1" si="290"/>
        <v>29</v>
      </c>
      <c r="CU161" s="268">
        <f ca="1">IF(OR(MID(OFFSET($D$248,$D157-$D$8,0),CU$4,1)="a",MID(OFFSET($D$248,$D157-$D$8,0),CU$4,1)="b"),0,CT161+1)</f>
        <v>30</v>
      </c>
      <c r="CV161" s="296">
        <f ca="1">IF(OR(MID(OFFSET($D$248,$D157-$D$8,0),CV$4,1)="a",MID(OFFSET($D$248,$D157-$D$8,0),CV$4,1)="b"),0,CU161+1)</f>
        <v>31</v>
      </c>
      <c r="CW161" s="416"/>
      <c r="CX161" s="391"/>
      <c r="CY161" s="391"/>
      <c r="CZ161" s="393"/>
      <c r="DA161" s="442"/>
    </row>
    <row r="162" spans="1:105" ht="13.5" hidden="1" customHeight="1" x14ac:dyDescent="0.2">
      <c r="A162" s="190"/>
      <c r="B162" s="439"/>
      <c r="C162" s="430"/>
      <c r="D162" s="426"/>
      <c r="E162" s="267">
        <f ca="1">IF(OR(MID(OFFSET($D$248,$D157-$D$8,0),E$4,1)="a",MID(OFFSET($D$248,$D157-$D$8,0),E$4,1)="b"),0,CV152+1)</f>
        <v>32</v>
      </c>
      <c r="F162" s="268">
        <f t="shared" ref="F162:AK162" ca="1" si="291">IF(OR(MID(OFFSET($D$248,$D157-$D$8,0),F$4,1)="a",MID(OFFSET($D$248,$D157-$D$8,0),F$4,1)="b"),0,E162+1)</f>
        <v>33</v>
      </c>
      <c r="G162" s="268">
        <f t="shared" ca="1" si="291"/>
        <v>34</v>
      </c>
      <c r="H162" s="268">
        <f t="shared" ca="1" si="291"/>
        <v>35</v>
      </c>
      <c r="I162" s="268">
        <f t="shared" ca="1" si="291"/>
        <v>36</v>
      </c>
      <c r="J162" s="268">
        <f t="shared" ca="1" si="291"/>
        <v>37</v>
      </c>
      <c r="K162" s="268">
        <f t="shared" ca="1" si="291"/>
        <v>38</v>
      </c>
      <c r="L162" s="268">
        <f t="shared" ca="1" si="291"/>
        <v>39</v>
      </c>
      <c r="M162" s="268">
        <f t="shared" ca="1" si="291"/>
        <v>40</v>
      </c>
      <c r="N162" s="268">
        <f t="shared" ca="1" si="291"/>
        <v>41</v>
      </c>
      <c r="O162" s="268">
        <f t="shared" ca="1" si="291"/>
        <v>42</v>
      </c>
      <c r="P162" s="268">
        <f t="shared" ca="1" si="291"/>
        <v>43</v>
      </c>
      <c r="Q162" s="268">
        <f t="shared" ca="1" si="291"/>
        <v>44</v>
      </c>
      <c r="R162" s="268">
        <f t="shared" ca="1" si="291"/>
        <v>45</v>
      </c>
      <c r="S162" s="268">
        <f t="shared" ca="1" si="291"/>
        <v>46</v>
      </c>
      <c r="T162" s="268">
        <f t="shared" ca="1" si="291"/>
        <v>47</v>
      </c>
      <c r="U162" s="268">
        <f t="shared" ca="1" si="291"/>
        <v>48</v>
      </c>
      <c r="V162" s="268">
        <f t="shared" ca="1" si="291"/>
        <v>49</v>
      </c>
      <c r="W162" s="268">
        <f t="shared" ca="1" si="291"/>
        <v>50</v>
      </c>
      <c r="X162" s="268">
        <f t="shared" ca="1" si="291"/>
        <v>51</v>
      </c>
      <c r="Y162" s="268">
        <f t="shared" ca="1" si="291"/>
        <v>52</v>
      </c>
      <c r="Z162" s="268">
        <f t="shared" ca="1" si="291"/>
        <v>53</v>
      </c>
      <c r="AA162" s="268">
        <f t="shared" ca="1" si="291"/>
        <v>54</v>
      </c>
      <c r="AB162" s="268">
        <f t="shared" ca="1" si="291"/>
        <v>55</v>
      </c>
      <c r="AC162" s="268">
        <f t="shared" ca="1" si="291"/>
        <v>56</v>
      </c>
      <c r="AD162" s="268">
        <f t="shared" ca="1" si="291"/>
        <v>57</v>
      </c>
      <c r="AE162" s="268">
        <f t="shared" ca="1" si="291"/>
        <v>58</v>
      </c>
      <c r="AF162" s="268">
        <f t="shared" ca="1" si="291"/>
        <v>59</v>
      </c>
      <c r="AG162" s="268">
        <f t="shared" ca="1" si="291"/>
        <v>0</v>
      </c>
      <c r="AH162" s="268">
        <f t="shared" ca="1" si="291"/>
        <v>0</v>
      </c>
      <c r="AI162" s="268">
        <f t="shared" ca="1" si="291"/>
        <v>0</v>
      </c>
      <c r="AJ162" s="268">
        <f t="shared" ca="1" si="291"/>
        <v>0</v>
      </c>
      <c r="AK162" s="268">
        <f t="shared" ca="1" si="291"/>
        <v>0</v>
      </c>
      <c r="AL162" s="268">
        <f t="shared" ref="AL162:BQ162" ca="1" si="292">IF(OR(MID(OFFSET($D$248,$D157-$D$8,0),AL$4,1)="a",MID(OFFSET($D$248,$D157-$D$8,0),AL$4,1)="b"),0,AK162+1)</f>
        <v>0</v>
      </c>
      <c r="AM162" s="268">
        <f t="shared" ca="1" si="292"/>
        <v>0</v>
      </c>
      <c r="AN162" s="268">
        <f t="shared" ca="1" si="292"/>
        <v>0</v>
      </c>
      <c r="AO162" s="268">
        <f t="shared" ca="1" si="292"/>
        <v>0</v>
      </c>
      <c r="AP162" s="268">
        <f t="shared" ca="1" si="292"/>
        <v>0</v>
      </c>
      <c r="AQ162" s="268">
        <f t="shared" ca="1" si="292"/>
        <v>0</v>
      </c>
      <c r="AR162" s="268">
        <f t="shared" ca="1" si="292"/>
        <v>0</v>
      </c>
      <c r="AS162" s="268">
        <f t="shared" ca="1" si="292"/>
        <v>0</v>
      </c>
      <c r="AT162" s="268">
        <f t="shared" ca="1" si="292"/>
        <v>0</v>
      </c>
      <c r="AU162" s="268">
        <f t="shared" ca="1" si="292"/>
        <v>0</v>
      </c>
      <c r="AV162" s="268">
        <f t="shared" ca="1" si="292"/>
        <v>0</v>
      </c>
      <c r="AW162" s="268">
        <f t="shared" ca="1" si="292"/>
        <v>0</v>
      </c>
      <c r="AX162" s="268">
        <f t="shared" ca="1" si="292"/>
        <v>0</v>
      </c>
      <c r="AY162" s="268">
        <f t="shared" ca="1" si="292"/>
        <v>0</v>
      </c>
      <c r="AZ162" s="268">
        <f t="shared" ca="1" si="292"/>
        <v>0</v>
      </c>
      <c r="BA162" s="268">
        <f t="shared" ca="1" si="292"/>
        <v>1</v>
      </c>
      <c r="BB162" s="268">
        <f t="shared" ca="1" si="292"/>
        <v>2</v>
      </c>
      <c r="BC162" s="268">
        <f t="shared" ca="1" si="292"/>
        <v>3</v>
      </c>
      <c r="BD162" s="268">
        <f t="shared" ca="1" si="292"/>
        <v>4</v>
      </c>
      <c r="BE162" s="268">
        <f t="shared" ca="1" si="292"/>
        <v>5</v>
      </c>
      <c r="BF162" s="268">
        <f t="shared" ca="1" si="292"/>
        <v>6</v>
      </c>
      <c r="BG162" s="268">
        <f t="shared" ca="1" si="292"/>
        <v>0</v>
      </c>
      <c r="BH162" s="268">
        <f t="shared" ca="1" si="292"/>
        <v>0</v>
      </c>
      <c r="BI162" s="268">
        <f t="shared" ca="1" si="292"/>
        <v>0</v>
      </c>
      <c r="BJ162" s="268">
        <f t="shared" ca="1" si="292"/>
        <v>0</v>
      </c>
      <c r="BK162" s="268">
        <f t="shared" ca="1" si="292"/>
        <v>0</v>
      </c>
      <c r="BL162" s="268">
        <f t="shared" ca="1" si="292"/>
        <v>0</v>
      </c>
      <c r="BM162" s="268">
        <f t="shared" ca="1" si="292"/>
        <v>0</v>
      </c>
      <c r="BN162" s="268">
        <f t="shared" ca="1" si="292"/>
        <v>0</v>
      </c>
      <c r="BO162" s="268">
        <f t="shared" ca="1" si="292"/>
        <v>0</v>
      </c>
      <c r="BP162" s="268">
        <f t="shared" ca="1" si="292"/>
        <v>0</v>
      </c>
      <c r="BQ162" s="268">
        <f t="shared" ca="1" si="292"/>
        <v>0</v>
      </c>
      <c r="BR162" s="268">
        <f t="shared" ref="BR162:CV162" ca="1" si="293">IF(OR(MID(OFFSET($D$248,$D157-$D$8,0),BR$4,1)="a",MID(OFFSET($D$248,$D157-$D$8,0),BR$4,1)="b"),0,BQ162+1)</f>
        <v>1</v>
      </c>
      <c r="BS162" s="268">
        <f t="shared" ca="1" si="293"/>
        <v>2</v>
      </c>
      <c r="BT162" s="268">
        <f t="shared" ca="1" si="293"/>
        <v>3</v>
      </c>
      <c r="BU162" s="268">
        <f t="shared" ca="1" si="293"/>
        <v>4</v>
      </c>
      <c r="BV162" s="268">
        <f t="shared" ca="1" si="293"/>
        <v>5</v>
      </c>
      <c r="BW162" s="268">
        <f t="shared" ca="1" si="293"/>
        <v>6</v>
      </c>
      <c r="BX162" s="268">
        <f t="shared" ca="1" si="293"/>
        <v>7</v>
      </c>
      <c r="BY162" s="268">
        <f t="shared" ca="1" si="293"/>
        <v>8</v>
      </c>
      <c r="BZ162" s="268">
        <f t="shared" ca="1" si="293"/>
        <v>9</v>
      </c>
      <c r="CA162" s="268">
        <f t="shared" ca="1" si="293"/>
        <v>10</v>
      </c>
      <c r="CB162" s="268">
        <f t="shared" ca="1" si="293"/>
        <v>11</v>
      </c>
      <c r="CC162" s="268">
        <f t="shared" ca="1" si="293"/>
        <v>12</v>
      </c>
      <c r="CD162" s="268">
        <f t="shared" ca="1" si="293"/>
        <v>13</v>
      </c>
      <c r="CE162" s="268">
        <f t="shared" ca="1" si="293"/>
        <v>14</v>
      </c>
      <c r="CF162" s="268">
        <f t="shared" ca="1" si="293"/>
        <v>15</v>
      </c>
      <c r="CG162" s="268">
        <f t="shared" ca="1" si="293"/>
        <v>16</v>
      </c>
      <c r="CH162" s="268">
        <f t="shared" ca="1" si="293"/>
        <v>17</v>
      </c>
      <c r="CI162" s="268">
        <f t="shared" ca="1" si="293"/>
        <v>18</v>
      </c>
      <c r="CJ162" s="268">
        <f t="shared" ca="1" si="293"/>
        <v>19</v>
      </c>
      <c r="CK162" s="268">
        <f t="shared" ca="1" si="293"/>
        <v>20</v>
      </c>
      <c r="CL162" s="268">
        <f t="shared" ca="1" si="293"/>
        <v>21</v>
      </c>
      <c r="CM162" s="268">
        <f t="shared" ca="1" si="293"/>
        <v>22</v>
      </c>
      <c r="CN162" s="268">
        <f t="shared" ca="1" si="293"/>
        <v>23</v>
      </c>
      <c r="CO162" s="268">
        <f t="shared" ca="1" si="293"/>
        <v>24</v>
      </c>
      <c r="CP162" s="268">
        <f t="shared" ca="1" si="293"/>
        <v>25</v>
      </c>
      <c r="CQ162" s="268">
        <f t="shared" ca="1" si="293"/>
        <v>26</v>
      </c>
      <c r="CR162" s="268">
        <f t="shared" ca="1" si="293"/>
        <v>27</v>
      </c>
      <c r="CS162" s="268">
        <f t="shared" ca="1" si="293"/>
        <v>28</v>
      </c>
      <c r="CT162" s="268">
        <f t="shared" ca="1" si="293"/>
        <v>29</v>
      </c>
      <c r="CU162" s="268">
        <f t="shared" ca="1" si="293"/>
        <v>30</v>
      </c>
      <c r="CV162" s="296">
        <f t="shared" ca="1" si="293"/>
        <v>31</v>
      </c>
      <c r="CW162" s="416"/>
      <c r="CX162" s="391"/>
      <c r="CY162" s="391"/>
      <c r="CZ162" s="393"/>
      <c r="DA162" s="442"/>
    </row>
    <row r="163" spans="1:105" ht="13.5" hidden="1" customHeight="1" x14ac:dyDescent="0.2">
      <c r="A163" s="190"/>
      <c r="B163" s="439"/>
      <c r="C163" s="430"/>
      <c r="D163" s="426"/>
      <c r="E163" s="267">
        <f ca="1">IF(OR(MID(OFFSET($D$248,$D157-$D$8,0),E$4,1)="a",MID(OFFSET($D$248,$D157-$D$8,0),E$4,1)="b"),0,CV153+1)</f>
        <v>32</v>
      </c>
      <c r="F163" s="268">
        <f t="shared" ref="F163:AK163" ca="1" si="294">IF(OR(MID(OFFSET($D$248,$D157-$D$8,0),F$4,1)="a",MID(OFFSET($D$248,$D157-$D$8,0),F$4,1)="b"),0,E163+1)</f>
        <v>33</v>
      </c>
      <c r="G163" s="268">
        <f t="shared" ca="1" si="294"/>
        <v>34</v>
      </c>
      <c r="H163" s="268">
        <f t="shared" ca="1" si="294"/>
        <v>35</v>
      </c>
      <c r="I163" s="268">
        <f t="shared" ca="1" si="294"/>
        <v>36</v>
      </c>
      <c r="J163" s="268">
        <f t="shared" ca="1" si="294"/>
        <v>37</v>
      </c>
      <c r="K163" s="268">
        <f t="shared" ca="1" si="294"/>
        <v>38</v>
      </c>
      <c r="L163" s="268">
        <f t="shared" ca="1" si="294"/>
        <v>39</v>
      </c>
      <c r="M163" s="268">
        <f t="shared" ca="1" si="294"/>
        <v>40</v>
      </c>
      <c r="N163" s="268">
        <f t="shared" ca="1" si="294"/>
        <v>41</v>
      </c>
      <c r="O163" s="268">
        <f t="shared" ca="1" si="294"/>
        <v>42</v>
      </c>
      <c r="P163" s="268">
        <f t="shared" ca="1" si="294"/>
        <v>43</v>
      </c>
      <c r="Q163" s="268">
        <f t="shared" ca="1" si="294"/>
        <v>44</v>
      </c>
      <c r="R163" s="268">
        <f t="shared" ca="1" si="294"/>
        <v>45</v>
      </c>
      <c r="S163" s="268">
        <f t="shared" ca="1" si="294"/>
        <v>46</v>
      </c>
      <c r="T163" s="268">
        <f t="shared" ca="1" si="294"/>
        <v>47</v>
      </c>
      <c r="U163" s="268">
        <f t="shared" ca="1" si="294"/>
        <v>48</v>
      </c>
      <c r="V163" s="268">
        <f t="shared" ca="1" si="294"/>
        <v>49</v>
      </c>
      <c r="W163" s="268">
        <f t="shared" ca="1" si="294"/>
        <v>50</v>
      </c>
      <c r="X163" s="268">
        <f t="shared" ca="1" si="294"/>
        <v>51</v>
      </c>
      <c r="Y163" s="268">
        <f t="shared" ca="1" si="294"/>
        <v>52</v>
      </c>
      <c r="Z163" s="268">
        <f t="shared" ca="1" si="294"/>
        <v>53</v>
      </c>
      <c r="AA163" s="268">
        <f t="shared" ca="1" si="294"/>
        <v>54</v>
      </c>
      <c r="AB163" s="268">
        <f t="shared" ca="1" si="294"/>
        <v>55</v>
      </c>
      <c r="AC163" s="268">
        <f t="shared" ca="1" si="294"/>
        <v>56</v>
      </c>
      <c r="AD163" s="268">
        <f t="shared" ca="1" si="294"/>
        <v>57</v>
      </c>
      <c r="AE163" s="268">
        <f t="shared" ca="1" si="294"/>
        <v>58</v>
      </c>
      <c r="AF163" s="268">
        <f t="shared" ca="1" si="294"/>
        <v>59</v>
      </c>
      <c r="AG163" s="268">
        <f t="shared" ca="1" si="294"/>
        <v>0</v>
      </c>
      <c r="AH163" s="268">
        <f t="shared" ca="1" si="294"/>
        <v>0</v>
      </c>
      <c r="AI163" s="268">
        <f t="shared" ca="1" si="294"/>
        <v>0</v>
      </c>
      <c r="AJ163" s="268">
        <f t="shared" ca="1" si="294"/>
        <v>0</v>
      </c>
      <c r="AK163" s="268">
        <f t="shared" ca="1" si="294"/>
        <v>0</v>
      </c>
      <c r="AL163" s="268">
        <f t="shared" ref="AL163:BQ163" ca="1" si="295">IF(OR(MID(OFFSET($D$248,$D157-$D$8,0),AL$4,1)="a",MID(OFFSET($D$248,$D157-$D$8,0),AL$4,1)="b"),0,AK163+1)</f>
        <v>0</v>
      </c>
      <c r="AM163" s="268">
        <f t="shared" ca="1" si="295"/>
        <v>0</v>
      </c>
      <c r="AN163" s="268">
        <f t="shared" ca="1" si="295"/>
        <v>0</v>
      </c>
      <c r="AO163" s="268">
        <f t="shared" ca="1" si="295"/>
        <v>0</v>
      </c>
      <c r="AP163" s="268">
        <f t="shared" ca="1" si="295"/>
        <v>0</v>
      </c>
      <c r="AQ163" s="268">
        <f t="shared" ca="1" si="295"/>
        <v>0</v>
      </c>
      <c r="AR163" s="268">
        <f t="shared" ca="1" si="295"/>
        <v>0</v>
      </c>
      <c r="AS163" s="268">
        <f t="shared" ca="1" si="295"/>
        <v>0</v>
      </c>
      <c r="AT163" s="268">
        <f t="shared" ca="1" si="295"/>
        <v>0</v>
      </c>
      <c r="AU163" s="268">
        <f t="shared" ca="1" si="295"/>
        <v>0</v>
      </c>
      <c r="AV163" s="268">
        <f t="shared" ca="1" si="295"/>
        <v>0</v>
      </c>
      <c r="AW163" s="268">
        <f t="shared" ca="1" si="295"/>
        <v>0</v>
      </c>
      <c r="AX163" s="268">
        <f t="shared" ca="1" si="295"/>
        <v>0</v>
      </c>
      <c r="AY163" s="268">
        <f t="shared" ca="1" si="295"/>
        <v>0</v>
      </c>
      <c r="AZ163" s="268">
        <f t="shared" ca="1" si="295"/>
        <v>0</v>
      </c>
      <c r="BA163" s="268">
        <f t="shared" ca="1" si="295"/>
        <v>1</v>
      </c>
      <c r="BB163" s="268">
        <f t="shared" ca="1" si="295"/>
        <v>2</v>
      </c>
      <c r="BC163" s="268">
        <f t="shared" ca="1" si="295"/>
        <v>3</v>
      </c>
      <c r="BD163" s="268">
        <f t="shared" ca="1" si="295"/>
        <v>4</v>
      </c>
      <c r="BE163" s="268">
        <f t="shared" ca="1" si="295"/>
        <v>5</v>
      </c>
      <c r="BF163" s="268">
        <f t="shared" ca="1" si="295"/>
        <v>6</v>
      </c>
      <c r="BG163" s="268">
        <f t="shared" ca="1" si="295"/>
        <v>0</v>
      </c>
      <c r="BH163" s="268">
        <f t="shared" ca="1" si="295"/>
        <v>0</v>
      </c>
      <c r="BI163" s="268">
        <f t="shared" ca="1" si="295"/>
        <v>0</v>
      </c>
      <c r="BJ163" s="268">
        <f t="shared" ca="1" si="295"/>
        <v>0</v>
      </c>
      <c r="BK163" s="268">
        <f t="shared" ca="1" si="295"/>
        <v>0</v>
      </c>
      <c r="BL163" s="268">
        <f t="shared" ca="1" si="295"/>
        <v>0</v>
      </c>
      <c r="BM163" s="268">
        <f t="shared" ca="1" si="295"/>
        <v>0</v>
      </c>
      <c r="BN163" s="268">
        <f t="shared" ca="1" si="295"/>
        <v>0</v>
      </c>
      <c r="BO163" s="268">
        <f t="shared" ca="1" si="295"/>
        <v>0</v>
      </c>
      <c r="BP163" s="268">
        <f t="shared" ca="1" si="295"/>
        <v>0</v>
      </c>
      <c r="BQ163" s="268">
        <f t="shared" ca="1" si="295"/>
        <v>0</v>
      </c>
      <c r="BR163" s="268">
        <f t="shared" ref="BR163:CV163" ca="1" si="296">IF(OR(MID(OFFSET($D$248,$D157-$D$8,0),BR$4,1)="a",MID(OFFSET($D$248,$D157-$D$8,0),BR$4,1)="b"),0,BQ163+1)</f>
        <v>1</v>
      </c>
      <c r="BS163" s="268">
        <f t="shared" ca="1" si="296"/>
        <v>2</v>
      </c>
      <c r="BT163" s="268">
        <f t="shared" ca="1" si="296"/>
        <v>3</v>
      </c>
      <c r="BU163" s="268">
        <f t="shared" ca="1" si="296"/>
        <v>4</v>
      </c>
      <c r="BV163" s="268">
        <f t="shared" ca="1" si="296"/>
        <v>5</v>
      </c>
      <c r="BW163" s="268">
        <f t="shared" ca="1" si="296"/>
        <v>6</v>
      </c>
      <c r="BX163" s="268">
        <f t="shared" ca="1" si="296"/>
        <v>7</v>
      </c>
      <c r="BY163" s="268">
        <f t="shared" ca="1" si="296"/>
        <v>8</v>
      </c>
      <c r="BZ163" s="268">
        <f t="shared" ca="1" si="296"/>
        <v>9</v>
      </c>
      <c r="CA163" s="268">
        <f t="shared" ca="1" si="296"/>
        <v>10</v>
      </c>
      <c r="CB163" s="268">
        <f t="shared" ca="1" si="296"/>
        <v>11</v>
      </c>
      <c r="CC163" s="268">
        <f t="shared" ca="1" si="296"/>
        <v>12</v>
      </c>
      <c r="CD163" s="268">
        <f t="shared" ca="1" si="296"/>
        <v>13</v>
      </c>
      <c r="CE163" s="268">
        <f t="shared" ca="1" si="296"/>
        <v>14</v>
      </c>
      <c r="CF163" s="268">
        <f t="shared" ca="1" si="296"/>
        <v>15</v>
      </c>
      <c r="CG163" s="268">
        <f t="shared" ca="1" si="296"/>
        <v>16</v>
      </c>
      <c r="CH163" s="268">
        <f t="shared" ca="1" si="296"/>
        <v>17</v>
      </c>
      <c r="CI163" s="268">
        <f t="shared" ca="1" si="296"/>
        <v>18</v>
      </c>
      <c r="CJ163" s="268">
        <f t="shared" ca="1" si="296"/>
        <v>19</v>
      </c>
      <c r="CK163" s="268">
        <f t="shared" ca="1" si="296"/>
        <v>20</v>
      </c>
      <c r="CL163" s="268">
        <f t="shared" ca="1" si="296"/>
        <v>21</v>
      </c>
      <c r="CM163" s="268">
        <f t="shared" ca="1" si="296"/>
        <v>22</v>
      </c>
      <c r="CN163" s="268">
        <f t="shared" ca="1" si="296"/>
        <v>23</v>
      </c>
      <c r="CO163" s="268">
        <f t="shared" ca="1" si="296"/>
        <v>24</v>
      </c>
      <c r="CP163" s="268">
        <f t="shared" ca="1" si="296"/>
        <v>25</v>
      </c>
      <c r="CQ163" s="268">
        <f t="shared" ca="1" si="296"/>
        <v>26</v>
      </c>
      <c r="CR163" s="268">
        <f t="shared" ca="1" si="296"/>
        <v>27</v>
      </c>
      <c r="CS163" s="268">
        <f t="shared" ca="1" si="296"/>
        <v>28</v>
      </c>
      <c r="CT163" s="268">
        <f t="shared" ca="1" si="296"/>
        <v>29</v>
      </c>
      <c r="CU163" s="268">
        <f t="shared" ca="1" si="296"/>
        <v>30</v>
      </c>
      <c r="CV163" s="296">
        <f t="shared" ca="1" si="296"/>
        <v>31</v>
      </c>
      <c r="CW163" s="416"/>
      <c r="CX163" s="391"/>
      <c r="CY163" s="391"/>
      <c r="CZ163" s="393"/>
      <c r="DA163" s="442"/>
    </row>
    <row r="164" spans="1:105" ht="13.5" hidden="1" customHeight="1" x14ac:dyDescent="0.2">
      <c r="A164" s="190"/>
      <c r="B164" s="439"/>
      <c r="C164" s="430"/>
      <c r="D164" s="426"/>
      <c r="E164" s="267">
        <f ca="1">IF(OR(MID(OFFSET($D$248,$D157-$D$8,0),E$4,1)="a",MID(OFFSET($D$248,$D157-$D$8,0),E$4,1)="b"),0,CV154+1)</f>
        <v>32</v>
      </c>
      <c r="F164" s="268">
        <f t="shared" ref="F164:AK164" ca="1" si="297">IF(OR(MID(OFFSET($D$248,$D157-$D$8,0),F$4,1)="a",MID(OFFSET($D$248,$D157-$D$8,0),F$4,1)="b"),0,E164+1)</f>
        <v>33</v>
      </c>
      <c r="G164" s="268">
        <f t="shared" ca="1" si="297"/>
        <v>34</v>
      </c>
      <c r="H164" s="268">
        <f t="shared" ca="1" si="297"/>
        <v>35</v>
      </c>
      <c r="I164" s="268">
        <f t="shared" ca="1" si="297"/>
        <v>36</v>
      </c>
      <c r="J164" s="268">
        <f t="shared" ca="1" si="297"/>
        <v>37</v>
      </c>
      <c r="K164" s="268">
        <f t="shared" ca="1" si="297"/>
        <v>38</v>
      </c>
      <c r="L164" s="268">
        <f t="shared" ca="1" si="297"/>
        <v>39</v>
      </c>
      <c r="M164" s="268">
        <f t="shared" ca="1" si="297"/>
        <v>40</v>
      </c>
      <c r="N164" s="268">
        <f t="shared" ca="1" si="297"/>
        <v>41</v>
      </c>
      <c r="O164" s="268">
        <f t="shared" ca="1" si="297"/>
        <v>42</v>
      </c>
      <c r="P164" s="268">
        <f t="shared" ca="1" si="297"/>
        <v>43</v>
      </c>
      <c r="Q164" s="268">
        <f t="shared" ca="1" si="297"/>
        <v>44</v>
      </c>
      <c r="R164" s="268">
        <f t="shared" ca="1" si="297"/>
        <v>45</v>
      </c>
      <c r="S164" s="268">
        <f t="shared" ca="1" si="297"/>
        <v>46</v>
      </c>
      <c r="T164" s="268">
        <f t="shared" ca="1" si="297"/>
        <v>47</v>
      </c>
      <c r="U164" s="268">
        <f t="shared" ca="1" si="297"/>
        <v>48</v>
      </c>
      <c r="V164" s="268">
        <f t="shared" ca="1" si="297"/>
        <v>49</v>
      </c>
      <c r="W164" s="268">
        <f t="shared" ca="1" si="297"/>
        <v>50</v>
      </c>
      <c r="X164" s="268">
        <f t="shared" ca="1" si="297"/>
        <v>51</v>
      </c>
      <c r="Y164" s="268">
        <f t="shared" ca="1" si="297"/>
        <v>52</v>
      </c>
      <c r="Z164" s="268">
        <f t="shared" ca="1" si="297"/>
        <v>53</v>
      </c>
      <c r="AA164" s="268">
        <f t="shared" ca="1" si="297"/>
        <v>54</v>
      </c>
      <c r="AB164" s="268">
        <f t="shared" ca="1" si="297"/>
        <v>55</v>
      </c>
      <c r="AC164" s="268">
        <f t="shared" ca="1" si="297"/>
        <v>56</v>
      </c>
      <c r="AD164" s="268">
        <f t="shared" ca="1" si="297"/>
        <v>57</v>
      </c>
      <c r="AE164" s="268">
        <f t="shared" ca="1" si="297"/>
        <v>58</v>
      </c>
      <c r="AF164" s="268">
        <f t="shared" ca="1" si="297"/>
        <v>59</v>
      </c>
      <c r="AG164" s="268">
        <f t="shared" ca="1" si="297"/>
        <v>0</v>
      </c>
      <c r="AH164" s="268">
        <f t="shared" ca="1" si="297"/>
        <v>0</v>
      </c>
      <c r="AI164" s="268">
        <f t="shared" ca="1" si="297"/>
        <v>0</v>
      </c>
      <c r="AJ164" s="268">
        <f t="shared" ca="1" si="297"/>
        <v>0</v>
      </c>
      <c r="AK164" s="268">
        <f t="shared" ca="1" si="297"/>
        <v>0</v>
      </c>
      <c r="AL164" s="268">
        <f t="shared" ref="AL164:BQ164" ca="1" si="298">IF(OR(MID(OFFSET($D$248,$D157-$D$8,0),AL$4,1)="a",MID(OFFSET($D$248,$D157-$D$8,0),AL$4,1)="b"),0,AK164+1)</f>
        <v>0</v>
      </c>
      <c r="AM164" s="268">
        <f t="shared" ca="1" si="298"/>
        <v>0</v>
      </c>
      <c r="AN164" s="268">
        <f t="shared" ca="1" si="298"/>
        <v>0</v>
      </c>
      <c r="AO164" s="268">
        <f t="shared" ca="1" si="298"/>
        <v>0</v>
      </c>
      <c r="AP164" s="268">
        <f t="shared" ca="1" si="298"/>
        <v>0</v>
      </c>
      <c r="AQ164" s="268">
        <f t="shared" ca="1" si="298"/>
        <v>0</v>
      </c>
      <c r="AR164" s="268">
        <f t="shared" ca="1" si="298"/>
        <v>0</v>
      </c>
      <c r="AS164" s="268">
        <f t="shared" ca="1" si="298"/>
        <v>0</v>
      </c>
      <c r="AT164" s="268">
        <f t="shared" ca="1" si="298"/>
        <v>0</v>
      </c>
      <c r="AU164" s="268">
        <f t="shared" ca="1" si="298"/>
        <v>0</v>
      </c>
      <c r="AV164" s="268">
        <f t="shared" ca="1" si="298"/>
        <v>0</v>
      </c>
      <c r="AW164" s="268">
        <f t="shared" ca="1" si="298"/>
        <v>0</v>
      </c>
      <c r="AX164" s="268">
        <f t="shared" ca="1" si="298"/>
        <v>0</v>
      </c>
      <c r="AY164" s="268">
        <f t="shared" ca="1" si="298"/>
        <v>0</v>
      </c>
      <c r="AZ164" s="268">
        <f t="shared" ca="1" si="298"/>
        <v>0</v>
      </c>
      <c r="BA164" s="268">
        <f t="shared" ca="1" si="298"/>
        <v>1</v>
      </c>
      <c r="BB164" s="268">
        <f t="shared" ca="1" si="298"/>
        <v>2</v>
      </c>
      <c r="BC164" s="268">
        <f t="shared" ca="1" si="298"/>
        <v>3</v>
      </c>
      <c r="BD164" s="268">
        <f t="shared" ca="1" si="298"/>
        <v>4</v>
      </c>
      <c r="BE164" s="268">
        <f t="shared" ca="1" si="298"/>
        <v>5</v>
      </c>
      <c r="BF164" s="268">
        <f t="shared" ca="1" si="298"/>
        <v>6</v>
      </c>
      <c r="BG164" s="268">
        <f t="shared" ca="1" si="298"/>
        <v>0</v>
      </c>
      <c r="BH164" s="268">
        <f t="shared" ca="1" si="298"/>
        <v>0</v>
      </c>
      <c r="BI164" s="268">
        <f t="shared" ca="1" si="298"/>
        <v>0</v>
      </c>
      <c r="BJ164" s="268">
        <f t="shared" ca="1" si="298"/>
        <v>0</v>
      </c>
      <c r="BK164" s="268">
        <f t="shared" ca="1" si="298"/>
        <v>0</v>
      </c>
      <c r="BL164" s="268">
        <f t="shared" ca="1" si="298"/>
        <v>0</v>
      </c>
      <c r="BM164" s="268">
        <f t="shared" ca="1" si="298"/>
        <v>0</v>
      </c>
      <c r="BN164" s="268">
        <f t="shared" ca="1" si="298"/>
        <v>0</v>
      </c>
      <c r="BO164" s="268">
        <f t="shared" ca="1" si="298"/>
        <v>0</v>
      </c>
      <c r="BP164" s="268">
        <f t="shared" ca="1" si="298"/>
        <v>0</v>
      </c>
      <c r="BQ164" s="268">
        <f t="shared" ca="1" si="298"/>
        <v>0</v>
      </c>
      <c r="BR164" s="268">
        <f t="shared" ref="BR164:CV164" ca="1" si="299">IF(OR(MID(OFFSET($D$248,$D157-$D$8,0),BR$4,1)="a",MID(OFFSET($D$248,$D157-$D$8,0),BR$4,1)="b"),0,BQ164+1)</f>
        <v>1</v>
      </c>
      <c r="BS164" s="268">
        <f t="shared" ca="1" si="299"/>
        <v>2</v>
      </c>
      <c r="BT164" s="268">
        <f t="shared" ca="1" si="299"/>
        <v>3</v>
      </c>
      <c r="BU164" s="268">
        <f t="shared" ca="1" si="299"/>
        <v>4</v>
      </c>
      <c r="BV164" s="268">
        <f t="shared" ca="1" si="299"/>
        <v>5</v>
      </c>
      <c r="BW164" s="268">
        <f t="shared" ca="1" si="299"/>
        <v>6</v>
      </c>
      <c r="BX164" s="268">
        <f t="shared" ca="1" si="299"/>
        <v>7</v>
      </c>
      <c r="BY164" s="268">
        <f t="shared" ca="1" si="299"/>
        <v>8</v>
      </c>
      <c r="BZ164" s="268">
        <f t="shared" ca="1" si="299"/>
        <v>9</v>
      </c>
      <c r="CA164" s="268">
        <f t="shared" ca="1" si="299"/>
        <v>10</v>
      </c>
      <c r="CB164" s="268">
        <f t="shared" ca="1" si="299"/>
        <v>11</v>
      </c>
      <c r="CC164" s="268">
        <f t="shared" ca="1" si="299"/>
        <v>12</v>
      </c>
      <c r="CD164" s="268">
        <f t="shared" ca="1" si="299"/>
        <v>13</v>
      </c>
      <c r="CE164" s="268">
        <f t="shared" ca="1" si="299"/>
        <v>14</v>
      </c>
      <c r="CF164" s="268">
        <f t="shared" ca="1" si="299"/>
        <v>15</v>
      </c>
      <c r="CG164" s="268">
        <f t="shared" ca="1" si="299"/>
        <v>16</v>
      </c>
      <c r="CH164" s="268">
        <f t="shared" ca="1" si="299"/>
        <v>17</v>
      </c>
      <c r="CI164" s="268">
        <f t="shared" ca="1" si="299"/>
        <v>18</v>
      </c>
      <c r="CJ164" s="268">
        <f t="shared" ca="1" si="299"/>
        <v>19</v>
      </c>
      <c r="CK164" s="268">
        <f t="shared" ca="1" si="299"/>
        <v>20</v>
      </c>
      <c r="CL164" s="268">
        <f t="shared" ca="1" si="299"/>
        <v>21</v>
      </c>
      <c r="CM164" s="268">
        <f t="shared" ca="1" si="299"/>
        <v>22</v>
      </c>
      <c r="CN164" s="268">
        <f t="shared" ca="1" si="299"/>
        <v>23</v>
      </c>
      <c r="CO164" s="268">
        <f t="shared" ca="1" si="299"/>
        <v>24</v>
      </c>
      <c r="CP164" s="268">
        <f t="shared" ca="1" si="299"/>
        <v>25</v>
      </c>
      <c r="CQ164" s="268">
        <f t="shared" ca="1" si="299"/>
        <v>26</v>
      </c>
      <c r="CR164" s="268">
        <f t="shared" ca="1" si="299"/>
        <v>27</v>
      </c>
      <c r="CS164" s="268">
        <f t="shared" ca="1" si="299"/>
        <v>28</v>
      </c>
      <c r="CT164" s="268">
        <f t="shared" ca="1" si="299"/>
        <v>29</v>
      </c>
      <c r="CU164" s="268">
        <f t="shared" ca="1" si="299"/>
        <v>30</v>
      </c>
      <c r="CV164" s="296">
        <f t="shared" ca="1" si="299"/>
        <v>31</v>
      </c>
      <c r="CW164" s="416"/>
      <c r="CX164" s="391"/>
      <c r="CY164" s="391"/>
      <c r="CZ164" s="393"/>
      <c r="DA164" s="442"/>
    </row>
    <row r="165" spans="1:105" ht="9.75" hidden="1" customHeight="1" x14ac:dyDescent="0.2">
      <c r="A165" s="190"/>
      <c r="B165" s="439"/>
      <c r="C165" s="430"/>
      <c r="D165" s="426"/>
      <c r="E165" s="297">
        <f ca="1">IF(OR(MID(OFFSET($D$248,$D157-$D$8,0),E$4,1)="a",MID(OFFSET($D$248,$D157-$D$8,0),E$4,1)="b"),0,CV155+1)</f>
        <v>32</v>
      </c>
      <c r="F165" s="298">
        <f t="shared" ref="F165:AF165" ca="1" si="300">IF(OR(MID(OFFSET($D$248,$D157-$D$8,0),F$4,1)="a",MID(OFFSET($D$248,$D157-$D$8,0),F$4,1)="b"),0,E165+1)</f>
        <v>33</v>
      </c>
      <c r="G165" s="298">
        <f t="shared" ca="1" si="300"/>
        <v>34</v>
      </c>
      <c r="H165" s="298">
        <f t="shared" ca="1" si="300"/>
        <v>35</v>
      </c>
      <c r="I165" s="298">
        <f t="shared" ca="1" si="300"/>
        <v>36</v>
      </c>
      <c r="J165" s="298">
        <f t="shared" ca="1" si="300"/>
        <v>37</v>
      </c>
      <c r="K165" s="298">
        <f t="shared" ca="1" si="300"/>
        <v>38</v>
      </c>
      <c r="L165" s="298">
        <f t="shared" ca="1" si="300"/>
        <v>39</v>
      </c>
      <c r="M165" s="298">
        <f t="shared" ca="1" si="300"/>
        <v>40</v>
      </c>
      <c r="N165" s="298">
        <f t="shared" ca="1" si="300"/>
        <v>41</v>
      </c>
      <c r="O165" s="298">
        <f t="shared" ca="1" si="300"/>
        <v>42</v>
      </c>
      <c r="P165" s="298">
        <f t="shared" ca="1" si="300"/>
        <v>43</v>
      </c>
      <c r="Q165" s="298">
        <f t="shared" ca="1" si="300"/>
        <v>44</v>
      </c>
      <c r="R165" s="298">
        <f t="shared" ca="1" si="300"/>
        <v>45</v>
      </c>
      <c r="S165" s="298">
        <f t="shared" ca="1" si="300"/>
        <v>46</v>
      </c>
      <c r="T165" s="298">
        <f t="shared" ca="1" si="300"/>
        <v>47</v>
      </c>
      <c r="U165" s="298">
        <f t="shared" ca="1" si="300"/>
        <v>48</v>
      </c>
      <c r="V165" s="298">
        <f t="shared" ca="1" si="300"/>
        <v>49</v>
      </c>
      <c r="W165" s="298">
        <f t="shared" ca="1" si="300"/>
        <v>50</v>
      </c>
      <c r="X165" s="298">
        <f t="shared" ca="1" si="300"/>
        <v>51</v>
      </c>
      <c r="Y165" s="298">
        <f t="shared" ca="1" si="300"/>
        <v>52</v>
      </c>
      <c r="Z165" s="298">
        <f t="shared" ca="1" si="300"/>
        <v>53</v>
      </c>
      <c r="AA165" s="298">
        <f t="shared" ca="1" si="300"/>
        <v>54</v>
      </c>
      <c r="AB165" s="298">
        <f t="shared" ca="1" si="300"/>
        <v>55</v>
      </c>
      <c r="AC165" s="298">
        <f t="shared" ca="1" si="300"/>
        <v>56</v>
      </c>
      <c r="AD165" s="298">
        <f t="shared" ca="1" si="300"/>
        <v>57</v>
      </c>
      <c r="AE165" s="298">
        <f t="shared" ca="1" si="300"/>
        <v>58</v>
      </c>
      <c r="AF165" s="298">
        <f t="shared" ca="1" si="300"/>
        <v>59</v>
      </c>
      <c r="AG165" s="298">
        <f ca="1">IF(OR(MID(OFFSET($D$248,$D157-$D$8,0),AG$4,1)="a",MID(OFFSET($D$248,$D157-$D$8,0),AG$4,1)="b"),0,1)</f>
        <v>0</v>
      </c>
      <c r="AH165" s="298">
        <f t="shared" ref="AH165:BM165" ca="1" si="301">IF(OR(MID(OFFSET($D$248,$D157-$D$8,0),AH$4,1)="a",MID(OFFSET($D$248,$D157-$D$8,0),AH$4,1)="b"),0,AG165+1)</f>
        <v>0</v>
      </c>
      <c r="AI165" s="298">
        <f t="shared" ca="1" si="301"/>
        <v>0</v>
      </c>
      <c r="AJ165" s="298">
        <f t="shared" ca="1" si="301"/>
        <v>0</v>
      </c>
      <c r="AK165" s="298">
        <f t="shared" ca="1" si="301"/>
        <v>0</v>
      </c>
      <c r="AL165" s="298">
        <f t="shared" ca="1" si="301"/>
        <v>0</v>
      </c>
      <c r="AM165" s="298">
        <f t="shared" ca="1" si="301"/>
        <v>0</v>
      </c>
      <c r="AN165" s="298">
        <f t="shared" ca="1" si="301"/>
        <v>0</v>
      </c>
      <c r="AO165" s="298">
        <f t="shared" ca="1" si="301"/>
        <v>0</v>
      </c>
      <c r="AP165" s="298">
        <f t="shared" ca="1" si="301"/>
        <v>0</v>
      </c>
      <c r="AQ165" s="298">
        <f t="shared" ca="1" si="301"/>
        <v>0</v>
      </c>
      <c r="AR165" s="298">
        <f t="shared" ca="1" si="301"/>
        <v>0</v>
      </c>
      <c r="AS165" s="298">
        <f t="shared" ca="1" si="301"/>
        <v>0</v>
      </c>
      <c r="AT165" s="298">
        <f t="shared" ca="1" si="301"/>
        <v>0</v>
      </c>
      <c r="AU165" s="298">
        <f t="shared" ca="1" si="301"/>
        <v>0</v>
      </c>
      <c r="AV165" s="298">
        <f t="shared" ca="1" si="301"/>
        <v>0</v>
      </c>
      <c r="AW165" s="298">
        <f t="shared" ca="1" si="301"/>
        <v>0</v>
      </c>
      <c r="AX165" s="298">
        <f t="shared" ca="1" si="301"/>
        <v>0</v>
      </c>
      <c r="AY165" s="298">
        <f t="shared" ca="1" si="301"/>
        <v>0</v>
      </c>
      <c r="AZ165" s="298">
        <f t="shared" ca="1" si="301"/>
        <v>0</v>
      </c>
      <c r="BA165" s="298">
        <f t="shared" ca="1" si="301"/>
        <v>1</v>
      </c>
      <c r="BB165" s="298">
        <f t="shared" ca="1" si="301"/>
        <v>2</v>
      </c>
      <c r="BC165" s="298">
        <f t="shared" ca="1" si="301"/>
        <v>3</v>
      </c>
      <c r="BD165" s="298">
        <f t="shared" ca="1" si="301"/>
        <v>4</v>
      </c>
      <c r="BE165" s="298">
        <f t="shared" ca="1" si="301"/>
        <v>5</v>
      </c>
      <c r="BF165" s="298">
        <f t="shared" ca="1" si="301"/>
        <v>6</v>
      </c>
      <c r="BG165" s="298">
        <f t="shared" ca="1" si="301"/>
        <v>0</v>
      </c>
      <c r="BH165" s="298">
        <f t="shared" ca="1" si="301"/>
        <v>0</v>
      </c>
      <c r="BI165" s="298">
        <f t="shared" ca="1" si="301"/>
        <v>0</v>
      </c>
      <c r="BJ165" s="298">
        <f t="shared" ca="1" si="301"/>
        <v>0</v>
      </c>
      <c r="BK165" s="298">
        <f t="shared" ca="1" si="301"/>
        <v>0</v>
      </c>
      <c r="BL165" s="298">
        <f t="shared" ca="1" si="301"/>
        <v>0</v>
      </c>
      <c r="BM165" s="298">
        <f t="shared" ca="1" si="301"/>
        <v>0</v>
      </c>
      <c r="BN165" s="298">
        <f t="shared" ref="BN165:CV165" ca="1" si="302">IF(OR(MID(OFFSET($D$248,$D157-$D$8,0),BN$4,1)="a",MID(OFFSET($D$248,$D157-$D$8,0),BN$4,1)="b"),0,BM165+1)</f>
        <v>0</v>
      </c>
      <c r="BO165" s="298">
        <f t="shared" ca="1" si="302"/>
        <v>0</v>
      </c>
      <c r="BP165" s="298">
        <f t="shared" ca="1" si="302"/>
        <v>0</v>
      </c>
      <c r="BQ165" s="298">
        <f t="shared" ca="1" si="302"/>
        <v>0</v>
      </c>
      <c r="BR165" s="298">
        <f t="shared" ca="1" si="302"/>
        <v>1</v>
      </c>
      <c r="BS165" s="298">
        <f t="shared" ca="1" si="302"/>
        <v>2</v>
      </c>
      <c r="BT165" s="298">
        <f t="shared" ca="1" si="302"/>
        <v>3</v>
      </c>
      <c r="BU165" s="298">
        <f t="shared" ca="1" si="302"/>
        <v>4</v>
      </c>
      <c r="BV165" s="298">
        <f t="shared" ca="1" si="302"/>
        <v>5</v>
      </c>
      <c r="BW165" s="298">
        <f t="shared" ca="1" si="302"/>
        <v>6</v>
      </c>
      <c r="BX165" s="298">
        <f t="shared" ca="1" si="302"/>
        <v>7</v>
      </c>
      <c r="BY165" s="298">
        <f t="shared" ca="1" si="302"/>
        <v>8</v>
      </c>
      <c r="BZ165" s="298">
        <f t="shared" ca="1" si="302"/>
        <v>9</v>
      </c>
      <c r="CA165" s="298">
        <f t="shared" ca="1" si="302"/>
        <v>10</v>
      </c>
      <c r="CB165" s="298">
        <f t="shared" ca="1" si="302"/>
        <v>11</v>
      </c>
      <c r="CC165" s="298">
        <f t="shared" ca="1" si="302"/>
        <v>12</v>
      </c>
      <c r="CD165" s="298">
        <f t="shared" ca="1" si="302"/>
        <v>13</v>
      </c>
      <c r="CE165" s="298">
        <f t="shared" ca="1" si="302"/>
        <v>14</v>
      </c>
      <c r="CF165" s="298">
        <f t="shared" ca="1" si="302"/>
        <v>15</v>
      </c>
      <c r="CG165" s="298">
        <f t="shared" ca="1" si="302"/>
        <v>16</v>
      </c>
      <c r="CH165" s="298">
        <f t="shared" ca="1" si="302"/>
        <v>17</v>
      </c>
      <c r="CI165" s="298">
        <f t="shared" ca="1" si="302"/>
        <v>18</v>
      </c>
      <c r="CJ165" s="298">
        <f t="shared" ca="1" si="302"/>
        <v>19</v>
      </c>
      <c r="CK165" s="298">
        <f t="shared" ca="1" si="302"/>
        <v>20</v>
      </c>
      <c r="CL165" s="298">
        <f t="shared" ca="1" si="302"/>
        <v>21</v>
      </c>
      <c r="CM165" s="298">
        <f t="shared" ca="1" si="302"/>
        <v>22</v>
      </c>
      <c r="CN165" s="298">
        <f t="shared" ca="1" si="302"/>
        <v>23</v>
      </c>
      <c r="CO165" s="298">
        <f t="shared" ca="1" si="302"/>
        <v>24</v>
      </c>
      <c r="CP165" s="298">
        <f t="shared" ca="1" si="302"/>
        <v>25</v>
      </c>
      <c r="CQ165" s="298">
        <f t="shared" ca="1" si="302"/>
        <v>26</v>
      </c>
      <c r="CR165" s="298">
        <f t="shared" ca="1" si="302"/>
        <v>27</v>
      </c>
      <c r="CS165" s="298">
        <f t="shared" ca="1" si="302"/>
        <v>28</v>
      </c>
      <c r="CT165" s="298">
        <f t="shared" ca="1" si="302"/>
        <v>29</v>
      </c>
      <c r="CU165" s="298">
        <f t="shared" ca="1" si="302"/>
        <v>30</v>
      </c>
      <c r="CV165" s="299">
        <f t="shared" ca="1" si="302"/>
        <v>31</v>
      </c>
      <c r="CW165" s="416"/>
      <c r="CX165" s="391"/>
      <c r="CY165" s="391"/>
      <c r="CZ165" s="393"/>
      <c r="DA165" s="442"/>
    </row>
    <row r="166" spans="1:105" ht="3.75" customHeight="1" x14ac:dyDescent="0.2">
      <c r="A166" s="190"/>
      <c r="B166" s="439"/>
      <c r="C166" s="250"/>
      <c r="D166" s="251"/>
      <c r="E166" s="252"/>
      <c r="F166" s="252"/>
      <c r="G166" s="252"/>
      <c r="H166" s="252"/>
      <c r="I166" s="252"/>
      <c r="J166" s="252"/>
      <c r="K166" s="252"/>
      <c r="L166" s="252"/>
      <c r="M166" s="252"/>
      <c r="N166" s="252"/>
      <c r="O166" s="252"/>
      <c r="P166" s="252"/>
      <c r="Q166" s="252"/>
      <c r="R166" s="252"/>
      <c r="S166" s="252"/>
      <c r="T166" s="252"/>
      <c r="U166" s="252"/>
      <c r="V166" s="252"/>
      <c r="W166" s="252"/>
      <c r="X166" s="252"/>
      <c r="Y166" s="252"/>
      <c r="Z166" s="252"/>
      <c r="AA166" s="252"/>
      <c r="AB166" s="252"/>
      <c r="AC166" s="252"/>
      <c r="AD166" s="252"/>
      <c r="AE166" s="252"/>
      <c r="AF166" s="252"/>
      <c r="AG166" s="253"/>
      <c r="AH166" s="252"/>
      <c r="AI166" s="252"/>
      <c r="AJ166" s="252"/>
      <c r="AK166" s="252"/>
      <c r="AL166" s="252"/>
      <c r="AM166" s="252"/>
      <c r="AN166" s="252"/>
      <c r="AO166" s="252"/>
      <c r="AP166" s="252"/>
      <c r="AQ166" s="252"/>
      <c r="AR166" s="252"/>
      <c r="AS166" s="252"/>
      <c r="AT166" s="252"/>
      <c r="AU166" s="252"/>
      <c r="AV166" s="252"/>
      <c r="AW166" s="252"/>
      <c r="AX166" s="252"/>
      <c r="AY166" s="252"/>
      <c r="AZ166" s="252"/>
      <c r="BA166" s="252"/>
      <c r="BB166" s="252"/>
      <c r="BC166" s="252"/>
      <c r="BD166" s="252"/>
      <c r="BE166" s="252"/>
      <c r="BF166" s="252"/>
      <c r="BG166" s="252"/>
      <c r="BH166" s="252"/>
      <c r="BI166" s="252"/>
      <c r="BJ166" s="252"/>
      <c r="BK166" s="252"/>
      <c r="BL166" s="252"/>
      <c r="BM166" s="252"/>
      <c r="BN166" s="252"/>
      <c r="BO166" s="252"/>
      <c r="BP166" s="252"/>
      <c r="BQ166" s="252"/>
      <c r="BR166" s="252"/>
      <c r="BS166" s="252"/>
      <c r="BT166" s="252"/>
      <c r="BU166" s="252"/>
      <c r="BV166" s="252"/>
      <c r="BW166" s="252"/>
      <c r="BX166" s="252"/>
      <c r="BY166" s="252"/>
      <c r="BZ166" s="252"/>
      <c r="CA166" s="252"/>
      <c r="CB166" s="252"/>
      <c r="CC166" s="252"/>
      <c r="CD166" s="252"/>
      <c r="CE166" s="252"/>
      <c r="CF166" s="252"/>
      <c r="CG166" s="252"/>
      <c r="CH166" s="252"/>
      <c r="CI166" s="252"/>
      <c r="CJ166" s="252"/>
      <c r="CK166" s="252"/>
      <c r="CL166" s="252"/>
      <c r="CM166" s="252"/>
      <c r="CN166" s="252"/>
      <c r="CO166" s="252"/>
      <c r="CP166" s="252"/>
      <c r="CQ166" s="252"/>
      <c r="CR166" s="252"/>
      <c r="CS166" s="252"/>
      <c r="CT166" s="252"/>
      <c r="CU166" s="252"/>
      <c r="CV166" s="252"/>
      <c r="CW166" s="254"/>
      <c r="CX166" s="255"/>
      <c r="CY166" s="256"/>
      <c r="CZ166" s="257"/>
      <c r="DA166" s="306"/>
    </row>
    <row r="167" spans="1:105" ht="13.5" customHeight="1" x14ac:dyDescent="0.2">
      <c r="A167" s="190"/>
      <c r="B167" s="439"/>
      <c r="C167" s="429" t="s">
        <v>44</v>
      </c>
      <c r="D167" s="431">
        <f>D157+1</f>
        <v>42703</v>
      </c>
      <c r="E167" s="191"/>
      <c r="F167" s="192"/>
      <c r="G167" s="192"/>
      <c r="H167" s="193"/>
      <c r="I167" s="194"/>
      <c r="J167" s="192"/>
      <c r="K167" s="192"/>
      <c r="L167" s="193"/>
      <c r="M167" s="194"/>
      <c r="N167" s="192"/>
      <c r="O167" s="192"/>
      <c r="P167" s="193"/>
      <c r="Q167" s="194"/>
      <c r="R167" s="192"/>
      <c r="S167" s="192"/>
      <c r="T167" s="193"/>
      <c r="U167" s="194"/>
      <c r="V167" s="192"/>
      <c r="W167" s="192"/>
      <c r="X167" s="193"/>
      <c r="Y167" s="194"/>
      <c r="Z167" s="192"/>
      <c r="AA167" s="192"/>
      <c r="AB167" s="193"/>
      <c r="AC167" s="194"/>
      <c r="AD167" s="192"/>
      <c r="AE167" s="192"/>
      <c r="AF167" s="195"/>
      <c r="AG167" s="196"/>
      <c r="AH167" s="192"/>
      <c r="AI167" s="192"/>
      <c r="AJ167" s="193"/>
      <c r="AK167" s="194"/>
      <c r="AL167" s="192"/>
      <c r="AM167" s="192"/>
      <c r="AN167" s="193"/>
      <c r="AO167" s="194"/>
      <c r="AP167" s="192"/>
      <c r="AQ167" s="192"/>
      <c r="AR167" s="193"/>
      <c r="AS167" s="194"/>
      <c r="AT167" s="192"/>
      <c r="AU167" s="192"/>
      <c r="AV167" s="193"/>
      <c r="AW167" s="194"/>
      <c r="AX167" s="192"/>
      <c r="AY167" s="192"/>
      <c r="AZ167" s="193"/>
      <c r="BA167" s="194"/>
      <c r="BB167" s="192"/>
      <c r="BC167" s="192"/>
      <c r="BD167" s="193"/>
      <c r="BE167" s="194"/>
      <c r="BF167" s="192"/>
      <c r="BG167" s="192"/>
      <c r="BH167" s="193"/>
      <c r="BI167" s="194"/>
      <c r="BJ167" s="192"/>
      <c r="BK167" s="192"/>
      <c r="BL167" s="193"/>
      <c r="BM167" s="194"/>
      <c r="BN167" s="192"/>
      <c r="BO167" s="192"/>
      <c r="BP167" s="193"/>
      <c r="BQ167" s="194"/>
      <c r="BR167" s="192"/>
      <c r="BS167" s="192"/>
      <c r="BT167" s="193"/>
      <c r="BU167" s="194"/>
      <c r="BV167" s="192"/>
      <c r="BW167" s="192"/>
      <c r="BX167" s="193"/>
      <c r="BY167" s="194"/>
      <c r="BZ167" s="192"/>
      <c r="CA167" s="192"/>
      <c r="CB167" s="193"/>
      <c r="CC167" s="194"/>
      <c r="CD167" s="192"/>
      <c r="CE167" s="192"/>
      <c r="CF167" s="193"/>
      <c r="CG167" s="194"/>
      <c r="CH167" s="192"/>
      <c r="CI167" s="192"/>
      <c r="CJ167" s="193"/>
      <c r="CK167" s="194"/>
      <c r="CL167" s="192"/>
      <c r="CM167" s="192"/>
      <c r="CN167" s="193"/>
      <c r="CO167" s="194"/>
      <c r="CP167" s="192"/>
      <c r="CQ167" s="192"/>
      <c r="CR167" s="193"/>
      <c r="CS167" s="194"/>
      <c r="CT167" s="192"/>
      <c r="CU167" s="192"/>
      <c r="CV167" s="195"/>
      <c r="CW167" s="433">
        <f ca="1">MAX(E175:AF175,AG165:CV165)*0.25</f>
        <v>14.75</v>
      </c>
      <c r="CX167" s="390">
        <f ca="1">MAX(E172:AF172,E162:CV162,E152:CV152,E142:CV142,E132:CV132,E122:CV122,E112:CV112,AG102:CV102)*0.25</f>
        <v>62.5</v>
      </c>
      <c r="CY167" s="390">
        <f ca="1">(COUNTIF(E175:AF175,0)+COUNTIF(CO165:CV165,0))*0.25</f>
        <v>0</v>
      </c>
      <c r="CZ167" s="392">
        <f ca="1">COUNTIF(CW107:CW175,"&gt;=7")-COUNTIF(CW107:CW175,"&gt;=9")</f>
        <v>0</v>
      </c>
      <c r="DA167" s="441" t="str">
        <f ca="1">VLOOKUP(IF(CX167&lt;24,3,IF(CW167&lt;=7,2,IF(CW167&gt;11,1,IF(CY167&gt;4,2,IF(CW167&gt;9,1,IF(CZ167&gt;0,2,1)))))),PARAM!$A$39:$B$41,2,FALSE)</f>
        <v>Reprise normale du service</v>
      </c>
    </row>
    <row r="168" spans="1:105" ht="13.5" hidden="1" customHeight="1" x14ac:dyDescent="0.2">
      <c r="A168" s="190"/>
      <c r="B168" s="439"/>
      <c r="C168" s="430"/>
      <c r="D168" s="426"/>
      <c r="E168" s="267">
        <f ca="1">IF(OR(MID(OFFSET($D$248,$D167-$D$8,0),E$4,1)="a",MID(OFFSET($D$248,$D167-$D$8,0),E$4,1)="b"),0,CV158+1)</f>
        <v>32</v>
      </c>
      <c r="F168" s="268">
        <f t="shared" ref="F168:AK168" ca="1" si="303">IF(OR(MID(OFFSET($D$248,$D167-$D$8,0),F$4,1)="a",MID(OFFSET($D$248,$D167-$D$8,0),F$4,1)="b"),0,E168+1)</f>
        <v>33</v>
      </c>
      <c r="G168" s="268">
        <f t="shared" ca="1" si="303"/>
        <v>34</v>
      </c>
      <c r="H168" s="268">
        <f t="shared" ca="1" si="303"/>
        <v>35</v>
      </c>
      <c r="I168" s="268">
        <f t="shared" ca="1" si="303"/>
        <v>36</v>
      </c>
      <c r="J168" s="268">
        <f t="shared" ca="1" si="303"/>
        <v>37</v>
      </c>
      <c r="K168" s="268">
        <f t="shared" ca="1" si="303"/>
        <v>38</v>
      </c>
      <c r="L168" s="268">
        <f t="shared" ca="1" si="303"/>
        <v>39</v>
      </c>
      <c r="M168" s="268">
        <f t="shared" ca="1" si="303"/>
        <v>40</v>
      </c>
      <c r="N168" s="268">
        <f t="shared" ca="1" si="303"/>
        <v>41</v>
      </c>
      <c r="O168" s="268">
        <f t="shared" ca="1" si="303"/>
        <v>42</v>
      </c>
      <c r="P168" s="268">
        <f t="shared" ca="1" si="303"/>
        <v>43</v>
      </c>
      <c r="Q168" s="268">
        <f t="shared" ca="1" si="303"/>
        <v>44</v>
      </c>
      <c r="R168" s="268">
        <f t="shared" ca="1" si="303"/>
        <v>45</v>
      </c>
      <c r="S168" s="268">
        <f t="shared" ca="1" si="303"/>
        <v>46</v>
      </c>
      <c r="T168" s="268">
        <f t="shared" ca="1" si="303"/>
        <v>47</v>
      </c>
      <c r="U168" s="268">
        <f t="shared" ca="1" si="303"/>
        <v>48</v>
      </c>
      <c r="V168" s="268">
        <f t="shared" ca="1" si="303"/>
        <v>49</v>
      </c>
      <c r="W168" s="268">
        <f t="shared" ca="1" si="303"/>
        <v>50</v>
      </c>
      <c r="X168" s="268">
        <f t="shared" ca="1" si="303"/>
        <v>51</v>
      </c>
      <c r="Y168" s="268">
        <f t="shared" ca="1" si="303"/>
        <v>52</v>
      </c>
      <c r="Z168" s="268">
        <f t="shared" ca="1" si="303"/>
        <v>53</v>
      </c>
      <c r="AA168" s="268">
        <f t="shared" ca="1" si="303"/>
        <v>54</v>
      </c>
      <c r="AB168" s="268">
        <f t="shared" ca="1" si="303"/>
        <v>55</v>
      </c>
      <c r="AC168" s="268">
        <f t="shared" ca="1" si="303"/>
        <v>56</v>
      </c>
      <c r="AD168" s="268">
        <f t="shared" ca="1" si="303"/>
        <v>57</v>
      </c>
      <c r="AE168" s="268">
        <f t="shared" ca="1" si="303"/>
        <v>58</v>
      </c>
      <c r="AF168" s="268">
        <f t="shared" ca="1" si="303"/>
        <v>59</v>
      </c>
      <c r="AG168" s="268">
        <f t="shared" ca="1" si="303"/>
        <v>0</v>
      </c>
      <c r="AH168" s="268">
        <f t="shared" ca="1" si="303"/>
        <v>0</v>
      </c>
      <c r="AI168" s="268">
        <f t="shared" ca="1" si="303"/>
        <v>0</v>
      </c>
      <c r="AJ168" s="268">
        <f t="shared" ca="1" si="303"/>
        <v>0</v>
      </c>
      <c r="AK168" s="268">
        <f t="shared" ca="1" si="303"/>
        <v>0</v>
      </c>
      <c r="AL168" s="268">
        <f t="shared" ref="AL168:BQ168" ca="1" si="304">IF(OR(MID(OFFSET($D$248,$D167-$D$8,0),AL$4,1)="a",MID(OFFSET($D$248,$D167-$D$8,0),AL$4,1)="b"),0,AK168+1)</f>
        <v>0</v>
      </c>
      <c r="AM168" s="268">
        <f t="shared" ca="1" si="304"/>
        <v>0</v>
      </c>
      <c r="AN168" s="268">
        <f t="shared" ca="1" si="304"/>
        <v>0</v>
      </c>
      <c r="AO168" s="268">
        <f t="shared" ca="1" si="304"/>
        <v>0</v>
      </c>
      <c r="AP168" s="268">
        <f t="shared" ca="1" si="304"/>
        <v>0</v>
      </c>
      <c r="AQ168" s="268">
        <f t="shared" ca="1" si="304"/>
        <v>0</v>
      </c>
      <c r="AR168" s="268">
        <f t="shared" ca="1" si="304"/>
        <v>0</v>
      </c>
      <c r="AS168" s="268">
        <f t="shared" ca="1" si="304"/>
        <v>0</v>
      </c>
      <c r="AT168" s="268">
        <f t="shared" ca="1" si="304"/>
        <v>0</v>
      </c>
      <c r="AU168" s="268">
        <f t="shared" ca="1" si="304"/>
        <v>0</v>
      </c>
      <c r="AV168" s="268">
        <f t="shared" ca="1" si="304"/>
        <v>0</v>
      </c>
      <c r="AW168" s="268">
        <f t="shared" ca="1" si="304"/>
        <v>0</v>
      </c>
      <c r="AX168" s="268">
        <f t="shared" ca="1" si="304"/>
        <v>0</v>
      </c>
      <c r="AY168" s="268">
        <f t="shared" ca="1" si="304"/>
        <v>0</v>
      </c>
      <c r="AZ168" s="268">
        <f t="shared" ca="1" si="304"/>
        <v>0</v>
      </c>
      <c r="BA168" s="268">
        <f t="shared" ca="1" si="304"/>
        <v>1</v>
      </c>
      <c r="BB168" s="268">
        <f t="shared" ca="1" si="304"/>
        <v>2</v>
      </c>
      <c r="BC168" s="268">
        <f t="shared" ca="1" si="304"/>
        <v>3</v>
      </c>
      <c r="BD168" s="268">
        <f t="shared" ca="1" si="304"/>
        <v>4</v>
      </c>
      <c r="BE168" s="268">
        <f t="shared" ca="1" si="304"/>
        <v>5</v>
      </c>
      <c r="BF168" s="268">
        <f t="shared" ca="1" si="304"/>
        <v>6</v>
      </c>
      <c r="BG168" s="268">
        <f t="shared" ca="1" si="304"/>
        <v>0</v>
      </c>
      <c r="BH168" s="268">
        <f t="shared" ca="1" si="304"/>
        <v>0</v>
      </c>
      <c r="BI168" s="268">
        <f t="shared" ca="1" si="304"/>
        <v>0</v>
      </c>
      <c r="BJ168" s="268">
        <f t="shared" ca="1" si="304"/>
        <v>0</v>
      </c>
      <c r="BK168" s="268">
        <f t="shared" ca="1" si="304"/>
        <v>0</v>
      </c>
      <c r="BL168" s="268">
        <f t="shared" ca="1" si="304"/>
        <v>0</v>
      </c>
      <c r="BM168" s="268">
        <f t="shared" ca="1" si="304"/>
        <v>0</v>
      </c>
      <c r="BN168" s="268">
        <f t="shared" ca="1" si="304"/>
        <v>0</v>
      </c>
      <c r="BO168" s="268">
        <f t="shared" ca="1" si="304"/>
        <v>0</v>
      </c>
      <c r="BP168" s="268">
        <f t="shared" ca="1" si="304"/>
        <v>0</v>
      </c>
      <c r="BQ168" s="268">
        <f t="shared" ca="1" si="304"/>
        <v>0</v>
      </c>
      <c r="BR168" s="268">
        <f t="shared" ref="BR168:CV168" ca="1" si="305">IF(OR(MID(OFFSET($D$248,$D167-$D$8,0),BR$4,1)="a",MID(OFFSET($D$248,$D167-$D$8,0),BR$4,1)="b"),0,BQ168+1)</f>
        <v>0</v>
      </c>
      <c r="BS168" s="268">
        <f t="shared" ca="1" si="305"/>
        <v>1</v>
      </c>
      <c r="BT168" s="268">
        <f t="shared" ca="1" si="305"/>
        <v>2</v>
      </c>
      <c r="BU168" s="268">
        <f t="shared" ca="1" si="305"/>
        <v>3</v>
      </c>
      <c r="BV168" s="268">
        <f t="shared" ca="1" si="305"/>
        <v>4</v>
      </c>
      <c r="BW168" s="268">
        <f t="shared" ca="1" si="305"/>
        <v>5</v>
      </c>
      <c r="BX168" s="268">
        <f t="shared" ca="1" si="305"/>
        <v>6</v>
      </c>
      <c r="BY168" s="268">
        <f t="shared" ca="1" si="305"/>
        <v>7</v>
      </c>
      <c r="BZ168" s="268">
        <f t="shared" ca="1" si="305"/>
        <v>8</v>
      </c>
      <c r="CA168" s="268">
        <f t="shared" ca="1" si="305"/>
        <v>9</v>
      </c>
      <c r="CB168" s="268">
        <f t="shared" ca="1" si="305"/>
        <v>10</v>
      </c>
      <c r="CC168" s="268">
        <f t="shared" ca="1" si="305"/>
        <v>11</v>
      </c>
      <c r="CD168" s="268">
        <f t="shared" ca="1" si="305"/>
        <v>12</v>
      </c>
      <c r="CE168" s="268">
        <f t="shared" ca="1" si="305"/>
        <v>13</v>
      </c>
      <c r="CF168" s="268">
        <f t="shared" ca="1" si="305"/>
        <v>14</v>
      </c>
      <c r="CG168" s="268">
        <f t="shared" ca="1" si="305"/>
        <v>15</v>
      </c>
      <c r="CH168" s="268">
        <f t="shared" ca="1" si="305"/>
        <v>16</v>
      </c>
      <c r="CI168" s="268">
        <f t="shared" ca="1" si="305"/>
        <v>17</v>
      </c>
      <c r="CJ168" s="268">
        <f t="shared" ca="1" si="305"/>
        <v>18</v>
      </c>
      <c r="CK168" s="268">
        <f t="shared" ca="1" si="305"/>
        <v>19</v>
      </c>
      <c r="CL168" s="268">
        <f t="shared" ca="1" si="305"/>
        <v>20</v>
      </c>
      <c r="CM168" s="268">
        <f t="shared" ca="1" si="305"/>
        <v>21</v>
      </c>
      <c r="CN168" s="268">
        <f t="shared" ca="1" si="305"/>
        <v>22</v>
      </c>
      <c r="CO168" s="268">
        <f t="shared" ca="1" si="305"/>
        <v>23</v>
      </c>
      <c r="CP168" s="268">
        <f t="shared" ca="1" si="305"/>
        <v>24</v>
      </c>
      <c r="CQ168" s="268">
        <f t="shared" ca="1" si="305"/>
        <v>25</v>
      </c>
      <c r="CR168" s="268">
        <f t="shared" ca="1" si="305"/>
        <v>26</v>
      </c>
      <c r="CS168" s="268">
        <f t="shared" ca="1" si="305"/>
        <v>27</v>
      </c>
      <c r="CT168" s="268">
        <f t="shared" ca="1" si="305"/>
        <v>28</v>
      </c>
      <c r="CU168" s="268">
        <f t="shared" ca="1" si="305"/>
        <v>29</v>
      </c>
      <c r="CV168" s="296">
        <f t="shared" ca="1" si="305"/>
        <v>30</v>
      </c>
      <c r="CW168" s="416"/>
      <c r="CX168" s="391"/>
      <c r="CY168" s="391"/>
      <c r="CZ168" s="393"/>
      <c r="DA168" s="442"/>
    </row>
    <row r="169" spans="1:105" ht="13.5" hidden="1" customHeight="1" x14ac:dyDescent="0.2">
      <c r="A169" s="190"/>
      <c r="B169" s="439"/>
      <c r="C169" s="430"/>
      <c r="D169" s="426"/>
      <c r="E169" s="267">
        <f ca="1">IF(OR(MID(OFFSET($D$248,$D167-$D$8,0),E$4,1)="a",MID(OFFSET($D$248,$D167-$D$8,0),E$4,1)="b"),0,CV159+1)</f>
        <v>32</v>
      </c>
      <c r="F169" s="268">
        <f t="shared" ref="F169:AK169" ca="1" si="306">IF(OR(MID(OFFSET($D$248,$D167-$D$8,0),F$4,1)="a",MID(OFFSET($D$248,$D167-$D$8,0),F$4,1)="b"),0,E169+1)</f>
        <v>33</v>
      </c>
      <c r="G169" s="268">
        <f t="shared" ca="1" si="306"/>
        <v>34</v>
      </c>
      <c r="H169" s="268">
        <f t="shared" ca="1" si="306"/>
        <v>35</v>
      </c>
      <c r="I169" s="268">
        <f t="shared" ca="1" si="306"/>
        <v>36</v>
      </c>
      <c r="J169" s="268">
        <f t="shared" ca="1" si="306"/>
        <v>37</v>
      </c>
      <c r="K169" s="268">
        <f t="shared" ca="1" si="306"/>
        <v>38</v>
      </c>
      <c r="L169" s="268">
        <f t="shared" ca="1" si="306"/>
        <v>39</v>
      </c>
      <c r="M169" s="268">
        <f t="shared" ca="1" si="306"/>
        <v>40</v>
      </c>
      <c r="N169" s="268">
        <f t="shared" ca="1" si="306"/>
        <v>41</v>
      </c>
      <c r="O169" s="268">
        <f t="shared" ca="1" si="306"/>
        <v>42</v>
      </c>
      <c r="P169" s="268">
        <f t="shared" ca="1" si="306"/>
        <v>43</v>
      </c>
      <c r="Q169" s="268">
        <f t="shared" ca="1" si="306"/>
        <v>44</v>
      </c>
      <c r="R169" s="268">
        <f t="shared" ca="1" si="306"/>
        <v>45</v>
      </c>
      <c r="S169" s="268">
        <f t="shared" ca="1" si="306"/>
        <v>46</v>
      </c>
      <c r="T169" s="268">
        <f t="shared" ca="1" si="306"/>
        <v>47</v>
      </c>
      <c r="U169" s="268">
        <f t="shared" ca="1" si="306"/>
        <v>48</v>
      </c>
      <c r="V169" s="268">
        <f t="shared" ca="1" si="306"/>
        <v>49</v>
      </c>
      <c r="W169" s="268">
        <f t="shared" ca="1" si="306"/>
        <v>50</v>
      </c>
      <c r="X169" s="268">
        <f t="shared" ca="1" si="306"/>
        <v>51</v>
      </c>
      <c r="Y169" s="268">
        <f t="shared" ca="1" si="306"/>
        <v>52</v>
      </c>
      <c r="Z169" s="268">
        <f t="shared" ca="1" si="306"/>
        <v>53</v>
      </c>
      <c r="AA169" s="268">
        <f t="shared" ca="1" si="306"/>
        <v>54</v>
      </c>
      <c r="AB169" s="268">
        <f t="shared" ca="1" si="306"/>
        <v>55</v>
      </c>
      <c r="AC169" s="268">
        <f t="shared" ca="1" si="306"/>
        <v>56</v>
      </c>
      <c r="AD169" s="268">
        <f t="shared" ca="1" si="306"/>
        <v>57</v>
      </c>
      <c r="AE169" s="268">
        <f t="shared" ca="1" si="306"/>
        <v>58</v>
      </c>
      <c r="AF169" s="268">
        <f t="shared" ca="1" si="306"/>
        <v>59</v>
      </c>
      <c r="AG169" s="268">
        <f t="shared" ca="1" si="306"/>
        <v>0</v>
      </c>
      <c r="AH169" s="268">
        <f t="shared" ca="1" si="306"/>
        <v>0</v>
      </c>
      <c r="AI169" s="268">
        <f t="shared" ca="1" si="306"/>
        <v>0</v>
      </c>
      <c r="AJ169" s="268">
        <f t="shared" ca="1" si="306"/>
        <v>0</v>
      </c>
      <c r="AK169" s="268">
        <f t="shared" ca="1" si="306"/>
        <v>0</v>
      </c>
      <c r="AL169" s="268">
        <f t="shared" ref="AL169:BQ169" ca="1" si="307">IF(OR(MID(OFFSET($D$248,$D167-$D$8,0),AL$4,1)="a",MID(OFFSET($D$248,$D167-$D$8,0),AL$4,1)="b"),0,AK169+1)</f>
        <v>0</v>
      </c>
      <c r="AM169" s="268">
        <f t="shared" ca="1" si="307"/>
        <v>0</v>
      </c>
      <c r="AN169" s="268">
        <f t="shared" ca="1" si="307"/>
        <v>0</v>
      </c>
      <c r="AO169" s="268">
        <f t="shared" ca="1" si="307"/>
        <v>0</v>
      </c>
      <c r="AP169" s="268">
        <f t="shared" ca="1" si="307"/>
        <v>0</v>
      </c>
      <c r="AQ169" s="268">
        <f t="shared" ca="1" si="307"/>
        <v>0</v>
      </c>
      <c r="AR169" s="268">
        <f t="shared" ca="1" si="307"/>
        <v>0</v>
      </c>
      <c r="AS169" s="268">
        <f t="shared" ca="1" si="307"/>
        <v>0</v>
      </c>
      <c r="AT169" s="268">
        <f t="shared" ca="1" si="307"/>
        <v>0</v>
      </c>
      <c r="AU169" s="268">
        <f t="shared" ca="1" si="307"/>
        <v>0</v>
      </c>
      <c r="AV169" s="268">
        <f t="shared" ca="1" si="307"/>
        <v>0</v>
      </c>
      <c r="AW169" s="268">
        <f t="shared" ca="1" si="307"/>
        <v>0</v>
      </c>
      <c r="AX169" s="268">
        <f t="shared" ca="1" si="307"/>
        <v>0</v>
      </c>
      <c r="AY169" s="268">
        <f t="shared" ca="1" si="307"/>
        <v>0</v>
      </c>
      <c r="AZ169" s="268">
        <f t="shared" ca="1" si="307"/>
        <v>0</v>
      </c>
      <c r="BA169" s="268">
        <f t="shared" ca="1" si="307"/>
        <v>1</v>
      </c>
      <c r="BB169" s="268">
        <f t="shared" ca="1" si="307"/>
        <v>2</v>
      </c>
      <c r="BC169" s="268">
        <f t="shared" ca="1" si="307"/>
        <v>3</v>
      </c>
      <c r="BD169" s="268">
        <f t="shared" ca="1" si="307"/>
        <v>4</v>
      </c>
      <c r="BE169" s="268">
        <f t="shared" ca="1" si="307"/>
        <v>5</v>
      </c>
      <c r="BF169" s="268">
        <f t="shared" ca="1" si="307"/>
        <v>6</v>
      </c>
      <c r="BG169" s="268">
        <f t="shared" ca="1" si="307"/>
        <v>0</v>
      </c>
      <c r="BH169" s="268">
        <f t="shared" ca="1" si="307"/>
        <v>0</v>
      </c>
      <c r="BI169" s="268">
        <f t="shared" ca="1" si="307"/>
        <v>0</v>
      </c>
      <c r="BJ169" s="268">
        <f t="shared" ca="1" si="307"/>
        <v>0</v>
      </c>
      <c r="BK169" s="268">
        <f t="shared" ca="1" si="307"/>
        <v>0</v>
      </c>
      <c r="BL169" s="268">
        <f t="shared" ca="1" si="307"/>
        <v>0</v>
      </c>
      <c r="BM169" s="268">
        <f t="shared" ca="1" si="307"/>
        <v>0</v>
      </c>
      <c r="BN169" s="268">
        <f t="shared" ca="1" si="307"/>
        <v>0</v>
      </c>
      <c r="BO169" s="268">
        <f t="shared" ca="1" si="307"/>
        <v>0</v>
      </c>
      <c r="BP169" s="268">
        <f t="shared" ca="1" si="307"/>
        <v>0</v>
      </c>
      <c r="BQ169" s="268">
        <f t="shared" ca="1" si="307"/>
        <v>0</v>
      </c>
      <c r="BR169" s="268">
        <f t="shared" ref="BR169:CV169" ca="1" si="308">IF(OR(MID(OFFSET($D$248,$D167-$D$8,0),BR$4,1)="a",MID(OFFSET($D$248,$D167-$D$8,0),BR$4,1)="b"),0,BQ169+1)</f>
        <v>0</v>
      </c>
      <c r="BS169" s="268">
        <f t="shared" ca="1" si="308"/>
        <v>1</v>
      </c>
      <c r="BT169" s="268">
        <f t="shared" ca="1" si="308"/>
        <v>2</v>
      </c>
      <c r="BU169" s="268">
        <f t="shared" ca="1" si="308"/>
        <v>3</v>
      </c>
      <c r="BV169" s="268">
        <f t="shared" ca="1" si="308"/>
        <v>4</v>
      </c>
      <c r="BW169" s="268">
        <f t="shared" ca="1" si="308"/>
        <v>5</v>
      </c>
      <c r="BX169" s="268">
        <f t="shared" ca="1" si="308"/>
        <v>6</v>
      </c>
      <c r="BY169" s="268">
        <f t="shared" ca="1" si="308"/>
        <v>7</v>
      </c>
      <c r="BZ169" s="268">
        <f t="shared" ca="1" si="308"/>
        <v>8</v>
      </c>
      <c r="CA169" s="268">
        <f t="shared" ca="1" si="308"/>
        <v>9</v>
      </c>
      <c r="CB169" s="268">
        <f t="shared" ca="1" si="308"/>
        <v>10</v>
      </c>
      <c r="CC169" s="268">
        <f t="shared" ca="1" si="308"/>
        <v>11</v>
      </c>
      <c r="CD169" s="268">
        <f t="shared" ca="1" si="308"/>
        <v>12</v>
      </c>
      <c r="CE169" s="268">
        <f t="shared" ca="1" si="308"/>
        <v>13</v>
      </c>
      <c r="CF169" s="268">
        <f t="shared" ca="1" si="308"/>
        <v>14</v>
      </c>
      <c r="CG169" s="268">
        <f t="shared" ca="1" si="308"/>
        <v>15</v>
      </c>
      <c r="CH169" s="268">
        <f t="shared" ca="1" si="308"/>
        <v>16</v>
      </c>
      <c r="CI169" s="268">
        <f t="shared" ca="1" si="308"/>
        <v>17</v>
      </c>
      <c r="CJ169" s="268">
        <f t="shared" ca="1" si="308"/>
        <v>18</v>
      </c>
      <c r="CK169" s="268">
        <f t="shared" ca="1" si="308"/>
        <v>19</v>
      </c>
      <c r="CL169" s="268">
        <f t="shared" ca="1" si="308"/>
        <v>20</v>
      </c>
      <c r="CM169" s="268">
        <f t="shared" ca="1" si="308"/>
        <v>21</v>
      </c>
      <c r="CN169" s="268">
        <f t="shared" ca="1" si="308"/>
        <v>22</v>
      </c>
      <c r="CO169" s="268">
        <f t="shared" ca="1" si="308"/>
        <v>23</v>
      </c>
      <c r="CP169" s="268">
        <f t="shared" ca="1" si="308"/>
        <v>24</v>
      </c>
      <c r="CQ169" s="268">
        <f t="shared" ca="1" si="308"/>
        <v>25</v>
      </c>
      <c r="CR169" s="268">
        <f t="shared" ca="1" si="308"/>
        <v>26</v>
      </c>
      <c r="CS169" s="268">
        <f t="shared" ca="1" si="308"/>
        <v>27</v>
      </c>
      <c r="CT169" s="268">
        <f t="shared" ca="1" si="308"/>
        <v>28</v>
      </c>
      <c r="CU169" s="268">
        <f t="shared" ca="1" si="308"/>
        <v>29</v>
      </c>
      <c r="CV169" s="296">
        <f t="shared" ca="1" si="308"/>
        <v>30</v>
      </c>
      <c r="CW169" s="416"/>
      <c r="CX169" s="391"/>
      <c r="CY169" s="391"/>
      <c r="CZ169" s="393"/>
      <c r="DA169" s="442"/>
    </row>
    <row r="170" spans="1:105" ht="13.5" hidden="1" customHeight="1" x14ac:dyDescent="0.2">
      <c r="A170" s="190"/>
      <c r="B170" s="439"/>
      <c r="C170" s="430"/>
      <c r="D170" s="426"/>
      <c r="E170" s="267">
        <f ca="1">IF(OR(MID(OFFSET($D$248,$D167-$D$8,0),E$4,1)="a",MID(OFFSET($D$248,$D167-$D$8,0),E$4,1)="b"),0,CV160+1)</f>
        <v>32</v>
      </c>
      <c r="F170" s="268">
        <f t="shared" ref="F170:AK170" ca="1" si="309">IF(OR(MID(OFFSET($D$248,$D167-$D$8,0),F$4,1)="a",MID(OFFSET($D$248,$D167-$D$8,0),F$4,1)="b"),0,E170+1)</f>
        <v>33</v>
      </c>
      <c r="G170" s="268">
        <f t="shared" ca="1" si="309"/>
        <v>34</v>
      </c>
      <c r="H170" s="268">
        <f t="shared" ca="1" si="309"/>
        <v>35</v>
      </c>
      <c r="I170" s="268">
        <f t="shared" ca="1" si="309"/>
        <v>36</v>
      </c>
      <c r="J170" s="268">
        <f t="shared" ca="1" si="309"/>
        <v>37</v>
      </c>
      <c r="K170" s="268">
        <f t="shared" ca="1" si="309"/>
        <v>38</v>
      </c>
      <c r="L170" s="268">
        <f t="shared" ca="1" si="309"/>
        <v>39</v>
      </c>
      <c r="M170" s="268">
        <f t="shared" ca="1" si="309"/>
        <v>40</v>
      </c>
      <c r="N170" s="268">
        <f t="shared" ca="1" si="309"/>
        <v>41</v>
      </c>
      <c r="O170" s="268">
        <f t="shared" ca="1" si="309"/>
        <v>42</v>
      </c>
      <c r="P170" s="268">
        <f t="shared" ca="1" si="309"/>
        <v>43</v>
      </c>
      <c r="Q170" s="268">
        <f t="shared" ca="1" si="309"/>
        <v>44</v>
      </c>
      <c r="R170" s="268">
        <f t="shared" ca="1" si="309"/>
        <v>45</v>
      </c>
      <c r="S170" s="268">
        <f t="shared" ca="1" si="309"/>
        <v>46</v>
      </c>
      <c r="T170" s="268">
        <f t="shared" ca="1" si="309"/>
        <v>47</v>
      </c>
      <c r="U170" s="268">
        <f t="shared" ca="1" si="309"/>
        <v>48</v>
      </c>
      <c r="V170" s="268">
        <f t="shared" ca="1" si="309"/>
        <v>49</v>
      </c>
      <c r="W170" s="268">
        <f t="shared" ca="1" si="309"/>
        <v>50</v>
      </c>
      <c r="X170" s="268">
        <f t="shared" ca="1" si="309"/>
        <v>51</v>
      </c>
      <c r="Y170" s="268">
        <f t="shared" ca="1" si="309"/>
        <v>52</v>
      </c>
      <c r="Z170" s="268">
        <f t="shared" ca="1" si="309"/>
        <v>53</v>
      </c>
      <c r="AA170" s="268">
        <f t="shared" ca="1" si="309"/>
        <v>54</v>
      </c>
      <c r="AB170" s="268">
        <f t="shared" ca="1" si="309"/>
        <v>55</v>
      </c>
      <c r="AC170" s="268">
        <f t="shared" ca="1" si="309"/>
        <v>56</v>
      </c>
      <c r="AD170" s="268">
        <f t="shared" ca="1" si="309"/>
        <v>57</v>
      </c>
      <c r="AE170" s="268">
        <f t="shared" ca="1" si="309"/>
        <v>58</v>
      </c>
      <c r="AF170" s="268">
        <f t="shared" ca="1" si="309"/>
        <v>59</v>
      </c>
      <c r="AG170" s="268">
        <f t="shared" ca="1" si="309"/>
        <v>0</v>
      </c>
      <c r="AH170" s="268">
        <f t="shared" ca="1" si="309"/>
        <v>0</v>
      </c>
      <c r="AI170" s="268">
        <f t="shared" ca="1" si="309"/>
        <v>0</v>
      </c>
      <c r="AJ170" s="268">
        <f t="shared" ca="1" si="309"/>
        <v>0</v>
      </c>
      <c r="AK170" s="268">
        <f t="shared" ca="1" si="309"/>
        <v>0</v>
      </c>
      <c r="AL170" s="268">
        <f t="shared" ref="AL170:BQ170" ca="1" si="310">IF(OR(MID(OFFSET($D$248,$D167-$D$8,0),AL$4,1)="a",MID(OFFSET($D$248,$D167-$D$8,0),AL$4,1)="b"),0,AK170+1)</f>
        <v>0</v>
      </c>
      <c r="AM170" s="268">
        <f t="shared" ca="1" si="310"/>
        <v>0</v>
      </c>
      <c r="AN170" s="268">
        <f t="shared" ca="1" si="310"/>
        <v>0</v>
      </c>
      <c r="AO170" s="268">
        <f t="shared" ca="1" si="310"/>
        <v>0</v>
      </c>
      <c r="AP170" s="268">
        <f t="shared" ca="1" si="310"/>
        <v>0</v>
      </c>
      <c r="AQ170" s="268">
        <f t="shared" ca="1" si="310"/>
        <v>0</v>
      </c>
      <c r="AR170" s="268">
        <f t="shared" ca="1" si="310"/>
        <v>0</v>
      </c>
      <c r="AS170" s="268">
        <f t="shared" ca="1" si="310"/>
        <v>0</v>
      </c>
      <c r="AT170" s="268">
        <f t="shared" ca="1" si="310"/>
        <v>0</v>
      </c>
      <c r="AU170" s="268">
        <f t="shared" ca="1" si="310"/>
        <v>0</v>
      </c>
      <c r="AV170" s="268">
        <f t="shared" ca="1" si="310"/>
        <v>0</v>
      </c>
      <c r="AW170" s="268">
        <f t="shared" ca="1" si="310"/>
        <v>0</v>
      </c>
      <c r="AX170" s="268">
        <f t="shared" ca="1" si="310"/>
        <v>0</v>
      </c>
      <c r="AY170" s="268">
        <f t="shared" ca="1" si="310"/>
        <v>0</v>
      </c>
      <c r="AZ170" s="268">
        <f t="shared" ca="1" si="310"/>
        <v>0</v>
      </c>
      <c r="BA170" s="268">
        <f t="shared" ca="1" si="310"/>
        <v>1</v>
      </c>
      <c r="BB170" s="268">
        <f t="shared" ca="1" si="310"/>
        <v>2</v>
      </c>
      <c r="BC170" s="268">
        <f t="shared" ca="1" si="310"/>
        <v>3</v>
      </c>
      <c r="BD170" s="268">
        <f t="shared" ca="1" si="310"/>
        <v>4</v>
      </c>
      <c r="BE170" s="268">
        <f t="shared" ca="1" si="310"/>
        <v>5</v>
      </c>
      <c r="BF170" s="268">
        <f t="shared" ca="1" si="310"/>
        <v>6</v>
      </c>
      <c r="BG170" s="268">
        <f t="shared" ca="1" si="310"/>
        <v>0</v>
      </c>
      <c r="BH170" s="268">
        <f t="shared" ca="1" si="310"/>
        <v>0</v>
      </c>
      <c r="BI170" s="268">
        <f t="shared" ca="1" si="310"/>
        <v>0</v>
      </c>
      <c r="BJ170" s="268">
        <f t="shared" ca="1" si="310"/>
        <v>0</v>
      </c>
      <c r="BK170" s="268">
        <f t="shared" ca="1" si="310"/>
        <v>0</v>
      </c>
      <c r="BL170" s="268">
        <f t="shared" ca="1" si="310"/>
        <v>0</v>
      </c>
      <c r="BM170" s="268">
        <f t="shared" ca="1" si="310"/>
        <v>0</v>
      </c>
      <c r="BN170" s="268">
        <f t="shared" ca="1" si="310"/>
        <v>0</v>
      </c>
      <c r="BO170" s="268">
        <f t="shared" ca="1" si="310"/>
        <v>0</v>
      </c>
      <c r="BP170" s="268">
        <f t="shared" ca="1" si="310"/>
        <v>0</v>
      </c>
      <c r="BQ170" s="268">
        <f t="shared" ca="1" si="310"/>
        <v>0</v>
      </c>
      <c r="BR170" s="268">
        <f t="shared" ref="BR170:CV170" ca="1" si="311">IF(OR(MID(OFFSET($D$248,$D167-$D$8,0),BR$4,1)="a",MID(OFFSET($D$248,$D167-$D$8,0),BR$4,1)="b"),0,BQ170+1)</f>
        <v>0</v>
      </c>
      <c r="BS170" s="268">
        <f t="shared" ca="1" si="311"/>
        <v>1</v>
      </c>
      <c r="BT170" s="268">
        <f t="shared" ca="1" si="311"/>
        <v>2</v>
      </c>
      <c r="BU170" s="268">
        <f t="shared" ca="1" si="311"/>
        <v>3</v>
      </c>
      <c r="BV170" s="268">
        <f t="shared" ca="1" si="311"/>
        <v>4</v>
      </c>
      <c r="BW170" s="268">
        <f t="shared" ca="1" si="311"/>
        <v>5</v>
      </c>
      <c r="BX170" s="268">
        <f t="shared" ca="1" si="311"/>
        <v>6</v>
      </c>
      <c r="BY170" s="268">
        <f t="shared" ca="1" si="311"/>
        <v>7</v>
      </c>
      <c r="BZ170" s="268">
        <f t="shared" ca="1" si="311"/>
        <v>8</v>
      </c>
      <c r="CA170" s="268">
        <f t="shared" ca="1" si="311"/>
        <v>9</v>
      </c>
      <c r="CB170" s="268">
        <f t="shared" ca="1" si="311"/>
        <v>10</v>
      </c>
      <c r="CC170" s="268">
        <f t="shared" ca="1" si="311"/>
        <v>11</v>
      </c>
      <c r="CD170" s="268">
        <f t="shared" ca="1" si="311"/>
        <v>12</v>
      </c>
      <c r="CE170" s="268">
        <f t="shared" ca="1" si="311"/>
        <v>13</v>
      </c>
      <c r="CF170" s="268">
        <f t="shared" ca="1" si="311"/>
        <v>14</v>
      </c>
      <c r="CG170" s="268">
        <f t="shared" ca="1" si="311"/>
        <v>15</v>
      </c>
      <c r="CH170" s="268">
        <f t="shared" ca="1" si="311"/>
        <v>16</v>
      </c>
      <c r="CI170" s="268">
        <f t="shared" ca="1" si="311"/>
        <v>17</v>
      </c>
      <c r="CJ170" s="268">
        <f t="shared" ca="1" si="311"/>
        <v>18</v>
      </c>
      <c r="CK170" s="268">
        <f t="shared" ca="1" si="311"/>
        <v>19</v>
      </c>
      <c r="CL170" s="268">
        <f t="shared" ca="1" si="311"/>
        <v>20</v>
      </c>
      <c r="CM170" s="268">
        <f t="shared" ca="1" si="311"/>
        <v>21</v>
      </c>
      <c r="CN170" s="268">
        <f t="shared" ca="1" si="311"/>
        <v>22</v>
      </c>
      <c r="CO170" s="268">
        <f t="shared" ca="1" si="311"/>
        <v>23</v>
      </c>
      <c r="CP170" s="268">
        <f t="shared" ca="1" si="311"/>
        <v>24</v>
      </c>
      <c r="CQ170" s="268">
        <f t="shared" ca="1" si="311"/>
        <v>25</v>
      </c>
      <c r="CR170" s="268">
        <f t="shared" ca="1" si="311"/>
        <v>26</v>
      </c>
      <c r="CS170" s="268">
        <f t="shared" ca="1" si="311"/>
        <v>27</v>
      </c>
      <c r="CT170" s="268">
        <f t="shared" ca="1" si="311"/>
        <v>28</v>
      </c>
      <c r="CU170" s="268">
        <f t="shared" ca="1" si="311"/>
        <v>29</v>
      </c>
      <c r="CV170" s="296">
        <f t="shared" ca="1" si="311"/>
        <v>30</v>
      </c>
      <c r="CW170" s="416"/>
      <c r="CX170" s="391"/>
      <c r="CY170" s="391"/>
      <c r="CZ170" s="393"/>
      <c r="DA170" s="442"/>
    </row>
    <row r="171" spans="1:105" ht="13.5" hidden="1" customHeight="1" x14ac:dyDescent="0.2">
      <c r="A171" s="190"/>
      <c r="B171" s="439"/>
      <c r="C171" s="430"/>
      <c r="D171" s="426"/>
      <c r="E171" s="267">
        <f ca="1">IF(OR(MID(OFFSET($D$248,$D167-$D$8,0),E$4,1)="a",MID(OFFSET($D$248,$D167-$D$8,0),E$4,1)="b"),0,CV161+1)</f>
        <v>32</v>
      </c>
      <c r="F171" s="268">
        <f t="shared" ref="F171:AK171" ca="1" si="312">IF(OR(MID(OFFSET($D$248,$D167-$D$8,0),F$4,1)="a",MID(OFFSET($D$248,$D167-$D$8,0),F$4,1)="b"),0,E171+1)</f>
        <v>33</v>
      </c>
      <c r="G171" s="268">
        <f t="shared" ca="1" si="312"/>
        <v>34</v>
      </c>
      <c r="H171" s="268">
        <f t="shared" ca="1" si="312"/>
        <v>35</v>
      </c>
      <c r="I171" s="268">
        <f t="shared" ca="1" si="312"/>
        <v>36</v>
      </c>
      <c r="J171" s="268">
        <f t="shared" ca="1" si="312"/>
        <v>37</v>
      </c>
      <c r="K171" s="268">
        <f t="shared" ca="1" si="312"/>
        <v>38</v>
      </c>
      <c r="L171" s="268">
        <f t="shared" ca="1" si="312"/>
        <v>39</v>
      </c>
      <c r="M171" s="268">
        <f t="shared" ca="1" si="312"/>
        <v>40</v>
      </c>
      <c r="N171" s="268">
        <f t="shared" ca="1" si="312"/>
        <v>41</v>
      </c>
      <c r="O171" s="268">
        <f t="shared" ca="1" si="312"/>
        <v>42</v>
      </c>
      <c r="P171" s="268">
        <f t="shared" ca="1" si="312"/>
        <v>43</v>
      </c>
      <c r="Q171" s="268">
        <f t="shared" ca="1" si="312"/>
        <v>44</v>
      </c>
      <c r="R171" s="268">
        <f t="shared" ca="1" si="312"/>
        <v>45</v>
      </c>
      <c r="S171" s="268">
        <f t="shared" ca="1" si="312"/>
        <v>46</v>
      </c>
      <c r="T171" s="268">
        <f t="shared" ca="1" si="312"/>
        <v>47</v>
      </c>
      <c r="U171" s="268">
        <f t="shared" ca="1" si="312"/>
        <v>48</v>
      </c>
      <c r="V171" s="268">
        <f t="shared" ca="1" si="312"/>
        <v>49</v>
      </c>
      <c r="W171" s="268">
        <f t="shared" ca="1" si="312"/>
        <v>50</v>
      </c>
      <c r="X171" s="268">
        <f t="shared" ca="1" si="312"/>
        <v>51</v>
      </c>
      <c r="Y171" s="268">
        <f t="shared" ca="1" si="312"/>
        <v>52</v>
      </c>
      <c r="Z171" s="268">
        <f t="shared" ca="1" si="312"/>
        <v>53</v>
      </c>
      <c r="AA171" s="268">
        <f t="shared" ca="1" si="312"/>
        <v>54</v>
      </c>
      <c r="AB171" s="268">
        <f t="shared" ca="1" si="312"/>
        <v>55</v>
      </c>
      <c r="AC171" s="268">
        <f t="shared" ca="1" si="312"/>
        <v>56</v>
      </c>
      <c r="AD171" s="268">
        <f t="shared" ca="1" si="312"/>
        <v>57</v>
      </c>
      <c r="AE171" s="268">
        <f t="shared" ca="1" si="312"/>
        <v>58</v>
      </c>
      <c r="AF171" s="268">
        <f t="shared" ca="1" si="312"/>
        <v>59</v>
      </c>
      <c r="AG171" s="268">
        <f t="shared" ca="1" si="312"/>
        <v>0</v>
      </c>
      <c r="AH171" s="268">
        <f t="shared" ca="1" si="312"/>
        <v>0</v>
      </c>
      <c r="AI171" s="268">
        <f t="shared" ca="1" si="312"/>
        <v>0</v>
      </c>
      <c r="AJ171" s="268">
        <f t="shared" ca="1" si="312"/>
        <v>0</v>
      </c>
      <c r="AK171" s="268">
        <f t="shared" ca="1" si="312"/>
        <v>0</v>
      </c>
      <c r="AL171" s="268">
        <f t="shared" ref="AL171:BQ171" ca="1" si="313">IF(OR(MID(OFFSET($D$248,$D167-$D$8,0),AL$4,1)="a",MID(OFFSET($D$248,$D167-$D$8,0),AL$4,1)="b"),0,AK171+1)</f>
        <v>0</v>
      </c>
      <c r="AM171" s="268">
        <f t="shared" ca="1" si="313"/>
        <v>0</v>
      </c>
      <c r="AN171" s="268">
        <f t="shared" ca="1" si="313"/>
        <v>0</v>
      </c>
      <c r="AO171" s="268">
        <f t="shared" ca="1" si="313"/>
        <v>0</v>
      </c>
      <c r="AP171" s="268">
        <f t="shared" ca="1" si="313"/>
        <v>0</v>
      </c>
      <c r="AQ171" s="268">
        <f t="shared" ca="1" si="313"/>
        <v>0</v>
      </c>
      <c r="AR171" s="268">
        <f t="shared" ca="1" si="313"/>
        <v>0</v>
      </c>
      <c r="AS171" s="268">
        <f t="shared" ca="1" si="313"/>
        <v>0</v>
      </c>
      <c r="AT171" s="268">
        <f t="shared" ca="1" si="313"/>
        <v>0</v>
      </c>
      <c r="AU171" s="268">
        <f t="shared" ca="1" si="313"/>
        <v>0</v>
      </c>
      <c r="AV171" s="268">
        <f t="shared" ca="1" si="313"/>
        <v>0</v>
      </c>
      <c r="AW171" s="268">
        <f t="shared" ca="1" si="313"/>
        <v>0</v>
      </c>
      <c r="AX171" s="268">
        <f t="shared" ca="1" si="313"/>
        <v>0</v>
      </c>
      <c r="AY171" s="268">
        <f t="shared" ca="1" si="313"/>
        <v>0</v>
      </c>
      <c r="AZ171" s="268">
        <f t="shared" ca="1" si="313"/>
        <v>0</v>
      </c>
      <c r="BA171" s="268">
        <f t="shared" ca="1" si="313"/>
        <v>1</v>
      </c>
      <c r="BB171" s="268">
        <f t="shared" ca="1" si="313"/>
        <v>2</v>
      </c>
      <c r="BC171" s="268">
        <f t="shared" ca="1" si="313"/>
        <v>3</v>
      </c>
      <c r="BD171" s="268">
        <f t="shared" ca="1" si="313"/>
        <v>4</v>
      </c>
      <c r="BE171" s="268">
        <f t="shared" ca="1" si="313"/>
        <v>5</v>
      </c>
      <c r="BF171" s="268">
        <f t="shared" ca="1" si="313"/>
        <v>6</v>
      </c>
      <c r="BG171" s="268">
        <f t="shared" ca="1" si="313"/>
        <v>0</v>
      </c>
      <c r="BH171" s="268">
        <f t="shared" ca="1" si="313"/>
        <v>0</v>
      </c>
      <c r="BI171" s="268">
        <f t="shared" ca="1" si="313"/>
        <v>0</v>
      </c>
      <c r="BJ171" s="268">
        <f t="shared" ca="1" si="313"/>
        <v>0</v>
      </c>
      <c r="BK171" s="268">
        <f t="shared" ca="1" si="313"/>
        <v>0</v>
      </c>
      <c r="BL171" s="268">
        <f t="shared" ca="1" si="313"/>
        <v>0</v>
      </c>
      <c r="BM171" s="268">
        <f t="shared" ca="1" si="313"/>
        <v>0</v>
      </c>
      <c r="BN171" s="268">
        <f t="shared" ca="1" si="313"/>
        <v>0</v>
      </c>
      <c r="BO171" s="268">
        <f t="shared" ca="1" si="313"/>
        <v>0</v>
      </c>
      <c r="BP171" s="268">
        <f t="shared" ca="1" si="313"/>
        <v>0</v>
      </c>
      <c r="BQ171" s="268">
        <f t="shared" ca="1" si="313"/>
        <v>0</v>
      </c>
      <c r="BR171" s="268">
        <f t="shared" ref="BR171:CV171" ca="1" si="314">IF(OR(MID(OFFSET($D$248,$D167-$D$8,0),BR$4,1)="a",MID(OFFSET($D$248,$D167-$D$8,0),BR$4,1)="b"),0,BQ171+1)</f>
        <v>0</v>
      </c>
      <c r="BS171" s="268">
        <f t="shared" ca="1" si="314"/>
        <v>1</v>
      </c>
      <c r="BT171" s="268">
        <f t="shared" ca="1" si="314"/>
        <v>2</v>
      </c>
      <c r="BU171" s="268">
        <f t="shared" ca="1" si="314"/>
        <v>3</v>
      </c>
      <c r="BV171" s="268">
        <f t="shared" ca="1" si="314"/>
        <v>4</v>
      </c>
      <c r="BW171" s="268">
        <f t="shared" ca="1" si="314"/>
        <v>5</v>
      </c>
      <c r="BX171" s="268">
        <f t="shared" ca="1" si="314"/>
        <v>6</v>
      </c>
      <c r="BY171" s="268">
        <f t="shared" ca="1" si="314"/>
        <v>7</v>
      </c>
      <c r="BZ171" s="268">
        <f t="shared" ca="1" si="314"/>
        <v>8</v>
      </c>
      <c r="CA171" s="268">
        <f t="shared" ca="1" si="314"/>
        <v>9</v>
      </c>
      <c r="CB171" s="268">
        <f t="shared" ca="1" si="314"/>
        <v>10</v>
      </c>
      <c r="CC171" s="268">
        <f t="shared" ca="1" si="314"/>
        <v>11</v>
      </c>
      <c r="CD171" s="268">
        <f t="shared" ca="1" si="314"/>
        <v>12</v>
      </c>
      <c r="CE171" s="268">
        <f t="shared" ca="1" si="314"/>
        <v>13</v>
      </c>
      <c r="CF171" s="268">
        <f t="shared" ca="1" si="314"/>
        <v>14</v>
      </c>
      <c r="CG171" s="268">
        <f t="shared" ca="1" si="314"/>
        <v>15</v>
      </c>
      <c r="CH171" s="268">
        <f t="shared" ca="1" si="314"/>
        <v>16</v>
      </c>
      <c r="CI171" s="268">
        <f t="shared" ca="1" si="314"/>
        <v>17</v>
      </c>
      <c r="CJ171" s="268">
        <f t="shared" ca="1" si="314"/>
        <v>18</v>
      </c>
      <c r="CK171" s="268">
        <f t="shared" ca="1" si="314"/>
        <v>19</v>
      </c>
      <c r="CL171" s="268">
        <f t="shared" ca="1" si="314"/>
        <v>20</v>
      </c>
      <c r="CM171" s="268">
        <f t="shared" ca="1" si="314"/>
        <v>21</v>
      </c>
      <c r="CN171" s="268">
        <f t="shared" ca="1" si="314"/>
        <v>22</v>
      </c>
      <c r="CO171" s="268">
        <f t="shared" ca="1" si="314"/>
        <v>23</v>
      </c>
      <c r="CP171" s="268">
        <f t="shared" ca="1" si="314"/>
        <v>24</v>
      </c>
      <c r="CQ171" s="268">
        <f t="shared" ca="1" si="314"/>
        <v>25</v>
      </c>
      <c r="CR171" s="268">
        <f t="shared" ca="1" si="314"/>
        <v>26</v>
      </c>
      <c r="CS171" s="268">
        <f t="shared" ca="1" si="314"/>
        <v>27</v>
      </c>
      <c r="CT171" s="268">
        <f t="shared" ca="1" si="314"/>
        <v>28</v>
      </c>
      <c r="CU171" s="268">
        <f t="shared" ca="1" si="314"/>
        <v>29</v>
      </c>
      <c r="CV171" s="296">
        <f t="shared" ca="1" si="314"/>
        <v>30</v>
      </c>
      <c r="CW171" s="416"/>
      <c r="CX171" s="391"/>
      <c r="CY171" s="391"/>
      <c r="CZ171" s="393"/>
      <c r="DA171" s="442"/>
    </row>
    <row r="172" spans="1:105" ht="13.5" hidden="1" customHeight="1" x14ac:dyDescent="0.2">
      <c r="A172" s="190"/>
      <c r="B172" s="439"/>
      <c r="C172" s="430"/>
      <c r="D172" s="426"/>
      <c r="E172" s="267">
        <f ca="1">IF(OR(MID(OFFSET($D$248,$D167-$D$8,0),E$4,1)="a",MID(OFFSET($D$248,$D167-$D$8,0),E$4,1)="b"),0,CV162+1)</f>
        <v>32</v>
      </c>
      <c r="F172" s="268">
        <f t="shared" ref="F172:AF172" ca="1" si="315">IF(OR(MID(OFFSET($D$248,$D167-$D$8,0),F$4,1)="a",MID(OFFSET($D$248,$D167-$D$8,0),F$4,1)="b"),0,E172+1)</f>
        <v>33</v>
      </c>
      <c r="G172" s="268">
        <f t="shared" ca="1" si="315"/>
        <v>34</v>
      </c>
      <c r="H172" s="268">
        <f t="shared" ca="1" si="315"/>
        <v>35</v>
      </c>
      <c r="I172" s="268">
        <f t="shared" ca="1" si="315"/>
        <v>36</v>
      </c>
      <c r="J172" s="268">
        <f t="shared" ca="1" si="315"/>
        <v>37</v>
      </c>
      <c r="K172" s="268">
        <f t="shared" ca="1" si="315"/>
        <v>38</v>
      </c>
      <c r="L172" s="268">
        <f t="shared" ca="1" si="315"/>
        <v>39</v>
      </c>
      <c r="M172" s="268">
        <f t="shared" ca="1" si="315"/>
        <v>40</v>
      </c>
      <c r="N172" s="268">
        <f t="shared" ca="1" si="315"/>
        <v>41</v>
      </c>
      <c r="O172" s="268">
        <f t="shared" ca="1" si="315"/>
        <v>42</v>
      </c>
      <c r="P172" s="268">
        <f t="shared" ca="1" si="315"/>
        <v>43</v>
      </c>
      <c r="Q172" s="268">
        <f t="shared" ca="1" si="315"/>
        <v>44</v>
      </c>
      <c r="R172" s="268">
        <f t="shared" ca="1" si="315"/>
        <v>45</v>
      </c>
      <c r="S172" s="268">
        <f t="shared" ca="1" si="315"/>
        <v>46</v>
      </c>
      <c r="T172" s="268">
        <f t="shared" ca="1" si="315"/>
        <v>47</v>
      </c>
      <c r="U172" s="268">
        <f t="shared" ca="1" si="315"/>
        <v>48</v>
      </c>
      <c r="V172" s="268">
        <f t="shared" ca="1" si="315"/>
        <v>49</v>
      </c>
      <c r="W172" s="268">
        <f t="shared" ca="1" si="315"/>
        <v>50</v>
      </c>
      <c r="X172" s="268">
        <f t="shared" ca="1" si="315"/>
        <v>51</v>
      </c>
      <c r="Y172" s="268">
        <f t="shared" ca="1" si="315"/>
        <v>52</v>
      </c>
      <c r="Z172" s="268">
        <f t="shared" ca="1" si="315"/>
        <v>53</v>
      </c>
      <c r="AA172" s="268">
        <f t="shared" ca="1" si="315"/>
        <v>54</v>
      </c>
      <c r="AB172" s="268">
        <f t="shared" ca="1" si="315"/>
        <v>55</v>
      </c>
      <c r="AC172" s="268">
        <f t="shared" ca="1" si="315"/>
        <v>56</v>
      </c>
      <c r="AD172" s="268">
        <f t="shared" ca="1" si="315"/>
        <v>57</v>
      </c>
      <c r="AE172" s="268">
        <f t="shared" ca="1" si="315"/>
        <v>58</v>
      </c>
      <c r="AF172" s="268">
        <f t="shared" ca="1" si="315"/>
        <v>59</v>
      </c>
      <c r="AG172" s="268">
        <f ca="1">IF(OR(MID(OFFSET($D$248,$D167-$D$8,0),AG$4,1)="a",MID(OFFSET($D$248,$D167-$D$8,0),AG$4,1)="b"),0,1)</f>
        <v>0</v>
      </c>
      <c r="AH172" s="268">
        <f ca="1">IF(OR(MID(OFFSET($D$248,$D167-$D$8,0),AH$4,1)="a",MID(OFFSET($D$248,$D167-$D$8,0),AH$4,1)="b"),0,AG172+1)</f>
        <v>0</v>
      </c>
      <c r="AI172" s="268">
        <f t="shared" ref="AI172:CT172" ca="1" si="316">IF(OR(MID(OFFSET($D$248,$D167-$D$8,0),AI$4,1)="a",MID(OFFSET($D$248,$D167-$D$8,0),AI$4,1)="b"),0,AH172+1)</f>
        <v>0</v>
      </c>
      <c r="AJ172" s="268">
        <f t="shared" ca="1" si="316"/>
        <v>0</v>
      </c>
      <c r="AK172" s="268">
        <f t="shared" ca="1" si="316"/>
        <v>0</v>
      </c>
      <c r="AL172" s="268">
        <f t="shared" ca="1" si="316"/>
        <v>0</v>
      </c>
      <c r="AM172" s="268">
        <f t="shared" ca="1" si="316"/>
        <v>0</v>
      </c>
      <c r="AN172" s="268">
        <f t="shared" ca="1" si="316"/>
        <v>0</v>
      </c>
      <c r="AO172" s="268">
        <f t="shared" ca="1" si="316"/>
        <v>0</v>
      </c>
      <c r="AP172" s="268">
        <f t="shared" ca="1" si="316"/>
        <v>0</v>
      </c>
      <c r="AQ172" s="268">
        <f t="shared" ca="1" si="316"/>
        <v>0</v>
      </c>
      <c r="AR172" s="268">
        <f t="shared" ca="1" si="316"/>
        <v>0</v>
      </c>
      <c r="AS172" s="268">
        <f t="shared" ca="1" si="316"/>
        <v>0</v>
      </c>
      <c r="AT172" s="268">
        <f t="shared" ca="1" si="316"/>
        <v>0</v>
      </c>
      <c r="AU172" s="268">
        <f t="shared" ca="1" si="316"/>
        <v>0</v>
      </c>
      <c r="AV172" s="268">
        <f t="shared" ca="1" si="316"/>
        <v>0</v>
      </c>
      <c r="AW172" s="268">
        <f t="shared" ca="1" si="316"/>
        <v>0</v>
      </c>
      <c r="AX172" s="268">
        <f t="shared" ca="1" si="316"/>
        <v>0</v>
      </c>
      <c r="AY172" s="268">
        <f t="shared" ca="1" si="316"/>
        <v>0</v>
      </c>
      <c r="AZ172" s="268">
        <f t="shared" ca="1" si="316"/>
        <v>0</v>
      </c>
      <c r="BA172" s="268">
        <f t="shared" ca="1" si="316"/>
        <v>1</v>
      </c>
      <c r="BB172" s="268">
        <f t="shared" ca="1" si="316"/>
        <v>2</v>
      </c>
      <c r="BC172" s="268">
        <f t="shared" ca="1" si="316"/>
        <v>3</v>
      </c>
      <c r="BD172" s="268">
        <f t="shared" ca="1" si="316"/>
        <v>4</v>
      </c>
      <c r="BE172" s="268">
        <f t="shared" ca="1" si="316"/>
        <v>5</v>
      </c>
      <c r="BF172" s="268">
        <f t="shared" ca="1" si="316"/>
        <v>6</v>
      </c>
      <c r="BG172" s="268">
        <f t="shared" ca="1" si="316"/>
        <v>0</v>
      </c>
      <c r="BH172" s="268">
        <f t="shared" ca="1" si="316"/>
        <v>0</v>
      </c>
      <c r="BI172" s="268">
        <f t="shared" ca="1" si="316"/>
        <v>0</v>
      </c>
      <c r="BJ172" s="268">
        <f t="shared" ca="1" si="316"/>
        <v>0</v>
      </c>
      <c r="BK172" s="268">
        <f t="shared" ca="1" si="316"/>
        <v>0</v>
      </c>
      <c r="BL172" s="268">
        <f t="shared" ca="1" si="316"/>
        <v>0</v>
      </c>
      <c r="BM172" s="268">
        <f t="shared" ca="1" si="316"/>
        <v>0</v>
      </c>
      <c r="BN172" s="268">
        <f t="shared" ca="1" si="316"/>
        <v>0</v>
      </c>
      <c r="BO172" s="268">
        <f t="shared" ca="1" si="316"/>
        <v>0</v>
      </c>
      <c r="BP172" s="268">
        <f t="shared" ca="1" si="316"/>
        <v>0</v>
      </c>
      <c r="BQ172" s="268">
        <f t="shared" ca="1" si="316"/>
        <v>0</v>
      </c>
      <c r="BR172" s="268">
        <f t="shared" ca="1" si="316"/>
        <v>0</v>
      </c>
      <c r="BS172" s="268">
        <f t="shared" ca="1" si="316"/>
        <v>1</v>
      </c>
      <c r="BT172" s="268">
        <f t="shared" ca="1" si="316"/>
        <v>2</v>
      </c>
      <c r="BU172" s="268">
        <f t="shared" ca="1" si="316"/>
        <v>3</v>
      </c>
      <c r="BV172" s="268">
        <f t="shared" ca="1" si="316"/>
        <v>4</v>
      </c>
      <c r="BW172" s="268">
        <f t="shared" ca="1" si="316"/>
        <v>5</v>
      </c>
      <c r="BX172" s="268">
        <f t="shared" ca="1" si="316"/>
        <v>6</v>
      </c>
      <c r="BY172" s="268">
        <f t="shared" ca="1" si="316"/>
        <v>7</v>
      </c>
      <c r="BZ172" s="268">
        <f t="shared" ca="1" si="316"/>
        <v>8</v>
      </c>
      <c r="CA172" s="268">
        <f t="shared" ca="1" si="316"/>
        <v>9</v>
      </c>
      <c r="CB172" s="268">
        <f t="shared" ca="1" si="316"/>
        <v>10</v>
      </c>
      <c r="CC172" s="268">
        <f t="shared" ca="1" si="316"/>
        <v>11</v>
      </c>
      <c r="CD172" s="268">
        <f t="shared" ca="1" si="316"/>
        <v>12</v>
      </c>
      <c r="CE172" s="268">
        <f t="shared" ca="1" si="316"/>
        <v>13</v>
      </c>
      <c r="CF172" s="268">
        <f t="shared" ca="1" si="316"/>
        <v>14</v>
      </c>
      <c r="CG172" s="268">
        <f t="shared" ca="1" si="316"/>
        <v>15</v>
      </c>
      <c r="CH172" s="268">
        <f t="shared" ca="1" si="316"/>
        <v>16</v>
      </c>
      <c r="CI172" s="268">
        <f t="shared" ca="1" si="316"/>
        <v>17</v>
      </c>
      <c r="CJ172" s="268">
        <f t="shared" ca="1" si="316"/>
        <v>18</v>
      </c>
      <c r="CK172" s="268">
        <f t="shared" ca="1" si="316"/>
        <v>19</v>
      </c>
      <c r="CL172" s="268">
        <f t="shared" ca="1" si="316"/>
        <v>20</v>
      </c>
      <c r="CM172" s="268">
        <f t="shared" ca="1" si="316"/>
        <v>21</v>
      </c>
      <c r="CN172" s="268">
        <f t="shared" ca="1" si="316"/>
        <v>22</v>
      </c>
      <c r="CO172" s="268">
        <f t="shared" ca="1" si="316"/>
        <v>23</v>
      </c>
      <c r="CP172" s="268">
        <f t="shared" ca="1" si="316"/>
        <v>24</v>
      </c>
      <c r="CQ172" s="268">
        <f t="shared" ca="1" si="316"/>
        <v>25</v>
      </c>
      <c r="CR172" s="268">
        <f t="shared" ca="1" si="316"/>
        <v>26</v>
      </c>
      <c r="CS172" s="268">
        <f t="shared" ca="1" si="316"/>
        <v>27</v>
      </c>
      <c r="CT172" s="268">
        <f t="shared" ca="1" si="316"/>
        <v>28</v>
      </c>
      <c r="CU172" s="268">
        <f ca="1">IF(OR(MID(OFFSET($D$248,$D167-$D$8,0),CU$4,1)="a",MID(OFFSET($D$248,$D167-$D$8,0),CU$4,1)="b"),0,CT172+1)</f>
        <v>29</v>
      </c>
      <c r="CV172" s="296">
        <f ca="1">IF(OR(MID(OFFSET($D$248,$D167-$D$8,0),CV$4,1)="a",MID(OFFSET($D$248,$D167-$D$8,0),CV$4,1)="b"),0,CU172+1)</f>
        <v>30</v>
      </c>
      <c r="CW172" s="416"/>
      <c r="CX172" s="391"/>
      <c r="CY172" s="391"/>
      <c r="CZ172" s="393"/>
      <c r="DA172" s="442"/>
    </row>
    <row r="173" spans="1:105" ht="13.5" hidden="1" customHeight="1" x14ac:dyDescent="0.2">
      <c r="A173" s="190"/>
      <c r="B173" s="439"/>
      <c r="C173" s="430"/>
      <c r="D173" s="426"/>
      <c r="E173" s="267">
        <f ca="1">IF(OR(MID(OFFSET($D$248,$D167-$D$8,0),E$4,1)="a",MID(OFFSET($D$248,$D167-$D$8,0),E$4,1)="b"),0,CV163+1)</f>
        <v>32</v>
      </c>
      <c r="F173" s="268">
        <f t="shared" ref="F173:AK173" ca="1" si="317">IF(OR(MID(OFFSET($D$248,$D167-$D$8,0),F$4,1)="a",MID(OFFSET($D$248,$D167-$D$8,0),F$4,1)="b"),0,E173+1)</f>
        <v>33</v>
      </c>
      <c r="G173" s="268">
        <f t="shared" ca="1" si="317"/>
        <v>34</v>
      </c>
      <c r="H173" s="268">
        <f t="shared" ca="1" si="317"/>
        <v>35</v>
      </c>
      <c r="I173" s="268">
        <f t="shared" ca="1" si="317"/>
        <v>36</v>
      </c>
      <c r="J173" s="268">
        <f t="shared" ca="1" si="317"/>
        <v>37</v>
      </c>
      <c r="K173" s="268">
        <f t="shared" ca="1" si="317"/>
        <v>38</v>
      </c>
      <c r="L173" s="268">
        <f t="shared" ca="1" si="317"/>
        <v>39</v>
      </c>
      <c r="M173" s="268">
        <f t="shared" ca="1" si="317"/>
        <v>40</v>
      </c>
      <c r="N173" s="268">
        <f t="shared" ca="1" si="317"/>
        <v>41</v>
      </c>
      <c r="O173" s="268">
        <f t="shared" ca="1" si="317"/>
        <v>42</v>
      </c>
      <c r="P173" s="268">
        <f t="shared" ca="1" si="317"/>
        <v>43</v>
      </c>
      <c r="Q173" s="268">
        <f t="shared" ca="1" si="317"/>
        <v>44</v>
      </c>
      <c r="R173" s="268">
        <f t="shared" ca="1" si="317"/>
        <v>45</v>
      </c>
      <c r="S173" s="268">
        <f t="shared" ca="1" si="317"/>
        <v>46</v>
      </c>
      <c r="T173" s="268">
        <f t="shared" ca="1" si="317"/>
        <v>47</v>
      </c>
      <c r="U173" s="268">
        <f t="shared" ca="1" si="317"/>
        <v>48</v>
      </c>
      <c r="V173" s="268">
        <f t="shared" ca="1" si="317"/>
        <v>49</v>
      </c>
      <c r="W173" s="268">
        <f t="shared" ca="1" si="317"/>
        <v>50</v>
      </c>
      <c r="X173" s="268">
        <f t="shared" ca="1" si="317"/>
        <v>51</v>
      </c>
      <c r="Y173" s="268">
        <f t="shared" ca="1" si="317"/>
        <v>52</v>
      </c>
      <c r="Z173" s="268">
        <f t="shared" ca="1" si="317"/>
        <v>53</v>
      </c>
      <c r="AA173" s="268">
        <f t="shared" ca="1" si="317"/>
        <v>54</v>
      </c>
      <c r="AB173" s="268">
        <f t="shared" ca="1" si="317"/>
        <v>55</v>
      </c>
      <c r="AC173" s="268">
        <f t="shared" ca="1" si="317"/>
        <v>56</v>
      </c>
      <c r="AD173" s="268">
        <f t="shared" ca="1" si="317"/>
        <v>57</v>
      </c>
      <c r="AE173" s="268">
        <f t="shared" ca="1" si="317"/>
        <v>58</v>
      </c>
      <c r="AF173" s="268">
        <f t="shared" ca="1" si="317"/>
        <v>59</v>
      </c>
      <c r="AG173" s="268">
        <f t="shared" ca="1" si="317"/>
        <v>0</v>
      </c>
      <c r="AH173" s="268">
        <f t="shared" ca="1" si="317"/>
        <v>0</v>
      </c>
      <c r="AI173" s="268">
        <f t="shared" ca="1" si="317"/>
        <v>0</v>
      </c>
      <c r="AJ173" s="268">
        <f t="shared" ca="1" si="317"/>
        <v>0</v>
      </c>
      <c r="AK173" s="268">
        <f t="shared" ca="1" si="317"/>
        <v>0</v>
      </c>
      <c r="AL173" s="268">
        <f t="shared" ref="AL173:BQ173" ca="1" si="318">IF(OR(MID(OFFSET($D$248,$D167-$D$8,0),AL$4,1)="a",MID(OFFSET($D$248,$D167-$D$8,0),AL$4,1)="b"),0,AK173+1)</f>
        <v>0</v>
      </c>
      <c r="AM173" s="268">
        <f t="shared" ca="1" si="318"/>
        <v>0</v>
      </c>
      <c r="AN173" s="268">
        <f t="shared" ca="1" si="318"/>
        <v>0</v>
      </c>
      <c r="AO173" s="268">
        <f t="shared" ca="1" si="318"/>
        <v>0</v>
      </c>
      <c r="AP173" s="268">
        <f t="shared" ca="1" si="318"/>
        <v>0</v>
      </c>
      <c r="AQ173" s="268">
        <f t="shared" ca="1" si="318"/>
        <v>0</v>
      </c>
      <c r="AR173" s="268">
        <f t="shared" ca="1" si="318"/>
        <v>0</v>
      </c>
      <c r="AS173" s="268">
        <f t="shared" ca="1" si="318"/>
        <v>0</v>
      </c>
      <c r="AT173" s="268">
        <f t="shared" ca="1" si="318"/>
        <v>0</v>
      </c>
      <c r="AU173" s="268">
        <f t="shared" ca="1" si="318"/>
        <v>0</v>
      </c>
      <c r="AV173" s="268">
        <f t="shared" ca="1" si="318"/>
        <v>0</v>
      </c>
      <c r="AW173" s="268">
        <f t="shared" ca="1" si="318"/>
        <v>0</v>
      </c>
      <c r="AX173" s="268">
        <f t="shared" ca="1" si="318"/>
        <v>0</v>
      </c>
      <c r="AY173" s="268">
        <f t="shared" ca="1" si="318"/>
        <v>0</v>
      </c>
      <c r="AZ173" s="268">
        <f t="shared" ca="1" si="318"/>
        <v>0</v>
      </c>
      <c r="BA173" s="268">
        <f t="shared" ca="1" si="318"/>
        <v>1</v>
      </c>
      <c r="BB173" s="268">
        <f t="shared" ca="1" si="318"/>
        <v>2</v>
      </c>
      <c r="BC173" s="268">
        <f t="shared" ca="1" si="318"/>
        <v>3</v>
      </c>
      <c r="BD173" s="268">
        <f t="shared" ca="1" si="318"/>
        <v>4</v>
      </c>
      <c r="BE173" s="268">
        <f t="shared" ca="1" si="318"/>
        <v>5</v>
      </c>
      <c r="BF173" s="268">
        <f t="shared" ca="1" si="318"/>
        <v>6</v>
      </c>
      <c r="BG173" s="268">
        <f t="shared" ca="1" si="318"/>
        <v>0</v>
      </c>
      <c r="BH173" s="268">
        <f t="shared" ca="1" si="318"/>
        <v>0</v>
      </c>
      <c r="BI173" s="268">
        <f t="shared" ca="1" si="318"/>
        <v>0</v>
      </c>
      <c r="BJ173" s="268">
        <f t="shared" ca="1" si="318"/>
        <v>0</v>
      </c>
      <c r="BK173" s="268">
        <f t="shared" ca="1" si="318"/>
        <v>0</v>
      </c>
      <c r="BL173" s="268">
        <f t="shared" ca="1" si="318"/>
        <v>0</v>
      </c>
      <c r="BM173" s="268">
        <f t="shared" ca="1" si="318"/>
        <v>0</v>
      </c>
      <c r="BN173" s="268">
        <f t="shared" ca="1" si="318"/>
        <v>0</v>
      </c>
      <c r="BO173" s="268">
        <f t="shared" ca="1" si="318"/>
        <v>0</v>
      </c>
      <c r="BP173" s="268">
        <f t="shared" ca="1" si="318"/>
        <v>0</v>
      </c>
      <c r="BQ173" s="268">
        <f t="shared" ca="1" si="318"/>
        <v>0</v>
      </c>
      <c r="BR173" s="268">
        <f t="shared" ref="BR173:CV173" ca="1" si="319">IF(OR(MID(OFFSET($D$248,$D167-$D$8,0),BR$4,1)="a",MID(OFFSET($D$248,$D167-$D$8,0),BR$4,1)="b"),0,BQ173+1)</f>
        <v>0</v>
      </c>
      <c r="BS173" s="268">
        <f t="shared" ca="1" si="319"/>
        <v>1</v>
      </c>
      <c r="BT173" s="268">
        <f t="shared" ca="1" si="319"/>
        <v>2</v>
      </c>
      <c r="BU173" s="268">
        <f t="shared" ca="1" si="319"/>
        <v>3</v>
      </c>
      <c r="BV173" s="268">
        <f t="shared" ca="1" si="319"/>
        <v>4</v>
      </c>
      <c r="BW173" s="268">
        <f t="shared" ca="1" si="319"/>
        <v>5</v>
      </c>
      <c r="BX173" s="268">
        <f t="shared" ca="1" si="319"/>
        <v>6</v>
      </c>
      <c r="BY173" s="268">
        <f t="shared" ca="1" si="319"/>
        <v>7</v>
      </c>
      <c r="BZ173" s="268">
        <f t="shared" ca="1" si="319"/>
        <v>8</v>
      </c>
      <c r="CA173" s="268">
        <f t="shared" ca="1" si="319"/>
        <v>9</v>
      </c>
      <c r="CB173" s="268">
        <f t="shared" ca="1" si="319"/>
        <v>10</v>
      </c>
      <c r="CC173" s="268">
        <f t="shared" ca="1" si="319"/>
        <v>11</v>
      </c>
      <c r="CD173" s="268">
        <f t="shared" ca="1" si="319"/>
        <v>12</v>
      </c>
      <c r="CE173" s="268">
        <f t="shared" ca="1" si="319"/>
        <v>13</v>
      </c>
      <c r="CF173" s="268">
        <f t="shared" ca="1" si="319"/>
        <v>14</v>
      </c>
      <c r="CG173" s="268">
        <f t="shared" ca="1" si="319"/>
        <v>15</v>
      </c>
      <c r="CH173" s="268">
        <f t="shared" ca="1" si="319"/>
        <v>16</v>
      </c>
      <c r="CI173" s="268">
        <f t="shared" ca="1" si="319"/>
        <v>17</v>
      </c>
      <c r="CJ173" s="268">
        <f t="shared" ca="1" si="319"/>
        <v>18</v>
      </c>
      <c r="CK173" s="268">
        <f t="shared" ca="1" si="319"/>
        <v>19</v>
      </c>
      <c r="CL173" s="268">
        <f t="shared" ca="1" si="319"/>
        <v>20</v>
      </c>
      <c r="CM173" s="268">
        <f t="shared" ca="1" si="319"/>
        <v>21</v>
      </c>
      <c r="CN173" s="268">
        <f t="shared" ca="1" si="319"/>
        <v>22</v>
      </c>
      <c r="CO173" s="268">
        <f t="shared" ca="1" si="319"/>
        <v>23</v>
      </c>
      <c r="CP173" s="268">
        <f t="shared" ca="1" si="319"/>
        <v>24</v>
      </c>
      <c r="CQ173" s="268">
        <f t="shared" ca="1" si="319"/>
        <v>25</v>
      </c>
      <c r="CR173" s="268">
        <f t="shared" ca="1" si="319"/>
        <v>26</v>
      </c>
      <c r="CS173" s="268">
        <f t="shared" ca="1" si="319"/>
        <v>27</v>
      </c>
      <c r="CT173" s="268">
        <f t="shared" ca="1" si="319"/>
        <v>28</v>
      </c>
      <c r="CU173" s="268">
        <f t="shared" ca="1" si="319"/>
        <v>29</v>
      </c>
      <c r="CV173" s="296">
        <f t="shared" ca="1" si="319"/>
        <v>30</v>
      </c>
      <c r="CW173" s="416"/>
      <c r="CX173" s="391"/>
      <c r="CY173" s="391"/>
      <c r="CZ173" s="393"/>
      <c r="DA173" s="442"/>
    </row>
    <row r="174" spans="1:105" ht="13.5" hidden="1" customHeight="1" x14ac:dyDescent="0.2">
      <c r="A174" s="190"/>
      <c r="B174" s="439"/>
      <c r="C174" s="430"/>
      <c r="D174" s="426"/>
      <c r="E174" s="267">
        <f ca="1">IF(OR(MID(OFFSET($D$248,$D167-$D$8,0),E$4,1)="a",MID(OFFSET($D$248,$D167-$D$8,0),E$4,1)="b"),0,CV164+1)</f>
        <v>32</v>
      </c>
      <c r="F174" s="268">
        <f t="shared" ref="F174:AK174" ca="1" si="320">IF(OR(MID(OFFSET($D$248,$D167-$D$8,0),F$4,1)="a",MID(OFFSET($D$248,$D167-$D$8,0),F$4,1)="b"),0,E174+1)</f>
        <v>33</v>
      </c>
      <c r="G174" s="268">
        <f t="shared" ca="1" si="320"/>
        <v>34</v>
      </c>
      <c r="H174" s="268">
        <f t="shared" ca="1" si="320"/>
        <v>35</v>
      </c>
      <c r="I174" s="268">
        <f t="shared" ca="1" si="320"/>
        <v>36</v>
      </c>
      <c r="J174" s="268">
        <f t="shared" ca="1" si="320"/>
        <v>37</v>
      </c>
      <c r="K174" s="268">
        <f t="shared" ca="1" si="320"/>
        <v>38</v>
      </c>
      <c r="L174" s="268">
        <f t="shared" ca="1" si="320"/>
        <v>39</v>
      </c>
      <c r="M174" s="268">
        <f t="shared" ca="1" si="320"/>
        <v>40</v>
      </c>
      <c r="N174" s="268">
        <f t="shared" ca="1" si="320"/>
        <v>41</v>
      </c>
      <c r="O174" s="268">
        <f t="shared" ca="1" si="320"/>
        <v>42</v>
      </c>
      <c r="P174" s="268">
        <f t="shared" ca="1" si="320"/>
        <v>43</v>
      </c>
      <c r="Q174" s="268">
        <f t="shared" ca="1" si="320"/>
        <v>44</v>
      </c>
      <c r="R174" s="268">
        <f t="shared" ca="1" si="320"/>
        <v>45</v>
      </c>
      <c r="S174" s="268">
        <f t="shared" ca="1" si="320"/>
        <v>46</v>
      </c>
      <c r="T174" s="268">
        <f t="shared" ca="1" si="320"/>
        <v>47</v>
      </c>
      <c r="U174" s="268">
        <f t="shared" ca="1" si="320"/>
        <v>48</v>
      </c>
      <c r="V174" s="268">
        <f t="shared" ca="1" si="320"/>
        <v>49</v>
      </c>
      <c r="W174" s="268">
        <f t="shared" ca="1" si="320"/>
        <v>50</v>
      </c>
      <c r="X174" s="268">
        <f t="shared" ca="1" si="320"/>
        <v>51</v>
      </c>
      <c r="Y174" s="268">
        <f t="shared" ca="1" si="320"/>
        <v>52</v>
      </c>
      <c r="Z174" s="268">
        <f t="shared" ca="1" si="320"/>
        <v>53</v>
      </c>
      <c r="AA174" s="268">
        <f t="shared" ca="1" si="320"/>
        <v>54</v>
      </c>
      <c r="AB174" s="268">
        <f t="shared" ca="1" si="320"/>
        <v>55</v>
      </c>
      <c r="AC174" s="268">
        <f t="shared" ca="1" si="320"/>
        <v>56</v>
      </c>
      <c r="AD174" s="268">
        <f t="shared" ca="1" si="320"/>
        <v>57</v>
      </c>
      <c r="AE174" s="268">
        <f t="shared" ca="1" si="320"/>
        <v>58</v>
      </c>
      <c r="AF174" s="268">
        <f t="shared" ca="1" si="320"/>
        <v>59</v>
      </c>
      <c r="AG174" s="268">
        <f t="shared" ca="1" si="320"/>
        <v>0</v>
      </c>
      <c r="AH174" s="268">
        <f t="shared" ca="1" si="320"/>
        <v>0</v>
      </c>
      <c r="AI174" s="268">
        <f t="shared" ca="1" si="320"/>
        <v>0</v>
      </c>
      <c r="AJ174" s="268">
        <f t="shared" ca="1" si="320"/>
        <v>0</v>
      </c>
      <c r="AK174" s="268">
        <f t="shared" ca="1" si="320"/>
        <v>0</v>
      </c>
      <c r="AL174" s="268">
        <f t="shared" ref="AL174:BQ174" ca="1" si="321">IF(OR(MID(OFFSET($D$248,$D167-$D$8,0),AL$4,1)="a",MID(OFFSET($D$248,$D167-$D$8,0),AL$4,1)="b"),0,AK174+1)</f>
        <v>0</v>
      </c>
      <c r="AM174" s="268">
        <f t="shared" ca="1" si="321"/>
        <v>0</v>
      </c>
      <c r="AN174" s="268">
        <f t="shared" ca="1" si="321"/>
        <v>0</v>
      </c>
      <c r="AO174" s="268">
        <f t="shared" ca="1" si="321"/>
        <v>0</v>
      </c>
      <c r="AP174" s="268">
        <f t="shared" ca="1" si="321"/>
        <v>0</v>
      </c>
      <c r="AQ174" s="268">
        <f t="shared" ca="1" si="321"/>
        <v>0</v>
      </c>
      <c r="AR174" s="268">
        <f t="shared" ca="1" si="321"/>
        <v>0</v>
      </c>
      <c r="AS174" s="268">
        <f t="shared" ca="1" si="321"/>
        <v>0</v>
      </c>
      <c r="AT174" s="268">
        <f t="shared" ca="1" si="321"/>
        <v>0</v>
      </c>
      <c r="AU174" s="268">
        <f t="shared" ca="1" si="321"/>
        <v>0</v>
      </c>
      <c r="AV174" s="268">
        <f t="shared" ca="1" si="321"/>
        <v>0</v>
      </c>
      <c r="AW174" s="268">
        <f t="shared" ca="1" si="321"/>
        <v>0</v>
      </c>
      <c r="AX174" s="268">
        <f t="shared" ca="1" si="321"/>
        <v>0</v>
      </c>
      <c r="AY174" s="268">
        <f t="shared" ca="1" si="321"/>
        <v>0</v>
      </c>
      <c r="AZ174" s="268">
        <f t="shared" ca="1" si="321"/>
        <v>0</v>
      </c>
      <c r="BA174" s="268">
        <f t="shared" ca="1" si="321"/>
        <v>1</v>
      </c>
      <c r="BB174" s="268">
        <f t="shared" ca="1" si="321"/>
        <v>2</v>
      </c>
      <c r="BC174" s="268">
        <f t="shared" ca="1" si="321"/>
        <v>3</v>
      </c>
      <c r="BD174" s="268">
        <f t="shared" ca="1" si="321"/>
        <v>4</v>
      </c>
      <c r="BE174" s="268">
        <f t="shared" ca="1" si="321"/>
        <v>5</v>
      </c>
      <c r="BF174" s="268">
        <f t="shared" ca="1" si="321"/>
        <v>6</v>
      </c>
      <c r="BG174" s="268">
        <f t="shared" ca="1" si="321"/>
        <v>0</v>
      </c>
      <c r="BH174" s="268">
        <f t="shared" ca="1" si="321"/>
        <v>0</v>
      </c>
      <c r="BI174" s="268">
        <f t="shared" ca="1" si="321"/>
        <v>0</v>
      </c>
      <c r="BJ174" s="268">
        <f t="shared" ca="1" si="321"/>
        <v>0</v>
      </c>
      <c r="BK174" s="268">
        <f t="shared" ca="1" si="321"/>
        <v>0</v>
      </c>
      <c r="BL174" s="268">
        <f t="shared" ca="1" si="321"/>
        <v>0</v>
      </c>
      <c r="BM174" s="268">
        <f t="shared" ca="1" si="321"/>
        <v>0</v>
      </c>
      <c r="BN174" s="268">
        <f t="shared" ca="1" si="321"/>
        <v>0</v>
      </c>
      <c r="BO174" s="268">
        <f t="shared" ca="1" si="321"/>
        <v>0</v>
      </c>
      <c r="BP174" s="268">
        <f t="shared" ca="1" si="321"/>
        <v>0</v>
      </c>
      <c r="BQ174" s="268">
        <f t="shared" ca="1" si="321"/>
        <v>0</v>
      </c>
      <c r="BR174" s="268">
        <f t="shared" ref="BR174:CV174" ca="1" si="322">IF(OR(MID(OFFSET($D$248,$D167-$D$8,0),BR$4,1)="a",MID(OFFSET($D$248,$D167-$D$8,0),BR$4,1)="b"),0,BQ174+1)</f>
        <v>0</v>
      </c>
      <c r="BS174" s="268">
        <f t="shared" ca="1" si="322"/>
        <v>1</v>
      </c>
      <c r="BT174" s="268">
        <f t="shared" ca="1" si="322"/>
        <v>2</v>
      </c>
      <c r="BU174" s="268">
        <f t="shared" ca="1" si="322"/>
        <v>3</v>
      </c>
      <c r="BV174" s="268">
        <f t="shared" ca="1" si="322"/>
        <v>4</v>
      </c>
      <c r="BW174" s="268">
        <f t="shared" ca="1" si="322"/>
        <v>5</v>
      </c>
      <c r="BX174" s="268">
        <f t="shared" ca="1" si="322"/>
        <v>6</v>
      </c>
      <c r="BY174" s="268">
        <f t="shared" ca="1" si="322"/>
        <v>7</v>
      </c>
      <c r="BZ174" s="268">
        <f t="shared" ca="1" si="322"/>
        <v>8</v>
      </c>
      <c r="CA174" s="268">
        <f t="shared" ca="1" si="322"/>
        <v>9</v>
      </c>
      <c r="CB174" s="268">
        <f t="shared" ca="1" si="322"/>
        <v>10</v>
      </c>
      <c r="CC174" s="268">
        <f t="shared" ca="1" si="322"/>
        <v>11</v>
      </c>
      <c r="CD174" s="268">
        <f t="shared" ca="1" si="322"/>
        <v>12</v>
      </c>
      <c r="CE174" s="268">
        <f t="shared" ca="1" si="322"/>
        <v>13</v>
      </c>
      <c r="CF174" s="268">
        <f t="shared" ca="1" si="322"/>
        <v>14</v>
      </c>
      <c r="CG174" s="268">
        <f t="shared" ca="1" si="322"/>
        <v>15</v>
      </c>
      <c r="CH174" s="268">
        <f t="shared" ca="1" si="322"/>
        <v>16</v>
      </c>
      <c r="CI174" s="268">
        <f t="shared" ca="1" si="322"/>
        <v>17</v>
      </c>
      <c r="CJ174" s="268">
        <f t="shared" ca="1" si="322"/>
        <v>18</v>
      </c>
      <c r="CK174" s="268">
        <f t="shared" ca="1" si="322"/>
        <v>19</v>
      </c>
      <c r="CL174" s="268">
        <f t="shared" ca="1" si="322"/>
        <v>20</v>
      </c>
      <c r="CM174" s="268">
        <f t="shared" ca="1" si="322"/>
        <v>21</v>
      </c>
      <c r="CN174" s="268">
        <f t="shared" ca="1" si="322"/>
        <v>22</v>
      </c>
      <c r="CO174" s="268">
        <f t="shared" ca="1" si="322"/>
        <v>23</v>
      </c>
      <c r="CP174" s="268">
        <f t="shared" ca="1" si="322"/>
        <v>24</v>
      </c>
      <c r="CQ174" s="268">
        <f t="shared" ca="1" si="322"/>
        <v>25</v>
      </c>
      <c r="CR174" s="268">
        <f t="shared" ca="1" si="322"/>
        <v>26</v>
      </c>
      <c r="CS174" s="268">
        <f t="shared" ca="1" si="322"/>
        <v>27</v>
      </c>
      <c r="CT174" s="268">
        <f t="shared" ca="1" si="322"/>
        <v>28</v>
      </c>
      <c r="CU174" s="268">
        <f t="shared" ca="1" si="322"/>
        <v>29</v>
      </c>
      <c r="CV174" s="296">
        <f t="shared" ca="1" si="322"/>
        <v>30</v>
      </c>
      <c r="CW174" s="416"/>
      <c r="CX174" s="391"/>
      <c r="CY174" s="391"/>
      <c r="CZ174" s="393"/>
      <c r="DA174" s="442"/>
    </row>
    <row r="175" spans="1:105" ht="9.75" hidden="1" customHeight="1" x14ac:dyDescent="0.2">
      <c r="A175" s="190"/>
      <c r="B175" s="439"/>
      <c r="C175" s="430"/>
      <c r="D175" s="426"/>
      <c r="E175" s="297">
        <f ca="1">IF(OR(MID(OFFSET($D$248,$D167-$D$8,0),E$4,1)="a",MID(OFFSET($D$248,$D167-$D$8,0),E$4,1)="b"),0,CV165+1)</f>
        <v>32</v>
      </c>
      <c r="F175" s="298">
        <f t="shared" ref="F175:AF175" ca="1" si="323">IF(OR(MID(OFFSET($D$248,$D167-$D$8,0),F$4,1)="a",MID(OFFSET($D$248,$D167-$D$8,0),F$4,1)="b"),0,E175+1)</f>
        <v>33</v>
      </c>
      <c r="G175" s="298">
        <f t="shared" ca="1" si="323"/>
        <v>34</v>
      </c>
      <c r="H175" s="298">
        <f t="shared" ca="1" si="323"/>
        <v>35</v>
      </c>
      <c r="I175" s="298">
        <f t="shared" ca="1" si="323"/>
        <v>36</v>
      </c>
      <c r="J175" s="298">
        <f t="shared" ca="1" si="323"/>
        <v>37</v>
      </c>
      <c r="K175" s="298">
        <f t="shared" ca="1" si="323"/>
        <v>38</v>
      </c>
      <c r="L175" s="298">
        <f t="shared" ca="1" si="323"/>
        <v>39</v>
      </c>
      <c r="M175" s="298">
        <f t="shared" ca="1" si="323"/>
        <v>40</v>
      </c>
      <c r="N175" s="298">
        <f t="shared" ca="1" si="323"/>
        <v>41</v>
      </c>
      <c r="O175" s="298">
        <f t="shared" ca="1" si="323"/>
        <v>42</v>
      </c>
      <c r="P175" s="298">
        <f t="shared" ca="1" si="323"/>
        <v>43</v>
      </c>
      <c r="Q175" s="298">
        <f t="shared" ca="1" si="323"/>
        <v>44</v>
      </c>
      <c r="R175" s="298">
        <f t="shared" ca="1" si="323"/>
        <v>45</v>
      </c>
      <c r="S175" s="298">
        <f t="shared" ca="1" si="323"/>
        <v>46</v>
      </c>
      <c r="T175" s="298">
        <f t="shared" ca="1" si="323"/>
        <v>47</v>
      </c>
      <c r="U175" s="298">
        <f t="shared" ca="1" si="323"/>
        <v>48</v>
      </c>
      <c r="V175" s="298">
        <f t="shared" ca="1" si="323"/>
        <v>49</v>
      </c>
      <c r="W175" s="298">
        <f t="shared" ca="1" si="323"/>
        <v>50</v>
      </c>
      <c r="X175" s="298">
        <f t="shared" ca="1" si="323"/>
        <v>51</v>
      </c>
      <c r="Y175" s="298">
        <f t="shared" ca="1" si="323"/>
        <v>52</v>
      </c>
      <c r="Z175" s="298">
        <f t="shared" ca="1" si="323"/>
        <v>53</v>
      </c>
      <c r="AA175" s="298">
        <f t="shared" ca="1" si="323"/>
        <v>54</v>
      </c>
      <c r="AB175" s="298">
        <f t="shared" ca="1" si="323"/>
        <v>55</v>
      </c>
      <c r="AC175" s="298">
        <f t="shared" ca="1" si="323"/>
        <v>56</v>
      </c>
      <c r="AD175" s="298">
        <f t="shared" ca="1" si="323"/>
        <v>57</v>
      </c>
      <c r="AE175" s="298">
        <f t="shared" ca="1" si="323"/>
        <v>58</v>
      </c>
      <c r="AF175" s="298">
        <f t="shared" ca="1" si="323"/>
        <v>59</v>
      </c>
      <c r="AG175" s="298">
        <f ca="1">IF(OR(MID(OFFSET($D$248,$D167-$D$8,0),AG$4,1)="a",MID(OFFSET($D$248,$D167-$D$8,0),AG$4,1)="b"),0,1)</f>
        <v>0</v>
      </c>
      <c r="AH175" s="298">
        <f t="shared" ref="AH175:BM175" ca="1" si="324">IF(OR(MID(OFFSET($D$248,$D167-$D$8,0),AH$4,1)="a",MID(OFFSET($D$248,$D167-$D$8,0),AH$4,1)="b"),0,AG175+1)</f>
        <v>0</v>
      </c>
      <c r="AI175" s="298">
        <f t="shared" ca="1" si="324"/>
        <v>0</v>
      </c>
      <c r="AJ175" s="298">
        <f t="shared" ca="1" si="324"/>
        <v>0</v>
      </c>
      <c r="AK175" s="298">
        <f t="shared" ca="1" si="324"/>
        <v>0</v>
      </c>
      <c r="AL175" s="298">
        <f t="shared" ca="1" si="324"/>
        <v>0</v>
      </c>
      <c r="AM175" s="298">
        <f t="shared" ca="1" si="324"/>
        <v>0</v>
      </c>
      <c r="AN175" s="298">
        <f t="shared" ca="1" si="324"/>
        <v>0</v>
      </c>
      <c r="AO175" s="298">
        <f t="shared" ca="1" si="324"/>
        <v>0</v>
      </c>
      <c r="AP175" s="298">
        <f t="shared" ca="1" si="324"/>
        <v>0</v>
      </c>
      <c r="AQ175" s="298">
        <f t="shared" ca="1" si="324"/>
        <v>0</v>
      </c>
      <c r="AR175" s="298">
        <f t="shared" ca="1" si="324"/>
        <v>0</v>
      </c>
      <c r="AS175" s="298">
        <f t="shared" ca="1" si="324"/>
        <v>0</v>
      </c>
      <c r="AT175" s="298">
        <f t="shared" ca="1" si="324"/>
        <v>0</v>
      </c>
      <c r="AU175" s="298">
        <f t="shared" ca="1" si="324"/>
        <v>0</v>
      </c>
      <c r="AV175" s="298">
        <f t="shared" ca="1" si="324"/>
        <v>0</v>
      </c>
      <c r="AW175" s="298">
        <f t="shared" ca="1" si="324"/>
        <v>0</v>
      </c>
      <c r="AX175" s="298">
        <f t="shared" ca="1" si="324"/>
        <v>0</v>
      </c>
      <c r="AY175" s="298">
        <f t="shared" ca="1" si="324"/>
        <v>0</v>
      </c>
      <c r="AZ175" s="298">
        <f t="shared" ca="1" si="324"/>
        <v>0</v>
      </c>
      <c r="BA175" s="298">
        <f t="shared" ca="1" si="324"/>
        <v>1</v>
      </c>
      <c r="BB175" s="298">
        <f t="shared" ca="1" si="324"/>
        <v>2</v>
      </c>
      <c r="BC175" s="298">
        <f t="shared" ca="1" si="324"/>
        <v>3</v>
      </c>
      <c r="BD175" s="298">
        <f t="shared" ca="1" si="324"/>
        <v>4</v>
      </c>
      <c r="BE175" s="298">
        <f t="shared" ca="1" si="324"/>
        <v>5</v>
      </c>
      <c r="BF175" s="298">
        <f t="shared" ca="1" si="324"/>
        <v>6</v>
      </c>
      <c r="BG175" s="298">
        <f t="shared" ca="1" si="324"/>
        <v>0</v>
      </c>
      <c r="BH175" s="298">
        <f t="shared" ca="1" si="324"/>
        <v>0</v>
      </c>
      <c r="BI175" s="298">
        <f t="shared" ca="1" si="324"/>
        <v>0</v>
      </c>
      <c r="BJ175" s="298">
        <f t="shared" ca="1" si="324"/>
        <v>0</v>
      </c>
      <c r="BK175" s="298">
        <f t="shared" ca="1" si="324"/>
        <v>0</v>
      </c>
      <c r="BL175" s="298">
        <f t="shared" ca="1" si="324"/>
        <v>0</v>
      </c>
      <c r="BM175" s="298">
        <f t="shared" ca="1" si="324"/>
        <v>0</v>
      </c>
      <c r="BN175" s="298">
        <f t="shared" ref="BN175:CV175" ca="1" si="325">IF(OR(MID(OFFSET($D$248,$D167-$D$8,0),BN$4,1)="a",MID(OFFSET($D$248,$D167-$D$8,0),BN$4,1)="b"),0,BM175+1)</f>
        <v>0</v>
      </c>
      <c r="BO175" s="298">
        <f t="shared" ca="1" si="325"/>
        <v>0</v>
      </c>
      <c r="BP175" s="298">
        <f t="shared" ca="1" si="325"/>
        <v>0</v>
      </c>
      <c r="BQ175" s="298">
        <f t="shared" ca="1" si="325"/>
        <v>0</v>
      </c>
      <c r="BR175" s="298">
        <f t="shared" ca="1" si="325"/>
        <v>0</v>
      </c>
      <c r="BS175" s="298">
        <f t="shared" ca="1" si="325"/>
        <v>1</v>
      </c>
      <c r="BT175" s="298">
        <f t="shared" ca="1" si="325"/>
        <v>2</v>
      </c>
      <c r="BU175" s="298">
        <f t="shared" ca="1" si="325"/>
        <v>3</v>
      </c>
      <c r="BV175" s="298">
        <f t="shared" ca="1" si="325"/>
        <v>4</v>
      </c>
      <c r="BW175" s="298">
        <f t="shared" ca="1" si="325"/>
        <v>5</v>
      </c>
      <c r="BX175" s="298">
        <f t="shared" ca="1" si="325"/>
        <v>6</v>
      </c>
      <c r="BY175" s="298">
        <f t="shared" ca="1" si="325"/>
        <v>7</v>
      </c>
      <c r="BZ175" s="298">
        <f t="shared" ca="1" si="325"/>
        <v>8</v>
      </c>
      <c r="CA175" s="298">
        <f t="shared" ca="1" si="325"/>
        <v>9</v>
      </c>
      <c r="CB175" s="298">
        <f t="shared" ca="1" si="325"/>
        <v>10</v>
      </c>
      <c r="CC175" s="298">
        <f t="shared" ca="1" si="325"/>
        <v>11</v>
      </c>
      <c r="CD175" s="298">
        <f t="shared" ca="1" si="325"/>
        <v>12</v>
      </c>
      <c r="CE175" s="298">
        <f t="shared" ca="1" si="325"/>
        <v>13</v>
      </c>
      <c r="CF175" s="298">
        <f t="shared" ca="1" si="325"/>
        <v>14</v>
      </c>
      <c r="CG175" s="298">
        <f t="shared" ca="1" si="325"/>
        <v>15</v>
      </c>
      <c r="CH175" s="298">
        <f t="shared" ca="1" si="325"/>
        <v>16</v>
      </c>
      <c r="CI175" s="298">
        <f t="shared" ca="1" si="325"/>
        <v>17</v>
      </c>
      <c r="CJ175" s="298">
        <f t="shared" ca="1" si="325"/>
        <v>18</v>
      </c>
      <c r="CK175" s="298">
        <f t="shared" ca="1" si="325"/>
        <v>19</v>
      </c>
      <c r="CL175" s="298">
        <f t="shared" ca="1" si="325"/>
        <v>20</v>
      </c>
      <c r="CM175" s="298">
        <f t="shared" ca="1" si="325"/>
        <v>21</v>
      </c>
      <c r="CN175" s="298">
        <f t="shared" ca="1" si="325"/>
        <v>22</v>
      </c>
      <c r="CO175" s="298">
        <f t="shared" ca="1" si="325"/>
        <v>23</v>
      </c>
      <c r="CP175" s="298">
        <f t="shared" ca="1" si="325"/>
        <v>24</v>
      </c>
      <c r="CQ175" s="298">
        <f t="shared" ca="1" si="325"/>
        <v>25</v>
      </c>
      <c r="CR175" s="298">
        <f t="shared" ca="1" si="325"/>
        <v>26</v>
      </c>
      <c r="CS175" s="298">
        <f t="shared" ca="1" si="325"/>
        <v>27</v>
      </c>
      <c r="CT175" s="298">
        <f t="shared" ca="1" si="325"/>
        <v>28</v>
      </c>
      <c r="CU175" s="298">
        <f t="shared" ca="1" si="325"/>
        <v>29</v>
      </c>
      <c r="CV175" s="299">
        <f t="shared" ca="1" si="325"/>
        <v>30</v>
      </c>
      <c r="CW175" s="416"/>
      <c r="CX175" s="391"/>
      <c r="CY175" s="391"/>
      <c r="CZ175" s="393"/>
      <c r="DA175" s="442"/>
    </row>
    <row r="176" spans="1:105" ht="3.75" customHeight="1" x14ac:dyDescent="0.2">
      <c r="A176" s="190"/>
      <c r="B176" s="439"/>
      <c r="C176" s="250"/>
      <c r="D176" s="251"/>
      <c r="E176" s="252"/>
      <c r="F176" s="252"/>
      <c r="G176" s="252"/>
      <c r="H176" s="252"/>
      <c r="I176" s="252"/>
      <c r="J176" s="252"/>
      <c r="K176" s="252"/>
      <c r="L176" s="252"/>
      <c r="M176" s="252"/>
      <c r="N176" s="252"/>
      <c r="O176" s="252"/>
      <c r="P176" s="252"/>
      <c r="Q176" s="252"/>
      <c r="R176" s="252"/>
      <c r="S176" s="252"/>
      <c r="T176" s="252"/>
      <c r="U176" s="252"/>
      <c r="V176" s="252"/>
      <c r="W176" s="252"/>
      <c r="X176" s="252"/>
      <c r="Y176" s="252"/>
      <c r="Z176" s="252"/>
      <c r="AA176" s="252"/>
      <c r="AB176" s="252"/>
      <c r="AC176" s="252"/>
      <c r="AD176" s="252"/>
      <c r="AE176" s="252"/>
      <c r="AF176" s="252"/>
      <c r="AG176" s="253"/>
      <c r="AH176" s="252"/>
      <c r="AI176" s="252"/>
      <c r="AJ176" s="252"/>
      <c r="AK176" s="252"/>
      <c r="AL176" s="252"/>
      <c r="AM176" s="252"/>
      <c r="AN176" s="252"/>
      <c r="AO176" s="252"/>
      <c r="AP176" s="252"/>
      <c r="AQ176" s="252"/>
      <c r="AR176" s="252"/>
      <c r="AS176" s="252"/>
      <c r="AT176" s="252"/>
      <c r="AU176" s="252"/>
      <c r="AV176" s="252"/>
      <c r="AW176" s="252"/>
      <c r="AX176" s="252"/>
      <c r="AY176" s="252"/>
      <c r="AZ176" s="252"/>
      <c r="BA176" s="252"/>
      <c r="BB176" s="252"/>
      <c r="BC176" s="252"/>
      <c r="BD176" s="252"/>
      <c r="BE176" s="252"/>
      <c r="BF176" s="252"/>
      <c r="BG176" s="252"/>
      <c r="BH176" s="252"/>
      <c r="BI176" s="252"/>
      <c r="BJ176" s="252"/>
      <c r="BK176" s="252"/>
      <c r="BL176" s="252"/>
      <c r="BM176" s="252"/>
      <c r="BN176" s="252"/>
      <c r="BO176" s="252"/>
      <c r="BP176" s="252"/>
      <c r="BQ176" s="252"/>
      <c r="BR176" s="252"/>
      <c r="BS176" s="252"/>
      <c r="BT176" s="252"/>
      <c r="BU176" s="252"/>
      <c r="BV176" s="252"/>
      <c r="BW176" s="252"/>
      <c r="BX176" s="252"/>
      <c r="BY176" s="252"/>
      <c r="BZ176" s="252"/>
      <c r="CA176" s="252"/>
      <c r="CB176" s="252"/>
      <c r="CC176" s="252"/>
      <c r="CD176" s="252"/>
      <c r="CE176" s="252"/>
      <c r="CF176" s="252"/>
      <c r="CG176" s="252"/>
      <c r="CH176" s="252"/>
      <c r="CI176" s="252"/>
      <c r="CJ176" s="252"/>
      <c r="CK176" s="252"/>
      <c r="CL176" s="252"/>
      <c r="CM176" s="252"/>
      <c r="CN176" s="252"/>
      <c r="CO176" s="252"/>
      <c r="CP176" s="252"/>
      <c r="CQ176" s="252"/>
      <c r="CR176" s="252"/>
      <c r="CS176" s="252"/>
      <c r="CT176" s="252"/>
      <c r="CU176" s="252"/>
      <c r="CV176" s="252"/>
      <c r="CW176" s="254"/>
      <c r="CX176" s="255"/>
      <c r="CY176" s="256"/>
      <c r="CZ176" s="257"/>
      <c r="DA176" s="306"/>
    </row>
    <row r="177" spans="1:105" ht="13.5" customHeight="1" x14ac:dyDescent="0.2">
      <c r="A177" s="190"/>
      <c r="B177" s="439"/>
      <c r="C177" s="429" t="s">
        <v>35</v>
      </c>
      <c r="D177" s="431">
        <f>D167+1</f>
        <v>42704</v>
      </c>
      <c r="E177" s="191"/>
      <c r="F177" s="192"/>
      <c r="G177" s="192"/>
      <c r="H177" s="193"/>
      <c r="I177" s="194"/>
      <c r="J177" s="192"/>
      <c r="K177" s="192"/>
      <c r="L177" s="193"/>
      <c r="M177" s="194"/>
      <c r="N177" s="192"/>
      <c r="O177" s="192"/>
      <c r="P177" s="193"/>
      <c r="Q177" s="194"/>
      <c r="R177" s="192"/>
      <c r="S177" s="192"/>
      <c r="T177" s="193"/>
      <c r="U177" s="194"/>
      <c r="V177" s="192"/>
      <c r="W177" s="192"/>
      <c r="X177" s="193"/>
      <c r="Y177" s="194"/>
      <c r="Z177" s="192"/>
      <c r="AA177" s="192"/>
      <c r="AB177" s="193"/>
      <c r="AC177" s="194"/>
      <c r="AD177" s="192"/>
      <c r="AE177" s="192"/>
      <c r="AF177" s="195"/>
      <c r="AG177" s="196"/>
      <c r="AH177" s="192"/>
      <c r="AI177" s="192"/>
      <c r="AJ177" s="193"/>
      <c r="AK177" s="194"/>
      <c r="AL177" s="192"/>
      <c r="AM177" s="192"/>
      <c r="AN177" s="193"/>
      <c r="AO177" s="194"/>
      <c r="AP177" s="192"/>
      <c r="AQ177" s="192"/>
      <c r="AR177" s="193"/>
      <c r="AS177" s="194"/>
      <c r="AT177" s="192"/>
      <c r="AU177" s="192"/>
      <c r="AV177" s="193"/>
      <c r="AW177" s="194"/>
      <c r="AX177" s="192"/>
      <c r="AY177" s="192"/>
      <c r="AZ177" s="193"/>
      <c r="BA177" s="194"/>
      <c r="BB177" s="192"/>
      <c r="BC177" s="192"/>
      <c r="BD177" s="193"/>
      <c r="BE177" s="194"/>
      <c r="BF177" s="192"/>
      <c r="BG177" s="192"/>
      <c r="BH177" s="193"/>
      <c r="BI177" s="194"/>
      <c r="BJ177" s="192"/>
      <c r="BK177" s="192"/>
      <c r="BL177" s="193"/>
      <c r="BM177" s="194"/>
      <c r="BN177" s="192"/>
      <c r="BO177" s="192"/>
      <c r="BP177" s="193"/>
      <c r="BQ177" s="194"/>
      <c r="BR177" s="192"/>
      <c r="BS177" s="192"/>
      <c r="BT177" s="193"/>
      <c r="BU177" s="194"/>
      <c r="BV177" s="192"/>
      <c r="BW177" s="192"/>
      <c r="BX177" s="193"/>
      <c r="BY177" s="194"/>
      <c r="BZ177" s="192"/>
      <c r="CA177" s="192"/>
      <c r="CB177" s="193"/>
      <c r="CC177" s="194"/>
      <c r="CD177" s="192"/>
      <c r="CE177" s="192"/>
      <c r="CF177" s="193"/>
      <c r="CG177" s="194"/>
      <c r="CH177" s="192"/>
      <c r="CI177" s="192"/>
      <c r="CJ177" s="193"/>
      <c r="CK177" s="194"/>
      <c r="CL177" s="192"/>
      <c r="CM177" s="192"/>
      <c r="CN177" s="193"/>
      <c r="CO177" s="194"/>
      <c r="CP177" s="192"/>
      <c r="CQ177" s="192"/>
      <c r="CR177" s="193"/>
      <c r="CS177" s="194"/>
      <c r="CT177" s="192"/>
      <c r="CU177" s="192"/>
      <c r="CV177" s="195"/>
      <c r="CW177" s="433">
        <f ca="1">MAX(E185:AF185,AG175:CV175)*0.25</f>
        <v>14.5</v>
      </c>
      <c r="CX177" s="390">
        <f ca="1">MAX(E183:AF183,E173:CV173,E163:CV163,E153:CV153,E143:CV143,E133:CV133,E123:CV123,AG113:CV113)*0.25</f>
        <v>48</v>
      </c>
      <c r="CY177" s="390">
        <f ca="1">(COUNTIF(E185:AF185,0)+COUNTIF(CO175:CV175,0))*0.25</f>
        <v>0</v>
      </c>
      <c r="CZ177" s="392">
        <f ca="1">COUNTIF(CW117:CW185,"&gt;=7")-COUNTIF(CW117:CW185,"&gt;=9")</f>
        <v>0</v>
      </c>
      <c r="DA177" s="441" t="str">
        <f ca="1">VLOOKUP(IF(CX177&lt;24,3,IF(CW177&lt;=7,2,IF(CW177&gt;11,1,IF(CY177&gt;4,2,IF(CW177&gt;9,1,IF(CZ177&gt;0,2,1)))))),PARAM!$A$39:$B$41,2,FALSE)</f>
        <v>Reprise normale du service</v>
      </c>
    </row>
    <row r="178" spans="1:105" ht="13.5" hidden="1" customHeight="1" x14ac:dyDescent="0.2">
      <c r="A178" s="190"/>
      <c r="B178" s="439"/>
      <c r="C178" s="430"/>
      <c r="D178" s="426"/>
      <c r="E178" s="267">
        <f ca="1">IF(OR(MID(OFFSET($D$248,$D177-$D$8,0),E$4,1)="a",MID(OFFSET($D$248,$D177-$D$8,0),E$4,1)="b"),0,CV168+1)</f>
        <v>31</v>
      </c>
      <c r="F178" s="268">
        <f t="shared" ref="F178:AK178" ca="1" si="326">IF(OR(MID(OFFSET($D$248,$D177-$D$8,0),F$4,1)="a",MID(OFFSET($D$248,$D177-$D$8,0),F$4,1)="b"),0,E178+1)</f>
        <v>32</v>
      </c>
      <c r="G178" s="268">
        <f t="shared" ca="1" si="326"/>
        <v>33</v>
      </c>
      <c r="H178" s="268">
        <f t="shared" ca="1" si="326"/>
        <v>34</v>
      </c>
      <c r="I178" s="268">
        <f t="shared" ca="1" si="326"/>
        <v>35</v>
      </c>
      <c r="J178" s="268">
        <f t="shared" ca="1" si="326"/>
        <v>36</v>
      </c>
      <c r="K178" s="268">
        <f t="shared" ca="1" si="326"/>
        <v>37</v>
      </c>
      <c r="L178" s="268">
        <f t="shared" ca="1" si="326"/>
        <v>38</v>
      </c>
      <c r="M178" s="268">
        <f t="shared" ca="1" si="326"/>
        <v>39</v>
      </c>
      <c r="N178" s="268">
        <f t="shared" ca="1" si="326"/>
        <v>40</v>
      </c>
      <c r="O178" s="268">
        <f t="shared" ca="1" si="326"/>
        <v>41</v>
      </c>
      <c r="P178" s="268">
        <f t="shared" ca="1" si="326"/>
        <v>42</v>
      </c>
      <c r="Q178" s="268">
        <f t="shared" ca="1" si="326"/>
        <v>43</v>
      </c>
      <c r="R178" s="268">
        <f t="shared" ca="1" si="326"/>
        <v>44</v>
      </c>
      <c r="S178" s="268">
        <f t="shared" ca="1" si="326"/>
        <v>45</v>
      </c>
      <c r="T178" s="268">
        <f t="shared" ca="1" si="326"/>
        <v>46</v>
      </c>
      <c r="U178" s="268">
        <f t="shared" ca="1" si="326"/>
        <v>47</v>
      </c>
      <c r="V178" s="268">
        <f t="shared" ca="1" si="326"/>
        <v>48</v>
      </c>
      <c r="W178" s="268">
        <f t="shared" ca="1" si="326"/>
        <v>49</v>
      </c>
      <c r="X178" s="268">
        <f t="shared" ca="1" si="326"/>
        <v>50</v>
      </c>
      <c r="Y178" s="268">
        <f t="shared" ca="1" si="326"/>
        <v>51</v>
      </c>
      <c r="Z178" s="268">
        <f t="shared" ca="1" si="326"/>
        <v>52</v>
      </c>
      <c r="AA178" s="268">
        <f t="shared" ca="1" si="326"/>
        <v>53</v>
      </c>
      <c r="AB178" s="268">
        <f t="shared" ca="1" si="326"/>
        <v>54</v>
      </c>
      <c r="AC178" s="268">
        <f t="shared" ca="1" si="326"/>
        <v>55</v>
      </c>
      <c r="AD178" s="268">
        <f t="shared" ca="1" si="326"/>
        <v>56</v>
      </c>
      <c r="AE178" s="268">
        <f t="shared" ca="1" si="326"/>
        <v>57</v>
      </c>
      <c r="AF178" s="268">
        <f t="shared" ca="1" si="326"/>
        <v>58</v>
      </c>
      <c r="AG178" s="268">
        <f t="shared" ca="1" si="326"/>
        <v>59</v>
      </c>
      <c r="AH178" s="268">
        <f t="shared" ca="1" si="326"/>
        <v>60</v>
      </c>
      <c r="AI178" s="268">
        <f t="shared" ca="1" si="326"/>
        <v>61</v>
      </c>
      <c r="AJ178" s="268">
        <f t="shared" ca="1" si="326"/>
        <v>62</v>
      </c>
      <c r="AK178" s="268">
        <f t="shared" ca="1" si="326"/>
        <v>63</v>
      </c>
      <c r="AL178" s="268">
        <f t="shared" ref="AL178:BQ178" ca="1" si="327">IF(OR(MID(OFFSET($D$248,$D177-$D$8,0),AL$4,1)="a",MID(OFFSET($D$248,$D177-$D$8,0),AL$4,1)="b"),0,AK178+1)</f>
        <v>64</v>
      </c>
      <c r="AM178" s="268">
        <f t="shared" ca="1" si="327"/>
        <v>65</v>
      </c>
      <c r="AN178" s="268">
        <f t="shared" ca="1" si="327"/>
        <v>66</v>
      </c>
      <c r="AO178" s="268">
        <f t="shared" ca="1" si="327"/>
        <v>67</v>
      </c>
      <c r="AP178" s="268">
        <f t="shared" ca="1" si="327"/>
        <v>68</v>
      </c>
      <c r="AQ178" s="268">
        <f t="shared" ca="1" si="327"/>
        <v>69</v>
      </c>
      <c r="AR178" s="268">
        <f t="shared" ca="1" si="327"/>
        <v>70</v>
      </c>
      <c r="AS178" s="268">
        <f t="shared" ca="1" si="327"/>
        <v>71</v>
      </c>
      <c r="AT178" s="268">
        <f t="shared" ca="1" si="327"/>
        <v>72</v>
      </c>
      <c r="AU178" s="268">
        <f t="shared" ca="1" si="327"/>
        <v>73</v>
      </c>
      <c r="AV178" s="268">
        <f t="shared" ca="1" si="327"/>
        <v>74</v>
      </c>
      <c r="AW178" s="268">
        <f t="shared" ca="1" si="327"/>
        <v>75</v>
      </c>
      <c r="AX178" s="268">
        <f t="shared" ca="1" si="327"/>
        <v>76</v>
      </c>
      <c r="AY178" s="268">
        <f t="shared" ca="1" si="327"/>
        <v>77</v>
      </c>
      <c r="AZ178" s="268">
        <f t="shared" ca="1" si="327"/>
        <v>78</v>
      </c>
      <c r="BA178" s="268">
        <f t="shared" ca="1" si="327"/>
        <v>79</v>
      </c>
      <c r="BB178" s="268">
        <f t="shared" ca="1" si="327"/>
        <v>80</v>
      </c>
      <c r="BC178" s="268">
        <f t="shared" ca="1" si="327"/>
        <v>81</v>
      </c>
      <c r="BD178" s="268">
        <f t="shared" ca="1" si="327"/>
        <v>82</v>
      </c>
      <c r="BE178" s="268">
        <f t="shared" ca="1" si="327"/>
        <v>83</v>
      </c>
      <c r="BF178" s="268">
        <f t="shared" ca="1" si="327"/>
        <v>84</v>
      </c>
      <c r="BG178" s="268">
        <f t="shared" ca="1" si="327"/>
        <v>85</v>
      </c>
      <c r="BH178" s="268">
        <f t="shared" ca="1" si="327"/>
        <v>86</v>
      </c>
      <c r="BI178" s="268">
        <f t="shared" ca="1" si="327"/>
        <v>87</v>
      </c>
      <c r="BJ178" s="268">
        <f t="shared" ca="1" si="327"/>
        <v>88</v>
      </c>
      <c r="BK178" s="268">
        <f t="shared" ca="1" si="327"/>
        <v>89</v>
      </c>
      <c r="BL178" s="268">
        <f t="shared" ca="1" si="327"/>
        <v>90</v>
      </c>
      <c r="BM178" s="268">
        <f t="shared" ca="1" si="327"/>
        <v>91</v>
      </c>
      <c r="BN178" s="268">
        <f t="shared" ca="1" si="327"/>
        <v>92</v>
      </c>
      <c r="BO178" s="268">
        <f t="shared" ca="1" si="327"/>
        <v>93</v>
      </c>
      <c r="BP178" s="268">
        <f t="shared" ca="1" si="327"/>
        <v>94</v>
      </c>
      <c r="BQ178" s="268">
        <f t="shared" ca="1" si="327"/>
        <v>95</v>
      </c>
      <c r="BR178" s="268">
        <f t="shared" ref="BR178:CV178" ca="1" si="328">IF(OR(MID(OFFSET($D$248,$D177-$D$8,0),BR$4,1)="a",MID(OFFSET($D$248,$D177-$D$8,0),BR$4,1)="b"),0,BQ178+1)</f>
        <v>96</v>
      </c>
      <c r="BS178" s="268">
        <f t="shared" ca="1" si="328"/>
        <v>97</v>
      </c>
      <c r="BT178" s="268">
        <f t="shared" ca="1" si="328"/>
        <v>98</v>
      </c>
      <c r="BU178" s="268">
        <f t="shared" ca="1" si="328"/>
        <v>99</v>
      </c>
      <c r="BV178" s="268">
        <f t="shared" ca="1" si="328"/>
        <v>100</v>
      </c>
      <c r="BW178" s="268">
        <f t="shared" ca="1" si="328"/>
        <v>101</v>
      </c>
      <c r="BX178" s="268">
        <f t="shared" ca="1" si="328"/>
        <v>102</v>
      </c>
      <c r="BY178" s="268">
        <f t="shared" ca="1" si="328"/>
        <v>103</v>
      </c>
      <c r="BZ178" s="268">
        <f t="shared" ca="1" si="328"/>
        <v>104</v>
      </c>
      <c r="CA178" s="268">
        <f t="shared" ca="1" si="328"/>
        <v>105</v>
      </c>
      <c r="CB178" s="268">
        <f t="shared" ca="1" si="328"/>
        <v>106</v>
      </c>
      <c r="CC178" s="268">
        <f t="shared" ca="1" si="328"/>
        <v>107</v>
      </c>
      <c r="CD178" s="268">
        <f t="shared" ca="1" si="328"/>
        <v>108</v>
      </c>
      <c r="CE178" s="268">
        <f t="shared" ca="1" si="328"/>
        <v>109</v>
      </c>
      <c r="CF178" s="268">
        <f t="shared" ca="1" si="328"/>
        <v>110</v>
      </c>
      <c r="CG178" s="268">
        <f t="shared" ca="1" si="328"/>
        <v>111</v>
      </c>
      <c r="CH178" s="268">
        <f t="shared" ca="1" si="328"/>
        <v>112</v>
      </c>
      <c r="CI178" s="268">
        <f t="shared" ca="1" si="328"/>
        <v>113</v>
      </c>
      <c r="CJ178" s="268">
        <f t="shared" ca="1" si="328"/>
        <v>114</v>
      </c>
      <c r="CK178" s="268">
        <f t="shared" ca="1" si="328"/>
        <v>115</v>
      </c>
      <c r="CL178" s="268">
        <f t="shared" ca="1" si="328"/>
        <v>116</v>
      </c>
      <c r="CM178" s="268">
        <f t="shared" ca="1" si="328"/>
        <v>117</v>
      </c>
      <c r="CN178" s="268">
        <f t="shared" ca="1" si="328"/>
        <v>118</v>
      </c>
      <c r="CO178" s="268">
        <f t="shared" ca="1" si="328"/>
        <v>119</v>
      </c>
      <c r="CP178" s="268">
        <f t="shared" ca="1" si="328"/>
        <v>120</v>
      </c>
      <c r="CQ178" s="268">
        <f t="shared" ca="1" si="328"/>
        <v>121</v>
      </c>
      <c r="CR178" s="268">
        <f t="shared" ca="1" si="328"/>
        <v>122</v>
      </c>
      <c r="CS178" s="268">
        <f t="shared" ca="1" si="328"/>
        <v>123</v>
      </c>
      <c r="CT178" s="268">
        <f t="shared" ca="1" si="328"/>
        <v>124</v>
      </c>
      <c r="CU178" s="268">
        <f t="shared" ca="1" si="328"/>
        <v>125</v>
      </c>
      <c r="CV178" s="296">
        <f t="shared" ca="1" si="328"/>
        <v>126</v>
      </c>
      <c r="CW178" s="416"/>
      <c r="CX178" s="391"/>
      <c r="CY178" s="391"/>
      <c r="CZ178" s="393"/>
      <c r="DA178" s="442"/>
    </row>
    <row r="179" spans="1:105" ht="13.5" hidden="1" customHeight="1" x14ac:dyDescent="0.2">
      <c r="A179" s="190"/>
      <c r="B179" s="439"/>
      <c r="C179" s="430"/>
      <c r="D179" s="426"/>
      <c r="E179" s="267">
        <f ca="1">IF(OR(MID(OFFSET($D$248,$D177-$D$8,0),E$4,1)="a",MID(OFFSET($D$248,$D177-$D$8,0),E$4,1)="b"),0,CV169+1)</f>
        <v>31</v>
      </c>
      <c r="F179" s="268">
        <f t="shared" ref="F179:AK179" ca="1" si="329">IF(OR(MID(OFFSET($D$248,$D177-$D$8,0),F$4,1)="a",MID(OFFSET($D$248,$D177-$D$8,0),F$4,1)="b"),0,E179+1)</f>
        <v>32</v>
      </c>
      <c r="G179" s="268">
        <f t="shared" ca="1" si="329"/>
        <v>33</v>
      </c>
      <c r="H179" s="268">
        <f t="shared" ca="1" si="329"/>
        <v>34</v>
      </c>
      <c r="I179" s="268">
        <f t="shared" ca="1" si="329"/>
        <v>35</v>
      </c>
      <c r="J179" s="268">
        <f t="shared" ca="1" si="329"/>
        <v>36</v>
      </c>
      <c r="K179" s="268">
        <f t="shared" ca="1" si="329"/>
        <v>37</v>
      </c>
      <c r="L179" s="268">
        <f t="shared" ca="1" si="329"/>
        <v>38</v>
      </c>
      <c r="M179" s="268">
        <f t="shared" ca="1" si="329"/>
        <v>39</v>
      </c>
      <c r="N179" s="268">
        <f t="shared" ca="1" si="329"/>
        <v>40</v>
      </c>
      <c r="O179" s="268">
        <f t="shared" ca="1" si="329"/>
        <v>41</v>
      </c>
      <c r="P179" s="268">
        <f t="shared" ca="1" si="329"/>
        <v>42</v>
      </c>
      <c r="Q179" s="268">
        <f t="shared" ca="1" si="329"/>
        <v>43</v>
      </c>
      <c r="R179" s="268">
        <f t="shared" ca="1" si="329"/>
        <v>44</v>
      </c>
      <c r="S179" s="268">
        <f t="shared" ca="1" si="329"/>
        <v>45</v>
      </c>
      <c r="T179" s="268">
        <f t="shared" ca="1" si="329"/>
        <v>46</v>
      </c>
      <c r="U179" s="268">
        <f t="shared" ca="1" si="329"/>
        <v>47</v>
      </c>
      <c r="V179" s="268">
        <f t="shared" ca="1" si="329"/>
        <v>48</v>
      </c>
      <c r="W179" s="268">
        <f t="shared" ca="1" si="329"/>
        <v>49</v>
      </c>
      <c r="X179" s="268">
        <f t="shared" ca="1" si="329"/>
        <v>50</v>
      </c>
      <c r="Y179" s="268">
        <f t="shared" ca="1" si="329"/>
        <v>51</v>
      </c>
      <c r="Z179" s="268">
        <f t="shared" ca="1" si="329"/>
        <v>52</v>
      </c>
      <c r="AA179" s="268">
        <f t="shared" ca="1" si="329"/>
        <v>53</v>
      </c>
      <c r="AB179" s="268">
        <f t="shared" ca="1" si="329"/>
        <v>54</v>
      </c>
      <c r="AC179" s="268">
        <f t="shared" ca="1" si="329"/>
        <v>55</v>
      </c>
      <c r="AD179" s="268">
        <f t="shared" ca="1" si="329"/>
        <v>56</v>
      </c>
      <c r="AE179" s="268">
        <f t="shared" ca="1" si="329"/>
        <v>57</v>
      </c>
      <c r="AF179" s="268">
        <f t="shared" ca="1" si="329"/>
        <v>58</v>
      </c>
      <c r="AG179" s="268">
        <f t="shared" ca="1" si="329"/>
        <v>59</v>
      </c>
      <c r="AH179" s="268">
        <f t="shared" ca="1" si="329"/>
        <v>60</v>
      </c>
      <c r="AI179" s="268">
        <f t="shared" ca="1" si="329"/>
        <v>61</v>
      </c>
      <c r="AJ179" s="268">
        <f t="shared" ca="1" si="329"/>
        <v>62</v>
      </c>
      <c r="AK179" s="268">
        <f t="shared" ca="1" si="329"/>
        <v>63</v>
      </c>
      <c r="AL179" s="268">
        <f t="shared" ref="AL179:BQ179" ca="1" si="330">IF(OR(MID(OFFSET($D$248,$D177-$D$8,0),AL$4,1)="a",MID(OFFSET($D$248,$D177-$D$8,0),AL$4,1)="b"),0,AK179+1)</f>
        <v>64</v>
      </c>
      <c r="AM179" s="268">
        <f t="shared" ca="1" si="330"/>
        <v>65</v>
      </c>
      <c r="AN179" s="268">
        <f t="shared" ca="1" si="330"/>
        <v>66</v>
      </c>
      <c r="AO179" s="268">
        <f t="shared" ca="1" si="330"/>
        <v>67</v>
      </c>
      <c r="AP179" s="268">
        <f t="shared" ca="1" si="330"/>
        <v>68</v>
      </c>
      <c r="AQ179" s="268">
        <f t="shared" ca="1" si="330"/>
        <v>69</v>
      </c>
      <c r="AR179" s="268">
        <f t="shared" ca="1" si="330"/>
        <v>70</v>
      </c>
      <c r="AS179" s="268">
        <f t="shared" ca="1" si="330"/>
        <v>71</v>
      </c>
      <c r="AT179" s="268">
        <f t="shared" ca="1" si="330"/>
        <v>72</v>
      </c>
      <c r="AU179" s="268">
        <f t="shared" ca="1" si="330"/>
        <v>73</v>
      </c>
      <c r="AV179" s="268">
        <f t="shared" ca="1" si="330"/>
        <v>74</v>
      </c>
      <c r="AW179" s="268">
        <f t="shared" ca="1" si="330"/>
        <v>75</v>
      </c>
      <c r="AX179" s="268">
        <f t="shared" ca="1" si="330"/>
        <v>76</v>
      </c>
      <c r="AY179" s="268">
        <f t="shared" ca="1" si="330"/>
        <v>77</v>
      </c>
      <c r="AZ179" s="268">
        <f t="shared" ca="1" si="330"/>
        <v>78</v>
      </c>
      <c r="BA179" s="268">
        <f t="shared" ca="1" si="330"/>
        <v>79</v>
      </c>
      <c r="BB179" s="268">
        <f t="shared" ca="1" si="330"/>
        <v>80</v>
      </c>
      <c r="BC179" s="268">
        <f t="shared" ca="1" si="330"/>
        <v>81</v>
      </c>
      <c r="BD179" s="268">
        <f t="shared" ca="1" si="330"/>
        <v>82</v>
      </c>
      <c r="BE179" s="268">
        <f t="shared" ca="1" si="330"/>
        <v>83</v>
      </c>
      <c r="BF179" s="268">
        <f t="shared" ca="1" si="330"/>
        <v>84</v>
      </c>
      <c r="BG179" s="268">
        <f t="shared" ca="1" si="330"/>
        <v>85</v>
      </c>
      <c r="BH179" s="268">
        <f t="shared" ca="1" si="330"/>
        <v>86</v>
      </c>
      <c r="BI179" s="268">
        <f t="shared" ca="1" si="330"/>
        <v>87</v>
      </c>
      <c r="BJ179" s="268">
        <f t="shared" ca="1" si="330"/>
        <v>88</v>
      </c>
      <c r="BK179" s="268">
        <f t="shared" ca="1" si="330"/>
        <v>89</v>
      </c>
      <c r="BL179" s="268">
        <f t="shared" ca="1" si="330"/>
        <v>90</v>
      </c>
      <c r="BM179" s="268">
        <f t="shared" ca="1" si="330"/>
        <v>91</v>
      </c>
      <c r="BN179" s="268">
        <f t="shared" ca="1" si="330"/>
        <v>92</v>
      </c>
      <c r="BO179" s="268">
        <f t="shared" ca="1" si="330"/>
        <v>93</v>
      </c>
      <c r="BP179" s="268">
        <f t="shared" ca="1" si="330"/>
        <v>94</v>
      </c>
      <c r="BQ179" s="268">
        <f t="shared" ca="1" si="330"/>
        <v>95</v>
      </c>
      <c r="BR179" s="268">
        <f t="shared" ref="BR179:CV179" ca="1" si="331">IF(OR(MID(OFFSET($D$248,$D177-$D$8,0),BR$4,1)="a",MID(OFFSET($D$248,$D177-$D$8,0),BR$4,1)="b"),0,BQ179+1)</f>
        <v>96</v>
      </c>
      <c r="BS179" s="268">
        <f t="shared" ca="1" si="331"/>
        <v>97</v>
      </c>
      <c r="BT179" s="268">
        <f t="shared" ca="1" si="331"/>
        <v>98</v>
      </c>
      <c r="BU179" s="268">
        <f t="shared" ca="1" si="331"/>
        <v>99</v>
      </c>
      <c r="BV179" s="268">
        <f t="shared" ca="1" si="331"/>
        <v>100</v>
      </c>
      <c r="BW179" s="268">
        <f t="shared" ca="1" si="331"/>
        <v>101</v>
      </c>
      <c r="BX179" s="268">
        <f t="shared" ca="1" si="331"/>
        <v>102</v>
      </c>
      <c r="BY179" s="268">
        <f t="shared" ca="1" si="331"/>
        <v>103</v>
      </c>
      <c r="BZ179" s="268">
        <f t="shared" ca="1" si="331"/>
        <v>104</v>
      </c>
      <c r="CA179" s="268">
        <f t="shared" ca="1" si="331"/>
        <v>105</v>
      </c>
      <c r="CB179" s="268">
        <f t="shared" ca="1" si="331"/>
        <v>106</v>
      </c>
      <c r="CC179" s="268">
        <f t="shared" ca="1" si="331"/>
        <v>107</v>
      </c>
      <c r="CD179" s="268">
        <f t="shared" ca="1" si="331"/>
        <v>108</v>
      </c>
      <c r="CE179" s="268">
        <f t="shared" ca="1" si="331"/>
        <v>109</v>
      </c>
      <c r="CF179" s="268">
        <f t="shared" ca="1" si="331"/>
        <v>110</v>
      </c>
      <c r="CG179" s="268">
        <f t="shared" ca="1" si="331"/>
        <v>111</v>
      </c>
      <c r="CH179" s="268">
        <f t="shared" ca="1" si="331"/>
        <v>112</v>
      </c>
      <c r="CI179" s="268">
        <f t="shared" ca="1" si="331"/>
        <v>113</v>
      </c>
      <c r="CJ179" s="268">
        <f t="shared" ca="1" si="331"/>
        <v>114</v>
      </c>
      <c r="CK179" s="268">
        <f t="shared" ca="1" si="331"/>
        <v>115</v>
      </c>
      <c r="CL179" s="268">
        <f t="shared" ca="1" si="331"/>
        <v>116</v>
      </c>
      <c r="CM179" s="268">
        <f t="shared" ca="1" si="331"/>
        <v>117</v>
      </c>
      <c r="CN179" s="268">
        <f t="shared" ca="1" si="331"/>
        <v>118</v>
      </c>
      <c r="CO179" s="268">
        <f t="shared" ca="1" si="331"/>
        <v>119</v>
      </c>
      <c r="CP179" s="268">
        <f t="shared" ca="1" si="331"/>
        <v>120</v>
      </c>
      <c r="CQ179" s="268">
        <f t="shared" ca="1" si="331"/>
        <v>121</v>
      </c>
      <c r="CR179" s="268">
        <f t="shared" ca="1" si="331"/>
        <v>122</v>
      </c>
      <c r="CS179" s="268">
        <f t="shared" ca="1" si="331"/>
        <v>123</v>
      </c>
      <c r="CT179" s="268">
        <f t="shared" ca="1" si="331"/>
        <v>124</v>
      </c>
      <c r="CU179" s="268">
        <f t="shared" ca="1" si="331"/>
        <v>125</v>
      </c>
      <c r="CV179" s="296">
        <f t="shared" ca="1" si="331"/>
        <v>126</v>
      </c>
      <c r="CW179" s="416"/>
      <c r="CX179" s="391"/>
      <c r="CY179" s="391"/>
      <c r="CZ179" s="393"/>
      <c r="DA179" s="442"/>
    </row>
    <row r="180" spans="1:105" ht="13.5" hidden="1" customHeight="1" x14ac:dyDescent="0.2">
      <c r="A180" s="190"/>
      <c r="B180" s="439"/>
      <c r="C180" s="430"/>
      <c r="D180" s="426"/>
      <c r="E180" s="267">
        <f ca="1">IF(OR(MID(OFFSET($D$248,$D177-$D$8,0),E$4,1)="a",MID(OFFSET($D$248,$D177-$D$8,0),E$4,1)="b"),0,CV170+1)</f>
        <v>31</v>
      </c>
      <c r="F180" s="268">
        <f t="shared" ref="F180:AK180" ca="1" si="332">IF(OR(MID(OFFSET($D$248,$D177-$D$8,0),F$4,1)="a",MID(OFFSET($D$248,$D177-$D$8,0),F$4,1)="b"),0,E180+1)</f>
        <v>32</v>
      </c>
      <c r="G180" s="268">
        <f t="shared" ca="1" si="332"/>
        <v>33</v>
      </c>
      <c r="H180" s="268">
        <f t="shared" ca="1" si="332"/>
        <v>34</v>
      </c>
      <c r="I180" s="268">
        <f t="shared" ca="1" si="332"/>
        <v>35</v>
      </c>
      <c r="J180" s="268">
        <f t="shared" ca="1" si="332"/>
        <v>36</v>
      </c>
      <c r="K180" s="268">
        <f t="shared" ca="1" si="332"/>
        <v>37</v>
      </c>
      <c r="L180" s="268">
        <f t="shared" ca="1" si="332"/>
        <v>38</v>
      </c>
      <c r="M180" s="268">
        <f t="shared" ca="1" si="332"/>
        <v>39</v>
      </c>
      <c r="N180" s="268">
        <f t="shared" ca="1" si="332"/>
        <v>40</v>
      </c>
      <c r="O180" s="268">
        <f t="shared" ca="1" si="332"/>
        <v>41</v>
      </c>
      <c r="P180" s="268">
        <f t="shared" ca="1" si="332"/>
        <v>42</v>
      </c>
      <c r="Q180" s="268">
        <f t="shared" ca="1" si="332"/>
        <v>43</v>
      </c>
      <c r="R180" s="268">
        <f t="shared" ca="1" si="332"/>
        <v>44</v>
      </c>
      <c r="S180" s="268">
        <f t="shared" ca="1" si="332"/>
        <v>45</v>
      </c>
      <c r="T180" s="268">
        <f t="shared" ca="1" si="332"/>
        <v>46</v>
      </c>
      <c r="U180" s="268">
        <f t="shared" ca="1" si="332"/>
        <v>47</v>
      </c>
      <c r="V180" s="268">
        <f t="shared" ca="1" si="332"/>
        <v>48</v>
      </c>
      <c r="W180" s="268">
        <f t="shared" ca="1" si="332"/>
        <v>49</v>
      </c>
      <c r="X180" s="268">
        <f t="shared" ca="1" si="332"/>
        <v>50</v>
      </c>
      <c r="Y180" s="268">
        <f t="shared" ca="1" si="332"/>
        <v>51</v>
      </c>
      <c r="Z180" s="268">
        <f t="shared" ca="1" si="332"/>
        <v>52</v>
      </c>
      <c r="AA180" s="268">
        <f t="shared" ca="1" si="332"/>
        <v>53</v>
      </c>
      <c r="AB180" s="268">
        <f t="shared" ca="1" si="332"/>
        <v>54</v>
      </c>
      <c r="AC180" s="268">
        <f t="shared" ca="1" si="332"/>
        <v>55</v>
      </c>
      <c r="AD180" s="268">
        <f t="shared" ca="1" si="332"/>
        <v>56</v>
      </c>
      <c r="AE180" s="268">
        <f t="shared" ca="1" si="332"/>
        <v>57</v>
      </c>
      <c r="AF180" s="268">
        <f t="shared" ca="1" si="332"/>
        <v>58</v>
      </c>
      <c r="AG180" s="268">
        <f t="shared" ca="1" si="332"/>
        <v>59</v>
      </c>
      <c r="AH180" s="268">
        <f t="shared" ca="1" si="332"/>
        <v>60</v>
      </c>
      <c r="AI180" s="268">
        <f t="shared" ca="1" si="332"/>
        <v>61</v>
      </c>
      <c r="AJ180" s="268">
        <f t="shared" ca="1" si="332"/>
        <v>62</v>
      </c>
      <c r="AK180" s="268">
        <f t="shared" ca="1" si="332"/>
        <v>63</v>
      </c>
      <c r="AL180" s="268">
        <f t="shared" ref="AL180:BQ180" ca="1" si="333">IF(OR(MID(OFFSET($D$248,$D177-$D$8,0),AL$4,1)="a",MID(OFFSET($D$248,$D177-$D$8,0),AL$4,1)="b"),0,AK180+1)</f>
        <v>64</v>
      </c>
      <c r="AM180" s="268">
        <f t="shared" ca="1" si="333"/>
        <v>65</v>
      </c>
      <c r="AN180" s="268">
        <f t="shared" ca="1" si="333"/>
        <v>66</v>
      </c>
      <c r="AO180" s="268">
        <f t="shared" ca="1" si="333"/>
        <v>67</v>
      </c>
      <c r="AP180" s="268">
        <f t="shared" ca="1" si="333"/>
        <v>68</v>
      </c>
      <c r="AQ180" s="268">
        <f t="shared" ca="1" si="333"/>
        <v>69</v>
      </c>
      <c r="AR180" s="268">
        <f t="shared" ca="1" si="333"/>
        <v>70</v>
      </c>
      <c r="AS180" s="268">
        <f t="shared" ca="1" si="333"/>
        <v>71</v>
      </c>
      <c r="AT180" s="268">
        <f t="shared" ca="1" si="333"/>
        <v>72</v>
      </c>
      <c r="AU180" s="268">
        <f t="shared" ca="1" si="333"/>
        <v>73</v>
      </c>
      <c r="AV180" s="268">
        <f t="shared" ca="1" si="333"/>
        <v>74</v>
      </c>
      <c r="AW180" s="268">
        <f t="shared" ca="1" si="333"/>
        <v>75</v>
      </c>
      <c r="AX180" s="268">
        <f t="shared" ca="1" si="333"/>
        <v>76</v>
      </c>
      <c r="AY180" s="268">
        <f t="shared" ca="1" si="333"/>
        <v>77</v>
      </c>
      <c r="AZ180" s="268">
        <f t="shared" ca="1" si="333"/>
        <v>78</v>
      </c>
      <c r="BA180" s="268">
        <f t="shared" ca="1" si="333"/>
        <v>79</v>
      </c>
      <c r="BB180" s="268">
        <f t="shared" ca="1" si="333"/>
        <v>80</v>
      </c>
      <c r="BC180" s="268">
        <f t="shared" ca="1" si="333"/>
        <v>81</v>
      </c>
      <c r="BD180" s="268">
        <f t="shared" ca="1" si="333"/>
        <v>82</v>
      </c>
      <c r="BE180" s="268">
        <f t="shared" ca="1" si="333"/>
        <v>83</v>
      </c>
      <c r="BF180" s="268">
        <f t="shared" ca="1" si="333"/>
        <v>84</v>
      </c>
      <c r="BG180" s="268">
        <f t="shared" ca="1" si="333"/>
        <v>85</v>
      </c>
      <c r="BH180" s="268">
        <f t="shared" ca="1" si="333"/>
        <v>86</v>
      </c>
      <c r="BI180" s="268">
        <f t="shared" ca="1" si="333"/>
        <v>87</v>
      </c>
      <c r="BJ180" s="268">
        <f t="shared" ca="1" si="333"/>
        <v>88</v>
      </c>
      <c r="BK180" s="268">
        <f t="shared" ca="1" si="333"/>
        <v>89</v>
      </c>
      <c r="BL180" s="268">
        <f t="shared" ca="1" si="333"/>
        <v>90</v>
      </c>
      <c r="BM180" s="268">
        <f t="shared" ca="1" si="333"/>
        <v>91</v>
      </c>
      <c r="BN180" s="268">
        <f t="shared" ca="1" si="333"/>
        <v>92</v>
      </c>
      <c r="BO180" s="268">
        <f t="shared" ca="1" si="333"/>
        <v>93</v>
      </c>
      <c r="BP180" s="268">
        <f t="shared" ca="1" si="333"/>
        <v>94</v>
      </c>
      <c r="BQ180" s="268">
        <f t="shared" ca="1" si="333"/>
        <v>95</v>
      </c>
      <c r="BR180" s="268">
        <f t="shared" ref="BR180:CV180" ca="1" si="334">IF(OR(MID(OFFSET($D$248,$D177-$D$8,0),BR$4,1)="a",MID(OFFSET($D$248,$D177-$D$8,0),BR$4,1)="b"),0,BQ180+1)</f>
        <v>96</v>
      </c>
      <c r="BS180" s="268">
        <f t="shared" ca="1" si="334"/>
        <v>97</v>
      </c>
      <c r="BT180" s="268">
        <f t="shared" ca="1" si="334"/>
        <v>98</v>
      </c>
      <c r="BU180" s="268">
        <f t="shared" ca="1" si="334"/>
        <v>99</v>
      </c>
      <c r="BV180" s="268">
        <f t="shared" ca="1" si="334"/>
        <v>100</v>
      </c>
      <c r="BW180" s="268">
        <f t="shared" ca="1" si="334"/>
        <v>101</v>
      </c>
      <c r="BX180" s="268">
        <f t="shared" ca="1" si="334"/>
        <v>102</v>
      </c>
      <c r="BY180" s="268">
        <f t="shared" ca="1" si="334"/>
        <v>103</v>
      </c>
      <c r="BZ180" s="268">
        <f t="shared" ca="1" si="334"/>
        <v>104</v>
      </c>
      <c r="CA180" s="268">
        <f t="shared" ca="1" si="334"/>
        <v>105</v>
      </c>
      <c r="CB180" s="268">
        <f t="shared" ca="1" si="334"/>
        <v>106</v>
      </c>
      <c r="CC180" s="268">
        <f t="shared" ca="1" si="334"/>
        <v>107</v>
      </c>
      <c r="CD180" s="268">
        <f t="shared" ca="1" si="334"/>
        <v>108</v>
      </c>
      <c r="CE180" s="268">
        <f t="shared" ca="1" si="334"/>
        <v>109</v>
      </c>
      <c r="CF180" s="268">
        <f t="shared" ca="1" si="334"/>
        <v>110</v>
      </c>
      <c r="CG180" s="268">
        <f t="shared" ca="1" si="334"/>
        <v>111</v>
      </c>
      <c r="CH180" s="268">
        <f t="shared" ca="1" si="334"/>
        <v>112</v>
      </c>
      <c r="CI180" s="268">
        <f t="shared" ca="1" si="334"/>
        <v>113</v>
      </c>
      <c r="CJ180" s="268">
        <f t="shared" ca="1" si="334"/>
        <v>114</v>
      </c>
      <c r="CK180" s="268">
        <f t="shared" ca="1" si="334"/>
        <v>115</v>
      </c>
      <c r="CL180" s="268">
        <f t="shared" ca="1" si="334"/>
        <v>116</v>
      </c>
      <c r="CM180" s="268">
        <f t="shared" ca="1" si="334"/>
        <v>117</v>
      </c>
      <c r="CN180" s="268">
        <f t="shared" ca="1" si="334"/>
        <v>118</v>
      </c>
      <c r="CO180" s="268">
        <f t="shared" ca="1" si="334"/>
        <v>119</v>
      </c>
      <c r="CP180" s="268">
        <f t="shared" ca="1" si="334"/>
        <v>120</v>
      </c>
      <c r="CQ180" s="268">
        <f t="shared" ca="1" si="334"/>
        <v>121</v>
      </c>
      <c r="CR180" s="268">
        <f t="shared" ca="1" si="334"/>
        <v>122</v>
      </c>
      <c r="CS180" s="268">
        <f t="shared" ca="1" si="334"/>
        <v>123</v>
      </c>
      <c r="CT180" s="268">
        <f t="shared" ca="1" si="334"/>
        <v>124</v>
      </c>
      <c r="CU180" s="268">
        <f t="shared" ca="1" si="334"/>
        <v>125</v>
      </c>
      <c r="CV180" s="296">
        <f t="shared" ca="1" si="334"/>
        <v>126</v>
      </c>
      <c r="CW180" s="416"/>
      <c r="CX180" s="391"/>
      <c r="CY180" s="391"/>
      <c r="CZ180" s="393"/>
      <c r="DA180" s="442"/>
    </row>
    <row r="181" spans="1:105" ht="13.5" hidden="1" customHeight="1" x14ac:dyDescent="0.2">
      <c r="A181" s="190"/>
      <c r="B181" s="439"/>
      <c r="C181" s="430"/>
      <c r="D181" s="426"/>
      <c r="E181" s="267">
        <f ca="1">IF(OR(MID(OFFSET($D$248,$D177-$D$8,0),E$4,1)="a",MID(OFFSET($D$248,$D177-$D$8,0),E$4,1)="b"),0,CV171+1)</f>
        <v>31</v>
      </c>
      <c r="F181" s="268">
        <f t="shared" ref="F181:AK181" ca="1" si="335">IF(OR(MID(OFFSET($D$248,$D177-$D$8,0),F$4,1)="a",MID(OFFSET($D$248,$D177-$D$8,0),F$4,1)="b"),0,E181+1)</f>
        <v>32</v>
      </c>
      <c r="G181" s="268">
        <f t="shared" ca="1" si="335"/>
        <v>33</v>
      </c>
      <c r="H181" s="268">
        <f t="shared" ca="1" si="335"/>
        <v>34</v>
      </c>
      <c r="I181" s="268">
        <f t="shared" ca="1" si="335"/>
        <v>35</v>
      </c>
      <c r="J181" s="268">
        <f t="shared" ca="1" si="335"/>
        <v>36</v>
      </c>
      <c r="K181" s="268">
        <f t="shared" ca="1" si="335"/>
        <v>37</v>
      </c>
      <c r="L181" s="268">
        <f t="shared" ca="1" si="335"/>
        <v>38</v>
      </c>
      <c r="M181" s="268">
        <f t="shared" ca="1" si="335"/>
        <v>39</v>
      </c>
      <c r="N181" s="268">
        <f t="shared" ca="1" si="335"/>
        <v>40</v>
      </c>
      <c r="O181" s="268">
        <f t="shared" ca="1" si="335"/>
        <v>41</v>
      </c>
      <c r="P181" s="268">
        <f t="shared" ca="1" si="335"/>
        <v>42</v>
      </c>
      <c r="Q181" s="268">
        <f t="shared" ca="1" si="335"/>
        <v>43</v>
      </c>
      <c r="R181" s="268">
        <f t="shared" ca="1" si="335"/>
        <v>44</v>
      </c>
      <c r="S181" s="268">
        <f t="shared" ca="1" si="335"/>
        <v>45</v>
      </c>
      <c r="T181" s="268">
        <f t="shared" ca="1" si="335"/>
        <v>46</v>
      </c>
      <c r="U181" s="268">
        <f t="shared" ca="1" si="335"/>
        <v>47</v>
      </c>
      <c r="V181" s="268">
        <f t="shared" ca="1" si="335"/>
        <v>48</v>
      </c>
      <c r="W181" s="268">
        <f t="shared" ca="1" si="335"/>
        <v>49</v>
      </c>
      <c r="X181" s="268">
        <f t="shared" ca="1" si="335"/>
        <v>50</v>
      </c>
      <c r="Y181" s="268">
        <f t="shared" ca="1" si="335"/>
        <v>51</v>
      </c>
      <c r="Z181" s="268">
        <f t="shared" ca="1" si="335"/>
        <v>52</v>
      </c>
      <c r="AA181" s="268">
        <f t="shared" ca="1" si="335"/>
        <v>53</v>
      </c>
      <c r="AB181" s="268">
        <f t="shared" ca="1" si="335"/>
        <v>54</v>
      </c>
      <c r="AC181" s="268">
        <f t="shared" ca="1" si="335"/>
        <v>55</v>
      </c>
      <c r="AD181" s="268">
        <f t="shared" ca="1" si="335"/>
        <v>56</v>
      </c>
      <c r="AE181" s="268">
        <f t="shared" ca="1" si="335"/>
        <v>57</v>
      </c>
      <c r="AF181" s="268">
        <f t="shared" ca="1" si="335"/>
        <v>58</v>
      </c>
      <c r="AG181" s="268">
        <f t="shared" ca="1" si="335"/>
        <v>59</v>
      </c>
      <c r="AH181" s="268">
        <f t="shared" ca="1" si="335"/>
        <v>60</v>
      </c>
      <c r="AI181" s="268">
        <f t="shared" ca="1" si="335"/>
        <v>61</v>
      </c>
      <c r="AJ181" s="268">
        <f t="shared" ca="1" si="335"/>
        <v>62</v>
      </c>
      <c r="AK181" s="268">
        <f t="shared" ca="1" si="335"/>
        <v>63</v>
      </c>
      <c r="AL181" s="268">
        <f t="shared" ref="AL181:BQ181" ca="1" si="336">IF(OR(MID(OFFSET($D$248,$D177-$D$8,0),AL$4,1)="a",MID(OFFSET($D$248,$D177-$D$8,0),AL$4,1)="b"),0,AK181+1)</f>
        <v>64</v>
      </c>
      <c r="AM181" s="268">
        <f t="shared" ca="1" si="336"/>
        <v>65</v>
      </c>
      <c r="AN181" s="268">
        <f t="shared" ca="1" si="336"/>
        <v>66</v>
      </c>
      <c r="AO181" s="268">
        <f t="shared" ca="1" si="336"/>
        <v>67</v>
      </c>
      <c r="AP181" s="268">
        <f t="shared" ca="1" si="336"/>
        <v>68</v>
      </c>
      <c r="AQ181" s="268">
        <f t="shared" ca="1" si="336"/>
        <v>69</v>
      </c>
      <c r="AR181" s="268">
        <f t="shared" ca="1" si="336"/>
        <v>70</v>
      </c>
      <c r="AS181" s="268">
        <f t="shared" ca="1" si="336"/>
        <v>71</v>
      </c>
      <c r="AT181" s="268">
        <f t="shared" ca="1" si="336"/>
        <v>72</v>
      </c>
      <c r="AU181" s="268">
        <f t="shared" ca="1" si="336"/>
        <v>73</v>
      </c>
      <c r="AV181" s="268">
        <f t="shared" ca="1" si="336"/>
        <v>74</v>
      </c>
      <c r="AW181" s="268">
        <f t="shared" ca="1" si="336"/>
        <v>75</v>
      </c>
      <c r="AX181" s="268">
        <f t="shared" ca="1" si="336"/>
        <v>76</v>
      </c>
      <c r="AY181" s="268">
        <f t="shared" ca="1" si="336"/>
        <v>77</v>
      </c>
      <c r="AZ181" s="268">
        <f t="shared" ca="1" si="336"/>
        <v>78</v>
      </c>
      <c r="BA181" s="268">
        <f t="shared" ca="1" si="336"/>
        <v>79</v>
      </c>
      <c r="BB181" s="268">
        <f t="shared" ca="1" si="336"/>
        <v>80</v>
      </c>
      <c r="BC181" s="268">
        <f t="shared" ca="1" si="336"/>
        <v>81</v>
      </c>
      <c r="BD181" s="268">
        <f t="shared" ca="1" si="336"/>
        <v>82</v>
      </c>
      <c r="BE181" s="268">
        <f t="shared" ca="1" si="336"/>
        <v>83</v>
      </c>
      <c r="BF181" s="268">
        <f t="shared" ca="1" si="336"/>
        <v>84</v>
      </c>
      <c r="BG181" s="268">
        <f t="shared" ca="1" si="336"/>
        <v>85</v>
      </c>
      <c r="BH181" s="268">
        <f t="shared" ca="1" si="336"/>
        <v>86</v>
      </c>
      <c r="BI181" s="268">
        <f t="shared" ca="1" si="336"/>
        <v>87</v>
      </c>
      <c r="BJ181" s="268">
        <f t="shared" ca="1" si="336"/>
        <v>88</v>
      </c>
      <c r="BK181" s="268">
        <f t="shared" ca="1" si="336"/>
        <v>89</v>
      </c>
      <c r="BL181" s="268">
        <f t="shared" ca="1" si="336"/>
        <v>90</v>
      </c>
      <c r="BM181" s="268">
        <f t="shared" ca="1" si="336"/>
        <v>91</v>
      </c>
      <c r="BN181" s="268">
        <f t="shared" ca="1" si="336"/>
        <v>92</v>
      </c>
      <c r="BO181" s="268">
        <f t="shared" ca="1" si="336"/>
        <v>93</v>
      </c>
      <c r="BP181" s="268">
        <f t="shared" ca="1" si="336"/>
        <v>94</v>
      </c>
      <c r="BQ181" s="268">
        <f t="shared" ca="1" si="336"/>
        <v>95</v>
      </c>
      <c r="BR181" s="268">
        <f t="shared" ref="BR181:CV181" ca="1" si="337">IF(OR(MID(OFFSET($D$248,$D177-$D$8,0),BR$4,1)="a",MID(OFFSET($D$248,$D177-$D$8,0),BR$4,1)="b"),0,BQ181+1)</f>
        <v>96</v>
      </c>
      <c r="BS181" s="268">
        <f t="shared" ca="1" si="337"/>
        <v>97</v>
      </c>
      <c r="BT181" s="268">
        <f t="shared" ca="1" si="337"/>
        <v>98</v>
      </c>
      <c r="BU181" s="268">
        <f t="shared" ca="1" si="337"/>
        <v>99</v>
      </c>
      <c r="BV181" s="268">
        <f t="shared" ca="1" si="337"/>
        <v>100</v>
      </c>
      <c r="BW181" s="268">
        <f t="shared" ca="1" si="337"/>
        <v>101</v>
      </c>
      <c r="BX181" s="268">
        <f t="shared" ca="1" si="337"/>
        <v>102</v>
      </c>
      <c r="BY181" s="268">
        <f t="shared" ca="1" si="337"/>
        <v>103</v>
      </c>
      <c r="BZ181" s="268">
        <f t="shared" ca="1" si="337"/>
        <v>104</v>
      </c>
      <c r="CA181" s="268">
        <f t="shared" ca="1" si="337"/>
        <v>105</v>
      </c>
      <c r="CB181" s="268">
        <f t="shared" ca="1" si="337"/>
        <v>106</v>
      </c>
      <c r="CC181" s="268">
        <f t="shared" ca="1" si="337"/>
        <v>107</v>
      </c>
      <c r="CD181" s="268">
        <f t="shared" ca="1" si="337"/>
        <v>108</v>
      </c>
      <c r="CE181" s="268">
        <f t="shared" ca="1" si="337"/>
        <v>109</v>
      </c>
      <c r="CF181" s="268">
        <f t="shared" ca="1" si="337"/>
        <v>110</v>
      </c>
      <c r="CG181" s="268">
        <f t="shared" ca="1" si="337"/>
        <v>111</v>
      </c>
      <c r="CH181" s="268">
        <f t="shared" ca="1" si="337"/>
        <v>112</v>
      </c>
      <c r="CI181" s="268">
        <f t="shared" ca="1" si="337"/>
        <v>113</v>
      </c>
      <c r="CJ181" s="268">
        <f t="shared" ca="1" si="337"/>
        <v>114</v>
      </c>
      <c r="CK181" s="268">
        <f t="shared" ca="1" si="337"/>
        <v>115</v>
      </c>
      <c r="CL181" s="268">
        <f t="shared" ca="1" si="337"/>
        <v>116</v>
      </c>
      <c r="CM181" s="268">
        <f t="shared" ca="1" si="337"/>
        <v>117</v>
      </c>
      <c r="CN181" s="268">
        <f t="shared" ca="1" si="337"/>
        <v>118</v>
      </c>
      <c r="CO181" s="268">
        <f t="shared" ca="1" si="337"/>
        <v>119</v>
      </c>
      <c r="CP181" s="268">
        <f t="shared" ca="1" si="337"/>
        <v>120</v>
      </c>
      <c r="CQ181" s="268">
        <f t="shared" ca="1" si="337"/>
        <v>121</v>
      </c>
      <c r="CR181" s="268">
        <f t="shared" ca="1" si="337"/>
        <v>122</v>
      </c>
      <c r="CS181" s="268">
        <f t="shared" ca="1" si="337"/>
        <v>123</v>
      </c>
      <c r="CT181" s="268">
        <f t="shared" ca="1" si="337"/>
        <v>124</v>
      </c>
      <c r="CU181" s="268">
        <f t="shared" ca="1" si="337"/>
        <v>125</v>
      </c>
      <c r="CV181" s="296">
        <f t="shared" ca="1" si="337"/>
        <v>126</v>
      </c>
      <c r="CW181" s="416"/>
      <c r="CX181" s="391"/>
      <c r="CY181" s="391"/>
      <c r="CZ181" s="393"/>
      <c r="DA181" s="442"/>
    </row>
    <row r="182" spans="1:105" ht="13.5" hidden="1" customHeight="1" x14ac:dyDescent="0.2">
      <c r="A182" s="190"/>
      <c r="B182" s="439"/>
      <c r="C182" s="430"/>
      <c r="D182" s="426"/>
      <c r="E182" s="267">
        <f ca="1">IF(OR(MID(OFFSET($D$248,$D177-$D$8,0),E$4,1)="a",MID(OFFSET($D$248,$D177-$D$8,0),E$4,1)="b"),0,CV172+1)</f>
        <v>31</v>
      </c>
      <c r="F182" s="268">
        <f t="shared" ref="F182:AK182" ca="1" si="338">IF(OR(MID(OFFSET($D$248,$D177-$D$8,0),F$4,1)="a",MID(OFFSET($D$248,$D177-$D$8,0),F$4,1)="b"),0,E182+1)</f>
        <v>32</v>
      </c>
      <c r="G182" s="268">
        <f t="shared" ca="1" si="338"/>
        <v>33</v>
      </c>
      <c r="H182" s="268">
        <f t="shared" ca="1" si="338"/>
        <v>34</v>
      </c>
      <c r="I182" s="268">
        <f t="shared" ca="1" si="338"/>
        <v>35</v>
      </c>
      <c r="J182" s="268">
        <f t="shared" ca="1" si="338"/>
        <v>36</v>
      </c>
      <c r="K182" s="268">
        <f t="shared" ca="1" si="338"/>
        <v>37</v>
      </c>
      <c r="L182" s="268">
        <f t="shared" ca="1" si="338"/>
        <v>38</v>
      </c>
      <c r="M182" s="268">
        <f t="shared" ca="1" si="338"/>
        <v>39</v>
      </c>
      <c r="N182" s="268">
        <f t="shared" ca="1" si="338"/>
        <v>40</v>
      </c>
      <c r="O182" s="268">
        <f t="shared" ca="1" si="338"/>
        <v>41</v>
      </c>
      <c r="P182" s="268">
        <f t="shared" ca="1" si="338"/>
        <v>42</v>
      </c>
      <c r="Q182" s="268">
        <f t="shared" ca="1" si="338"/>
        <v>43</v>
      </c>
      <c r="R182" s="268">
        <f t="shared" ca="1" si="338"/>
        <v>44</v>
      </c>
      <c r="S182" s="268">
        <f t="shared" ca="1" si="338"/>
        <v>45</v>
      </c>
      <c r="T182" s="268">
        <f t="shared" ca="1" si="338"/>
        <v>46</v>
      </c>
      <c r="U182" s="268">
        <f t="shared" ca="1" si="338"/>
        <v>47</v>
      </c>
      <c r="V182" s="268">
        <f t="shared" ca="1" si="338"/>
        <v>48</v>
      </c>
      <c r="W182" s="268">
        <f t="shared" ca="1" si="338"/>
        <v>49</v>
      </c>
      <c r="X182" s="268">
        <f t="shared" ca="1" si="338"/>
        <v>50</v>
      </c>
      <c r="Y182" s="268">
        <f t="shared" ca="1" si="338"/>
        <v>51</v>
      </c>
      <c r="Z182" s="268">
        <f t="shared" ca="1" si="338"/>
        <v>52</v>
      </c>
      <c r="AA182" s="268">
        <f t="shared" ca="1" si="338"/>
        <v>53</v>
      </c>
      <c r="AB182" s="268">
        <f t="shared" ca="1" si="338"/>
        <v>54</v>
      </c>
      <c r="AC182" s="268">
        <f t="shared" ca="1" si="338"/>
        <v>55</v>
      </c>
      <c r="AD182" s="268">
        <f t="shared" ca="1" si="338"/>
        <v>56</v>
      </c>
      <c r="AE182" s="268">
        <f t="shared" ca="1" si="338"/>
        <v>57</v>
      </c>
      <c r="AF182" s="268">
        <f t="shared" ca="1" si="338"/>
        <v>58</v>
      </c>
      <c r="AG182" s="268">
        <f t="shared" ca="1" si="338"/>
        <v>59</v>
      </c>
      <c r="AH182" s="268">
        <f t="shared" ca="1" si="338"/>
        <v>60</v>
      </c>
      <c r="AI182" s="268">
        <f t="shared" ca="1" si="338"/>
        <v>61</v>
      </c>
      <c r="AJ182" s="268">
        <f t="shared" ca="1" si="338"/>
        <v>62</v>
      </c>
      <c r="AK182" s="268">
        <f t="shared" ca="1" si="338"/>
        <v>63</v>
      </c>
      <c r="AL182" s="268">
        <f t="shared" ref="AL182:BQ182" ca="1" si="339">IF(OR(MID(OFFSET($D$248,$D177-$D$8,0),AL$4,1)="a",MID(OFFSET($D$248,$D177-$D$8,0),AL$4,1)="b"),0,AK182+1)</f>
        <v>64</v>
      </c>
      <c r="AM182" s="268">
        <f t="shared" ca="1" si="339"/>
        <v>65</v>
      </c>
      <c r="AN182" s="268">
        <f t="shared" ca="1" si="339"/>
        <v>66</v>
      </c>
      <c r="AO182" s="268">
        <f t="shared" ca="1" si="339"/>
        <v>67</v>
      </c>
      <c r="AP182" s="268">
        <f t="shared" ca="1" si="339"/>
        <v>68</v>
      </c>
      <c r="AQ182" s="268">
        <f t="shared" ca="1" si="339"/>
        <v>69</v>
      </c>
      <c r="AR182" s="268">
        <f t="shared" ca="1" si="339"/>
        <v>70</v>
      </c>
      <c r="AS182" s="268">
        <f t="shared" ca="1" si="339"/>
        <v>71</v>
      </c>
      <c r="AT182" s="268">
        <f t="shared" ca="1" si="339"/>
        <v>72</v>
      </c>
      <c r="AU182" s="268">
        <f t="shared" ca="1" si="339"/>
        <v>73</v>
      </c>
      <c r="AV182" s="268">
        <f t="shared" ca="1" si="339"/>
        <v>74</v>
      </c>
      <c r="AW182" s="268">
        <f t="shared" ca="1" si="339"/>
        <v>75</v>
      </c>
      <c r="AX182" s="268">
        <f t="shared" ca="1" si="339"/>
        <v>76</v>
      </c>
      <c r="AY182" s="268">
        <f t="shared" ca="1" si="339"/>
        <v>77</v>
      </c>
      <c r="AZ182" s="268">
        <f t="shared" ca="1" si="339"/>
        <v>78</v>
      </c>
      <c r="BA182" s="268">
        <f t="shared" ca="1" si="339"/>
        <v>79</v>
      </c>
      <c r="BB182" s="268">
        <f t="shared" ca="1" si="339"/>
        <v>80</v>
      </c>
      <c r="BC182" s="268">
        <f t="shared" ca="1" si="339"/>
        <v>81</v>
      </c>
      <c r="BD182" s="268">
        <f t="shared" ca="1" si="339"/>
        <v>82</v>
      </c>
      <c r="BE182" s="268">
        <f t="shared" ca="1" si="339"/>
        <v>83</v>
      </c>
      <c r="BF182" s="268">
        <f t="shared" ca="1" si="339"/>
        <v>84</v>
      </c>
      <c r="BG182" s="268">
        <f t="shared" ca="1" si="339"/>
        <v>85</v>
      </c>
      <c r="BH182" s="268">
        <f t="shared" ca="1" si="339"/>
        <v>86</v>
      </c>
      <c r="BI182" s="268">
        <f t="shared" ca="1" si="339"/>
        <v>87</v>
      </c>
      <c r="BJ182" s="268">
        <f t="shared" ca="1" si="339"/>
        <v>88</v>
      </c>
      <c r="BK182" s="268">
        <f t="shared" ca="1" si="339"/>
        <v>89</v>
      </c>
      <c r="BL182" s="268">
        <f t="shared" ca="1" si="339"/>
        <v>90</v>
      </c>
      <c r="BM182" s="268">
        <f t="shared" ca="1" si="339"/>
        <v>91</v>
      </c>
      <c r="BN182" s="268">
        <f t="shared" ca="1" si="339"/>
        <v>92</v>
      </c>
      <c r="BO182" s="268">
        <f t="shared" ca="1" si="339"/>
        <v>93</v>
      </c>
      <c r="BP182" s="268">
        <f t="shared" ca="1" si="339"/>
        <v>94</v>
      </c>
      <c r="BQ182" s="268">
        <f t="shared" ca="1" si="339"/>
        <v>95</v>
      </c>
      <c r="BR182" s="268">
        <f t="shared" ref="BR182:CV182" ca="1" si="340">IF(OR(MID(OFFSET($D$248,$D177-$D$8,0),BR$4,1)="a",MID(OFFSET($D$248,$D177-$D$8,0),BR$4,1)="b"),0,BQ182+1)</f>
        <v>96</v>
      </c>
      <c r="BS182" s="268">
        <f t="shared" ca="1" si="340"/>
        <v>97</v>
      </c>
      <c r="BT182" s="268">
        <f t="shared" ca="1" si="340"/>
        <v>98</v>
      </c>
      <c r="BU182" s="268">
        <f t="shared" ca="1" si="340"/>
        <v>99</v>
      </c>
      <c r="BV182" s="268">
        <f t="shared" ca="1" si="340"/>
        <v>100</v>
      </c>
      <c r="BW182" s="268">
        <f t="shared" ca="1" si="340"/>
        <v>101</v>
      </c>
      <c r="BX182" s="268">
        <f t="shared" ca="1" si="340"/>
        <v>102</v>
      </c>
      <c r="BY182" s="268">
        <f t="shared" ca="1" si="340"/>
        <v>103</v>
      </c>
      <c r="BZ182" s="268">
        <f t="shared" ca="1" si="340"/>
        <v>104</v>
      </c>
      <c r="CA182" s="268">
        <f t="shared" ca="1" si="340"/>
        <v>105</v>
      </c>
      <c r="CB182" s="268">
        <f t="shared" ca="1" si="340"/>
        <v>106</v>
      </c>
      <c r="CC182" s="268">
        <f t="shared" ca="1" si="340"/>
        <v>107</v>
      </c>
      <c r="CD182" s="268">
        <f t="shared" ca="1" si="340"/>
        <v>108</v>
      </c>
      <c r="CE182" s="268">
        <f t="shared" ca="1" si="340"/>
        <v>109</v>
      </c>
      <c r="CF182" s="268">
        <f t="shared" ca="1" si="340"/>
        <v>110</v>
      </c>
      <c r="CG182" s="268">
        <f t="shared" ca="1" si="340"/>
        <v>111</v>
      </c>
      <c r="CH182" s="268">
        <f t="shared" ca="1" si="340"/>
        <v>112</v>
      </c>
      <c r="CI182" s="268">
        <f t="shared" ca="1" si="340"/>
        <v>113</v>
      </c>
      <c r="CJ182" s="268">
        <f t="shared" ca="1" si="340"/>
        <v>114</v>
      </c>
      <c r="CK182" s="268">
        <f t="shared" ca="1" si="340"/>
        <v>115</v>
      </c>
      <c r="CL182" s="268">
        <f t="shared" ca="1" si="340"/>
        <v>116</v>
      </c>
      <c r="CM182" s="268">
        <f t="shared" ca="1" si="340"/>
        <v>117</v>
      </c>
      <c r="CN182" s="268">
        <f t="shared" ca="1" si="340"/>
        <v>118</v>
      </c>
      <c r="CO182" s="268">
        <f t="shared" ca="1" si="340"/>
        <v>119</v>
      </c>
      <c r="CP182" s="268">
        <f t="shared" ca="1" si="340"/>
        <v>120</v>
      </c>
      <c r="CQ182" s="268">
        <f t="shared" ca="1" si="340"/>
        <v>121</v>
      </c>
      <c r="CR182" s="268">
        <f t="shared" ca="1" si="340"/>
        <v>122</v>
      </c>
      <c r="CS182" s="268">
        <f t="shared" ca="1" si="340"/>
        <v>123</v>
      </c>
      <c r="CT182" s="268">
        <f t="shared" ca="1" si="340"/>
        <v>124</v>
      </c>
      <c r="CU182" s="268">
        <f t="shared" ca="1" si="340"/>
        <v>125</v>
      </c>
      <c r="CV182" s="296">
        <f t="shared" ca="1" si="340"/>
        <v>126</v>
      </c>
      <c r="CW182" s="416"/>
      <c r="CX182" s="391"/>
      <c r="CY182" s="391"/>
      <c r="CZ182" s="393"/>
      <c r="DA182" s="442"/>
    </row>
    <row r="183" spans="1:105" ht="13.5" hidden="1" customHeight="1" x14ac:dyDescent="0.2">
      <c r="A183" s="190"/>
      <c r="B183" s="439"/>
      <c r="C183" s="430"/>
      <c r="D183" s="426"/>
      <c r="E183" s="267">
        <f ca="1">IF(OR(MID(OFFSET($D$248,$D177-$D$8,0),E$4,1)="a",MID(OFFSET($D$248,$D177-$D$8,0),E$4,1)="b"),0,CV173+1)</f>
        <v>31</v>
      </c>
      <c r="F183" s="268">
        <f t="shared" ref="F183:AF183" ca="1" si="341">IF(OR(MID(OFFSET($D$248,$D177-$D$8,0),F$4,1)="a",MID(OFFSET($D$248,$D177-$D$8,0),F$4,1)="b"),0,E183+1)</f>
        <v>32</v>
      </c>
      <c r="G183" s="268">
        <f t="shared" ca="1" si="341"/>
        <v>33</v>
      </c>
      <c r="H183" s="268">
        <f t="shared" ca="1" si="341"/>
        <v>34</v>
      </c>
      <c r="I183" s="268">
        <f t="shared" ca="1" si="341"/>
        <v>35</v>
      </c>
      <c r="J183" s="268">
        <f t="shared" ca="1" si="341"/>
        <v>36</v>
      </c>
      <c r="K183" s="268">
        <f t="shared" ca="1" si="341"/>
        <v>37</v>
      </c>
      <c r="L183" s="268">
        <f t="shared" ca="1" si="341"/>
        <v>38</v>
      </c>
      <c r="M183" s="268">
        <f t="shared" ca="1" si="341"/>
        <v>39</v>
      </c>
      <c r="N183" s="268">
        <f t="shared" ca="1" si="341"/>
        <v>40</v>
      </c>
      <c r="O183" s="268">
        <f t="shared" ca="1" si="341"/>
        <v>41</v>
      </c>
      <c r="P183" s="268">
        <f t="shared" ca="1" si="341"/>
        <v>42</v>
      </c>
      <c r="Q183" s="268">
        <f t="shared" ca="1" si="341"/>
        <v>43</v>
      </c>
      <c r="R183" s="268">
        <f t="shared" ca="1" si="341"/>
        <v>44</v>
      </c>
      <c r="S183" s="268">
        <f t="shared" ca="1" si="341"/>
        <v>45</v>
      </c>
      <c r="T183" s="268">
        <f t="shared" ca="1" si="341"/>
        <v>46</v>
      </c>
      <c r="U183" s="268">
        <f t="shared" ca="1" si="341"/>
        <v>47</v>
      </c>
      <c r="V183" s="268">
        <f t="shared" ca="1" si="341"/>
        <v>48</v>
      </c>
      <c r="W183" s="268">
        <f t="shared" ca="1" si="341"/>
        <v>49</v>
      </c>
      <c r="X183" s="268">
        <f t="shared" ca="1" si="341"/>
        <v>50</v>
      </c>
      <c r="Y183" s="268">
        <f t="shared" ca="1" si="341"/>
        <v>51</v>
      </c>
      <c r="Z183" s="268">
        <f t="shared" ca="1" si="341"/>
        <v>52</v>
      </c>
      <c r="AA183" s="268">
        <f t="shared" ca="1" si="341"/>
        <v>53</v>
      </c>
      <c r="AB183" s="268">
        <f t="shared" ca="1" si="341"/>
        <v>54</v>
      </c>
      <c r="AC183" s="268">
        <f t="shared" ca="1" si="341"/>
        <v>55</v>
      </c>
      <c r="AD183" s="268">
        <f t="shared" ca="1" si="341"/>
        <v>56</v>
      </c>
      <c r="AE183" s="268">
        <f t="shared" ca="1" si="341"/>
        <v>57</v>
      </c>
      <c r="AF183" s="268">
        <f t="shared" ca="1" si="341"/>
        <v>58</v>
      </c>
      <c r="AG183" s="268">
        <f ca="1">IF(OR(MID(OFFSET($D$248,$D177-$D$8,0),AG$4,1)="a",MID(OFFSET($D$248,$D177-$D$8,0),AG$4,1)="b"),0,1)</f>
        <v>1</v>
      </c>
      <c r="AH183" s="268">
        <f ca="1">IF(OR(MID(OFFSET($D$248,$D177-$D$8,0),AH$4,1)="a",MID(OFFSET($D$248,$D177-$D$8,0),AH$4,1)="b"),0,AG183+1)</f>
        <v>2</v>
      </c>
      <c r="AI183" s="268">
        <f t="shared" ref="AI183:CT183" ca="1" si="342">IF(OR(MID(OFFSET($D$248,$D177-$D$8,0),AI$4,1)="a",MID(OFFSET($D$248,$D177-$D$8,0),AI$4,1)="b"),0,AH183+1)</f>
        <v>3</v>
      </c>
      <c r="AJ183" s="268">
        <f t="shared" ca="1" si="342"/>
        <v>4</v>
      </c>
      <c r="AK183" s="268">
        <f t="shared" ca="1" si="342"/>
        <v>5</v>
      </c>
      <c r="AL183" s="268">
        <f t="shared" ca="1" si="342"/>
        <v>6</v>
      </c>
      <c r="AM183" s="268">
        <f t="shared" ca="1" si="342"/>
        <v>7</v>
      </c>
      <c r="AN183" s="268">
        <f t="shared" ca="1" si="342"/>
        <v>8</v>
      </c>
      <c r="AO183" s="268">
        <f t="shared" ca="1" si="342"/>
        <v>9</v>
      </c>
      <c r="AP183" s="268">
        <f t="shared" ca="1" si="342"/>
        <v>10</v>
      </c>
      <c r="AQ183" s="268">
        <f t="shared" ca="1" si="342"/>
        <v>11</v>
      </c>
      <c r="AR183" s="268">
        <f t="shared" ca="1" si="342"/>
        <v>12</v>
      </c>
      <c r="AS183" s="268">
        <f t="shared" ca="1" si="342"/>
        <v>13</v>
      </c>
      <c r="AT183" s="268">
        <f t="shared" ca="1" si="342"/>
        <v>14</v>
      </c>
      <c r="AU183" s="268">
        <f t="shared" ca="1" si="342"/>
        <v>15</v>
      </c>
      <c r="AV183" s="268">
        <f t="shared" ca="1" si="342"/>
        <v>16</v>
      </c>
      <c r="AW183" s="268">
        <f t="shared" ca="1" si="342"/>
        <v>17</v>
      </c>
      <c r="AX183" s="268">
        <f t="shared" ca="1" si="342"/>
        <v>18</v>
      </c>
      <c r="AY183" s="268">
        <f t="shared" ca="1" si="342"/>
        <v>19</v>
      </c>
      <c r="AZ183" s="268">
        <f t="shared" ca="1" si="342"/>
        <v>20</v>
      </c>
      <c r="BA183" s="268">
        <f t="shared" ca="1" si="342"/>
        <v>21</v>
      </c>
      <c r="BB183" s="268">
        <f t="shared" ca="1" si="342"/>
        <v>22</v>
      </c>
      <c r="BC183" s="268">
        <f t="shared" ca="1" si="342"/>
        <v>23</v>
      </c>
      <c r="BD183" s="268">
        <f t="shared" ca="1" si="342"/>
        <v>24</v>
      </c>
      <c r="BE183" s="268">
        <f t="shared" ca="1" si="342"/>
        <v>25</v>
      </c>
      <c r="BF183" s="268">
        <f t="shared" ca="1" si="342"/>
        <v>26</v>
      </c>
      <c r="BG183" s="268">
        <f t="shared" ca="1" si="342"/>
        <v>27</v>
      </c>
      <c r="BH183" s="268">
        <f t="shared" ca="1" si="342"/>
        <v>28</v>
      </c>
      <c r="BI183" s="268">
        <f t="shared" ca="1" si="342"/>
        <v>29</v>
      </c>
      <c r="BJ183" s="268">
        <f t="shared" ca="1" si="342"/>
        <v>30</v>
      </c>
      <c r="BK183" s="268">
        <f t="shared" ca="1" si="342"/>
        <v>31</v>
      </c>
      <c r="BL183" s="268">
        <f t="shared" ca="1" si="342"/>
        <v>32</v>
      </c>
      <c r="BM183" s="268">
        <f t="shared" ca="1" si="342"/>
        <v>33</v>
      </c>
      <c r="BN183" s="268">
        <f t="shared" ca="1" si="342"/>
        <v>34</v>
      </c>
      <c r="BO183" s="268">
        <f t="shared" ca="1" si="342"/>
        <v>35</v>
      </c>
      <c r="BP183" s="268">
        <f t="shared" ca="1" si="342"/>
        <v>36</v>
      </c>
      <c r="BQ183" s="268">
        <f t="shared" ca="1" si="342"/>
        <v>37</v>
      </c>
      <c r="BR183" s="268">
        <f t="shared" ca="1" si="342"/>
        <v>38</v>
      </c>
      <c r="BS183" s="268">
        <f t="shared" ca="1" si="342"/>
        <v>39</v>
      </c>
      <c r="BT183" s="268">
        <f t="shared" ca="1" si="342"/>
        <v>40</v>
      </c>
      <c r="BU183" s="268">
        <f t="shared" ca="1" si="342"/>
        <v>41</v>
      </c>
      <c r="BV183" s="268">
        <f t="shared" ca="1" si="342"/>
        <v>42</v>
      </c>
      <c r="BW183" s="268">
        <f t="shared" ca="1" si="342"/>
        <v>43</v>
      </c>
      <c r="BX183" s="268">
        <f t="shared" ca="1" si="342"/>
        <v>44</v>
      </c>
      <c r="BY183" s="268">
        <f t="shared" ca="1" si="342"/>
        <v>45</v>
      </c>
      <c r="BZ183" s="268">
        <f t="shared" ca="1" si="342"/>
        <v>46</v>
      </c>
      <c r="CA183" s="268">
        <f t="shared" ca="1" si="342"/>
        <v>47</v>
      </c>
      <c r="CB183" s="268">
        <f t="shared" ca="1" si="342"/>
        <v>48</v>
      </c>
      <c r="CC183" s="268">
        <f t="shared" ca="1" si="342"/>
        <v>49</v>
      </c>
      <c r="CD183" s="268">
        <f t="shared" ca="1" si="342"/>
        <v>50</v>
      </c>
      <c r="CE183" s="268">
        <f t="shared" ca="1" si="342"/>
        <v>51</v>
      </c>
      <c r="CF183" s="268">
        <f t="shared" ca="1" si="342"/>
        <v>52</v>
      </c>
      <c r="CG183" s="268">
        <f t="shared" ca="1" si="342"/>
        <v>53</v>
      </c>
      <c r="CH183" s="268">
        <f t="shared" ca="1" si="342"/>
        <v>54</v>
      </c>
      <c r="CI183" s="268">
        <f t="shared" ca="1" si="342"/>
        <v>55</v>
      </c>
      <c r="CJ183" s="268">
        <f t="shared" ca="1" si="342"/>
        <v>56</v>
      </c>
      <c r="CK183" s="268">
        <f t="shared" ca="1" si="342"/>
        <v>57</v>
      </c>
      <c r="CL183" s="268">
        <f t="shared" ca="1" si="342"/>
        <v>58</v>
      </c>
      <c r="CM183" s="268">
        <f t="shared" ca="1" si="342"/>
        <v>59</v>
      </c>
      <c r="CN183" s="268">
        <f t="shared" ca="1" si="342"/>
        <v>60</v>
      </c>
      <c r="CO183" s="268">
        <f t="shared" ca="1" si="342"/>
        <v>61</v>
      </c>
      <c r="CP183" s="268">
        <f t="shared" ca="1" si="342"/>
        <v>62</v>
      </c>
      <c r="CQ183" s="268">
        <f t="shared" ca="1" si="342"/>
        <v>63</v>
      </c>
      <c r="CR183" s="268">
        <f t="shared" ca="1" si="342"/>
        <v>64</v>
      </c>
      <c r="CS183" s="268">
        <f t="shared" ca="1" si="342"/>
        <v>65</v>
      </c>
      <c r="CT183" s="268">
        <f t="shared" ca="1" si="342"/>
        <v>66</v>
      </c>
      <c r="CU183" s="268">
        <f ca="1">IF(OR(MID(OFFSET($D$248,$D177-$D$8,0),CU$4,1)="a",MID(OFFSET($D$248,$D177-$D$8,0),CU$4,1)="b"),0,CT183+1)</f>
        <v>67</v>
      </c>
      <c r="CV183" s="296">
        <f ca="1">IF(OR(MID(OFFSET($D$248,$D177-$D$8,0),CV$4,1)="a",MID(OFFSET($D$248,$D177-$D$8,0),CV$4,1)="b"),0,CU183+1)</f>
        <v>68</v>
      </c>
      <c r="CW183" s="416"/>
      <c r="CX183" s="391"/>
      <c r="CY183" s="391"/>
      <c r="CZ183" s="393"/>
      <c r="DA183" s="442"/>
    </row>
    <row r="184" spans="1:105" ht="13.5" hidden="1" customHeight="1" x14ac:dyDescent="0.2">
      <c r="A184" s="190"/>
      <c r="B184" s="439"/>
      <c r="C184" s="430"/>
      <c r="D184" s="426"/>
      <c r="E184" s="267">
        <f ca="1">IF(OR(MID(OFFSET($D$248,$D177-$D$8,0),E$4,1)="a",MID(OFFSET($D$248,$D177-$D$8,0),E$4,1)="b"),0,CV174+1)</f>
        <v>31</v>
      </c>
      <c r="F184" s="268">
        <f t="shared" ref="F184:AK184" ca="1" si="343">IF(OR(MID(OFFSET($D$248,$D177-$D$8,0),F$4,1)="a",MID(OFFSET($D$248,$D177-$D$8,0),F$4,1)="b"),0,E184+1)</f>
        <v>32</v>
      </c>
      <c r="G184" s="268">
        <f t="shared" ca="1" si="343"/>
        <v>33</v>
      </c>
      <c r="H184" s="268">
        <f t="shared" ca="1" si="343"/>
        <v>34</v>
      </c>
      <c r="I184" s="268">
        <f t="shared" ca="1" si="343"/>
        <v>35</v>
      </c>
      <c r="J184" s="268">
        <f t="shared" ca="1" si="343"/>
        <v>36</v>
      </c>
      <c r="K184" s="268">
        <f t="shared" ca="1" si="343"/>
        <v>37</v>
      </c>
      <c r="L184" s="268">
        <f t="shared" ca="1" si="343"/>
        <v>38</v>
      </c>
      <c r="M184" s="268">
        <f t="shared" ca="1" si="343"/>
        <v>39</v>
      </c>
      <c r="N184" s="268">
        <f t="shared" ca="1" si="343"/>
        <v>40</v>
      </c>
      <c r="O184" s="268">
        <f t="shared" ca="1" si="343"/>
        <v>41</v>
      </c>
      <c r="P184" s="268">
        <f t="shared" ca="1" si="343"/>
        <v>42</v>
      </c>
      <c r="Q184" s="268">
        <f t="shared" ca="1" si="343"/>
        <v>43</v>
      </c>
      <c r="R184" s="268">
        <f t="shared" ca="1" si="343"/>
        <v>44</v>
      </c>
      <c r="S184" s="268">
        <f t="shared" ca="1" si="343"/>
        <v>45</v>
      </c>
      <c r="T184" s="268">
        <f t="shared" ca="1" si="343"/>
        <v>46</v>
      </c>
      <c r="U184" s="268">
        <f t="shared" ca="1" si="343"/>
        <v>47</v>
      </c>
      <c r="V184" s="268">
        <f t="shared" ca="1" si="343"/>
        <v>48</v>
      </c>
      <c r="W184" s="268">
        <f t="shared" ca="1" si="343"/>
        <v>49</v>
      </c>
      <c r="X184" s="268">
        <f t="shared" ca="1" si="343"/>
        <v>50</v>
      </c>
      <c r="Y184" s="268">
        <f t="shared" ca="1" si="343"/>
        <v>51</v>
      </c>
      <c r="Z184" s="268">
        <f t="shared" ca="1" si="343"/>
        <v>52</v>
      </c>
      <c r="AA184" s="268">
        <f t="shared" ca="1" si="343"/>
        <v>53</v>
      </c>
      <c r="AB184" s="268">
        <f t="shared" ca="1" si="343"/>
        <v>54</v>
      </c>
      <c r="AC184" s="268">
        <f t="shared" ca="1" si="343"/>
        <v>55</v>
      </c>
      <c r="AD184" s="268">
        <f t="shared" ca="1" si="343"/>
        <v>56</v>
      </c>
      <c r="AE184" s="268">
        <f t="shared" ca="1" si="343"/>
        <v>57</v>
      </c>
      <c r="AF184" s="268">
        <f t="shared" ca="1" si="343"/>
        <v>58</v>
      </c>
      <c r="AG184" s="268">
        <f t="shared" ca="1" si="343"/>
        <v>59</v>
      </c>
      <c r="AH184" s="268">
        <f t="shared" ca="1" si="343"/>
        <v>60</v>
      </c>
      <c r="AI184" s="268">
        <f t="shared" ca="1" si="343"/>
        <v>61</v>
      </c>
      <c r="AJ184" s="268">
        <f t="shared" ca="1" si="343"/>
        <v>62</v>
      </c>
      <c r="AK184" s="268">
        <f t="shared" ca="1" si="343"/>
        <v>63</v>
      </c>
      <c r="AL184" s="268">
        <f t="shared" ref="AL184:BQ184" ca="1" si="344">IF(OR(MID(OFFSET($D$248,$D177-$D$8,0),AL$4,1)="a",MID(OFFSET($D$248,$D177-$D$8,0),AL$4,1)="b"),0,AK184+1)</f>
        <v>64</v>
      </c>
      <c r="AM184" s="268">
        <f t="shared" ca="1" si="344"/>
        <v>65</v>
      </c>
      <c r="AN184" s="268">
        <f t="shared" ca="1" si="344"/>
        <v>66</v>
      </c>
      <c r="AO184" s="268">
        <f t="shared" ca="1" si="344"/>
        <v>67</v>
      </c>
      <c r="AP184" s="268">
        <f t="shared" ca="1" si="344"/>
        <v>68</v>
      </c>
      <c r="AQ184" s="268">
        <f t="shared" ca="1" si="344"/>
        <v>69</v>
      </c>
      <c r="AR184" s="268">
        <f t="shared" ca="1" si="344"/>
        <v>70</v>
      </c>
      <c r="AS184" s="268">
        <f t="shared" ca="1" si="344"/>
        <v>71</v>
      </c>
      <c r="AT184" s="268">
        <f t="shared" ca="1" si="344"/>
        <v>72</v>
      </c>
      <c r="AU184" s="268">
        <f t="shared" ca="1" si="344"/>
        <v>73</v>
      </c>
      <c r="AV184" s="268">
        <f t="shared" ca="1" si="344"/>
        <v>74</v>
      </c>
      <c r="AW184" s="268">
        <f t="shared" ca="1" si="344"/>
        <v>75</v>
      </c>
      <c r="AX184" s="268">
        <f t="shared" ca="1" si="344"/>
        <v>76</v>
      </c>
      <c r="AY184" s="268">
        <f t="shared" ca="1" si="344"/>
        <v>77</v>
      </c>
      <c r="AZ184" s="268">
        <f t="shared" ca="1" si="344"/>
        <v>78</v>
      </c>
      <c r="BA184" s="268">
        <f t="shared" ca="1" si="344"/>
        <v>79</v>
      </c>
      <c r="BB184" s="268">
        <f t="shared" ca="1" si="344"/>
        <v>80</v>
      </c>
      <c r="BC184" s="268">
        <f t="shared" ca="1" si="344"/>
        <v>81</v>
      </c>
      <c r="BD184" s="268">
        <f t="shared" ca="1" si="344"/>
        <v>82</v>
      </c>
      <c r="BE184" s="268">
        <f t="shared" ca="1" si="344"/>
        <v>83</v>
      </c>
      <c r="BF184" s="268">
        <f t="shared" ca="1" si="344"/>
        <v>84</v>
      </c>
      <c r="BG184" s="268">
        <f t="shared" ca="1" si="344"/>
        <v>85</v>
      </c>
      <c r="BH184" s="268">
        <f t="shared" ca="1" si="344"/>
        <v>86</v>
      </c>
      <c r="BI184" s="268">
        <f t="shared" ca="1" si="344"/>
        <v>87</v>
      </c>
      <c r="BJ184" s="268">
        <f t="shared" ca="1" si="344"/>
        <v>88</v>
      </c>
      <c r="BK184" s="268">
        <f t="shared" ca="1" si="344"/>
        <v>89</v>
      </c>
      <c r="BL184" s="268">
        <f t="shared" ca="1" si="344"/>
        <v>90</v>
      </c>
      <c r="BM184" s="268">
        <f t="shared" ca="1" si="344"/>
        <v>91</v>
      </c>
      <c r="BN184" s="268">
        <f t="shared" ca="1" si="344"/>
        <v>92</v>
      </c>
      <c r="BO184" s="268">
        <f t="shared" ca="1" si="344"/>
        <v>93</v>
      </c>
      <c r="BP184" s="268">
        <f t="shared" ca="1" si="344"/>
        <v>94</v>
      </c>
      <c r="BQ184" s="268">
        <f t="shared" ca="1" si="344"/>
        <v>95</v>
      </c>
      <c r="BR184" s="268">
        <f t="shared" ref="BR184:CV184" ca="1" si="345">IF(OR(MID(OFFSET($D$248,$D177-$D$8,0),BR$4,1)="a",MID(OFFSET($D$248,$D177-$D$8,0),BR$4,1)="b"),0,BQ184+1)</f>
        <v>96</v>
      </c>
      <c r="BS184" s="268">
        <f t="shared" ca="1" si="345"/>
        <v>97</v>
      </c>
      <c r="BT184" s="268">
        <f t="shared" ca="1" si="345"/>
        <v>98</v>
      </c>
      <c r="BU184" s="268">
        <f t="shared" ca="1" si="345"/>
        <v>99</v>
      </c>
      <c r="BV184" s="268">
        <f t="shared" ca="1" si="345"/>
        <v>100</v>
      </c>
      <c r="BW184" s="268">
        <f t="shared" ca="1" si="345"/>
        <v>101</v>
      </c>
      <c r="BX184" s="268">
        <f t="shared" ca="1" si="345"/>
        <v>102</v>
      </c>
      <c r="BY184" s="268">
        <f t="shared" ca="1" si="345"/>
        <v>103</v>
      </c>
      <c r="BZ184" s="268">
        <f t="shared" ca="1" si="345"/>
        <v>104</v>
      </c>
      <c r="CA184" s="268">
        <f t="shared" ca="1" si="345"/>
        <v>105</v>
      </c>
      <c r="CB184" s="268">
        <f t="shared" ca="1" si="345"/>
        <v>106</v>
      </c>
      <c r="CC184" s="268">
        <f t="shared" ca="1" si="345"/>
        <v>107</v>
      </c>
      <c r="CD184" s="268">
        <f t="shared" ca="1" si="345"/>
        <v>108</v>
      </c>
      <c r="CE184" s="268">
        <f t="shared" ca="1" si="345"/>
        <v>109</v>
      </c>
      <c r="CF184" s="268">
        <f t="shared" ca="1" si="345"/>
        <v>110</v>
      </c>
      <c r="CG184" s="268">
        <f t="shared" ca="1" si="345"/>
        <v>111</v>
      </c>
      <c r="CH184" s="268">
        <f t="shared" ca="1" si="345"/>
        <v>112</v>
      </c>
      <c r="CI184" s="268">
        <f t="shared" ca="1" si="345"/>
        <v>113</v>
      </c>
      <c r="CJ184" s="268">
        <f t="shared" ca="1" si="345"/>
        <v>114</v>
      </c>
      <c r="CK184" s="268">
        <f t="shared" ca="1" si="345"/>
        <v>115</v>
      </c>
      <c r="CL184" s="268">
        <f t="shared" ca="1" si="345"/>
        <v>116</v>
      </c>
      <c r="CM184" s="268">
        <f t="shared" ca="1" si="345"/>
        <v>117</v>
      </c>
      <c r="CN184" s="268">
        <f t="shared" ca="1" si="345"/>
        <v>118</v>
      </c>
      <c r="CO184" s="268">
        <f t="shared" ca="1" si="345"/>
        <v>119</v>
      </c>
      <c r="CP184" s="268">
        <f t="shared" ca="1" si="345"/>
        <v>120</v>
      </c>
      <c r="CQ184" s="268">
        <f t="shared" ca="1" si="345"/>
        <v>121</v>
      </c>
      <c r="CR184" s="268">
        <f t="shared" ca="1" si="345"/>
        <v>122</v>
      </c>
      <c r="CS184" s="268">
        <f t="shared" ca="1" si="345"/>
        <v>123</v>
      </c>
      <c r="CT184" s="268">
        <f t="shared" ca="1" si="345"/>
        <v>124</v>
      </c>
      <c r="CU184" s="268">
        <f t="shared" ca="1" si="345"/>
        <v>125</v>
      </c>
      <c r="CV184" s="296">
        <f t="shared" ca="1" si="345"/>
        <v>126</v>
      </c>
      <c r="CW184" s="416"/>
      <c r="CX184" s="391"/>
      <c r="CY184" s="391"/>
      <c r="CZ184" s="393"/>
      <c r="DA184" s="442"/>
    </row>
    <row r="185" spans="1:105" ht="9.75" hidden="1" customHeight="1" x14ac:dyDescent="0.2">
      <c r="A185" s="190"/>
      <c r="B185" s="439"/>
      <c r="C185" s="430"/>
      <c r="D185" s="426"/>
      <c r="E185" s="297">
        <f ca="1">IF(OR(MID(OFFSET($D$248,$D177-$D$8,0),E$4,1)="a",MID(OFFSET($D$248,$D177-$D$8,0),E$4,1)="b"),0,CV175+1)</f>
        <v>31</v>
      </c>
      <c r="F185" s="298">
        <f t="shared" ref="F185:AF185" ca="1" si="346">IF(OR(MID(OFFSET($D$248,$D177-$D$8,0),F$4,1)="a",MID(OFFSET($D$248,$D177-$D$8,0),F$4,1)="b"),0,E185+1)</f>
        <v>32</v>
      </c>
      <c r="G185" s="298">
        <f t="shared" ca="1" si="346"/>
        <v>33</v>
      </c>
      <c r="H185" s="298">
        <f t="shared" ca="1" si="346"/>
        <v>34</v>
      </c>
      <c r="I185" s="298">
        <f t="shared" ca="1" si="346"/>
        <v>35</v>
      </c>
      <c r="J185" s="298">
        <f t="shared" ca="1" si="346"/>
        <v>36</v>
      </c>
      <c r="K185" s="298">
        <f t="shared" ca="1" si="346"/>
        <v>37</v>
      </c>
      <c r="L185" s="298">
        <f t="shared" ca="1" si="346"/>
        <v>38</v>
      </c>
      <c r="M185" s="298">
        <f t="shared" ca="1" si="346"/>
        <v>39</v>
      </c>
      <c r="N185" s="298">
        <f t="shared" ca="1" si="346"/>
        <v>40</v>
      </c>
      <c r="O185" s="298">
        <f t="shared" ca="1" si="346"/>
        <v>41</v>
      </c>
      <c r="P185" s="298">
        <f t="shared" ca="1" si="346"/>
        <v>42</v>
      </c>
      <c r="Q185" s="298">
        <f t="shared" ca="1" si="346"/>
        <v>43</v>
      </c>
      <c r="R185" s="298">
        <f t="shared" ca="1" si="346"/>
        <v>44</v>
      </c>
      <c r="S185" s="298">
        <f t="shared" ca="1" si="346"/>
        <v>45</v>
      </c>
      <c r="T185" s="298">
        <f t="shared" ca="1" si="346"/>
        <v>46</v>
      </c>
      <c r="U185" s="298">
        <f t="shared" ca="1" si="346"/>
        <v>47</v>
      </c>
      <c r="V185" s="298">
        <f t="shared" ca="1" si="346"/>
        <v>48</v>
      </c>
      <c r="W185" s="298">
        <f t="shared" ca="1" si="346"/>
        <v>49</v>
      </c>
      <c r="X185" s="298">
        <f t="shared" ca="1" si="346"/>
        <v>50</v>
      </c>
      <c r="Y185" s="298">
        <f t="shared" ca="1" si="346"/>
        <v>51</v>
      </c>
      <c r="Z185" s="298">
        <f t="shared" ca="1" si="346"/>
        <v>52</v>
      </c>
      <c r="AA185" s="298">
        <f t="shared" ca="1" si="346"/>
        <v>53</v>
      </c>
      <c r="AB185" s="298">
        <f t="shared" ca="1" si="346"/>
        <v>54</v>
      </c>
      <c r="AC185" s="298">
        <f t="shared" ca="1" si="346"/>
        <v>55</v>
      </c>
      <c r="AD185" s="298">
        <f t="shared" ca="1" si="346"/>
        <v>56</v>
      </c>
      <c r="AE185" s="298">
        <f t="shared" ca="1" si="346"/>
        <v>57</v>
      </c>
      <c r="AF185" s="298">
        <f t="shared" ca="1" si="346"/>
        <v>58</v>
      </c>
      <c r="AG185" s="298">
        <f ca="1">IF(OR(MID(OFFSET($D$248,$D177-$D$8,0),AG$4,1)="a",MID(OFFSET($D$248,$D177-$D$8,0),AG$4,1)="b"),0,1)</f>
        <v>1</v>
      </c>
      <c r="AH185" s="298">
        <f t="shared" ref="AH185:BM185" ca="1" si="347">IF(OR(MID(OFFSET($D$248,$D177-$D$8,0),AH$4,1)="a",MID(OFFSET($D$248,$D177-$D$8,0),AH$4,1)="b"),0,AG185+1)</f>
        <v>2</v>
      </c>
      <c r="AI185" s="298">
        <f t="shared" ca="1" si="347"/>
        <v>3</v>
      </c>
      <c r="AJ185" s="298">
        <f t="shared" ca="1" si="347"/>
        <v>4</v>
      </c>
      <c r="AK185" s="298">
        <f t="shared" ca="1" si="347"/>
        <v>5</v>
      </c>
      <c r="AL185" s="298">
        <f t="shared" ca="1" si="347"/>
        <v>6</v>
      </c>
      <c r="AM185" s="298">
        <f t="shared" ca="1" si="347"/>
        <v>7</v>
      </c>
      <c r="AN185" s="298">
        <f t="shared" ca="1" si="347"/>
        <v>8</v>
      </c>
      <c r="AO185" s="298">
        <f t="shared" ca="1" si="347"/>
        <v>9</v>
      </c>
      <c r="AP185" s="298">
        <f t="shared" ca="1" si="347"/>
        <v>10</v>
      </c>
      <c r="AQ185" s="298">
        <f t="shared" ca="1" si="347"/>
        <v>11</v>
      </c>
      <c r="AR185" s="298">
        <f t="shared" ca="1" si="347"/>
        <v>12</v>
      </c>
      <c r="AS185" s="298">
        <f t="shared" ca="1" si="347"/>
        <v>13</v>
      </c>
      <c r="AT185" s="298">
        <f t="shared" ca="1" si="347"/>
        <v>14</v>
      </c>
      <c r="AU185" s="298">
        <f t="shared" ca="1" si="347"/>
        <v>15</v>
      </c>
      <c r="AV185" s="298">
        <f t="shared" ca="1" si="347"/>
        <v>16</v>
      </c>
      <c r="AW185" s="298">
        <f t="shared" ca="1" si="347"/>
        <v>17</v>
      </c>
      <c r="AX185" s="298">
        <f t="shared" ca="1" si="347"/>
        <v>18</v>
      </c>
      <c r="AY185" s="298">
        <f t="shared" ca="1" si="347"/>
        <v>19</v>
      </c>
      <c r="AZ185" s="298">
        <f t="shared" ca="1" si="347"/>
        <v>20</v>
      </c>
      <c r="BA185" s="298">
        <f t="shared" ca="1" si="347"/>
        <v>21</v>
      </c>
      <c r="BB185" s="298">
        <f t="shared" ca="1" si="347"/>
        <v>22</v>
      </c>
      <c r="BC185" s="298">
        <f t="shared" ca="1" si="347"/>
        <v>23</v>
      </c>
      <c r="BD185" s="298">
        <f t="shared" ca="1" si="347"/>
        <v>24</v>
      </c>
      <c r="BE185" s="298">
        <f t="shared" ca="1" si="347"/>
        <v>25</v>
      </c>
      <c r="BF185" s="298">
        <f t="shared" ca="1" si="347"/>
        <v>26</v>
      </c>
      <c r="BG185" s="298">
        <f t="shared" ca="1" si="347"/>
        <v>27</v>
      </c>
      <c r="BH185" s="298">
        <f t="shared" ca="1" si="347"/>
        <v>28</v>
      </c>
      <c r="BI185" s="298">
        <f t="shared" ca="1" si="347"/>
        <v>29</v>
      </c>
      <c r="BJ185" s="298">
        <f t="shared" ca="1" si="347"/>
        <v>30</v>
      </c>
      <c r="BK185" s="298">
        <f t="shared" ca="1" si="347"/>
        <v>31</v>
      </c>
      <c r="BL185" s="298">
        <f t="shared" ca="1" si="347"/>
        <v>32</v>
      </c>
      <c r="BM185" s="298">
        <f t="shared" ca="1" si="347"/>
        <v>33</v>
      </c>
      <c r="BN185" s="298">
        <f t="shared" ref="BN185:CV185" ca="1" si="348">IF(OR(MID(OFFSET($D$248,$D177-$D$8,0),BN$4,1)="a",MID(OFFSET($D$248,$D177-$D$8,0),BN$4,1)="b"),0,BM185+1)</f>
        <v>34</v>
      </c>
      <c r="BO185" s="298">
        <f t="shared" ca="1" si="348"/>
        <v>35</v>
      </c>
      <c r="BP185" s="298">
        <f t="shared" ca="1" si="348"/>
        <v>36</v>
      </c>
      <c r="BQ185" s="298">
        <f t="shared" ca="1" si="348"/>
        <v>37</v>
      </c>
      <c r="BR185" s="298">
        <f t="shared" ca="1" si="348"/>
        <v>38</v>
      </c>
      <c r="BS185" s="298">
        <f t="shared" ca="1" si="348"/>
        <v>39</v>
      </c>
      <c r="BT185" s="298">
        <f t="shared" ca="1" si="348"/>
        <v>40</v>
      </c>
      <c r="BU185" s="298">
        <f t="shared" ca="1" si="348"/>
        <v>41</v>
      </c>
      <c r="BV185" s="298">
        <f t="shared" ca="1" si="348"/>
        <v>42</v>
      </c>
      <c r="BW185" s="298">
        <f t="shared" ca="1" si="348"/>
        <v>43</v>
      </c>
      <c r="BX185" s="298">
        <f t="shared" ca="1" si="348"/>
        <v>44</v>
      </c>
      <c r="BY185" s="298">
        <f t="shared" ca="1" si="348"/>
        <v>45</v>
      </c>
      <c r="BZ185" s="298">
        <f t="shared" ca="1" si="348"/>
        <v>46</v>
      </c>
      <c r="CA185" s="298">
        <f t="shared" ca="1" si="348"/>
        <v>47</v>
      </c>
      <c r="CB185" s="298">
        <f t="shared" ca="1" si="348"/>
        <v>48</v>
      </c>
      <c r="CC185" s="298">
        <f t="shared" ca="1" si="348"/>
        <v>49</v>
      </c>
      <c r="CD185" s="298">
        <f t="shared" ca="1" si="348"/>
        <v>50</v>
      </c>
      <c r="CE185" s="298">
        <f t="shared" ca="1" si="348"/>
        <v>51</v>
      </c>
      <c r="CF185" s="298">
        <f t="shared" ca="1" si="348"/>
        <v>52</v>
      </c>
      <c r="CG185" s="298">
        <f t="shared" ca="1" si="348"/>
        <v>53</v>
      </c>
      <c r="CH185" s="298">
        <f t="shared" ca="1" si="348"/>
        <v>54</v>
      </c>
      <c r="CI185" s="298">
        <f t="shared" ca="1" si="348"/>
        <v>55</v>
      </c>
      <c r="CJ185" s="298">
        <f t="shared" ca="1" si="348"/>
        <v>56</v>
      </c>
      <c r="CK185" s="298">
        <f t="shared" ca="1" si="348"/>
        <v>57</v>
      </c>
      <c r="CL185" s="298">
        <f t="shared" ca="1" si="348"/>
        <v>58</v>
      </c>
      <c r="CM185" s="298">
        <f t="shared" ca="1" si="348"/>
        <v>59</v>
      </c>
      <c r="CN185" s="298">
        <f t="shared" ca="1" si="348"/>
        <v>60</v>
      </c>
      <c r="CO185" s="298">
        <f t="shared" ca="1" si="348"/>
        <v>61</v>
      </c>
      <c r="CP185" s="298">
        <f t="shared" ca="1" si="348"/>
        <v>62</v>
      </c>
      <c r="CQ185" s="298">
        <f t="shared" ca="1" si="348"/>
        <v>63</v>
      </c>
      <c r="CR185" s="298">
        <f t="shared" ca="1" si="348"/>
        <v>64</v>
      </c>
      <c r="CS185" s="298">
        <f t="shared" ca="1" si="348"/>
        <v>65</v>
      </c>
      <c r="CT185" s="298">
        <f t="shared" ca="1" si="348"/>
        <v>66</v>
      </c>
      <c r="CU185" s="298">
        <f t="shared" ca="1" si="348"/>
        <v>67</v>
      </c>
      <c r="CV185" s="299">
        <f t="shared" ca="1" si="348"/>
        <v>68</v>
      </c>
      <c r="CW185" s="416"/>
      <c r="CX185" s="391"/>
      <c r="CY185" s="391"/>
      <c r="CZ185" s="393"/>
      <c r="DA185" s="442"/>
    </row>
    <row r="186" spans="1:105" ht="3.75" customHeight="1" x14ac:dyDescent="0.2">
      <c r="A186" s="190"/>
      <c r="B186" s="439"/>
      <c r="C186" s="250"/>
      <c r="D186" s="251"/>
      <c r="E186" s="252"/>
      <c r="F186" s="252"/>
      <c r="G186" s="252"/>
      <c r="H186" s="252"/>
      <c r="I186" s="252"/>
      <c r="J186" s="252"/>
      <c r="K186" s="252"/>
      <c r="L186" s="252"/>
      <c r="M186" s="252"/>
      <c r="N186" s="252"/>
      <c r="O186" s="252"/>
      <c r="P186" s="252"/>
      <c r="Q186" s="252"/>
      <c r="R186" s="252"/>
      <c r="S186" s="252"/>
      <c r="T186" s="252"/>
      <c r="U186" s="252"/>
      <c r="V186" s="252"/>
      <c r="W186" s="252"/>
      <c r="X186" s="252"/>
      <c r="Y186" s="252"/>
      <c r="Z186" s="252"/>
      <c r="AA186" s="252"/>
      <c r="AB186" s="252"/>
      <c r="AC186" s="252"/>
      <c r="AD186" s="252"/>
      <c r="AE186" s="252"/>
      <c r="AF186" s="252"/>
      <c r="AG186" s="253"/>
      <c r="AH186" s="252"/>
      <c r="AI186" s="252"/>
      <c r="AJ186" s="252"/>
      <c r="AK186" s="252"/>
      <c r="AL186" s="252"/>
      <c r="AM186" s="252"/>
      <c r="AN186" s="252"/>
      <c r="AO186" s="252"/>
      <c r="AP186" s="252"/>
      <c r="AQ186" s="252"/>
      <c r="AR186" s="252"/>
      <c r="AS186" s="252"/>
      <c r="AT186" s="252"/>
      <c r="AU186" s="252"/>
      <c r="AV186" s="252"/>
      <c r="AW186" s="252"/>
      <c r="AX186" s="252"/>
      <c r="AY186" s="252"/>
      <c r="AZ186" s="252"/>
      <c r="BA186" s="252"/>
      <c r="BB186" s="252"/>
      <c r="BC186" s="252"/>
      <c r="BD186" s="252"/>
      <c r="BE186" s="252"/>
      <c r="BF186" s="252"/>
      <c r="BG186" s="252"/>
      <c r="BH186" s="252"/>
      <c r="BI186" s="252"/>
      <c r="BJ186" s="252"/>
      <c r="BK186" s="252"/>
      <c r="BL186" s="252"/>
      <c r="BM186" s="252"/>
      <c r="BN186" s="252"/>
      <c r="BO186" s="252"/>
      <c r="BP186" s="252"/>
      <c r="BQ186" s="252"/>
      <c r="BR186" s="252"/>
      <c r="BS186" s="252"/>
      <c r="BT186" s="252"/>
      <c r="BU186" s="252"/>
      <c r="BV186" s="252"/>
      <c r="BW186" s="252"/>
      <c r="BX186" s="252"/>
      <c r="BY186" s="252"/>
      <c r="BZ186" s="252"/>
      <c r="CA186" s="252"/>
      <c r="CB186" s="252"/>
      <c r="CC186" s="252"/>
      <c r="CD186" s="252"/>
      <c r="CE186" s="252"/>
      <c r="CF186" s="252"/>
      <c r="CG186" s="252"/>
      <c r="CH186" s="252"/>
      <c r="CI186" s="252"/>
      <c r="CJ186" s="252"/>
      <c r="CK186" s="252"/>
      <c r="CL186" s="252"/>
      <c r="CM186" s="252"/>
      <c r="CN186" s="252"/>
      <c r="CO186" s="252"/>
      <c r="CP186" s="252"/>
      <c r="CQ186" s="252"/>
      <c r="CR186" s="252"/>
      <c r="CS186" s="252"/>
      <c r="CT186" s="252"/>
      <c r="CU186" s="252"/>
      <c r="CV186" s="252"/>
      <c r="CW186" s="254"/>
      <c r="CX186" s="255"/>
      <c r="CY186" s="256"/>
      <c r="CZ186" s="257"/>
      <c r="DA186" s="306"/>
    </row>
    <row r="187" spans="1:105" ht="13.5" customHeight="1" x14ac:dyDescent="0.2">
      <c r="A187" s="190"/>
      <c r="B187" s="439"/>
      <c r="C187" s="429" t="s">
        <v>38</v>
      </c>
      <c r="D187" s="431">
        <f>D177+1</f>
        <v>42705</v>
      </c>
      <c r="E187" s="191"/>
      <c r="F187" s="192"/>
      <c r="G187" s="192"/>
      <c r="H187" s="193"/>
      <c r="I187" s="194"/>
      <c r="J187" s="192"/>
      <c r="K187" s="192"/>
      <c r="L187" s="193"/>
      <c r="M187" s="194"/>
      <c r="N187" s="192"/>
      <c r="O187" s="192"/>
      <c r="P187" s="193"/>
      <c r="Q187" s="194"/>
      <c r="R187" s="192"/>
      <c r="S187" s="192"/>
      <c r="T187" s="193"/>
      <c r="U187" s="194"/>
      <c r="V187" s="192"/>
      <c r="W187" s="192"/>
      <c r="X187" s="193"/>
      <c r="Y187" s="194"/>
      <c r="Z187" s="192"/>
      <c r="AA187" s="192"/>
      <c r="AB187" s="193"/>
      <c r="AC187" s="194"/>
      <c r="AD187" s="192"/>
      <c r="AE187" s="192"/>
      <c r="AF187" s="195"/>
      <c r="AG187" s="196"/>
      <c r="AH187" s="192"/>
      <c r="AI187" s="192"/>
      <c r="AJ187" s="193"/>
      <c r="AK187" s="194"/>
      <c r="AL187" s="192"/>
      <c r="AM187" s="192"/>
      <c r="AN187" s="193"/>
      <c r="AO187" s="194"/>
      <c r="AP187" s="192"/>
      <c r="AQ187" s="192"/>
      <c r="AR187" s="193"/>
      <c r="AS187" s="194"/>
      <c r="AT187" s="192"/>
      <c r="AU187" s="192"/>
      <c r="AV187" s="193"/>
      <c r="AW187" s="194"/>
      <c r="AX187" s="192"/>
      <c r="AY187" s="192"/>
      <c r="AZ187" s="193"/>
      <c r="BA187" s="194"/>
      <c r="BB187" s="192"/>
      <c r="BC187" s="192"/>
      <c r="BD187" s="193"/>
      <c r="BE187" s="194"/>
      <c r="BF187" s="192"/>
      <c r="BG187" s="192"/>
      <c r="BH187" s="193"/>
      <c r="BI187" s="194"/>
      <c r="BJ187" s="192"/>
      <c r="BK187" s="192"/>
      <c r="BL187" s="193"/>
      <c r="BM187" s="194"/>
      <c r="BN187" s="192"/>
      <c r="BO187" s="192"/>
      <c r="BP187" s="193"/>
      <c r="BQ187" s="194"/>
      <c r="BR187" s="192"/>
      <c r="BS187" s="192"/>
      <c r="BT187" s="193"/>
      <c r="BU187" s="194"/>
      <c r="BV187" s="192"/>
      <c r="BW187" s="192"/>
      <c r="BX187" s="193"/>
      <c r="BY187" s="194"/>
      <c r="BZ187" s="192"/>
      <c r="CA187" s="192"/>
      <c r="CB187" s="193"/>
      <c r="CC187" s="194"/>
      <c r="CD187" s="192"/>
      <c r="CE187" s="192"/>
      <c r="CF187" s="193"/>
      <c r="CG187" s="194"/>
      <c r="CH187" s="192"/>
      <c r="CI187" s="192"/>
      <c r="CJ187" s="193"/>
      <c r="CK187" s="194"/>
      <c r="CL187" s="192"/>
      <c r="CM187" s="192"/>
      <c r="CN187" s="193"/>
      <c r="CO187" s="194"/>
      <c r="CP187" s="192"/>
      <c r="CQ187" s="192"/>
      <c r="CR187" s="193"/>
      <c r="CS187" s="194"/>
      <c r="CT187" s="192"/>
      <c r="CU187" s="192"/>
      <c r="CV187" s="195"/>
      <c r="CW187" s="433">
        <f ca="1">MAX(E195:AF195,AG185:CV185)*0.25</f>
        <v>24</v>
      </c>
      <c r="CX187" s="390">
        <f ca="1">MAX(E194:AF194,E184:CV184,E174:CV174,E164:CV164,E154:CV154,E144:CV144,E134:CV134,AG124:CV124)*0.25</f>
        <v>38.5</v>
      </c>
      <c r="CY187" s="390">
        <f ca="1">(COUNTIF(E195:AF195,0)+COUNTIF(CO185:CV185,0))*0.25</f>
        <v>0</v>
      </c>
      <c r="CZ187" s="392">
        <f ca="1">COUNTIF(CW127:CW195,"&gt;=7")-COUNTIF(CW127:CW195,"&gt;=9")</f>
        <v>0</v>
      </c>
      <c r="DA187" s="441" t="str">
        <f ca="1">VLOOKUP(IF(CX187&lt;24,3,IF(CW187&lt;=7,2,IF(CW187&gt;11,1,IF(CY187&gt;4,2,IF(CW187&gt;9,1,IF(CZ187&gt;0,2,1)))))),PARAM!$A$39:$B$41,2,FALSE)</f>
        <v>Reprise normale du service</v>
      </c>
    </row>
    <row r="188" spans="1:105" ht="13.5" hidden="1" customHeight="1" x14ac:dyDescent="0.2">
      <c r="A188" s="190"/>
      <c r="B188" s="439"/>
      <c r="C188" s="430"/>
      <c r="D188" s="426"/>
      <c r="E188" s="267">
        <f ca="1">IF(OR(MID(OFFSET($D$248,$D187-$D$8,0),E$4,1)="a",MID(OFFSET($D$248,$D187-$D$8,0),E$4,1)="b"),0,CV178+1)</f>
        <v>127</v>
      </c>
      <c r="F188" s="268">
        <f t="shared" ref="F188:AK188" ca="1" si="349">IF(OR(MID(OFFSET($D$248,$D187-$D$8,0),F$4,1)="a",MID(OFFSET($D$248,$D187-$D$8,0),F$4,1)="b"),0,E188+1)</f>
        <v>128</v>
      </c>
      <c r="G188" s="268">
        <f t="shared" ca="1" si="349"/>
        <v>129</v>
      </c>
      <c r="H188" s="268">
        <f t="shared" ca="1" si="349"/>
        <v>130</v>
      </c>
      <c r="I188" s="268">
        <f t="shared" ca="1" si="349"/>
        <v>131</v>
      </c>
      <c r="J188" s="268">
        <f t="shared" ca="1" si="349"/>
        <v>132</v>
      </c>
      <c r="K188" s="268">
        <f t="shared" ca="1" si="349"/>
        <v>133</v>
      </c>
      <c r="L188" s="268">
        <f t="shared" ca="1" si="349"/>
        <v>134</v>
      </c>
      <c r="M188" s="268">
        <f t="shared" ca="1" si="349"/>
        <v>135</v>
      </c>
      <c r="N188" s="268">
        <f t="shared" ca="1" si="349"/>
        <v>136</v>
      </c>
      <c r="O188" s="268">
        <f t="shared" ca="1" si="349"/>
        <v>137</v>
      </c>
      <c r="P188" s="268">
        <f t="shared" ca="1" si="349"/>
        <v>138</v>
      </c>
      <c r="Q188" s="268">
        <f t="shared" ca="1" si="349"/>
        <v>139</v>
      </c>
      <c r="R188" s="268">
        <f t="shared" ca="1" si="349"/>
        <v>140</v>
      </c>
      <c r="S188" s="268">
        <f t="shared" ca="1" si="349"/>
        <v>141</v>
      </c>
      <c r="T188" s="268">
        <f t="shared" ca="1" si="349"/>
        <v>142</v>
      </c>
      <c r="U188" s="268">
        <f t="shared" ca="1" si="349"/>
        <v>143</v>
      </c>
      <c r="V188" s="268">
        <f t="shared" ca="1" si="349"/>
        <v>144</v>
      </c>
      <c r="W188" s="268">
        <f t="shared" ca="1" si="349"/>
        <v>145</v>
      </c>
      <c r="X188" s="268">
        <f t="shared" ca="1" si="349"/>
        <v>146</v>
      </c>
      <c r="Y188" s="268">
        <f t="shared" ca="1" si="349"/>
        <v>147</v>
      </c>
      <c r="Z188" s="268">
        <f t="shared" ca="1" si="349"/>
        <v>148</v>
      </c>
      <c r="AA188" s="268">
        <f t="shared" ca="1" si="349"/>
        <v>149</v>
      </c>
      <c r="AB188" s="268">
        <f t="shared" ca="1" si="349"/>
        <v>150</v>
      </c>
      <c r="AC188" s="268">
        <f t="shared" ca="1" si="349"/>
        <v>151</v>
      </c>
      <c r="AD188" s="268">
        <f t="shared" ca="1" si="349"/>
        <v>152</v>
      </c>
      <c r="AE188" s="268">
        <f t="shared" ca="1" si="349"/>
        <v>153</v>
      </c>
      <c r="AF188" s="268">
        <f t="shared" ca="1" si="349"/>
        <v>154</v>
      </c>
      <c r="AG188" s="268">
        <f t="shared" ca="1" si="349"/>
        <v>155</v>
      </c>
      <c r="AH188" s="268">
        <f t="shared" ca="1" si="349"/>
        <v>156</v>
      </c>
      <c r="AI188" s="268">
        <f t="shared" ca="1" si="349"/>
        <v>157</v>
      </c>
      <c r="AJ188" s="268">
        <f t="shared" ca="1" si="349"/>
        <v>158</v>
      </c>
      <c r="AK188" s="268">
        <f t="shared" ca="1" si="349"/>
        <v>159</v>
      </c>
      <c r="AL188" s="268">
        <f t="shared" ref="AL188:BQ188" ca="1" si="350">IF(OR(MID(OFFSET($D$248,$D187-$D$8,0),AL$4,1)="a",MID(OFFSET($D$248,$D187-$D$8,0),AL$4,1)="b"),0,AK188+1)</f>
        <v>160</v>
      </c>
      <c r="AM188" s="268">
        <f t="shared" ca="1" si="350"/>
        <v>161</v>
      </c>
      <c r="AN188" s="268">
        <f t="shared" ca="1" si="350"/>
        <v>162</v>
      </c>
      <c r="AO188" s="268">
        <f t="shared" ca="1" si="350"/>
        <v>163</v>
      </c>
      <c r="AP188" s="268">
        <f t="shared" ca="1" si="350"/>
        <v>164</v>
      </c>
      <c r="AQ188" s="268">
        <f t="shared" ca="1" si="350"/>
        <v>165</v>
      </c>
      <c r="AR188" s="268">
        <f t="shared" ca="1" si="350"/>
        <v>166</v>
      </c>
      <c r="AS188" s="268">
        <f t="shared" ca="1" si="350"/>
        <v>167</v>
      </c>
      <c r="AT188" s="268">
        <f t="shared" ca="1" si="350"/>
        <v>168</v>
      </c>
      <c r="AU188" s="268">
        <f t="shared" ca="1" si="350"/>
        <v>169</v>
      </c>
      <c r="AV188" s="268">
        <f t="shared" ca="1" si="350"/>
        <v>170</v>
      </c>
      <c r="AW188" s="268">
        <f t="shared" ca="1" si="350"/>
        <v>171</v>
      </c>
      <c r="AX188" s="268">
        <f t="shared" ca="1" si="350"/>
        <v>172</v>
      </c>
      <c r="AY188" s="268">
        <f t="shared" ca="1" si="350"/>
        <v>173</v>
      </c>
      <c r="AZ188" s="268">
        <f t="shared" ca="1" si="350"/>
        <v>174</v>
      </c>
      <c r="BA188" s="268">
        <f t="shared" ca="1" si="350"/>
        <v>175</v>
      </c>
      <c r="BB188" s="268">
        <f t="shared" ca="1" si="350"/>
        <v>176</v>
      </c>
      <c r="BC188" s="268">
        <f t="shared" ca="1" si="350"/>
        <v>177</v>
      </c>
      <c r="BD188" s="268">
        <f t="shared" ca="1" si="350"/>
        <v>178</v>
      </c>
      <c r="BE188" s="268">
        <f t="shared" ca="1" si="350"/>
        <v>179</v>
      </c>
      <c r="BF188" s="268">
        <f t="shared" ca="1" si="350"/>
        <v>180</v>
      </c>
      <c r="BG188" s="268">
        <f t="shared" ca="1" si="350"/>
        <v>181</v>
      </c>
      <c r="BH188" s="268">
        <f t="shared" ca="1" si="350"/>
        <v>182</v>
      </c>
      <c r="BI188" s="268">
        <f t="shared" ca="1" si="350"/>
        <v>183</v>
      </c>
      <c r="BJ188" s="268">
        <f t="shared" ca="1" si="350"/>
        <v>184</v>
      </c>
      <c r="BK188" s="268">
        <f t="shared" ca="1" si="350"/>
        <v>185</v>
      </c>
      <c r="BL188" s="268">
        <f t="shared" ca="1" si="350"/>
        <v>186</v>
      </c>
      <c r="BM188" s="268">
        <f t="shared" ca="1" si="350"/>
        <v>187</v>
      </c>
      <c r="BN188" s="268">
        <f t="shared" ca="1" si="350"/>
        <v>188</v>
      </c>
      <c r="BO188" s="268">
        <f t="shared" ca="1" si="350"/>
        <v>189</v>
      </c>
      <c r="BP188" s="268">
        <f t="shared" ca="1" si="350"/>
        <v>190</v>
      </c>
      <c r="BQ188" s="268">
        <f t="shared" ca="1" si="350"/>
        <v>191</v>
      </c>
      <c r="BR188" s="268">
        <f t="shared" ref="BR188:CV188" ca="1" si="351">IF(OR(MID(OFFSET($D$248,$D187-$D$8,0),BR$4,1)="a",MID(OFFSET($D$248,$D187-$D$8,0),BR$4,1)="b"),0,BQ188+1)</f>
        <v>192</v>
      </c>
      <c r="BS188" s="268">
        <f t="shared" ca="1" si="351"/>
        <v>193</v>
      </c>
      <c r="BT188" s="268">
        <f t="shared" ca="1" si="351"/>
        <v>194</v>
      </c>
      <c r="BU188" s="268">
        <f t="shared" ca="1" si="351"/>
        <v>195</v>
      </c>
      <c r="BV188" s="268">
        <f t="shared" ca="1" si="351"/>
        <v>196</v>
      </c>
      <c r="BW188" s="268">
        <f t="shared" ca="1" si="351"/>
        <v>197</v>
      </c>
      <c r="BX188" s="268">
        <f t="shared" ca="1" si="351"/>
        <v>198</v>
      </c>
      <c r="BY188" s="268">
        <f t="shared" ca="1" si="351"/>
        <v>199</v>
      </c>
      <c r="BZ188" s="268">
        <f t="shared" ca="1" si="351"/>
        <v>200</v>
      </c>
      <c r="CA188" s="268">
        <f t="shared" ca="1" si="351"/>
        <v>201</v>
      </c>
      <c r="CB188" s="268">
        <f t="shared" ca="1" si="351"/>
        <v>202</v>
      </c>
      <c r="CC188" s="268">
        <f t="shared" ca="1" si="351"/>
        <v>203</v>
      </c>
      <c r="CD188" s="268">
        <f t="shared" ca="1" si="351"/>
        <v>204</v>
      </c>
      <c r="CE188" s="268">
        <f t="shared" ca="1" si="351"/>
        <v>205</v>
      </c>
      <c r="CF188" s="268">
        <f t="shared" ca="1" si="351"/>
        <v>206</v>
      </c>
      <c r="CG188" s="268">
        <f t="shared" ca="1" si="351"/>
        <v>207</v>
      </c>
      <c r="CH188" s="268">
        <f t="shared" ca="1" si="351"/>
        <v>208</v>
      </c>
      <c r="CI188" s="268">
        <f t="shared" ca="1" si="351"/>
        <v>209</v>
      </c>
      <c r="CJ188" s="268">
        <f t="shared" ca="1" si="351"/>
        <v>210</v>
      </c>
      <c r="CK188" s="268">
        <f t="shared" ca="1" si="351"/>
        <v>211</v>
      </c>
      <c r="CL188" s="268">
        <f t="shared" ca="1" si="351"/>
        <v>212</v>
      </c>
      <c r="CM188" s="268">
        <f t="shared" ca="1" si="351"/>
        <v>213</v>
      </c>
      <c r="CN188" s="268">
        <f t="shared" ca="1" si="351"/>
        <v>214</v>
      </c>
      <c r="CO188" s="268">
        <f t="shared" ca="1" si="351"/>
        <v>215</v>
      </c>
      <c r="CP188" s="268">
        <f t="shared" ca="1" si="351"/>
        <v>216</v>
      </c>
      <c r="CQ188" s="268">
        <f t="shared" ca="1" si="351"/>
        <v>217</v>
      </c>
      <c r="CR188" s="268">
        <f t="shared" ca="1" si="351"/>
        <v>218</v>
      </c>
      <c r="CS188" s="268">
        <f t="shared" ca="1" si="351"/>
        <v>219</v>
      </c>
      <c r="CT188" s="268">
        <f t="shared" ca="1" si="351"/>
        <v>220</v>
      </c>
      <c r="CU188" s="268">
        <f t="shared" ca="1" si="351"/>
        <v>221</v>
      </c>
      <c r="CV188" s="296">
        <f t="shared" ca="1" si="351"/>
        <v>222</v>
      </c>
      <c r="CW188" s="416"/>
      <c r="CX188" s="391"/>
      <c r="CY188" s="391"/>
      <c r="CZ188" s="393"/>
      <c r="DA188" s="442"/>
    </row>
    <row r="189" spans="1:105" ht="13.5" hidden="1" customHeight="1" x14ac:dyDescent="0.2">
      <c r="A189" s="190"/>
      <c r="B189" s="439"/>
      <c r="C189" s="430"/>
      <c r="D189" s="426"/>
      <c r="E189" s="267">
        <f ca="1">IF(OR(MID(OFFSET($D$248,$D187-$D$8,0),E$4,1)="a",MID(OFFSET($D$248,$D187-$D$8,0),E$4,1)="b"),0,CV179+1)</f>
        <v>127</v>
      </c>
      <c r="F189" s="268">
        <f t="shared" ref="F189:AK189" ca="1" si="352">IF(OR(MID(OFFSET($D$248,$D187-$D$8,0),F$4,1)="a",MID(OFFSET($D$248,$D187-$D$8,0),F$4,1)="b"),0,E189+1)</f>
        <v>128</v>
      </c>
      <c r="G189" s="268">
        <f t="shared" ca="1" si="352"/>
        <v>129</v>
      </c>
      <c r="H189" s="268">
        <f t="shared" ca="1" si="352"/>
        <v>130</v>
      </c>
      <c r="I189" s="268">
        <f t="shared" ca="1" si="352"/>
        <v>131</v>
      </c>
      <c r="J189" s="268">
        <f t="shared" ca="1" si="352"/>
        <v>132</v>
      </c>
      <c r="K189" s="268">
        <f t="shared" ca="1" si="352"/>
        <v>133</v>
      </c>
      <c r="L189" s="268">
        <f t="shared" ca="1" si="352"/>
        <v>134</v>
      </c>
      <c r="M189" s="268">
        <f t="shared" ca="1" si="352"/>
        <v>135</v>
      </c>
      <c r="N189" s="268">
        <f t="shared" ca="1" si="352"/>
        <v>136</v>
      </c>
      <c r="O189" s="268">
        <f t="shared" ca="1" si="352"/>
        <v>137</v>
      </c>
      <c r="P189" s="268">
        <f t="shared" ca="1" si="352"/>
        <v>138</v>
      </c>
      <c r="Q189" s="268">
        <f t="shared" ca="1" si="352"/>
        <v>139</v>
      </c>
      <c r="R189" s="268">
        <f t="shared" ca="1" si="352"/>
        <v>140</v>
      </c>
      <c r="S189" s="268">
        <f t="shared" ca="1" si="352"/>
        <v>141</v>
      </c>
      <c r="T189" s="268">
        <f t="shared" ca="1" si="352"/>
        <v>142</v>
      </c>
      <c r="U189" s="268">
        <f t="shared" ca="1" si="352"/>
        <v>143</v>
      </c>
      <c r="V189" s="268">
        <f t="shared" ca="1" si="352"/>
        <v>144</v>
      </c>
      <c r="W189" s="268">
        <f t="shared" ca="1" si="352"/>
        <v>145</v>
      </c>
      <c r="X189" s="268">
        <f t="shared" ca="1" si="352"/>
        <v>146</v>
      </c>
      <c r="Y189" s="268">
        <f t="shared" ca="1" si="352"/>
        <v>147</v>
      </c>
      <c r="Z189" s="268">
        <f t="shared" ca="1" si="352"/>
        <v>148</v>
      </c>
      <c r="AA189" s="268">
        <f t="shared" ca="1" si="352"/>
        <v>149</v>
      </c>
      <c r="AB189" s="268">
        <f t="shared" ca="1" si="352"/>
        <v>150</v>
      </c>
      <c r="AC189" s="268">
        <f t="shared" ca="1" si="352"/>
        <v>151</v>
      </c>
      <c r="AD189" s="268">
        <f t="shared" ca="1" si="352"/>
        <v>152</v>
      </c>
      <c r="AE189" s="268">
        <f t="shared" ca="1" si="352"/>
        <v>153</v>
      </c>
      <c r="AF189" s="268">
        <f t="shared" ca="1" si="352"/>
        <v>154</v>
      </c>
      <c r="AG189" s="268">
        <f t="shared" ca="1" si="352"/>
        <v>155</v>
      </c>
      <c r="AH189" s="268">
        <f t="shared" ca="1" si="352"/>
        <v>156</v>
      </c>
      <c r="AI189" s="268">
        <f t="shared" ca="1" si="352"/>
        <v>157</v>
      </c>
      <c r="AJ189" s="268">
        <f t="shared" ca="1" si="352"/>
        <v>158</v>
      </c>
      <c r="AK189" s="268">
        <f t="shared" ca="1" si="352"/>
        <v>159</v>
      </c>
      <c r="AL189" s="268">
        <f t="shared" ref="AL189:BQ189" ca="1" si="353">IF(OR(MID(OFFSET($D$248,$D187-$D$8,0),AL$4,1)="a",MID(OFFSET($D$248,$D187-$D$8,0),AL$4,1)="b"),0,AK189+1)</f>
        <v>160</v>
      </c>
      <c r="AM189" s="268">
        <f t="shared" ca="1" si="353"/>
        <v>161</v>
      </c>
      <c r="AN189" s="268">
        <f t="shared" ca="1" si="353"/>
        <v>162</v>
      </c>
      <c r="AO189" s="268">
        <f t="shared" ca="1" si="353"/>
        <v>163</v>
      </c>
      <c r="AP189" s="268">
        <f t="shared" ca="1" si="353"/>
        <v>164</v>
      </c>
      <c r="AQ189" s="268">
        <f t="shared" ca="1" si="353"/>
        <v>165</v>
      </c>
      <c r="AR189" s="268">
        <f t="shared" ca="1" si="353"/>
        <v>166</v>
      </c>
      <c r="AS189" s="268">
        <f t="shared" ca="1" si="353"/>
        <v>167</v>
      </c>
      <c r="AT189" s="268">
        <f t="shared" ca="1" si="353"/>
        <v>168</v>
      </c>
      <c r="AU189" s="268">
        <f t="shared" ca="1" si="353"/>
        <v>169</v>
      </c>
      <c r="AV189" s="268">
        <f t="shared" ca="1" si="353"/>
        <v>170</v>
      </c>
      <c r="AW189" s="268">
        <f t="shared" ca="1" si="353"/>
        <v>171</v>
      </c>
      <c r="AX189" s="268">
        <f t="shared" ca="1" si="353"/>
        <v>172</v>
      </c>
      <c r="AY189" s="268">
        <f t="shared" ca="1" si="353"/>
        <v>173</v>
      </c>
      <c r="AZ189" s="268">
        <f t="shared" ca="1" si="353"/>
        <v>174</v>
      </c>
      <c r="BA189" s="268">
        <f t="shared" ca="1" si="353"/>
        <v>175</v>
      </c>
      <c r="BB189" s="268">
        <f t="shared" ca="1" si="353"/>
        <v>176</v>
      </c>
      <c r="BC189" s="268">
        <f t="shared" ca="1" si="353"/>
        <v>177</v>
      </c>
      <c r="BD189" s="268">
        <f t="shared" ca="1" si="353"/>
        <v>178</v>
      </c>
      <c r="BE189" s="268">
        <f t="shared" ca="1" si="353"/>
        <v>179</v>
      </c>
      <c r="BF189" s="268">
        <f t="shared" ca="1" si="353"/>
        <v>180</v>
      </c>
      <c r="BG189" s="268">
        <f t="shared" ca="1" si="353"/>
        <v>181</v>
      </c>
      <c r="BH189" s="268">
        <f t="shared" ca="1" si="353"/>
        <v>182</v>
      </c>
      <c r="BI189" s="268">
        <f t="shared" ca="1" si="353"/>
        <v>183</v>
      </c>
      <c r="BJ189" s="268">
        <f t="shared" ca="1" si="353"/>
        <v>184</v>
      </c>
      <c r="BK189" s="268">
        <f t="shared" ca="1" si="353"/>
        <v>185</v>
      </c>
      <c r="BL189" s="268">
        <f t="shared" ca="1" si="353"/>
        <v>186</v>
      </c>
      <c r="BM189" s="268">
        <f t="shared" ca="1" si="353"/>
        <v>187</v>
      </c>
      <c r="BN189" s="268">
        <f t="shared" ca="1" si="353"/>
        <v>188</v>
      </c>
      <c r="BO189" s="268">
        <f t="shared" ca="1" si="353"/>
        <v>189</v>
      </c>
      <c r="BP189" s="268">
        <f t="shared" ca="1" si="353"/>
        <v>190</v>
      </c>
      <c r="BQ189" s="268">
        <f t="shared" ca="1" si="353"/>
        <v>191</v>
      </c>
      <c r="BR189" s="268">
        <f t="shared" ref="BR189:CV189" ca="1" si="354">IF(OR(MID(OFFSET($D$248,$D187-$D$8,0),BR$4,1)="a",MID(OFFSET($D$248,$D187-$D$8,0),BR$4,1)="b"),0,BQ189+1)</f>
        <v>192</v>
      </c>
      <c r="BS189" s="268">
        <f t="shared" ca="1" si="354"/>
        <v>193</v>
      </c>
      <c r="BT189" s="268">
        <f t="shared" ca="1" si="354"/>
        <v>194</v>
      </c>
      <c r="BU189" s="268">
        <f t="shared" ca="1" si="354"/>
        <v>195</v>
      </c>
      <c r="BV189" s="268">
        <f t="shared" ca="1" si="354"/>
        <v>196</v>
      </c>
      <c r="BW189" s="268">
        <f t="shared" ca="1" si="354"/>
        <v>197</v>
      </c>
      <c r="BX189" s="268">
        <f t="shared" ca="1" si="354"/>
        <v>198</v>
      </c>
      <c r="BY189" s="268">
        <f t="shared" ca="1" si="354"/>
        <v>199</v>
      </c>
      <c r="BZ189" s="268">
        <f t="shared" ca="1" si="354"/>
        <v>200</v>
      </c>
      <c r="CA189" s="268">
        <f t="shared" ca="1" si="354"/>
        <v>201</v>
      </c>
      <c r="CB189" s="268">
        <f t="shared" ca="1" si="354"/>
        <v>202</v>
      </c>
      <c r="CC189" s="268">
        <f t="shared" ca="1" si="354"/>
        <v>203</v>
      </c>
      <c r="CD189" s="268">
        <f t="shared" ca="1" si="354"/>
        <v>204</v>
      </c>
      <c r="CE189" s="268">
        <f t="shared" ca="1" si="354"/>
        <v>205</v>
      </c>
      <c r="CF189" s="268">
        <f t="shared" ca="1" si="354"/>
        <v>206</v>
      </c>
      <c r="CG189" s="268">
        <f t="shared" ca="1" si="354"/>
        <v>207</v>
      </c>
      <c r="CH189" s="268">
        <f t="shared" ca="1" si="354"/>
        <v>208</v>
      </c>
      <c r="CI189" s="268">
        <f t="shared" ca="1" si="354"/>
        <v>209</v>
      </c>
      <c r="CJ189" s="268">
        <f t="shared" ca="1" si="354"/>
        <v>210</v>
      </c>
      <c r="CK189" s="268">
        <f t="shared" ca="1" si="354"/>
        <v>211</v>
      </c>
      <c r="CL189" s="268">
        <f t="shared" ca="1" si="354"/>
        <v>212</v>
      </c>
      <c r="CM189" s="268">
        <f t="shared" ca="1" si="354"/>
        <v>213</v>
      </c>
      <c r="CN189" s="268">
        <f t="shared" ca="1" si="354"/>
        <v>214</v>
      </c>
      <c r="CO189" s="268">
        <f t="shared" ca="1" si="354"/>
        <v>215</v>
      </c>
      <c r="CP189" s="268">
        <f t="shared" ca="1" si="354"/>
        <v>216</v>
      </c>
      <c r="CQ189" s="268">
        <f t="shared" ca="1" si="354"/>
        <v>217</v>
      </c>
      <c r="CR189" s="268">
        <f t="shared" ca="1" si="354"/>
        <v>218</v>
      </c>
      <c r="CS189" s="268">
        <f t="shared" ca="1" si="354"/>
        <v>219</v>
      </c>
      <c r="CT189" s="268">
        <f t="shared" ca="1" si="354"/>
        <v>220</v>
      </c>
      <c r="CU189" s="268">
        <f t="shared" ca="1" si="354"/>
        <v>221</v>
      </c>
      <c r="CV189" s="296">
        <f t="shared" ca="1" si="354"/>
        <v>222</v>
      </c>
      <c r="CW189" s="416"/>
      <c r="CX189" s="391"/>
      <c r="CY189" s="391"/>
      <c r="CZ189" s="393"/>
      <c r="DA189" s="442"/>
    </row>
    <row r="190" spans="1:105" ht="13.5" hidden="1" customHeight="1" x14ac:dyDescent="0.2">
      <c r="A190" s="190"/>
      <c r="B190" s="439"/>
      <c r="C190" s="430"/>
      <c r="D190" s="426"/>
      <c r="E190" s="267">
        <f ca="1">IF(OR(MID(OFFSET($D$248,$D187-$D$8,0),E$4,1)="a",MID(OFFSET($D$248,$D187-$D$8,0),E$4,1)="b"),0,CV180+1)</f>
        <v>127</v>
      </c>
      <c r="F190" s="268">
        <f t="shared" ref="F190:AK190" ca="1" si="355">IF(OR(MID(OFFSET($D$248,$D187-$D$8,0),F$4,1)="a",MID(OFFSET($D$248,$D187-$D$8,0),F$4,1)="b"),0,E190+1)</f>
        <v>128</v>
      </c>
      <c r="G190" s="268">
        <f t="shared" ca="1" si="355"/>
        <v>129</v>
      </c>
      <c r="H190" s="268">
        <f t="shared" ca="1" si="355"/>
        <v>130</v>
      </c>
      <c r="I190" s="268">
        <f t="shared" ca="1" si="355"/>
        <v>131</v>
      </c>
      <c r="J190" s="268">
        <f t="shared" ca="1" si="355"/>
        <v>132</v>
      </c>
      <c r="K190" s="268">
        <f t="shared" ca="1" si="355"/>
        <v>133</v>
      </c>
      <c r="L190" s="268">
        <f t="shared" ca="1" si="355"/>
        <v>134</v>
      </c>
      <c r="M190" s="268">
        <f t="shared" ca="1" si="355"/>
        <v>135</v>
      </c>
      <c r="N190" s="268">
        <f t="shared" ca="1" si="355"/>
        <v>136</v>
      </c>
      <c r="O190" s="268">
        <f t="shared" ca="1" si="355"/>
        <v>137</v>
      </c>
      <c r="P190" s="268">
        <f t="shared" ca="1" si="355"/>
        <v>138</v>
      </c>
      <c r="Q190" s="268">
        <f t="shared" ca="1" si="355"/>
        <v>139</v>
      </c>
      <c r="R190" s="268">
        <f t="shared" ca="1" si="355"/>
        <v>140</v>
      </c>
      <c r="S190" s="268">
        <f t="shared" ca="1" si="355"/>
        <v>141</v>
      </c>
      <c r="T190" s="268">
        <f t="shared" ca="1" si="355"/>
        <v>142</v>
      </c>
      <c r="U190" s="268">
        <f t="shared" ca="1" si="355"/>
        <v>143</v>
      </c>
      <c r="V190" s="268">
        <f t="shared" ca="1" si="355"/>
        <v>144</v>
      </c>
      <c r="W190" s="268">
        <f t="shared" ca="1" si="355"/>
        <v>145</v>
      </c>
      <c r="X190" s="268">
        <f t="shared" ca="1" si="355"/>
        <v>146</v>
      </c>
      <c r="Y190" s="268">
        <f t="shared" ca="1" si="355"/>
        <v>147</v>
      </c>
      <c r="Z190" s="268">
        <f t="shared" ca="1" si="355"/>
        <v>148</v>
      </c>
      <c r="AA190" s="268">
        <f t="shared" ca="1" si="355"/>
        <v>149</v>
      </c>
      <c r="AB190" s="268">
        <f t="shared" ca="1" si="355"/>
        <v>150</v>
      </c>
      <c r="AC190" s="268">
        <f t="shared" ca="1" si="355"/>
        <v>151</v>
      </c>
      <c r="AD190" s="268">
        <f t="shared" ca="1" si="355"/>
        <v>152</v>
      </c>
      <c r="AE190" s="268">
        <f t="shared" ca="1" si="355"/>
        <v>153</v>
      </c>
      <c r="AF190" s="268">
        <f t="shared" ca="1" si="355"/>
        <v>154</v>
      </c>
      <c r="AG190" s="268">
        <f t="shared" ca="1" si="355"/>
        <v>155</v>
      </c>
      <c r="AH190" s="268">
        <f t="shared" ca="1" si="355"/>
        <v>156</v>
      </c>
      <c r="AI190" s="268">
        <f t="shared" ca="1" si="355"/>
        <v>157</v>
      </c>
      <c r="AJ190" s="268">
        <f t="shared" ca="1" si="355"/>
        <v>158</v>
      </c>
      <c r="AK190" s="268">
        <f t="shared" ca="1" si="355"/>
        <v>159</v>
      </c>
      <c r="AL190" s="268">
        <f t="shared" ref="AL190:BQ190" ca="1" si="356">IF(OR(MID(OFFSET($D$248,$D187-$D$8,0),AL$4,1)="a",MID(OFFSET($D$248,$D187-$D$8,0),AL$4,1)="b"),0,AK190+1)</f>
        <v>160</v>
      </c>
      <c r="AM190" s="268">
        <f t="shared" ca="1" si="356"/>
        <v>161</v>
      </c>
      <c r="AN190" s="268">
        <f t="shared" ca="1" si="356"/>
        <v>162</v>
      </c>
      <c r="AO190" s="268">
        <f t="shared" ca="1" si="356"/>
        <v>163</v>
      </c>
      <c r="AP190" s="268">
        <f t="shared" ca="1" si="356"/>
        <v>164</v>
      </c>
      <c r="AQ190" s="268">
        <f t="shared" ca="1" si="356"/>
        <v>165</v>
      </c>
      <c r="AR190" s="268">
        <f t="shared" ca="1" si="356"/>
        <v>166</v>
      </c>
      <c r="AS190" s="268">
        <f t="shared" ca="1" si="356"/>
        <v>167</v>
      </c>
      <c r="AT190" s="268">
        <f t="shared" ca="1" si="356"/>
        <v>168</v>
      </c>
      <c r="AU190" s="268">
        <f t="shared" ca="1" si="356"/>
        <v>169</v>
      </c>
      <c r="AV190" s="268">
        <f t="shared" ca="1" si="356"/>
        <v>170</v>
      </c>
      <c r="AW190" s="268">
        <f t="shared" ca="1" si="356"/>
        <v>171</v>
      </c>
      <c r="AX190" s="268">
        <f t="shared" ca="1" si="356"/>
        <v>172</v>
      </c>
      <c r="AY190" s="268">
        <f t="shared" ca="1" si="356"/>
        <v>173</v>
      </c>
      <c r="AZ190" s="268">
        <f t="shared" ca="1" si="356"/>
        <v>174</v>
      </c>
      <c r="BA190" s="268">
        <f t="shared" ca="1" si="356"/>
        <v>175</v>
      </c>
      <c r="BB190" s="268">
        <f t="shared" ca="1" si="356"/>
        <v>176</v>
      </c>
      <c r="BC190" s="268">
        <f t="shared" ca="1" si="356"/>
        <v>177</v>
      </c>
      <c r="BD190" s="268">
        <f t="shared" ca="1" si="356"/>
        <v>178</v>
      </c>
      <c r="BE190" s="268">
        <f t="shared" ca="1" si="356"/>
        <v>179</v>
      </c>
      <c r="BF190" s="268">
        <f t="shared" ca="1" si="356"/>
        <v>180</v>
      </c>
      <c r="BG190" s="268">
        <f t="shared" ca="1" si="356"/>
        <v>181</v>
      </c>
      <c r="BH190" s="268">
        <f t="shared" ca="1" si="356"/>
        <v>182</v>
      </c>
      <c r="BI190" s="268">
        <f t="shared" ca="1" si="356"/>
        <v>183</v>
      </c>
      <c r="BJ190" s="268">
        <f t="shared" ca="1" si="356"/>
        <v>184</v>
      </c>
      <c r="BK190" s="268">
        <f t="shared" ca="1" si="356"/>
        <v>185</v>
      </c>
      <c r="BL190" s="268">
        <f t="shared" ca="1" si="356"/>
        <v>186</v>
      </c>
      <c r="BM190" s="268">
        <f t="shared" ca="1" si="356"/>
        <v>187</v>
      </c>
      <c r="BN190" s="268">
        <f t="shared" ca="1" si="356"/>
        <v>188</v>
      </c>
      <c r="BO190" s="268">
        <f t="shared" ca="1" si="356"/>
        <v>189</v>
      </c>
      <c r="BP190" s="268">
        <f t="shared" ca="1" si="356"/>
        <v>190</v>
      </c>
      <c r="BQ190" s="268">
        <f t="shared" ca="1" si="356"/>
        <v>191</v>
      </c>
      <c r="BR190" s="268">
        <f t="shared" ref="BR190:CV190" ca="1" si="357">IF(OR(MID(OFFSET($D$248,$D187-$D$8,0),BR$4,1)="a",MID(OFFSET($D$248,$D187-$D$8,0),BR$4,1)="b"),0,BQ190+1)</f>
        <v>192</v>
      </c>
      <c r="BS190" s="268">
        <f t="shared" ca="1" si="357"/>
        <v>193</v>
      </c>
      <c r="BT190" s="268">
        <f t="shared" ca="1" si="357"/>
        <v>194</v>
      </c>
      <c r="BU190" s="268">
        <f t="shared" ca="1" si="357"/>
        <v>195</v>
      </c>
      <c r="BV190" s="268">
        <f t="shared" ca="1" si="357"/>
        <v>196</v>
      </c>
      <c r="BW190" s="268">
        <f t="shared" ca="1" si="357"/>
        <v>197</v>
      </c>
      <c r="BX190" s="268">
        <f t="shared" ca="1" si="357"/>
        <v>198</v>
      </c>
      <c r="BY190" s="268">
        <f t="shared" ca="1" si="357"/>
        <v>199</v>
      </c>
      <c r="BZ190" s="268">
        <f t="shared" ca="1" si="357"/>
        <v>200</v>
      </c>
      <c r="CA190" s="268">
        <f t="shared" ca="1" si="357"/>
        <v>201</v>
      </c>
      <c r="CB190" s="268">
        <f t="shared" ca="1" si="357"/>
        <v>202</v>
      </c>
      <c r="CC190" s="268">
        <f t="shared" ca="1" si="357"/>
        <v>203</v>
      </c>
      <c r="CD190" s="268">
        <f t="shared" ca="1" si="357"/>
        <v>204</v>
      </c>
      <c r="CE190" s="268">
        <f t="shared" ca="1" si="357"/>
        <v>205</v>
      </c>
      <c r="CF190" s="268">
        <f t="shared" ca="1" si="357"/>
        <v>206</v>
      </c>
      <c r="CG190" s="268">
        <f t="shared" ca="1" si="357"/>
        <v>207</v>
      </c>
      <c r="CH190" s="268">
        <f t="shared" ca="1" si="357"/>
        <v>208</v>
      </c>
      <c r="CI190" s="268">
        <f t="shared" ca="1" si="357"/>
        <v>209</v>
      </c>
      <c r="CJ190" s="268">
        <f t="shared" ca="1" si="357"/>
        <v>210</v>
      </c>
      <c r="CK190" s="268">
        <f t="shared" ca="1" si="357"/>
        <v>211</v>
      </c>
      <c r="CL190" s="268">
        <f t="shared" ca="1" si="357"/>
        <v>212</v>
      </c>
      <c r="CM190" s="268">
        <f t="shared" ca="1" si="357"/>
        <v>213</v>
      </c>
      <c r="CN190" s="268">
        <f t="shared" ca="1" si="357"/>
        <v>214</v>
      </c>
      <c r="CO190" s="268">
        <f t="shared" ca="1" si="357"/>
        <v>215</v>
      </c>
      <c r="CP190" s="268">
        <f t="shared" ca="1" si="357"/>
        <v>216</v>
      </c>
      <c r="CQ190" s="268">
        <f t="shared" ca="1" si="357"/>
        <v>217</v>
      </c>
      <c r="CR190" s="268">
        <f t="shared" ca="1" si="357"/>
        <v>218</v>
      </c>
      <c r="CS190" s="268">
        <f t="shared" ca="1" si="357"/>
        <v>219</v>
      </c>
      <c r="CT190" s="268">
        <f t="shared" ca="1" si="357"/>
        <v>220</v>
      </c>
      <c r="CU190" s="268">
        <f t="shared" ca="1" si="357"/>
        <v>221</v>
      </c>
      <c r="CV190" s="296">
        <f t="shared" ca="1" si="357"/>
        <v>222</v>
      </c>
      <c r="CW190" s="416"/>
      <c r="CX190" s="391"/>
      <c r="CY190" s="391"/>
      <c r="CZ190" s="393"/>
      <c r="DA190" s="442"/>
    </row>
    <row r="191" spans="1:105" ht="13.5" hidden="1" customHeight="1" x14ac:dyDescent="0.2">
      <c r="A191" s="190"/>
      <c r="B191" s="439"/>
      <c r="C191" s="430"/>
      <c r="D191" s="426"/>
      <c r="E191" s="267">
        <f ca="1">IF(OR(MID(OFFSET($D$248,$D187-$D$8,0),E$4,1)="a",MID(OFFSET($D$248,$D187-$D$8,0),E$4,1)="b"),0,CV181+1)</f>
        <v>127</v>
      </c>
      <c r="F191" s="268">
        <f t="shared" ref="F191:AK191" ca="1" si="358">IF(OR(MID(OFFSET($D$248,$D187-$D$8,0),F$4,1)="a",MID(OFFSET($D$248,$D187-$D$8,0),F$4,1)="b"),0,E191+1)</f>
        <v>128</v>
      </c>
      <c r="G191" s="268">
        <f t="shared" ca="1" si="358"/>
        <v>129</v>
      </c>
      <c r="H191" s="268">
        <f t="shared" ca="1" si="358"/>
        <v>130</v>
      </c>
      <c r="I191" s="268">
        <f t="shared" ca="1" si="358"/>
        <v>131</v>
      </c>
      <c r="J191" s="268">
        <f t="shared" ca="1" si="358"/>
        <v>132</v>
      </c>
      <c r="K191" s="268">
        <f t="shared" ca="1" si="358"/>
        <v>133</v>
      </c>
      <c r="L191" s="268">
        <f t="shared" ca="1" si="358"/>
        <v>134</v>
      </c>
      <c r="M191" s="268">
        <f t="shared" ca="1" si="358"/>
        <v>135</v>
      </c>
      <c r="N191" s="268">
        <f t="shared" ca="1" si="358"/>
        <v>136</v>
      </c>
      <c r="O191" s="268">
        <f t="shared" ca="1" si="358"/>
        <v>137</v>
      </c>
      <c r="P191" s="268">
        <f t="shared" ca="1" si="358"/>
        <v>138</v>
      </c>
      <c r="Q191" s="268">
        <f t="shared" ca="1" si="358"/>
        <v>139</v>
      </c>
      <c r="R191" s="268">
        <f t="shared" ca="1" si="358"/>
        <v>140</v>
      </c>
      <c r="S191" s="268">
        <f t="shared" ca="1" si="358"/>
        <v>141</v>
      </c>
      <c r="T191" s="268">
        <f t="shared" ca="1" si="358"/>
        <v>142</v>
      </c>
      <c r="U191" s="268">
        <f t="shared" ca="1" si="358"/>
        <v>143</v>
      </c>
      <c r="V191" s="268">
        <f t="shared" ca="1" si="358"/>
        <v>144</v>
      </c>
      <c r="W191" s="268">
        <f t="shared" ca="1" si="358"/>
        <v>145</v>
      </c>
      <c r="X191" s="268">
        <f t="shared" ca="1" si="358"/>
        <v>146</v>
      </c>
      <c r="Y191" s="268">
        <f t="shared" ca="1" si="358"/>
        <v>147</v>
      </c>
      <c r="Z191" s="268">
        <f t="shared" ca="1" si="358"/>
        <v>148</v>
      </c>
      <c r="AA191" s="268">
        <f t="shared" ca="1" si="358"/>
        <v>149</v>
      </c>
      <c r="AB191" s="268">
        <f t="shared" ca="1" si="358"/>
        <v>150</v>
      </c>
      <c r="AC191" s="268">
        <f t="shared" ca="1" si="358"/>
        <v>151</v>
      </c>
      <c r="AD191" s="268">
        <f t="shared" ca="1" si="358"/>
        <v>152</v>
      </c>
      <c r="AE191" s="268">
        <f t="shared" ca="1" si="358"/>
        <v>153</v>
      </c>
      <c r="AF191" s="268">
        <f t="shared" ca="1" si="358"/>
        <v>154</v>
      </c>
      <c r="AG191" s="268">
        <f t="shared" ca="1" si="358"/>
        <v>155</v>
      </c>
      <c r="AH191" s="268">
        <f t="shared" ca="1" si="358"/>
        <v>156</v>
      </c>
      <c r="AI191" s="268">
        <f t="shared" ca="1" si="358"/>
        <v>157</v>
      </c>
      <c r="AJ191" s="268">
        <f t="shared" ca="1" si="358"/>
        <v>158</v>
      </c>
      <c r="AK191" s="268">
        <f t="shared" ca="1" si="358"/>
        <v>159</v>
      </c>
      <c r="AL191" s="268">
        <f t="shared" ref="AL191:BQ191" ca="1" si="359">IF(OR(MID(OFFSET($D$248,$D187-$D$8,0),AL$4,1)="a",MID(OFFSET($D$248,$D187-$D$8,0),AL$4,1)="b"),0,AK191+1)</f>
        <v>160</v>
      </c>
      <c r="AM191" s="268">
        <f t="shared" ca="1" si="359"/>
        <v>161</v>
      </c>
      <c r="AN191" s="268">
        <f t="shared" ca="1" si="359"/>
        <v>162</v>
      </c>
      <c r="AO191" s="268">
        <f t="shared" ca="1" si="359"/>
        <v>163</v>
      </c>
      <c r="AP191" s="268">
        <f t="shared" ca="1" si="359"/>
        <v>164</v>
      </c>
      <c r="AQ191" s="268">
        <f t="shared" ca="1" si="359"/>
        <v>165</v>
      </c>
      <c r="AR191" s="268">
        <f t="shared" ca="1" si="359"/>
        <v>166</v>
      </c>
      <c r="AS191" s="268">
        <f t="shared" ca="1" si="359"/>
        <v>167</v>
      </c>
      <c r="AT191" s="268">
        <f t="shared" ca="1" si="359"/>
        <v>168</v>
      </c>
      <c r="AU191" s="268">
        <f t="shared" ca="1" si="359"/>
        <v>169</v>
      </c>
      <c r="AV191" s="268">
        <f t="shared" ca="1" si="359"/>
        <v>170</v>
      </c>
      <c r="AW191" s="268">
        <f t="shared" ca="1" si="359"/>
        <v>171</v>
      </c>
      <c r="AX191" s="268">
        <f t="shared" ca="1" si="359"/>
        <v>172</v>
      </c>
      <c r="AY191" s="268">
        <f t="shared" ca="1" si="359"/>
        <v>173</v>
      </c>
      <c r="AZ191" s="268">
        <f t="shared" ca="1" si="359"/>
        <v>174</v>
      </c>
      <c r="BA191" s="268">
        <f t="shared" ca="1" si="359"/>
        <v>175</v>
      </c>
      <c r="BB191" s="268">
        <f t="shared" ca="1" si="359"/>
        <v>176</v>
      </c>
      <c r="BC191" s="268">
        <f t="shared" ca="1" si="359"/>
        <v>177</v>
      </c>
      <c r="BD191" s="268">
        <f t="shared" ca="1" si="359"/>
        <v>178</v>
      </c>
      <c r="BE191" s="268">
        <f t="shared" ca="1" si="359"/>
        <v>179</v>
      </c>
      <c r="BF191" s="268">
        <f t="shared" ca="1" si="359"/>
        <v>180</v>
      </c>
      <c r="BG191" s="268">
        <f t="shared" ca="1" si="359"/>
        <v>181</v>
      </c>
      <c r="BH191" s="268">
        <f t="shared" ca="1" si="359"/>
        <v>182</v>
      </c>
      <c r="BI191" s="268">
        <f t="shared" ca="1" si="359"/>
        <v>183</v>
      </c>
      <c r="BJ191" s="268">
        <f t="shared" ca="1" si="359"/>
        <v>184</v>
      </c>
      <c r="BK191" s="268">
        <f t="shared" ca="1" si="359"/>
        <v>185</v>
      </c>
      <c r="BL191" s="268">
        <f t="shared" ca="1" si="359"/>
        <v>186</v>
      </c>
      <c r="BM191" s="268">
        <f t="shared" ca="1" si="359"/>
        <v>187</v>
      </c>
      <c r="BN191" s="268">
        <f t="shared" ca="1" si="359"/>
        <v>188</v>
      </c>
      <c r="BO191" s="268">
        <f t="shared" ca="1" si="359"/>
        <v>189</v>
      </c>
      <c r="BP191" s="268">
        <f t="shared" ca="1" si="359"/>
        <v>190</v>
      </c>
      <c r="BQ191" s="268">
        <f t="shared" ca="1" si="359"/>
        <v>191</v>
      </c>
      <c r="BR191" s="268">
        <f t="shared" ref="BR191:CV191" ca="1" si="360">IF(OR(MID(OFFSET($D$248,$D187-$D$8,0),BR$4,1)="a",MID(OFFSET($D$248,$D187-$D$8,0),BR$4,1)="b"),0,BQ191+1)</f>
        <v>192</v>
      </c>
      <c r="BS191" s="268">
        <f t="shared" ca="1" si="360"/>
        <v>193</v>
      </c>
      <c r="BT191" s="268">
        <f t="shared" ca="1" si="360"/>
        <v>194</v>
      </c>
      <c r="BU191" s="268">
        <f t="shared" ca="1" si="360"/>
        <v>195</v>
      </c>
      <c r="BV191" s="268">
        <f t="shared" ca="1" si="360"/>
        <v>196</v>
      </c>
      <c r="BW191" s="268">
        <f t="shared" ca="1" si="360"/>
        <v>197</v>
      </c>
      <c r="BX191" s="268">
        <f t="shared" ca="1" si="360"/>
        <v>198</v>
      </c>
      <c r="BY191" s="268">
        <f t="shared" ca="1" si="360"/>
        <v>199</v>
      </c>
      <c r="BZ191" s="268">
        <f t="shared" ca="1" si="360"/>
        <v>200</v>
      </c>
      <c r="CA191" s="268">
        <f t="shared" ca="1" si="360"/>
        <v>201</v>
      </c>
      <c r="CB191" s="268">
        <f t="shared" ca="1" si="360"/>
        <v>202</v>
      </c>
      <c r="CC191" s="268">
        <f t="shared" ca="1" si="360"/>
        <v>203</v>
      </c>
      <c r="CD191" s="268">
        <f t="shared" ca="1" si="360"/>
        <v>204</v>
      </c>
      <c r="CE191" s="268">
        <f t="shared" ca="1" si="360"/>
        <v>205</v>
      </c>
      <c r="CF191" s="268">
        <f t="shared" ca="1" si="360"/>
        <v>206</v>
      </c>
      <c r="CG191" s="268">
        <f t="shared" ca="1" si="360"/>
        <v>207</v>
      </c>
      <c r="CH191" s="268">
        <f t="shared" ca="1" si="360"/>
        <v>208</v>
      </c>
      <c r="CI191" s="268">
        <f t="shared" ca="1" si="360"/>
        <v>209</v>
      </c>
      <c r="CJ191" s="268">
        <f t="shared" ca="1" si="360"/>
        <v>210</v>
      </c>
      <c r="CK191" s="268">
        <f t="shared" ca="1" si="360"/>
        <v>211</v>
      </c>
      <c r="CL191" s="268">
        <f t="shared" ca="1" si="360"/>
        <v>212</v>
      </c>
      <c r="CM191" s="268">
        <f t="shared" ca="1" si="360"/>
        <v>213</v>
      </c>
      <c r="CN191" s="268">
        <f t="shared" ca="1" si="360"/>
        <v>214</v>
      </c>
      <c r="CO191" s="268">
        <f t="shared" ca="1" si="360"/>
        <v>215</v>
      </c>
      <c r="CP191" s="268">
        <f t="shared" ca="1" si="360"/>
        <v>216</v>
      </c>
      <c r="CQ191" s="268">
        <f t="shared" ca="1" si="360"/>
        <v>217</v>
      </c>
      <c r="CR191" s="268">
        <f t="shared" ca="1" si="360"/>
        <v>218</v>
      </c>
      <c r="CS191" s="268">
        <f t="shared" ca="1" si="360"/>
        <v>219</v>
      </c>
      <c r="CT191" s="268">
        <f t="shared" ca="1" si="360"/>
        <v>220</v>
      </c>
      <c r="CU191" s="268">
        <f t="shared" ca="1" si="360"/>
        <v>221</v>
      </c>
      <c r="CV191" s="296">
        <f t="shared" ca="1" si="360"/>
        <v>222</v>
      </c>
      <c r="CW191" s="416"/>
      <c r="CX191" s="391"/>
      <c r="CY191" s="391"/>
      <c r="CZ191" s="393"/>
      <c r="DA191" s="442"/>
    </row>
    <row r="192" spans="1:105" ht="13.5" hidden="1" customHeight="1" x14ac:dyDescent="0.2">
      <c r="A192" s="190"/>
      <c r="B192" s="439"/>
      <c r="C192" s="430"/>
      <c r="D192" s="426"/>
      <c r="E192" s="267">
        <f ca="1">IF(OR(MID(OFFSET($D$248,$D187-$D$8,0),E$4,1)="a",MID(OFFSET($D$248,$D187-$D$8,0),E$4,1)="b"),0,CV182+1)</f>
        <v>127</v>
      </c>
      <c r="F192" s="268">
        <f t="shared" ref="F192:AK192" ca="1" si="361">IF(OR(MID(OFFSET($D$248,$D187-$D$8,0),F$4,1)="a",MID(OFFSET($D$248,$D187-$D$8,0),F$4,1)="b"),0,E192+1)</f>
        <v>128</v>
      </c>
      <c r="G192" s="268">
        <f t="shared" ca="1" si="361"/>
        <v>129</v>
      </c>
      <c r="H192" s="268">
        <f t="shared" ca="1" si="361"/>
        <v>130</v>
      </c>
      <c r="I192" s="268">
        <f t="shared" ca="1" si="361"/>
        <v>131</v>
      </c>
      <c r="J192" s="268">
        <f t="shared" ca="1" si="361"/>
        <v>132</v>
      </c>
      <c r="K192" s="268">
        <f t="shared" ca="1" si="361"/>
        <v>133</v>
      </c>
      <c r="L192" s="268">
        <f t="shared" ca="1" si="361"/>
        <v>134</v>
      </c>
      <c r="M192" s="268">
        <f t="shared" ca="1" si="361"/>
        <v>135</v>
      </c>
      <c r="N192" s="268">
        <f t="shared" ca="1" si="361"/>
        <v>136</v>
      </c>
      <c r="O192" s="268">
        <f t="shared" ca="1" si="361"/>
        <v>137</v>
      </c>
      <c r="P192" s="268">
        <f t="shared" ca="1" si="361"/>
        <v>138</v>
      </c>
      <c r="Q192" s="268">
        <f t="shared" ca="1" si="361"/>
        <v>139</v>
      </c>
      <c r="R192" s="268">
        <f t="shared" ca="1" si="361"/>
        <v>140</v>
      </c>
      <c r="S192" s="268">
        <f t="shared" ca="1" si="361"/>
        <v>141</v>
      </c>
      <c r="T192" s="268">
        <f t="shared" ca="1" si="361"/>
        <v>142</v>
      </c>
      <c r="U192" s="268">
        <f t="shared" ca="1" si="361"/>
        <v>143</v>
      </c>
      <c r="V192" s="268">
        <f t="shared" ca="1" si="361"/>
        <v>144</v>
      </c>
      <c r="W192" s="268">
        <f t="shared" ca="1" si="361"/>
        <v>145</v>
      </c>
      <c r="X192" s="268">
        <f t="shared" ca="1" si="361"/>
        <v>146</v>
      </c>
      <c r="Y192" s="268">
        <f t="shared" ca="1" si="361"/>
        <v>147</v>
      </c>
      <c r="Z192" s="268">
        <f t="shared" ca="1" si="361"/>
        <v>148</v>
      </c>
      <c r="AA192" s="268">
        <f t="shared" ca="1" si="361"/>
        <v>149</v>
      </c>
      <c r="AB192" s="268">
        <f t="shared" ca="1" si="361"/>
        <v>150</v>
      </c>
      <c r="AC192" s="268">
        <f t="shared" ca="1" si="361"/>
        <v>151</v>
      </c>
      <c r="AD192" s="268">
        <f t="shared" ca="1" si="361"/>
        <v>152</v>
      </c>
      <c r="AE192" s="268">
        <f t="shared" ca="1" si="361"/>
        <v>153</v>
      </c>
      <c r="AF192" s="268">
        <f t="shared" ca="1" si="361"/>
        <v>154</v>
      </c>
      <c r="AG192" s="268">
        <f t="shared" ca="1" si="361"/>
        <v>155</v>
      </c>
      <c r="AH192" s="268">
        <f t="shared" ca="1" si="361"/>
        <v>156</v>
      </c>
      <c r="AI192" s="268">
        <f t="shared" ca="1" si="361"/>
        <v>157</v>
      </c>
      <c r="AJ192" s="268">
        <f t="shared" ca="1" si="361"/>
        <v>158</v>
      </c>
      <c r="AK192" s="268">
        <f t="shared" ca="1" si="361"/>
        <v>159</v>
      </c>
      <c r="AL192" s="268">
        <f t="shared" ref="AL192:BQ192" ca="1" si="362">IF(OR(MID(OFFSET($D$248,$D187-$D$8,0),AL$4,1)="a",MID(OFFSET($D$248,$D187-$D$8,0),AL$4,1)="b"),0,AK192+1)</f>
        <v>160</v>
      </c>
      <c r="AM192" s="268">
        <f t="shared" ca="1" si="362"/>
        <v>161</v>
      </c>
      <c r="AN192" s="268">
        <f t="shared" ca="1" si="362"/>
        <v>162</v>
      </c>
      <c r="AO192" s="268">
        <f t="shared" ca="1" si="362"/>
        <v>163</v>
      </c>
      <c r="AP192" s="268">
        <f t="shared" ca="1" si="362"/>
        <v>164</v>
      </c>
      <c r="AQ192" s="268">
        <f t="shared" ca="1" si="362"/>
        <v>165</v>
      </c>
      <c r="AR192" s="268">
        <f t="shared" ca="1" si="362"/>
        <v>166</v>
      </c>
      <c r="AS192" s="268">
        <f t="shared" ca="1" si="362"/>
        <v>167</v>
      </c>
      <c r="AT192" s="268">
        <f t="shared" ca="1" si="362"/>
        <v>168</v>
      </c>
      <c r="AU192" s="268">
        <f t="shared" ca="1" si="362"/>
        <v>169</v>
      </c>
      <c r="AV192" s="268">
        <f t="shared" ca="1" si="362"/>
        <v>170</v>
      </c>
      <c r="AW192" s="268">
        <f t="shared" ca="1" si="362"/>
        <v>171</v>
      </c>
      <c r="AX192" s="268">
        <f t="shared" ca="1" si="362"/>
        <v>172</v>
      </c>
      <c r="AY192" s="268">
        <f t="shared" ca="1" si="362"/>
        <v>173</v>
      </c>
      <c r="AZ192" s="268">
        <f t="shared" ca="1" si="362"/>
        <v>174</v>
      </c>
      <c r="BA192" s="268">
        <f t="shared" ca="1" si="362"/>
        <v>175</v>
      </c>
      <c r="BB192" s="268">
        <f t="shared" ca="1" si="362"/>
        <v>176</v>
      </c>
      <c r="BC192" s="268">
        <f t="shared" ca="1" si="362"/>
        <v>177</v>
      </c>
      <c r="BD192" s="268">
        <f t="shared" ca="1" si="362"/>
        <v>178</v>
      </c>
      <c r="BE192" s="268">
        <f t="shared" ca="1" si="362"/>
        <v>179</v>
      </c>
      <c r="BF192" s="268">
        <f t="shared" ca="1" si="362"/>
        <v>180</v>
      </c>
      <c r="BG192" s="268">
        <f t="shared" ca="1" si="362"/>
        <v>181</v>
      </c>
      <c r="BH192" s="268">
        <f t="shared" ca="1" si="362"/>
        <v>182</v>
      </c>
      <c r="BI192" s="268">
        <f t="shared" ca="1" si="362"/>
        <v>183</v>
      </c>
      <c r="BJ192" s="268">
        <f t="shared" ca="1" si="362"/>
        <v>184</v>
      </c>
      <c r="BK192" s="268">
        <f t="shared" ca="1" si="362"/>
        <v>185</v>
      </c>
      <c r="BL192" s="268">
        <f t="shared" ca="1" si="362"/>
        <v>186</v>
      </c>
      <c r="BM192" s="268">
        <f t="shared" ca="1" si="362"/>
        <v>187</v>
      </c>
      <c r="BN192" s="268">
        <f t="shared" ca="1" si="362"/>
        <v>188</v>
      </c>
      <c r="BO192" s="268">
        <f t="shared" ca="1" si="362"/>
        <v>189</v>
      </c>
      <c r="BP192" s="268">
        <f t="shared" ca="1" si="362"/>
        <v>190</v>
      </c>
      <c r="BQ192" s="268">
        <f t="shared" ca="1" si="362"/>
        <v>191</v>
      </c>
      <c r="BR192" s="268">
        <f t="shared" ref="BR192:CV192" ca="1" si="363">IF(OR(MID(OFFSET($D$248,$D187-$D$8,0),BR$4,1)="a",MID(OFFSET($D$248,$D187-$D$8,0),BR$4,1)="b"),0,BQ192+1)</f>
        <v>192</v>
      </c>
      <c r="BS192" s="268">
        <f t="shared" ca="1" si="363"/>
        <v>193</v>
      </c>
      <c r="BT192" s="268">
        <f t="shared" ca="1" si="363"/>
        <v>194</v>
      </c>
      <c r="BU192" s="268">
        <f t="shared" ca="1" si="363"/>
        <v>195</v>
      </c>
      <c r="BV192" s="268">
        <f t="shared" ca="1" si="363"/>
        <v>196</v>
      </c>
      <c r="BW192" s="268">
        <f t="shared" ca="1" si="363"/>
        <v>197</v>
      </c>
      <c r="BX192" s="268">
        <f t="shared" ca="1" si="363"/>
        <v>198</v>
      </c>
      <c r="BY192" s="268">
        <f t="shared" ca="1" si="363"/>
        <v>199</v>
      </c>
      <c r="BZ192" s="268">
        <f t="shared" ca="1" si="363"/>
        <v>200</v>
      </c>
      <c r="CA192" s="268">
        <f t="shared" ca="1" si="363"/>
        <v>201</v>
      </c>
      <c r="CB192" s="268">
        <f t="shared" ca="1" si="363"/>
        <v>202</v>
      </c>
      <c r="CC192" s="268">
        <f t="shared" ca="1" si="363"/>
        <v>203</v>
      </c>
      <c r="CD192" s="268">
        <f t="shared" ca="1" si="363"/>
        <v>204</v>
      </c>
      <c r="CE192" s="268">
        <f t="shared" ca="1" si="363"/>
        <v>205</v>
      </c>
      <c r="CF192" s="268">
        <f t="shared" ca="1" si="363"/>
        <v>206</v>
      </c>
      <c r="CG192" s="268">
        <f t="shared" ca="1" si="363"/>
        <v>207</v>
      </c>
      <c r="CH192" s="268">
        <f t="shared" ca="1" si="363"/>
        <v>208</v>
      </c>
      <c r="CI192" s="268">
        <f t="shared" ca="1" si="363"/>
        <v>209</v>
      </c>
      <c r="CJ192" s="268">
        <f t="shared" ca="1" si="363"/>
        <v>210</v>
      </c>
      <c r="CK192" s="268">
        <f t="shared" ca="1" si="363"/>
        <v>211</v>
      </c>
      <c r="CL192" s="268">
        <f t="shared" ca="1" si="363"/>
        <v>212</v>
      </c>
      <c r="CM192" s="268">
        <f t="shared" ca="1" si="363"/>
        <v>213</v>
      </c>
      <c r="CN192" s="268">
        <f t="shared" ca="1" si="363"/>
        <v>214</v>
      </c>
      <c r="CO192" s="268">
        <f t="shared" ca="1" si="363"/>
        <v>215</v>
      </c>
      <c r="CP192" s="268">
        <f t="shared" ca="1" si="363"/>
        <v>216</v>
      </c>
      <c r="CQ192" s="268">
        <f t="shared" ca="1" si="363"/>
        <v>217</v>
      </c>
      <c r="CR192" s="268">
        <f t="shared" ca="1" si="363"/>
        <v>218</v>
      </c>
      <c r="CS192" s="268">
        <f t="shared" ca="1" si="363"/>
        <v>219</v>
      </c>
      <c r="CT192" s="268">
        <f t="shared" ca="1" si="363"/>
        <v>220</v>
      </c>
      <c r="CU192" s="268">
        <f t="shared" ca="1" si="363"/>
        <v>221</v>
      </c>
      <c r="CV192" s="296">
        <f t="shared" ca="1" si="363"/>
        <v>222</v>
      </c>
      <c r="CW192" s="416"/>
      <c r="CX192" s="391"/>
      <c r="CY192" s="391"/>
      <c r="CZ192" s="393"/>
      <c r="DA192" s="442"/>
    </row>
    <row r="193" spans="1:105" ht="13.5" hidden="1" customHeight="1" x14ac:dyDescent="0.2">
      <c r="A193" s="190"/>
      <c r="B193" s="439"/>
      <c r="C193" s="430"/>
      <c r="D193" s="426"/>
      <c r="E193" s="267">
        <f ca="1">IF(OR(MID(OFFSET($D$248,$D187-$D$8,0),E$4,1)="a",MID(OFFSET($D$248,$D187-$D$8,0),E$4,1)="b"),0,CV183+1)</f>
        <v>69</v>
      </c>
      <c r="F193" s="268">
        <f t="shared" ref="F193:AK193" ca="1" si="364">IF(OR(MID(OFFSET($D$248,$D187-$D$8,0),F$4,1)="a",MID(OFFSET($D$248,$D187-$D$8,0),F$4,1)="b"),0,E193+1)</f>
        <v>70</v>
      </c>
      <c r="G193" s="268">
        <f t="shared" ca="1" si="364"/>
        <v>71</v>
      </c>
      <c r="H193" s="268">
        <f t="shared" ca="1" si="364"/>
        <v>72</v>
      </c>
      <c r="I193" s="268">
        <f t="shared" ca="1" si="364"/>
        <v>73</v>
      </c>
      <c r="J193" s="268">
        <f t="shared" ca="1" si="364"/>
        <v>74</v>
      </c>
      <c r="K193" s="268">
        <f t="shared" ca="1" si="364"/>
        <v>75</v>
      </c>
      <c r="L193" s="268">
        <f t="shared" ca="1" si="364"/>
        <v>76</v>
      </c>
      <c r="M193" s="268">
        <f t="shared" ca="1" si="364"/>
        <v>77</v>
      </c>
      <c r="N193" s="268">
        <f t="shared" ca="1" si="364"/>
        <v>78</v>
      </c>
      <c r="O193" s="268">
        <f t="shared" ca="1" si="364"/>
        <v>79</v>
      </c>
      <c r="P193" s="268">
        <f t="shared" ca="1" si="364"/>
        <v>80</v>
      </c>
      <c r="Q193" s="268">
        <f t="shared" ca="1" si="364"/>
        <v>81</v>
      </c>
      <c r="R193" s="268">
        <f t="shared" ca="1" si="364"/>
        <v>82</v>
      </c>
      <c r="S193" s="268">
        <f t="shared" ca="1" si="364"/>
        <v>83</v>
      </c>
      <c r="T193" s="268">
        <f t="shared" ca="1" si="364"/>
        <v>84</v>
      </c>
      <c r="U193" s="268">
        <f t="shared" ca="1" si="364"/>
        <v>85</v>
      </c>
      <c r="V193" s="268">
        <f t="shared" ca="1" si="364"/>
        <v>86</v>
      </c>
      <c r="W193" s="268">
        <f t="shared" ca="1" si="364"/>
        <v>87</v>
      </c>
      <c r="X193" s="268">
        <f t="shared" ca="1" si="364"/>
        <v>88</v>
      </c>
      <c r="Y193" s="268">
        <f t="shared" ca="1" si="364"/>
        <v>89</v>
      </c>
      <c r="Z193" s="268">
        <f t="shared" ca="1" si="364"/>
        <v>90</v>
      </c>
      <c r="AA193" s="268">
        <f t="shared" ca="1" si="364"/>
        <v>91</v>
      </c>
      <c r="AB193" s="268">
        <f t="shared" ca="1" si="364"/>
        <v>92</v>
      </c>
      <c r="AC193" s="268">
        <f t="shared" ca="1" si="364"/>
        <v>93</v>
      </c>
      <c r="AD193" s="268">
        <f t="shared" ca="1" si="364"/>
        <v>94</v>
      </c>
      <c r="AE193" s="268">
        <f t="shared" ca="1" si="364"/>
        <v>95</v>
      </c>
      <c r="AF193" s="268">
        <f t="shared" ca="1" si="364"/>
        <v>96</v>
      </c>
      <c r="AG193" s="268">
        <f t="shared" ca="1" si="364"/>
        <v>97</v>
      </c>
      <c r="AH193" s="268">
        <f t="shared" ca="1" si="364"/>
        <v>98</v>
      </c>
      <c r="AI193" s="268">
        <f t="shared" ca="1" si="364"/>
        <v>99</v>
      </c>
      <c r="AJ193" s="268">
        <f t="shared" ca="1" si="364"/>
        <v>100</v>
      </c>
      <c r="AK193" s="268">
        <f t="shared" ca="1" si="364"/>
        <v>101</v>
      </c>
      <c r="AL193" s="268">
        <f t="shared" ref="AL193:BQ193" ca="1" si="365">IF(OR(MID(OFFSET($D$248,$D187-$D$8,0),AL$4,1)="a",MID(OFFSET($D$248,$D187-$D$8,0),AL$4,1)="b"),0,AK193+1)</f>
        <v>102</v>
      </c>
      <c r="AM193" s="268">
        <f t="shared" ca="1" si="365"/>
        <v>103</v>
      </c>
      <c r="AN193" s="268">
        <f t="shared" ca="1" si="365"/>
        <v>104</v>
      </c>
      <c r="AO193" s="268">
        <f t="shared" ca="1" si="365"/>
        <v>105</v>
      </c>
      <c r="AP193" s="268">
        <f t="shared" ca="1" si="365"/>
        <v>106</v>
      </c>
      <c r="AQ193" s="268">
        <f t="shared" ca="1" si="365"/>
        <v>107</v>
      </c>
      <c r="AR193" s="268">
        <f t="shared" ca="1" si="365"/>
        <v>108</v>
      </c>
      <c r="AS193" s="268">
        <f t="shared" ca="1" si="365"/>
        <v>109</v>
      </c>
      <c r="AT193" s="268">
        <f t="shared" ca="1" si="365"/>
        <v>110</v>
      </c>
      <c r="AU193" s="268">
        <f t="shared" ca="1" si="365"/>
        <v>111</v>
      </c>
      <c r="AV193" s="268">
        <f t="shared" ca="1" si="365"/>
        <v>112</v>
      </c>
      <c r="AW193" s="268">
        <f t="shared" ca="1" si="365"/>
        <v>113</v>
      </c>
      <c r="AX193" s="268">
        <f t="shared" ca="1" si="365"/>
        <v>114</v>
      </c>
      <c r="AY193" s="268">
        <f t="shared" ca="1" si="365"/>
        <v>115</v>
      </c>
      <c r="AZ193" s="268">
        <f t="shared" ca="1" si="365"/>
        <v>116</v>
      </c>
      <c r="BA193" s="268">
        <f t="shared" ca="1" si="365"/>
        <v>117</v>
      </c>
      <c r="BB193" s="268">
        <f t="shared" ca="1" si="365"/>
        <v>118</v>
      </c>
      <c r="BC193" s="268">
        <f t="shared" ca="1" si="365"/>
        <v>119</v>
      </c>
      <c r="BD193" s="268">
        <f t="shared" ca="1" si="365"/>
        <v>120</v>
      </c>
      <c r="BE193" s="268">
        <f t="shared" ca="1" si="365"/>
        <v>121</v>
      </c>
      <c r="BF193" s="268">
        <f t="shared" ca="1" si="365"/>
        <v>122</v>
      </c>
      <c r="BG193" s="268">
        <f t="shared" ca="1" si="365"/>
        <v>123</v>
      </c>
      <c r="BH193" s="268">
        <f t="shared" ca="1" si="365"/>
        <v>124</v>
      </c>
      <c r="BI193" s="268">
        <f t="shared" ca="1" si="365"/>
        <v>125</v>
      </c>
      <c r="BJ193" s="268">
        <f t="shared" ca="1" si="365"/>
        <v>126</v>
      </c>
      <c r="BK193" s="268">
        <f t="shared" ca="1" si="365"/>
        <v>127</v>
      </c>
      <c r="BL193" s="268">
        <f t="shared" ca="1" si="365"/>
        <v>128</v>
      </c>
      <c r="BM193" s="268">
        <f t="shared" ca="1" si="365"/>
        <v>129</v>
      </c>
      <c r="BN193" s="268">
        <f t="shared" ca="1" si="365"/>
        <v>130</v>
      </c>
      <c r="BO193" s="268">
        <f t="shared" ca="1" si="365"/>
        <v>131</v>
      </c>
      <c r="BP193" s="268">
        <f t="shared" ca="1" si="365"/>
        <v>132</v>
      </c>
      <c r="BQ193" s="268">
        <f t="shared" ca="1" si="365"/>
        <v>133</v>
      </c>
      <c r="BR193" s="268">
        <f t="shared" ref="BR193:CV193" ca="1" si="366">IF(OR(MID(OFFSET($D$248,$D187-$D$8,0),BR$4,1)="a",MID(OFFSET($D$248,$D187-$D$8,0),BR$4,1)="b"),0,BQ193+1)</f>
        <v>134</v>
      </c>
      <c r="BS193" s="268">
        <f t="shared" ca="1" si="366"/>
        <v>135</v>
      </c>
      <c r="BT193" s="268">
        <f t="shared" ca="1" si="366"/>
        <v>136</v>
      </c>
      <c r="BU193" s="268">
        <f t="shared" ca="1" si="366"/>
        <v>137</v>
      </c>
      <c r="BV193" s="268">
        <f t="shared" ca="1" si="366"/>
        <v>138</v>
      </c>
      <c r="BW193" s="268">
        <f t="shared" ca="1" si="366"/>
        <v>139</v>
      </c>
      <c r="BX193" s="268">
        <f t="shared" ca="1" si="366"/>
        <v>140</v>
      </c>
      <c r="BY193" s="268">
        <f t="shared" ca="1" si="366"/>
        <v>141</v>
      </c>
      <c r="BZ193" s="268">
        <f t="shared" ca="1" si="366"/>
        <v>142</v>
      </c>
      <c r="CA193" s="268">
        <f t="shared" ca="1" si="366"/>
        <v>143</v>
      </c>
      <c r="CB193" s="268">
        <f t="shared" ca="1" si="366"/>
        <v>144</v>
      </c>
      <c r="CC193" s="268">
        <f t="shared" ca="1" si="366"/>
        <v>145</v>
      </c>
      <c r="CD193" s="268">
        <f t="shared" ca="1" si="366"/>
        <v>146</v>
      </c>
      <c r="CE193" s="268">
        <f t="shared" ca="1" si="366"/>
        <v>147</v>
      </c>
      <c r="CF193" s="268">
        <f t="shared" ca="1" si="366"/>
        <v>148</v>
      </c>
      <c r="CG193" s="268">
        <f t="shared" ca="1" si="366"/>
        <v>149</v>
      </c>
      <c r="CH193" s="268">
        <f t="shared" ca="1" si="366"/>
        <v>150</v>
      </c>
      <c r="CI193" s="268">
        <f t="shared" ca="1" si="366"/>
        <v>151</v>
      </c>
      <c r="CJ193" s="268">
        <f t="shared" ca="1" si="366"/>
        <v>152</v>
      </c>
      <c r="CK193" s="268">
        <f t="shared" ca="1" si="366"/>
        <v>153</v>
      </c>
      <c r="CL193" s="268">
        <f t="shared" ca="1" si="366"/>
        <v>154</v>
      </c>
      <c r="CM193" s="268">
        <f t="shared" ca="1" si="366"/>
        <v>155</v>
      </c>
      <c r="CN193" s="268">
        <f t="shared" ca="1" si="366"/>
        <v>156</v>
      </c>
      <c r="CO193" s="268">
        <f t="shared" ca="1" si="366"/>
        <v>157</v>
      </c>
      <c r="CP193" s="268">
        <f t="shared" ca="1" si="366"/>
        <v>158</v>
      </c>
      <c r="CQ193" s="268">
        <f t="shared" ca="1" si="366"/>
        <v>159</v>
      </c>
      <c r="CR193" s="268">
        <f t="shared" ca="1" si="366"/>
        <v>160</v>
      </c>
      <c r="CS193" s="268">
        <f t="shared" ca="1" si="366"/>
        <v>161</v>
      </c>
      <c r="CT193" s="268">
        <f t="shared" ca="1" si="366"/>
        <v>162</v>
      </c>
      <c r="CU193" s="268">
        <f t="shared" ca="1" si="366"/>
        <v>163</v>
      </c>
      <c r="CV193" s="296">
        <f t="shared" ca="1" si="366"/>
        <v>164</v>
      </c>
      <c r="CW193" s="416"/>
      <c r="CX193" s="391"/>
      <c r="CY193" s="391"/>
      <c r="CZ193" s="393"/>
      <c r="DA193" s="442"/>
    </row>
    <row r="194" spans="1:105" ht="13.5" hidden="1" customHeight="1" x14ac:dyDescent="0.2">
      <c r="A194" s="190"/>
      <c r="B194" s="439"/>
      <c r="C194" s="430"/>
      <c r="D194" s="426"/>
      <c r="E194" s="267">
        <f ca="1">IF(OR(MID(OFFSET($D$248,$D187-$D$8,0),E$4,1)="a",MID(OFFSET($D$248,$D187-$D$8,0),E$4,1)="b"),0,CV184+1)</f>
        <v>127</v>
      </c>
      <c r="F194" s="268">
        <f t="shared" ref="F194:AF194" ca="1" si="367">IF(OR(MID(OFFSET($D$248,$D187-$D$8,0),F$4,1)="a",MID(OFFSET($D$248,$D187-$D$8,0),F$4,1)="b"),0,E194+1)</f>
        <v>128</v>
      </c>
      <c r="G194" s="268">
        <f t="shared" ca="1" si="367"/>
        <v>129</v>
      </c>
      <c r="H194" s="268">
        <f t="shared" ca="1" si="367"/>
        <v>130</v>
      </c>
      <c r="I194" s="268">
        <f t="shared" ca="1" si="367"/>
        <v>131</v>
      </c>
      <c r="J194" s="268">
        <f t="shared" ca="1" si="367"/>
        <v>132</v>
      </c>
      <c r="K194" s="268">
        <f t="shared" ca="1" si="367"/>
        <v>133</v>
      </c>
      <c r="L194" s="268">
        <f t="shared" ca="1" si="367"/>
        <v>134</v>
      </c>
      <c r="M194" s="268">
        <f t="shared" ca="1" si="367"/>
        <v>135</v>
      </c>
      <c r="N194" s="268">
        <f t="shared" ca="1" si="367"/>
        <v>136</v>
      </c>
      <c r="O194" s="268">
        <f t="shared" ca="1" si="367"/>
        <v>137</v>
      </c>
      <c r="P194" s="268">
        <f t="shared" ca="1" si="367"/>
        <v>138</v>
      </c>
      <c r="Q194" s="268">
        <f t="shared" ca="1" si="367"/>
        <v>139</v>
      </c>
      <c r="R194" s="268">
        <f t="shared" ca="1" si="367"/>
        <v>140</v>
      </c>
      <c r="S194" s="268">
        <f t="shared" ca="1" si="367"/>
        <v>141</v>
      </c>
      <c r="T194" s="268">
        <f t="shared" ca="1" si="367"/>
        <v>142</v>
      </c>
      <c r="U194" s="268">
        <f t="shared" ca="1" si="367"/>
        <v>143</v>
      </c>
      <c r="V194" s="268">
        <f t="shared" ca="1" si="367"/>
        <v>144</v>
      </c>
      <c r="W194" s="268">
        <f t="shared" ca="1" si="367"/>
        <v>145</v>
      </c>
      <c r="X194" s="268">
        <f t="shared" ca="1" si="367"/>
        <v>146</v>
      </c>
      <c r="Y194" s="268">
        <f t="shared" ca="1" si="367"/>
        <v>147</v>
      </c>
      <c r="Z194" s="268">
        <f t="shared" ca="1" si="367"/>
        <v>148</v>
      </c>
      <c r="AA194" s="268">
        <f t="shared" ca="1" si="367"/>
        <v>149</v>
      </c>
      <c r="AB194" s="268">
        <f t="shared" ca="1" si="367"/>
        <v>150</v>
      </c>
      <c r="AC194" s="268">
        <f t="shared" ca="1" si="367"/>
        <v>151</v>
      </c>
      <c r="AD194" s="268">
        <f t="shared" ca="1" si="367"/>
        <v>152</v>
      </c>
      <c r="AE194" s="268">
        <f t="shared" ca="1" si="367"/>
        <v>153</v>
      </c>
      <c r="AF194" s="268">
        <f t="shared" ca="1" si="367"/>
        <v>154</v>
      </c>
      <c r="AG194" s="268">
        <f ca="1">IF(OR(MID(OFFSET($D$248,$D187-$D$8,0),AG$4,1)="a",MID(OFFSET($D$248,$D187-$D$8,0),AG$4,1)="b"),0,1)</f>
        <v>1</v>
      </c>
      <c r="AH194" s="268">
        <f ca="1">IF(OR(MID(OFFSET($D$248,$D187-$D$8,0),AH$4,1)="a",MID(OFFSET($D$248,$D187-$D$8,0),AH$4,1)="b"),0,AG194+1)</f>
        <v>2</v>
      </c>
      <c r="AI194" s="268">
        <f t="shared" ref="AI194:CT194" ca="1" si="368">IF(OR(MID(OFFSET($D$248,$D187-$D$8,0),AI$4,1)="a",MID(OFFSET($D$248,$D187-$D$8,0),AI$4,1)="b"),0,AH194+1)</f>
        <v>3</v>
      </c>
      <c r="AJ194" s="268">
        <f t="shared" ca="1" si="368"/>
        <v>4</v>
      </c>
      <c r="AK194" s="268">
        <f t="shared" ca="1" si="368"/>
        <v>5</v>
      </c>
      <c r="AL194" s="268">
        <f t="shared" ca="1" si="368"/>
        <v>6</v>
      </c>
      <c r="AM194" s="268">
        <f t="shared" ca="1" si="368"/>
        <v>7</v>
      </c>
      <c r="AN194" s="268">
        <f t="shared" ca="1" si="368"/>
        <v>8</v>
      </c>
      <c r="AO194" s="268">
        <f t="shared" ca="1" si="368"/>
        <v>9</v>
      </c>
      <c r="AP194" s="268">
        <f t="shared" ca="1" si="368"/>
        <v>10</v>
      </c>
      <c r="AQ194" s="268">
        <f t="shared" ca="1" si="368"/>
        <v>11</v>
      </c>
      <c r="AR194" s="268">
        <f t="shared" ca="1" si="368"/>
        <v>12</v>
      </c>
      <c r="AS194" s="268">
        <f t="shared" ca="1" si="368"/>
        <v>13</v>
      </c>
      <c r="AT194" s="268">
        <f t="shared" ca="1" si="368"/>
        <v>14</v>
      </c>
      <c r="AU194" s="268">
        <f t="shared" ca="1" si="368"/>
        <v>15</v>
      </c>
      <c r="AV194" s="268">
        <f t="shared" ca="1" si="368"/>
        <v>16</v>
      </c>
      <c r="AW194" s="268">
        <f t="shared" ca="1" si="368"/>
        <v>17</v>
      </c>
      <c r="AX194" s="268">
        <f t="shared" ca="1" si="368"/>
        <v>18</v>
      </c>
      <c r="AY194" s="268">
        <f t="shared" ca="1" si="368"/>
        <v>19</v>
      </c>
      <c r="AZ194" s="268">
        <f t="shared" ca="1" si="368"/>
        <v>20</v>
      </c>
      <c r="BA194" s="268">
        <f t="shared" ca="1" si="368"/>
        <v>21</v>
      </c>
      <c r="BB194" s="268">
        <f t="shared" ca="1" si="368"/>
        <v>22</v>
      </c>
      <c r="BC194" s="268">
        <f t="shared" ca="1" si="368"/>
        <v>23</v>
      </c>
      <c r="BD194" s="268">
        <f t="shared" ca="1" si="368"/>
        <v>24</v>
      </c>
      <c r="BE194" s="268">
        <f t="shared" ca="1" si="368"/>
        <v>25</v>
      </c>
      <c r="BF194" s="268">
        <f t="shared" ca="1" si="368"/>
        <v>26</v>
      </c>
      <c r="BG194" s="268">
        <f t="shared" ca="1" si="368"/>
        <v>27</v>
      </c>
      <c r="BH194" s="268">
        <f t="shared" ca="1" si="368"/>
        <v>28</v>
      </c>
      <c r="BI194" s="268">
        <f t="shared" ca="1" si="368"/>
        <v>29</v>
      </c>
      <c r="BJ194" s="268">
        <f t="shared" ca="1" si="368"/>
        <v>30</v>
      </c>
      <c r="BK194" s="268">
        <f t="shared" ca="1" si="368"/>
        <v>31</v>
      </c>
      <c r="BL194" s="268">
        <f t="shared" ca="1" si="368"/>
        <v>32</v>
      </c>
      <c r="BM194" s="268">
        <f t="shared" ca="1" si="368"/>
        <v>33</v>
      </c>
      <c r="BN194" s="268">
        <f t="shared" ca="1" si="368"/>
        <v>34</v>
      </c>
      <c r="BO194" s="268">
        <f t="shared" ca="1" si="368"/>
        <v>35</v>
      </c>
      <c r="BP194" s="268">
        <f t="shared" ca="1" si="368"/>
        <v>36</v>
      </c>
      <c r="BQ194" s="268">
        <f t="shared" ca="1" si="368"/>
        <v>37</v>
      </c>
      <c r="BR194" s="268">
        <f t="shared" ca="1" si="368"/>
        <v>38</v>
      </c>
      <c r="BS194" s="268">
        <f t="shared" ca="1" si="368"/>
        <v>39</v>
      </c>
      <c r="BT194" s="268">
        <f t="shared" ca="1" si="368"/>
        <v>40</v>
      </c>
      <c r="BU194" s="268">
        <f t="shared" ca="1" si="368"/>
        <v>41</v>
      </c>
      <c r="BV194" s="268">
        <f t="shared" ca="1" si="368"/>
        <v>42</v>
      </c>
      <c r="BW194" s="268">
        <f t="shared" ca="1" si="368"/>
        <v>43</v>
      </c>
      <c r="BX194" s="268">
        <f t="shared" ca="1" si="368"/>
        <v>44</v>
      </c>
      <c r="BY194" s="268">
        <f t="shared" ca="1" si="368"/>
        <v>45</v>
      </c>
      <c r="BZ194" s="268">
        <f t="shared" ca="1" si="368"/>
        <v>46</v>
      </c>
      <c r="CA194" s="268">
        <f t="shared" ca="1" si="368"/>
        <v>47</v>
      </c>
      <c r="CB194" s="268">
        <f t="shared" ca="1" si="368"/>
        <v>48</v>
      </c>
      <c r="CC194" s="268">
        <f t="shared" ca="1" si="368"/>
        <v>49</v>
      </c>
      <c r="CD194" s="268">
        <f t="shared" ca="1" si="368"/>
        <v>50</v>
      </c>
      <c r="CE194" s="268">
        <f t="shared" ca="1" si="368"/>
        <v>51</v>
      </c>
      <c r="CF194" s="268">
        <f t="shared" ca="1" si="368"/>
        <v>52</v>
      </c>
      <c r="CG194" s="268">
        <f t="shared" ca="1" si="368"/>
        <v>53</v>
      </c>
      <c r="CH194" s="268">
        <f t="shared" ca="1" si="368"/>
        <v>54</v>
      </c>
      <c r="CI194" s="268">
        <f t="shared" ca="1" si="368"/>
        <v>55</v>
      </c>
      <c r="CJ194" s="268">
        <f t="shared" ca="1" si="368"/>
        <v>56</v>
      </c>
      <c r="CK194" s="268">
        <f t="shared" ca="1" si="368"/>
        <v>57</v>
      </c>
      <c r="CL194" s="268">
        <f t="shared" ca="1" si="368"/>
        <v>58</v>
      </c>
      <c r="CM194" s="268">
        <f t="shared" ca="1" si="368"/>
        <v>59</v>
      </c>
      <c r="CN194" s="268">
        <f t="shared" ca="1" si="368"/>
        <v>60</v>
      </c>
      <c r="CO194" s="268">
        <f t="shared" ca="1" si="368"/>
        <v>61</v>
      </c>
      <c r="CP194" s="268">
        <f t="shared" ca="1" si="368"/>
        <v>62</v>
      </c>
      <c r="CQ194" s="268">
        <f t="shared" ca="1" si="368"/>
        <v>63</v>
      </c>
      <c r="CR194" s="268">
        <f t="shared" ca="1" si="368"/>
        <v>64</v>
      </c>
      <c r="CS194" s="268">
        <f t="shared" ca="1" si="368"/>
        <v>65</v>
      </c>
      <c r="CT194" s="268">
        <f t="shared" ca="1" si="368"/>
        <v>66</v>
      </c>
      <c r="CU194" s="268">
        <f ca="1">IF(OR(MID(OFFSET($D$248,$D187-$D$8,0),CU$4,1)="a",MID(OFFSET($D$248,$D187-$D$8,0),CU$4,1)="b"),0,CT194+1)</f>
        <v>67</v>
      </c>
      <c r="CV194" s="296">
        <f ca="1">IF(OR(MID(OFFSET($D$248,$D187-$D$8,0),CV$4,1)="a",MID(OFFSET($D$248,$D187-$D$8,0),CV$4,1)="b"),0,CU194+1)</f>
        <v>68</v>
      </c>
      <c r="CW194" s="416"/>
      <c r="CX194" s="391"/>
      <c r="CY194" s="391"/>
      <c r="CZ194" s="393"/>
      <c r="DA194" s="442"/>
    </row>
    <row r="195" spans="1:105" ht="9.75" hidden="1" customHeight="1" x14ac:dyDescent="0.2">
      <c r="A195" s="190"/>
      <c r="B195" s="439"/>
      <c r="C195" s="430"/>
      <c r="D195" s="426"/>
      <c r="E195" s="297">
        <f ca="1">IF(OR(MID(OFFSET($D$248,$D187-$D$8,0),E$4,1)="a",MID(OFFSET($D$248,$D187-$D$8,0),E$4,1)="b"),0,CV185+1)</f>
        <v>69</v>
      </c>
      <c r="F195" s="298">
        <f t="shared" ref="F195:AF195" ca="1" si="369">IF(OR(MID(OFFSET($D$248,$D187-$D$8,0),F$4,1)="a",MID(OFFSET($D$248,$D187-$D$8,0),F$4,1)="b"),0,E195+1)</f>
        <v>70</v>
      </c>
      <c r="G195" s="298">
        <f t="shared" ca="1" si="369"/>
        <v>71</v>
      </c>
      <c r="H195" s="298">
        <f t="shared" ca="1" si="369"/>
        <v>72</v>
      </c>
      <c r="I195" s="298">
        <f t="shared" ca="1" si="369"/>
        <v>73</v>
      </c>
      <c r="J195" s="298">
        <f t="shared" ca="1" si="369"/>
        <v>74</v>
      </c>
      <c r="K195" s="298">
        <f t="shared" ca="1" si="369"/>
        <v>75</v>
      </c>
      <c r="L195" s="298">
        <f t="shared" ca="1" si="369"/>
        <v>76</v>
      </c>
      <c r="M195" s="298">
        <f t="shared" ca="1" si="369"/>
        <v>77</v>
      </c>
      <c r="N195" s="298">
        <f t="shared" ca="1" si="369"/>
        <v>78</v>
      </c>
      <c r="O195" s="298">
        <f t="shared" ca="1" si="369"/>
        <v>79</v>
      </c>
      <c r="P195" s="298">
        <f t="shared" ca="1" si="369"/>
        <v>80</v>
      </c>
      <c r="Q195" s="298">
        <f t="shared" ca="1" si="369"/>
        <v>81</v>
      </c>
      <c r="R195" s="298">
        <f t="shared" ca="1" si="369"/>
        <v>82</v>
      </c>
      <c r="S195" s="298">
        <f t="shared" ca="1" si="369"/>
        <v>83</v>
      </c>
      <c r="T195" s="298">
        <f t="shared" ca="1" si="369"/>
        <v>84</v>
      </c>
      <c r="U195" s="298">
        <f t="shared" ca="1" si="369"/>
        <v>85</v>
      </c>
      <c r="V195" s="298">
        <f t="shared" ca="1" si="369"/>
        <v>86</v>
      </c>
      <c r="W195" s="298">
        <f t="shared" ca="1" si="369"/>
        <v>87</v>
      </c>
      <c r="X195" s="298">
        <f t="shared" ca="1" si="369"/>
        <v>88</v>
      </c>
      <c r="Y195" s="298">
        <f t="shared" ca="1" si="369"/>
        <v>89</v>
      </c>
      <c r="Z195" s="298">
        <f t="shared" ca="1" si="369"/>
        <v>90</v>
      </c>
      <c r="AA195" s="298">
        <f t="shared" ca="1" si="369"/>
        <v>91</v>
      </c>
      <c r="AB195" s="298">
        <f t="shared" ca="1" si="369"/>
        <v>92</v>
      </c>
      <c r="AC195" s="298">
        <f t="shared" ca="1" si="369"/>
        <v>93</v>
      </c>
      <c r="AD195" s="298">
        <f t="shared" ca="1" si="369"/>
        <v>94</v>
      </c>
      <c r="AE195" s="298">
        <f t="shared" ca="1" si="369"/>
        <v>95</v>
      </c>
      <c r="AF195" s="298">
        <f t="shared" ca="1" si="369"/>
        <v>96</v>
      </c>
      <c r="AG195" s="298">
        <f ca="1">IF(OR(MID(OFFSET($D$248,$D187-$D$8,0),AG$4,1)="a",MID(OFFSET($D$248,$D187-$D$8,0),AG$4,1)="b"),0,1)</f>
        <v>1</v>
      </c>
      <c r="AH195" s="298">
        <f t="shared" ref="AH195:BM195" ca="1" si="370">IF(OR(MID(OFFSET($D$248,$D187-$D$8,0),AH$4,1)="a",MID(OFFSET($D$248,$D187-$D$8,0),AH$4,1)="b"),0,AG195+1)</f>
        <v>2</v>
      </c>
      <c r="AI195" s="298">
        <f t="shared" ca="1" si="370"/>
        <v>3</v>
      </c>
      <c r="AJ195" s="298">
        <f t="shared" ca="1" si="370"/>
        <v>4</v>
      </c>
      <c r="AK195" s="298">
        <f t="shared" ca="1" si="370"/>
        <v>5</v>
      </c>
      <c r="AL195" s="298">
        <f t="shared" ca="1" si="370"/>
        <v>6</v>
      </c>
      <c r="AM195" s="298">
        <f t="shared" ca="1" si="370"/>
        <v>7</v>
      </c>
      <c r="AN195" s="298">
        <f t="shared" ca="1" si="370"/>
        <v>8</v>
      </c>
      <c r="AO195" s="298">
        <f t="shared" ca="1" si="370"/>
        <v>9</v>
      </c>
      <c r="AP195" s="298">
        <f t="shared" ca="1" si="370"/>
        <v>10</v>
      </c>
      <c r="AQ195" s="298">
        <f t="shared" ca="1" si="370"/>
        <v>11</v>
      </c>
      <c r="AR195" s="298">
        <f t="shared" ca="1" si="370"/>
        <v>12</v>
      </c>
      <c r="AS195" s="298">
        <f t="shared" ca="1" si="370"/>
        <v>13</v>
      </c>
      <c r="AT195" s="298">
        <f t="shared" ca="1" si="370"/>
        <v>14</v>
      </c>
      <c r="AU195" s="298">
        <f t="shared" ca="1" si="370"/>
        <v>15</v>
      </c>
      <c r="AV195" s="298">
        <f t="shared" ca="1" si="370"/>
        <v>16</v>
      </c>
      <c r="AW195" s="298">
        <f t="shared" ca="1" si="370"/>
        <v>17</v>
      </c>
      <c r="AX195" s="298">
        <f t="shared" ca="1" si="370"/>
        <v>18</v>
      </c>
      <c r="AY195" s="298">
        <f t="shared" ca="1" si="370"/>
        <v>19</v>
      </c>
      <c r="AZ195" s="298">
        <f t="shared" ca="1" si="370"/>
        <v>20</v>
      </c>
      <c r="BA195" s="298">
        <f t="shared" ca="1" si="370"/>
        <v>21</v>
      </c>
      <c r="BB195" s="298">
        <f t="shared" ca="1" si="370"/>
        <v>22</v>
      </c>
      <c r="BC195" s="298">
        <f t="shared" ca="1" si="370"/>
        <v>23</v>
      </c>
      <c r="BD195" s="298">
        <f t="shared" ca="1" si="370"/>
        <v>24</v>
      </c>
      <c r="BE195" s="298">
        <f t="shared" ca="1" si="370"/>
        <v>25</v>
      </c>
      <c r="BF195" s="298">
        <f t="shared" ca="1" si="370"/>
        <v>26</v>
      </c>
      <c r="BG195" s="298">
        <f t="shared" ca="1" si="370"/>
        <v>27</v>
      </c>
      <c r="BH195" s="298">
        <f t="shared" ca="1" si="370"/>
        <v>28</v>
      </c>
      <c r="BI195" s="298">
        <f t="shared" ca="1" si="370"/>
        <v>29</v>
      </c>
      <c r="BJ195" s="298">
        <f t="shared" ca="1" si="370"/>
        <v>30</v>
      </c>
      <c r="BK195" s="298">
        <f t="shared" ca="1" si="370"/>
        <v>31</v>
      </c>
      <c r="BL195" s="298">
        <f t="shared" ca="1" si="370"/>
        <v>32</v>
      </c>
      <c r="BM195" s="298">
        <f t="shared" ca="1" si="370"/>
        <v>33</v>
      </c>
      <c r="BN195" s="298">
        <f t="shared" ref="BN195:CV195" ca="1" si="371">IF(OR(MID(OFFSET($D$248,$D187-$D$8,0),BN$4,1)="a",MID(OFFSET($D$248,$D187-$D$8,0),BN$4,1)="b"),0,BM195+1)</f>
        <v>34</v>
      </c>
      <c r="BO195" s="298">
        <f t="shared" ca="1" si="371"/>
        <v>35</v>
      </c>
      <c r="BP195" s="298">
        <f t="shared" ca="1" si="371"/>
        <v>36</v>
      </c>
      <c r="BQ195" s="298">
        <f t="shared" ca="1" si="371"/>
        <v>37</v>
      </c>
      <c r="BR195" s="298">
        <f t="shared" ca="1" si="371"/>
        <v>38</v>
      </c>
      <c r="BS195" s="298">
        <f t="shared" ca="1" si="371"/>
        <v>39</v>
      </c>
      <c r="BT195" s="298">
        <f t="shared" ca="1" si="371"/>
        <v>40</v>
      </c>
      <c r="BU195" s="298">
        <f t="shared" ca="1" si="371"/>
        <v>41</v>
      </c>
      <c r="BV195" s="298">
        <f t="shared" ca="1" si="371"/>
        <v>42</v>
      </c>
      <c r="BW195" s="298">
        <f t="shared" ca="1" si="371"/>
        <v>43</v>
      </c>
      <c r="BX195" s="298">
        <f t="shared" ca="1" si="371"/>
        <v>44</v>
      </c>
      <c r="BY195" s="298">
        <f t="shared" ca="1" si="371"/>
        <v>45</v>
      </c>
      <c r="BZ195" s="298">
        <f t="shared" ca="1" si="371"/>
        <v>46</v>
      </c>
      <c r="CA195" s="298">
        <f t="shared" ca="1" si="371"/>
        <v>47</v>
      </c>
      <c r="CB195" s="298">
        <f t="shared" ca="1" si="371"/>
        <v>48</v>
      </c>
      <c r="CC195" s="298">
        <f t="shared" ca="1" si="371"/>
        <v>49</v>
      </c>
      <c r="CD195" s="298">
        <f t="shared" ca="1" si="371"/>
        <v>50</v>
      </c>
      <c r="CE195" s="298">
        <f t="shared" ca="1" si="371"/>
        <v>51</v>
      </c>
      <c r="CF195" s="298">
        <f t="shared" ca="1" si="371"/>
        <v>52</v>
      </c>
      <c r="CG195" s="298">
        <f t="shared" ca="1" si="371"/>
        <v>53</v>
      </c>
      <c r="CH195" s="298">
        <f t="shared" ca="1" si="371"/>
        <v>54</v>
      </c>
      <c r="CI195" s="298">
        <f t="shared" ca="1" si="371"/>
        <v>55</v>
      </c>
      <c r="CJ195" s="298">
        <f t="shared" ca="1" si="371"/>
        <v>56</v>
      </c>
      <c r="CK195" s="298">
        <f t="shared" ca="1" si="371"/>
        <v>57</v>
      </c>
      <c r="CL195" s="298">
        <f t="shared" ca="1" si="371"/>
        <v>58</v>
      </c>
      <c r="CM195" s="298">
        <f t="shared" ca="1" si="371"/>
        <v>59</v>
      </c>
      <c r="CN195" s="298">
        <f t="shared" ca="1" si="371"/>
        <v>60</v>
      </c>
      <c r="CO195" s="298">
        <f t="shared" ca="1" si="371"/>
        <v>61</v>
      </c>
      <c r="CP195" s="298">
        <f t="shared" ca="1" si="371"/>
        <v>62</v>
      </c>
      <c r="CQ195" s="298">
        <f t="shared" ca="1" si="371"/>
        <v>63</v>
      </c>
      <c r="CR195" s="298">
        <f t="shared" ca="1" si="371"/>
        <v>64</v>
      </c>
      <c r="CS195" s="298">
        <f t="shared" ca="1" si="371"/>
        <v>65</v>
      </c>
      <c r="CT195" s="298">
        <f t="shared" ca="1" si="371"/>
        <v>66</v>
      </c>
      <c r="CU195" s="298">
        <f t="shared" ca="1" si="371"/>
        <v>67</v>
      </c>
      <c r="CV195" s="299">
        <f t="shared" ca="1" si="371"/>
        <v>68</v>
      </c>
      <c r="CW195" s="416"/>
      <c r="CX195" s="391"/>
      <c r="CY195" s="391"/>
      <c r="CZ195" s="393"/>
      <c r="DA195" s="442"/>
    </row>
    <row r="196" spans="1:105" ht="3.75" customHeight="1" thickBot="1" x14ac:dyDescent="0.25">
      <c r="A196" s="190"/>
      <c r="B196" s="439"/>
      <c r="C196" s="269"/>
      <c r="D196" s="270"/>
      <c r="E196" s="271"/>
      <c r="F196" s="271"/>
      <c r="G196" s="271"/>
      <c r="H196" s="271"/>
      <c r="I196" s="271"/>
      <c r="J196" s="271"/>
      <c r="K196" s="271"/>
      <c r="L196" s="271"/>
      <c r="M196" s="271"/>
      <c r="N196" s="271"/>
      <c r="O196" s="271"/>
      <c r="P196" s="271"/>
      <c r="Q196" s="271"/>
      <c r="R196" s="271"/>
      <c r="S196" s="271"/>
      <c r="T196" s="271"/>
      <c r="U196" s="271"/>
      <c r="V196" s="271"/>
      <c r="W196" s="271"/>
      <c r="X196" s="271"/>
      <c r="Y196" s="271"/>
      <c r="Z196" s="271"/>
      <c r="AA196" s="271"/>
      <c r="AB196" s="271"/>
      <c r="AC196" s="271"/>
      <c r="AD196" s="271"/>
      <c r="AE196" s="271"/>
      <c r="AF196" s="271"/>
      <c r="AG196" s="272"/>
      <c r="AH196" s="271"/>
      <c r="AI196" s="271"/>
      <c r="AJ196" s="271"/>
      <c r="AK196" s="271"/>
      <c r="AL196" s="271"/>
      <c r="AM196" s="271"/>
      <c r="AN196" s="271"/>
      <c r="AO196" s="271"/>
      <c r="AP196" s="271"/>
      <c r="AQ196" s="271"/>
      <c r="AR196" s="271"/>
      <c r="AS196" s="271"/>
      <c r="AT196" s="271"/>
      <c r="AU196" s="271"/>
      <c r="AV196" s="271"/>
      <c r="AW196" s="271"/>
      <c r="AX196" s="271"/>
      <c r="AY196" s="271"/>
      <c r="AZ196" s="271"/>
      <c r="BA196" s="271"/>
      <c r="BB196" s="271"/>
      <c r="BC196" s="271"/>
      <c r="BD196" s="271"/>
      <c r="BE196" s="271"/>
      <c r="BF196" s="271"/>
      <c r="BG196" s="271"/>
      <c r="BH196" s="271"/>
      <c r="BI196" s="271"/>
      <c r="BJ196" s="271"/>
      <c r="BK196" s="271"/>
      <c r="BL196" s="271"/>
      <c r="BM196" s="271"/>
      <c r="BN196" s="271"/>
      <c r="BO196" s="271"/>
      <c r="BP196" s="271"/>
      <c r="BQ196" s="271"/>
      <c r="BR196" s="271"/>
      <c r="BS196" s="271"/>
      <c r="BT196" s="271"/>
      <c r="BU196" s="271"/>
      <c r="BV196" s="271"/>
      <c r="BW196" s="271"/>
      <c r="BX196" s="271"/>
      <c r="BY196" s="271"/>
      <c r="BZ196" s="271"/>
      <c r="CA196" s="271"/>
      <c r="CB196" s="271"/>
      <c r="CC196" s="271"/>
      <c r="CD196" s="271"/>
      <c r="CE196" s="271"/>
      <c r="CF196" s="271"/>
      <c r="CG196" s="271"/>
      <c r="CH196" s="271"/>
      <c r="CI196" s="271"/>
      <c r="CJ196" s="271"/>
      <c r="CK196" s="271"/>
      <c r="CL196" s="271"/>
      <c r="CM196" s="271"/>
      <c r="CN196" s="271"/>
      <c r="CO196" s="271"/>
      <c r="CP196" s="271"/>
      <c r="CQ196" s="271"/>
      <c r="CR196" s="271"/>
      <c r="CS196" s="271"/>
      <c r="CT196" s="271"/>
      <c r="CU196" s="271"/>
      <c r="CV196" s="271"/>
      <c r="CW196" s="273"/>
      <c r="CX196" s="274"/>
      <c r="CY196" s="275"/>
      <c r="CZ196" s="276"/>
      <c r="DA196" s="307"/>
    </row>
    <row r="197" spans="1:105" ht="13.5" customHeight="1" x14ac:dyDescent="0.2">
      <c r="A197" s="190"/>
      <c r="B197" s="438" t="str">
        <f ca="1">CONCATENATE("Semaine ",IF(RIGHT(B127,LEN(B127)-8)="52",1,RIGHT(B127,LEN(B127)-8)+1))</f>
        <v>Semaine 48</v>
      </c>
      <c r="C197" s="432" t="s">
        <v>39</v>
      </c>
      <c r="D197" s="425">
        <f>D187+1</f>
        <v>42706</v>
      </c>
      <c r="E197" s="259"/>
      <c r="F197" s="260"/>
      <c r="G197" s="260"/>
      <c r="H197" s="261"/>
      <c r="I197" s="262"/>
      <c r="J197" s="260"/>
      <c r="K197" s="260"/>
      <c r="L197" s="261"/>
      <c r="M197" s="262"/>
      <c r="N197" s="260"/>
      <c r="O197" s="260"/>
      <c r="P197" s="261"/>
      <c r="Q197" s="262"/>
      <c r="R197" s="260"/>
      <c r="S197" s="260"/>
      <c r="T197" s="261"/>
      <c r="U197" s="262"/>
      <c r="V197" s="260"/>
      <c r="W197" s="260"/>
      <c r="X197" s="261"/>
      <c r="Y197" s="262"/>
      <c r="Z197" s="260"/>
      <c r="AA197" s="260"/>
      <c r="AB197" s="261"/>
      <c r="AC197" s="262"/>
      <c r="AD197" s="260"/>
      <c r="AE197" s="260"/>
      <c r="AF197" s="263"/>
      <c r="AG197" s="264"/>
      <c r="AH197" s="260"/>
      <c r="AI197" s="260"/>
      <c r="AJ197" s="261"/>
      <c r="AK197" s="262"/>
      <c r="AL197" s="260"/>
      <c r="AM197" s="260"/>
      <c r="AN197" s="261"/>
      <c r="AO197" s="262"/>
      <c r="AP197" s="260"/>
      <c r="AQ197" s="260"/>
      <c r="AR197" s="261"/>
      <c r="AS197" s="262"/>
      <c r="AT197" s="260"/>
      <c r="AU197" s="260"/>
      <c r="AV197" s="261"/>
      <c r="AW197" s="262"/>
      <c r="AX197" s="260"/>
      <c r="AY197" s="260"/>
      <c r="AZ197" s="261"/>
      <c r="BA197" s="262"/>
      <c r="BB197" s="260"/>
      <c r="BC197" s="260"/>
      <c r="BD197" s="261"/>
      <c r="BE197" s="262"/>
      <c r="BF197" s="260"/>
      <c r="BG197" s="260"/>
      <c r="BH197" s="261"/>
      <c r="BI197" s="262"/>
      <c r="BJ197" s="260"/>
      <c r="BK197" s="260"/>
      <c r="BL197" s="261"/>
      <c r="BM197" s="262"/>
      <c r="BN197" s="260"/>
      <c r="BO197" s="260"/>
      <c r="BP197" s="261"/>
      <c r="BQ197" s="262"/>
      <c r="BR197" s="260"/>
      <c r="BS197" s="260"/>
      <c r="BT197" s="261"/>
      <c r="BU197" s="262"/>
      <c r="BV197" s="260"/>
      <c r="BW197" s="260"/>
      <c r="BX197" s="261"/>
      <c r="BY197" s="262"/>
      <c r="BZ197" s="260"/>
      <c r="CA197" s="260"/>
      <c r="CB197" s="261"/>
      <c r="CC197" s="262"/>
      <c r="CD197" s="260"/>
      <c r="CE197" s="260"/>
      <c r="CF197" s="261"/>
      <c r="CG197" s="262"/>
      <c r="CH197" s="260"/>
      <c r="CI197" s="260"/>
      <c r="CJ197" s="261"/>
      <c r="CK197" s="262"/>
      <c r="CL197" s="260"/>
      <c r="CM197" s="260"/>
      <c r="CN197" s="261"/>
      <c r="CO197" s="262"/>
      <c r="CP197" s="260"/>
      <c r="CQ197" s="260"/>
      <c r="CR197" s="261"/>
      <c r="CS197" s="262"/>
      <c r="CT197" s="260"/>
      <c r="CU197" s="260"/>
      <c r="CV197" s="263"/>
      <c r="CW197" s="415">
        <f ca="1">MAX(E205:AF205,AG195:CV195)*0.25</f>
        <v>24</v>
      </c>
      <c r="CX197" s="394">
        <f ca="1">MAX(E198:AF198,E188:CV188,E178:CV178,E168:CV168,E158:CV158,E148:CV148,E138:CV138,AG128:CV128)*0.25</f>
        <v>62.5</v>
      </c>
      <c r="CY197" s="394">
        <f ca="1">(COUNTIF(E205:AF205,0)+COUNTIF(CO195:CV195,0))*0.25</f>
        <v>0</v>
      </c>
      <c r="CZ197" s="395">
        <f ca="1">COUNTIF(CW137:CW205,"&gt;=7")-COUNTIF(CW137:CW205,"&gt;=9")</f>
        <v>0</v>
      </c>
      <c r="DA197" s="443" t="str">
        <f ca="1">VLOOKUP(IF(CX197&lt;24,3,IF(CW197&lt;=7,2,IF(CW197&gt;11,1,IF(CY197&gt;4,2,IF(CW197&gt;9,1,IF(CZ197&gt;0,2,1)))))),PARAM!$A$39:$B$41,2,FALSE)</f>
        <v>Reprise normale du service</v>
      </c>
    </row>
    <row r="198" spans="1:105" ht="13.5" hidden="1" customHeight="1" x14ac:dyDescent="0.2">
      <c r="A198" s="190"/>
      <c r="B198" s="439"/>
      <c r="C198" s="430"/>
      <c r="D198" s="426"/>
      <c r="E198" s="267">
        <f ca="1">IF(OR(MID(OFFSET($D$248,$D197-$D$8,0),E$4,1)="a",MID(OFFSET($D$248,$D197-$D$8,0),E$4,1)="b"),0,CV188+1)</f>
        <v>223</v>
      </c>
      <c r="F198" s="268">
        <f t="shared" ref="F198:AF198" ca="1" si="372">IF(OR(MID(OFFSET($D$248,$D197-$D$8,0),F$4,1)="a",MID(OFFSET($D$248,$D197-$D$8,0),F$4,1)="b"),0,E198+1)</f>
        <v>224</v>
      </c>
      <c r="G198" s="268">
        <f t="shared" ca="1" si="372"/>
        <v>225</v>
      </c>
      <c r="H198" s="268">
        <f t="shared" ca="1" si="372"/>
        <v>226</v>
      </c>
      <c r="I198" s="268">
        <f t="shared" ca="1" si="372"/>
        <v>227</v>
      </c>
      <c r="J198" s="268">
        <f t="shared" ca="1" si="372"/>
        <v>228</v>
      </c>
      <c r="K198" s="268">
        <f t="shared" ca="1" si="372"/>
        <v>229</v>
      </c>
      <c r="L198" s="268">
        <f t="shared" ca="1" si="372"/>
        <v>230</v>
      </c>
      <c r="M198" s="268">
        <f t="shared" ca="1" si="372"/>
        <v>231</v>
      </c>
      <c r="N198" s="268">
        <f t="shared" ca="1" si="372"/>
        <v>232</v>
      </c>
      <c r="O198" s="268">
        <f t="shared" ca="1" si="372"/>
        <v>233</v>
      </c>
      <c r="P198" s="268">
        <f t="shared" ca="1" si="372"/>
        <v>234</v>
      </c>
      <c r="Q198" s="268">
        <f t="shared" ca="1" si="372"/>
        <v>235</v>
      </c>
      <c r="R198" s="268">
        <f t="shared" ca="1" si="372"/>
        <v>236</v>
      </c>
      <c r="S198" s="268">
        <f t="shared" ca="1" si="372"/>
        <v>237</v>
      </c>
      <c r="T198" s="268">
        <f t="shared" ca="1" si="372"/>
        <v>238</v>
      </c>
      <c r="U198" s="268">
        <f t="shared" ca="1" si="372"/>
        <v>239</v>
      </c>
      <c r="V198" s="268">
        <f t="shared" ca="1" si="372"/>
        <v>240</v>
      </c>
      <c r="W198" s="268">
        <f t="shared" ca="1" si="372"/>
        <v>241</v>
      </c>
      <c r="X198" s="268">
        <f t="shared" ca="1" si="372"/>
        <v>242</v>
      </c>
      <c r="Y198" s="268">
        <f t="shared" ca="1" si="372"/>
        <v>243</v>
      </c>
      <c r="Z198" s="268">
        <f t="shared" ca="1" si="372"/>
        <v>244</v>
      </c>
      <c r="AA198" s="268">
        <f t="shared" ca="1" si="372"/>
        <v>245</v>
      </c>
      <c r="AB198" s="268">
        <f t="shared" ca="1" si="372"/>
        <v>246</v>
      </c>
      <c r="AC198" s="268">
        <f t="shared" ca="1" si="372"/>
        <v>247</v>
      </c>
      <c r="AD198" s="268">
        <f t="shared" ca="1" si="372"/>
        <v>248</v>
      </c>
      <c r="AE198" s="268">
        <f t="shared" ca="1" si="372"/>
        <v>249</v>
      </c>
      <c r="AF198" s="268">
        <f t="shared" ca="1" si="372"/>
        <v>250</v>
      </c>
      <c r="AG198" s="268"/>
      <c r="AH198" s="268"/>
      <c r="AI198" s="268"/>
      <c r="AJ198" s="268"/>
      <c r="AK198" s="268"/>
      <c r="AL198" s="268"/>
      <c r="AM198" s="268"/>
      <c r="AN198" s="268"/>
      <c r="AO198" s="268"/>
      <c r="AP198" s="268"/>
      <c r="AQ198" s="268"/>
      <c r="AR198" s="268"/>
      <c r="AS198" s="268"/>
      <c r="AT198" s="268"/>
      <c r="AU198" s="268"/>
      <c r="AV198" s="268"/>
      <c r="AW198" s="268"/>
      <c r="AX198" s="268"/>
      <c r="AY198" s="268"/>
      <c r="AZ198" s="268"/>
      <c r="BA198" s="268"/>
      <c r="BB198" s="268"/>
      <c r="BC198" s="268"/>
      <c r="BD198" s="268"/>
      <c r="BE198" s="268"/>
      <c r="BF198" s="268"/>
      <c r="BG198" s="268"/>
      <c r="BH198" s="268"/>
      <c r="BI198" s="268"/>
      <c r="BJ198" s="268"/>
      <c r="BK198" s="268"/>
      <c r="BL198" s="268"/>
      <c r="BM198" s="268"/>
      <c r="BN198" s="268"/>
      <c r="BO198" s="268"/>
      <c r="BP198" s="268"/>
      <c r="BQ198" s="268"/>
      <c r="BR198" s="268"/>
      <c r="BS198" s="268"/>
      <c r="BT198" s="268"/>
      <c r="BU198" s="268"/>
      <c r="BV198" s="268"/>
      <c r="BW198" s="268"/>
      <c r="BX198" s="268"/>
      <c r="BY198" s="268"/>
      <c r="BZ198" s="268"/>
      <c r="CA198" s="268"/>
      <c r="CB198" s="268"/>
      <c r="CC198" s="268"/>
      <c r="CD198" s="268"/>
      <c r="CE198" s="268"/>
      <c r="CF198" s="268"/>
      <c r="CG198" s="268"/>
      <c r="CH198" s="268"/>
      <c r="CI198" s="268"/>
      <c r="CJ198" s="268"/>
      <c r="CK198" s="268"/>
      <c r="CL198" s="268"/>
      <c r="CM198" s="268"/>
      <c r="CN198" s="268"/>
      <c r="CO198" s="268"/>
      <c r="CP198" s="268"/>
      <c r="CQ198" s="268"/>
      <c r="CR198" s="268"/>
      <c r="CS198" s="268"/>
      <c r="CT198" s="268"/>
      <c r="CU198" s="268"/>
      <c r="CV198" s="296"/>
      <c r="CW198" s="416"/>
      <c r="CX198" s="391"/>
      <c r="CY198" s="391"/>
      <c r="CZ198" s="393"/>
      <c r="DA198" s="442"/>
    </row>
    <row r="199" spans="1:105" ht="13.5" hidden="1" customHeight="1" x14ac:dyDescent="0.2">
      <c r="A199" s="190"/>
      <c r="B199" s="439"/>
      <c r="C199" s="430"/>
      <c r="D199" s="426"/>
      <c r="E199" s="267">
        <f ca="1">IF(OR(MID(OFFSET($D$248,$D197-$D$8,0),E$4,1)="a",MID(OFFSET($D$248,$D197-$D$8,0),E$4,1)="b"),0,CV189+1)</f>
        <v>223</v>
      </c>
      <c r="F199" s="268">
        <f t="shared" ref="F199:AK199" ca="1" si="373">IF(OR(MID(OFFSET($D$248,$D197-$D$8,0),F$4,1)="a",MID(OFFSET($D$248,$D197-$D$8,0),F$4,1)="b"),0,E199+1)</f>
        <v>224</v>
      </c>
      <c r="G199" s="268">
        <f t="shared" ca="1" si="373"/>
        <v>225</v>
      </c>
      <c r="H199" s="268">
        <f t="shared" ca="1" si="373"/>
        <v>226</v>
      </c>
      <c r="I199" s="268">
        <f t="shared" ca="1" si="373"/>
        <v>227</v>
      </c>
      <c r="J199" s="268">
        <f t="shared" ca="1" si="373"/>
        <v>228</v>
      </c>
      <c r="K199" s="268">
        <f t="shared" ca="1" si="373"/>
        <v>229</v>
      </c>
      <c r="L199" s="268">
        <f t="shared" ca="1" si="373"/>
        <v>230</v>
      </c>
      <c r="M199" s="268">
        <f t="shared" ca="1" si="373"/>
        <v>231</v>
      </c>
      <c r="N199" s="268">
        <f t="shared" ca="1" si="373"/>
        <v>232</v>
      </c>
      <c r="O199" s="268">
        <f t="shared" ca="1" si="373"/>
        <v>233</v>
      </c>
      <c r="P199" s="268">
        <f t="shared" ca="1" si="373"/>
        <v>234</v>
      </c>
      <c r="Q199" s="268">
        <f t="shared" ca="1" si="373"/>
        <v>235</v>
      </c>
      <c r="R199" s="268">
        <f t="shared" ca="1" si="373"/>
        <v>236</v>
      </c>
      <c r="S199" s="268">
        <f t="shared" ca="1" si="373"/>
        <v>237</v>
      </c>
      <c r="T199" s="268">
        <f t="shared" ca="1" si="373"/>
        <v>238</v>
      </c>
      <c r="U199" s="268">
        <f t="shared" ca="1" si="373"/>
        <v>239</v>
      </c>
      <c r="V199" s="268">
        <f t="shared" ca="1" si="373"/>
        <v>240</v>
      </c>
      <c r="W199" s="268">
        <f t="shared" ca="1" si="373"/>
        <v>241</v>
      </c>
      <c r="X199" s="268">
        <f t="shared" ca="1" si="373"/>
        <v>242</v>
      </c>
      <c r="Y199" s="268">
        <f t="shared" ca="1" si="373"/>
        <v>243</v>
      </c>
      <c r="Z199" s="268">
        <f t="shared" ca="1" si="373"/>
        <v>244</v>
      </c>
      <c r="AA199" s="268">
        <f t="shared" ca="1" si="373"/>
        <v>245</v>
      </c>
      <c r="AB199" s="268">
        <f t="shared" ca="1" si="373"/>
        <v>246</v>
      </c>
      <c r="AC199" s="268">
        <f t="shared" ca="1" si="373"/>
        <v>247</v>
      </c>
      <c r="AD199" s="268">
        <f t="shared" ca="1" si="373"/>
        <v>248</v>
      </c>
      <c r="AE199" s="268">
        <f t="shared" ca="1" si="373"/>
        <v>249</v>
      </c>
      <c r="AF199" s="268">
        <f t="shared" ca="1" si="373"/>
        <v>250</v>
      </c>
      <c r="AG199" s="268">
        <f t="shared" ca="1" si="373"/>
        <v>0</v>
      </c>
      <c r="AH199" s="268">
        <f t="shared" ca="1" si="373"/>
        <v>0</v>
      </c>
      <c r="AI199" s="268">
        <f t="shared" ca="1" si="373"/>
        <v>0</v>
      </c>
      <c r="AJ199" s="268">
        <f t="shared" ca="1" si="373"/>
        <v>0</v>
      </c>
      <c r="AK199" s="268">
        <f t="shared" ca="1" si="373"/>
        <v>0</v>
      </c>
      <c r="AL199" s="268">
        <f t="shared" ref="AL199:BQ199" ca="1" si="374">IF(OR(MID(OFFSET($D$248,$D197-$D$8,0),AL$4,1)="a",MID(OFFSET($D$248,$D197-$D$8,0),AL$4,1)="b"),0,AK199+1)</f>
        <v>0</v>
      </c>
      <c r="AM199" s="268">
        <f t="shared" ca="1" si="374"/>
        <v>0</v>
      </c>
      <c r="AN199" s="268">
        <f t="shared" ca="1" si="374"/>
        <v>0</v>
      </c>
      <c r="AO199" s="268">
        <f t="shared" ca="1" si="374"/>
        <v>0</v>
      </c>
      <c r="AP199" s="268">
        <f t="shared" ca="1" si="374"/>
        <v>0</v>
      </c>
      <c r="AQ199" s="268">
        <f t="shared" ca="1" si="374"/>
        <v>0</v>
      </c>
      <c r="AR199" s="268">
        <f t="shared" ca="1" si="374"/>
        <v>0</v>
      </c>
      <c r="AS199" s="268">
        <f t="shared" ca="1" si="374"/>
        <v>0</v>
      </c>
      <c r="AT199" s="268">
        <f t="shared" ca="1" si="374"/>
        <v>0</v>
      </c>
      <c r="AU199" s="268">
        <f t="shared" ca="1" si="374"/>
        <v>0</v>
      </c>
      <c r="AV199" s="268">
        <f t="shared" ca="1" si="374"/>
        <v>0</v>
      </c>
      <c r="AW199" s="268">
        <f t="shared" ca="1" si="374"/>
        <v>0</v>
      </c>
      <c r="AX199" s="268">
        <f t="shared" ca="1" si="374"/>
        <v>0</v>
      </c>
      <c r="AY199" s="268">
        <f t="shared" ca="1" si="374"/>
        <v>0</v>
      </c>
      <c r="AZ199" s="268">
        <f t="shared" ca="1" si="374"/>
        <v>0</v>
      </c>
      <c r="BA199" s="268">
        <f t="shared" ca="1" si="374"/>
        <v>1</v>
      </c>
      <c r="BB199" s="268">
        <f t="shared" ca="1" si="374"/>
        <v>2</v>
      </c>
      <c r="BC199" s="268">
        <f t="shared" ca="1" si="374"/>
        <v>3</v>
      </c>
      <c r="BD199" s="268">
        <f t="shared" ca="1" si="374"/>
        <v>4</v>
      </c>
      <c r="BE199" s="268">
        <f t="shared" ca="1" si="374"/>
        <v>5</v>
      </c>
      <c r="BF199" s="268">
        <f t="shared" ca="1" si="374"/>
        <v>6</v>
      </c>
      <c r="BG199" s="268">
        <f t="shared" ca="1" si="374"/>
        <v>0</v>
      </c>
      <c r="BH199" s="268">
        <f t="shared" ca="1" si="374"/>
        <v>0</v>
      </c>
      <c r="BI199" s="268">
        <f t="shared" ca="1" si="374"/>
        <v>0</v>
      </c>
      <c r="BJ199" s="268">
        <f t="shared" ca="1" si="374"/>
        <v>0</v>
      </c>
      <c r="BK199" s="268">
        <f t="shared" ca="1" si="374"/>
        <v>0</v>
      </c>
      <c r="BL199" s="268">
        <f t="shared" ca="1" si="374"/>
        <v>0</v>
      </c>
      <c r="BM199" s="268">
        <f t="shared" ca="1" si="374"/>
        <v>0</v>
      </c>
      <c r="BN199" s="268">
        <f t="shared" ca="1" si="374"/>
        <v>0</v>
      </c>
      <c r="BO199" s="268">
        <f t="shared" ca="1" si="374"/>
        <v>0</v>
      </c>
      <c r="BP199" s="268">
        <f t="shared" ca="1" si="374"/>
        <v>0</v>
      </c>
      <c r="BQ199" s="268">
        <f t="shared" ca="1" si="374"/>
        <v>0</v>
      </c>
      <c r="BR199" s="268">
        <f t="shared" ref="BR199:CV199" ca="1" si="375">IF(OR(MID(OFFSET($D$248,$D197-$D$8,0),BR$4,1)="a",MID(OFFSET($D$248,$D197-$D$8,0),BR$4,1)="b"),0,BQ199+1)</f>
        <v>1</v>
      </c>
      <c r="BS199" s="268">
        <f t="shared" ca="1" si="375"/>
        <v>2</v>
      </c>
      <c r="BT199" s="268">
        <f t="shared" ca="1" si="375"/>
        <v>3</v>
      </c>
      <c r="BU199" s="268">
        <f t="shared" ca="1" si="375"/>
        <v>4</v>
      </c>
      <c r="BV199" s="268">
        <f t="shared" ca="1" si="375"/>
        <v>5</v>
      </c>
      <c r="BW199" s="268">
        <f t="shared" ca="1" si="375"/>
        <v>6</v>
      </c>
      <c r="BX199" s="268">
        <f t="shared" ca="1" si="375"/>
        <v>7</v>
      </c>
      <c r="BY199" s="268">
        <f t="shared" ca="1" si="375"/>
        <v>8</v>
      </c>
      <c r="BZ199" s="268">
        <f t="shared" ca="1" si="375"/>
        <v>9</v>
      </c>
      <c r="CA199" s="268">
        <f t="shared" ca="1" si="375"/>
        <v>10</v>
      </c>
      <c r="CB199" s="268">
        <f t="shared" ca="1" si="375"/>
        <v>11</v>
      </c>
      <c r="CC199" s="268">
        <f t="shared" ca="1" si="375"/>
        <v>12</v>
      </c>
      <c r="CD199" s="268">
        <f t="shared" ca="1" si="375"/>
        <v>13</v>
      </c>
      <c r="CE199" s="268">
        <f t="shared" ca="1" si="375"/>
        <v>14</v>
      </c>
      <c r="CF199" s="268">
        <f t="shared" ca="1" si="375"/>
        <v>15</v>
      </c>
      <c r="CG199" s="268">
        <f t="shared" ca="1" si="375"/>
        <v>16</v>
      </c>
      <c r="CH199" s="268">
        <f t="shared" ca="1" si="375"/>
        <v>17</v>
      </c>
      <c r="CI199" s="268">
        <f t="shared" ca="1" si="375"/>
        <v>18</v>
      </c>
      <c r="CJ199" s="268">
        <f t="shared" ca="1" si="375"/>
        <v>19</v>
      </c>
      <c r="CK199" s="268">
        <f t="shared" ca="1" si="375"/>
        <v>20</v>
      </c>
      <c r="CL199" s="268">
        <f t="shared" ca="1" si="375"/>
        <v>21</v>
      </c>
      <c r="CM199" s="268">
        <f t="shared" ca="1" si="375"/>
        <v>22</v>
      </c>
      <c r="CN199" s="268">
        <f t="shared" ca="1" si="375"/>
        <v>23</v>
      </c>
      <c r="CO199" s="268">
        <f t="shared" ca="1" si="375"/>
        <v>24</v>
      </c>
      <c r="CP199" s="268">
        <f t="shared" ca="1" si="375"/>
        <v>25</v>
      </c>
      <c r="CQ199" s="268">
        <f t="shared" ca="1" si="375"/>
        <v>26</v>
      </c>
      <c r="CR199" s="268">
        <f t="shared" ca="1" si="375"/>
        <v>27</v>
      </c>
      <c r="CS199" s="268">
        <f t="shared" ca="1" si="375"/>
        <v>28</v>
      </c>
      <c r="CT199" s="268">
        <f t="shared" ca="1" si="375"/>
        <v>29</v>
      </c>
      <c r="CU199" s="268">
        <f t="shared" ca="1" si="375"/>
        <v>30</v>
      </c>
      <c r="CV199" s="296">
        <f t="shared" ca="1" si="375"/>
        <v>31</v>
      </c>
      <c r="CW199" s="416"/>
      <c r="CX199" s="391"/>
      <c r="CY199" s="391"/>
      <c r="CZ199" s="393"/>
      <c r="DA199" s="442"/>
    </row>
    <row r="200" spans="1:105" ht="13.5" hidden="1" customHeight="1" x14ac:dyDescent="0.2">
      <c r="A200" s="190"/>
      <c r="B200" s="439"/>
      <c r="C200" s="430"/>
      <c r="D200" s="426"/>
      <c r="E200" s="267">
        <f ca="1">IF(OR(MID(OFFSET($D$248,$D197-$D$8,0),E$4,1)="a",MID(OFFSET($D$248,$D197-$D$8,0),E$4,1)="b"),0,CV190+1)</f>
        <v>223</v>
      </c>
      <c r="F200" s="268">
        <f t="shared" ref="F200:AK200" ca="1" si="376">IF(OR(MID(OFFSET($D$248,$D197-$D$8,0),F$4,1)="a",MID(OFFSET($D$248,$D197-$D$8,0),F$4,1)="b"),0,E200+1)</f>
        <v>224</v>
      </c>
      <c r="G200" s="268">
        <f t="shared" ca="1" si="376"/>
        <v>225</v>
      </c>
      <c r="H200" s="268">
        <f t="shared" ca="1" si="376"/>
        <v>226</v>
      </c>
      <c r="I200" s="268">
        <f t="shared" ca="1" si="376"/>
        <v>227</v>
      </c>
      <c r="J200" s="268">
        <f t="shared" ca="1" si="376"/>
        <v>228</v>
      </c>
      <c r="K200" s="268">
        <f t="shared" ca="1" si="376"/>
        <v>229</v>
      </c>
      <c r="L200" s="268">
        <f t="shared" ca="1" si="376"/>
        <v>230</v>
      </c>
      <c r="M200" s="268">
        <f t="shared" ca="1" si="376"/>
        <v>231</v>
      </c>
      <c r="N200" s="268">
        <f t="shared" ca="1" si="376"/>
        <v>232</v>
      </c>
      <c r="O200" s="268">
        <f t="shared" ca="1" si="376"/>
        <v>233</v>
      </c>
      <c r="P200" s="268">
        <f t="shared" ca="1" si="376"/>
        <v>234</v>
      </c>
      <c r="Q200" s="268">
        <f t="shared" ca="1" si="376"/>
        <v>235</v>
      </c>
      <c r="R200" s="268">
        <f t="shared" ca="1" si="376"/>
        <v>236</v>
      </c>
      <c r="S200" s="268">
        <f t="shared" ca="1" si="376"/>
        <v>237</v>
      </c>
      <c r="T200" s="268">
        <f t="shared" ca="1" si="376"/>
        <v>238</v>
      </c>
      <c r="U200" s="268">
        <f t="shared" ca="1" si="376"/>
        <v>239</v>
      </c>
      <c r="V200" s="268">
        <f t="shared" ca="1" si="376"/>
        <v>240</v>
      </c>
      <c r="W200" s="268">
        <f t="shared" ca="1" si="376"/>
        <v>241</v>
      </c>
      <c r="X200" s="268">
        <f t="shared" ca="1" si="376"/>
        <v>242</v>
      </c>
      <c r="Y200" s="268">
        <f t="shared" ca="1" si="376"/>
        <v>243</v>
      </c>
      <c r="Z200" s="268">
        <f t="shared" ca="1" si="376"/>
        <v>244</v>
      </c>
      <c r="AA200" s="268">
        <f t="shared" ca="1" si="376"/>
        <v>245</v>
      </c>
      <c r="AB200" s="268">
        <f t="shared" ca="1" si="376"/>
        <v>246</v>
      </c>
      <c r="AC200" s="268">
        <f t="shared" ca="1" si="376"/>
        <v>247</v>
      </c>
      <c r="AD200" s="268">
        <f t="shared" ca="1" si="376"/>
        <v>248</v>
      </c>
      <c r="AE200" s="268">
        <f t="shared" ca="1" si="376"/>
        <v>249</v>
      </c>
      <c r="AF200" s="268">
        <f t="shared" ca="1" si="376"/>
        <v>250</v>
      </c>
      <c r="AG200" s="268">
        <f t="shared" ca="1" si="376"/>
        <v>0</v>
      </c>
      <c r="AH200" s="268">
        <f t="shared" ca="1" si="376"/>
        <v>0</v>
      </c>
      <c r="AI200" s="268">
        <f t="shared" ca="1" si="376"/>
        <v>0</v>
      </c>
      <c r="AJ200" s="268">
        <f t="shared" ca="1" si="376"/>
        <v>0</v>
      </c>
      <c r="AK200" s="268">
        <f t="shared" ca="1" si="376"/>
        <v>0</v>
      </c>
      <c r="AL200" s="268">
        <f t="shared" ref="AL200:BQ200" ca="1" si="377">IF(OR(MID(OFFSET($D$248,$D197-$D$8,0),AL$4,1)="a",MID(OFFSET($D$248,$D197-$D$8,0),AL$4,1)="b"),0,AK200+1)</f>
        <v>0</v>
      </c>
      <c r="AM200" s="268">
        <f t="shared" ca="1" si="377"/>
        <v>0</v>
      </c>
      <c r="AN200" s="268">
        <f t="shared" ca="1" si="377"/>
        <v>0</v>
      </c>
      <c r="AO200" s="268">
        <f t="shared" ca="1" si="377"/>
        <v>0</v>
      </c>
      <c r="AP200" s="268">
        <f t="shared" ca="1" si="377"/>
        <v>0</v>
      </c>
      <c r="AQ200" s="268">
        <f t="shared" ca="1" si="377"/>
        <v>0</v>
      </c>
      <c r="AR200" s="268">
        <f t="shared" ca="1" si="377"/>
        <v>0</v>
      </c>
      <c r="AS200" s="268">
        <f t="shared" ca="1" si="377"/>
        <v>0</v>
      </c>
      <c r="AT200" s="268">
        <f t="shared" ca="1" si="377"/>
        <v>0</v>
      </c>
      <c r="AU200" s="268">
        <f t="shared" ca="1" si="377"/>
        <v>0</v>
      </c>
      <c r="AV200" s="268">
        <f t="shared" ca="1" si="377"/>
        <v>0</v>
      </c>
      <c r="AW200" s="268">
        <f t="shared" ca="1" si="377"/>
        <v>0</v>
      </c>
      <c r="AX200" s="268">
        <f t="shared" ca="1" si="377"/>
        <v>0</v>
      </c>
      <c r="AY200" s="268">
        <f t="shared" ca="1" si="377"/>
        <v>0</v>
      </c>
      <c r="AZ200" s="268">
        <f t="shared" ca="1" si="377"/>
        <v>0</v>
      </c>
      <c r="BA200" s="268">
        <f t="shared" ca="1" si="377"/>
        <v>1</v>
      </c>
      <c r="BB200" s="268">
        <f t="shared" ca="1" si="377"/>
        <v>2</v>
      </c>
      <c r="BC200" s="268">
        <f t="shared" ca="1" si="377"/>
        <v>3</v>
      </c>
      <c r="BD200" s="268">
        <f t="shared" ca="1" si="377"/>
        <v>4</v>
      </c>
      <c r="BE200" s="268">
        <f t="shared" ca="1" si="377"/>
        <v>5</v>
      </c>
      <c r="BF200" s="268">
        <f t="shared" ca="1" si="377"/>
        <v>6</v>
      </c>
      <c r="BG200" s="268">
        <f t="shared" ca="1" si="377"/>
        <v>0</v>
      </c>
      <c r="BH200" s="268">
        <f t="shared" ca="1" si="377"/>
        <v>0</v>
      </c>
      <c r="BI200" s="268">
        <f t="shared" ca="1" si="377"/>
        <v>0</v>
      </c>
      <c r="BJ200" s="268">
        <f t="shared" ca="1" si="377"/>
        <v>0</v>
      </c>
      <c r="BK200" s="268">
        <f t="shared" ca="1" si="377"/>
        <v>0</v>
      </c>
      <c r="BL200" s="268">
        <f t="shared" ca="1" si="377"/>
        <v>0</v>
      </c>
      <c r="BM200" s="268">
        <f t="shared" ca="1" si="377"/>
        <v>0</v>
      </c>
      <c r="BN200" s="268">
        <f t="shared" ca="1" si="377"/>
        <v>0</v>
      </c>
      <c r="BO200" s="268">
        <f t="shared" ca="1" si="377"/>
        <v>0</v>
      </c>
      <c r="BP200" s="268">
        <f t="shared" ca="1" si="377"/>
        <v>0</v>
      </c>
      <c r="BQ200" s="268">
        <f t="shared" ca="1" si="377"/>
        <v>0</v>
      </c>
      <c r="BR200" s="268">
        <f t="shared" ref="BR200:CV200" ca="1" si="378">IF(OR(MID(OFFSET($D$248,$D197-$D$8,0),BR$4,1)="a",MID(OFFSET($D$248,$D197-$D$8,0),BR$4,1)="b"),0,BQ200+1)</f>
        <v>1</v>
      </c>
      <c r="BS200" s="268">
        <f t="shared" ca="1" si="378"/>
        <v>2</v>
      </c>
      <c r="BT200" s="268">
        <f t="shared" ca="1" si="378"/>
        <v>3</v>
      </c>
      <c r="BU200" s="268">
        <f t="shared" ca="1" si="378"/>
        <v>4</v>
      </c>
      <c r="BV200" s="268">
        <f t="shared" ca="1" si="378"/>
        <v>5</v>
      </c>
      <c r="BW200" s="268">
        <f t="shared" ca="1" si="378"/>
        <v>6</v>
      </c>
      <c r="BX200" s="268">
        <f t="shared" ca="1" si="378"/>
        <v>7</v>
      </c>
      <c r="BY200" s="268">
        <f t="shared" ca="1" si="378"/>
        <v>8</v>
      </c>
      <c r="BZ200" s="268">
        <f t="shared" ca="1" si="378"/>
        <v>9</v>
      </c>
      <c r="CA200" s="268">
        <f t="shared" ca="1" si="378"/>
        <v>10</v>
      </c>
      <c r="CB200" s="268">
        <f t="shared" ca="1" si="378"/>
        <v>11</v>
      </c>
      <c r="CC200" s="268">
        <f t="shared" ca="1" si="378"/>
        <v>12</v>
      </c>
      <c r="CD200" s="268">
        <f t="shared" ca="1" si="378"/>
        <v>13</v>
      </c>
      <c r="CE200" s="268">
        <f t="shared" ca="1" si="378"/>
        <v>14</v>
      </c>
      <c r="CF200" s="268">
        <f t="shared" ca="1" si="378"/>
        <v>15</v>
      </c>
      <c r="CG200" s="268">
        <f t="shared" ca="1" si="378"/>
        <v>16</v>
      </c>
      <c r="CH200" s="268">
        <f t="shared" ca="1" si="378"/>
        <v>17</v>
      </c>
      <c r="CI200" s="268">
        <f t="shared" ca="1" si="378"/>
        <v>18</v>
      </c>
      <c r="CJ200" s="268">
        <f t="shared" ca="1" si="378"/>
        <v>19</v>
      </c>
      <c r="CK200" s="268">
        <f t="shared" ca="1" si="378"/>
        <v>20</v>
      </c>
      <c r="CL200" s="268">
        <f t="shared" ca="1" si="378"/>
        <v>21</v>
      </c>
      <c r="CM200" s="268">
        <f t="shared" ca="1" si="378"/>
        <v>22</v>
      </c>
      <c r="CN200" s="268">
        <f t="shared" ca="1" si="378"/>
        <v>23</v>
      </c>
      <c r="CO200" s="268">
        <f t="shared" ca="1" si="378"/>
        <v>24</v>
      </c>
      <c r="CP200" s="268">
        <f t="shared" ca="1" si="378"/>
        <v>25</v>
      </c>
      <c r="CQ200" s="268">
        <f t="shared" ca="1" si="378"/>
        <v>26</v>
      </c>
      <c r="CR200" s="268">
        <f t="shared" ca="1" si="378"/>
        <v>27</v>
      </c>
      <c r="CS200" s="268">
        <f t="shared" ca="1" si="378"/>
        <v>28</v>
      </c>
      <c r="CT200" s="268">
        <f t="shared" ca="1" si="378"/>
        <v>29</v>
      </c>
      <c r="CU200" s="268">
        <f t="shared" ca="1" si="378"/>
        <v>30</v>
      </c>
      <c r="CV200" s="296">
        <f t="shared" ca="1" si="378"/>
        <v>31</v>
      </c>
      <c r="CW200" s="416"/>
      <c r="CX200" s="391"/>
      <c r="CY200" s="391"/>
      <c r="CZ200" s="393"/>
      <c r="DA200" s="442"/>
    </row>
    <row r="201" spans="1:105" ht="13.5" hidden="1" customHeight="1" x14ac:dyDescent="0.2">
      <c r="A201" s="190"/>
      <c r="B201" s="439"/>
      <c r="C201" s="430"/>
      <c r="D201" s="426"/>
      <c r="E201" s="267">
        <f ca="1">IF(OR(MID(OFFSET($D$248,$D197-$D$8,0),E$4,1)="a",MID(OFFSET($D$248,$D197-$D$8,0),E$4,1)="b"),0,CV191+1)</f>
        <v>223</v>
      </c>
      <c r="F201" s="268">
        <f t="shared" ref="F201:AK201" ca="1" si="379">IF(OR(MID(OFFSET($D$248,$D197-$D$8,0),F$4,1)="a",MID(OFFSET($D$248,$D197-$D$8,0),F$4,1)="b"),0,E201+1)</f>
        <v>224</v>
      </c>
      <c r="G201" s="268">
        <f t="shared" ca="1" si="379"/>
        <v>225</v>
      </c>
      <c r="H201" s="268">
        <f t="shared" ca="1" si="379"/>
        <v>226</v>
      </c>
      <c r="I201" s="268">
        <f t="shared" ca="1" si="379"/>
        <v>227</v>
      </c>
      <c r="J201" s="268">
        <f t="shared" ca="1" si="379"/>
        <v>228</v>
      </c>
      <c r="K201" s="268">
        <f t="shared" ca="1" si="379"/>
        <v>229</v>
      </c>
      <c r="L201" s="268">
        <f t="shared" ca="1" si="379"/>
        <v>230</v>
      </c>
      <c r="M201" s="268">
        <f t="shared" ca="1" si="379"/>
        <v>231</v>
      </c>
      <c r="N201" s="268">
        <f t="shared" ca="1" si="379"/>
        <v>232</v>
      </c>
      <c r="O201" s="268">
        <f t="shared" ca="1" si="379"/>
        <v>233</v>
      </c>
      <c r="P201" s="268">
        <f t="shared" ca="1" si="379"/>
        <v>234</v>
      </c>
      <c r="Q201" s="268">
        <f t="shared" ca="1" si="379"/>
        <v>235</v>
      </c>
      <c r="R201" s="268">
        <f t="shared" ca="1" si="379"/>
        <v>236</v>
      </c>
      <c r="S201" s="268">
        <f t="shared" ca="1" si="379"/>
        <v>237</v>
      </c>
      <c r="T201" s="268">
        <f t="shared" ca="1" si="379"/>
        <v>238</v>
      </c>
      <c r="U201" s="268">
        <f t="shared" ca="1" si="379"/>
        <v>239</v>
      </c>
      <c r="V201" s="268">
        <f t="shared" ca="1" si="379"/>
        <v>240</v>
      </c>
      <c r="W201" s="268">
        <f t="shared" ca="1" si="379"/>
        <v>241</v>
      </c>
      <c r="X201" s="268">
        <f t="shared" ca="1" si="379"/>
        <v>242</v>
      </c>
      <c r="Y201" s="268">
        <f t="shared" ca="1" si="379"/>
        <v>243</v>
      </c>
      <c r="Z201" s="268">
        <f t="shared" ca="1" si="379"/>
        <v>244</v>
      </c>
      <c r="AA201" s="268">
        <f t="shared" ca="1" si="379"/>
        <v>245</v>
      </c>
      <c r="AB201" s="268">
        <f t="shared" ca="1" si="379"/>
        <v>246</v>
      </c>
      <c r="AC201" s="268">
        <f t="shared" ca="1" si="379"/>
        <v>247</v>
      </c>
      <c r="AD201" s="268">
        <f t="shared" ca="1" si="379"/>
        <v>248</v>
      </c>
      <c r="AE201" s="268">
        <f t="shared" ca="1" si="379"/>
        <v>249</v>
      </c>
      <c r="AF201" s="268">
        <f t="shared" ca="1" si="379"/>
        <v>250</v>
      </c>
      <c r="AG201" s="268">
        <f t="shared" ca="1" si="379"/>
        <v>0</v>
      </c>
      <c r="AH201" s="268">
        <f t="shared" ca="1" si="379"/>
        <v>0</v>
      </c>
      <c r="AI201" s="268">
        <f t="shared" ca="1" si="379"/>
        <v>0</v>
      </c>
      <c r="AJ201" s="268">
        <f t="shared" ca="1" si="379"/>
        <v>0</v>
      </c>
      <c r="AK201" s="268">
        <f t="shared" ca="1" si="379"/>
        <v>0</v>
      </c>
      <c r="AL201" s="268">
        <f t="shared" ref="AL201:BQ201" ca="1" si="380">IF(OR(MID(OFFSET($D$248,$D197-$D$8,0),AL$4,1)="a",MID(OFFSET($D$248,$D197-$D$8,0),AL$4,1)="b"),0,AK201+1)</f>
        <v>0</v>
      </c>
      <c r="AM201" s="268">
        <f t="shared" ca="1" si="380"/>
        <v>0</v>
      </c>
      <c r="AN201" s="268">
        <f t="shared" ca="1" si="380"/>
        <v>0</v>
      </c>
      <c r="AO201" s="268">
        <f t="shared" ca="1" si="380"/>
        <v>0</v>
      </c>
      <c r="AP201" s="268">
        <f t="shared" ca="1" si="380"/>
        <v>0</v>
      </c>
      <c r="AQ201" s="268">
        <f t="shared" ca="1" si="380"/>
        <v>0</v>
      </c>
      <c r="AR201" s="268">
        <f t="shared" ca="1" si="380"/>
        <v>0</v>
      </c>
      <c r="AS201" s="268">
        <f t="shared" ca="1" si="380"/>
        <v>0</v>
      </c>
      <c r="AT201" s="268">
        <f t="shared" ca="1" si="380"/>
        <v>0</v>
      </c>
      <c r="AU201" s="268">
        <f t="shared" ca="1" si="380"/>
        <v>0</v>
      </c>
      <c r="AV201" s="268">
        <f t="shared" ca="1" si="380"/>
        <v>0</v>
      </c>
      <c r="AW201" s="268">
        <f t="shared" ca="1" si="380"/>
        <v>0</v>
      </c>
      <c r="AX201" s="268">
        <f t="shared" ca="1" si="380"/>
        <v>0</v>
      </c>
      <c r="AY201" s="268">
        <f t="shared" ca="1" si="380"/>
        <v>0</v>
      </c>
      <c r="AZ201" s="268">
        <f t="shared" ca="1" si="380"/>
        <v>0</v>
      </c>
      <c r="BA201" s="268">
        <f t="shared" ca="1" si="380"/>
        <v>1</v>
      </c>
      <c r="BB201" s="268">
        <f t="shared" ca="1" si="380"/>
        <v>2</v>
      </c>
      <c r="BC201" s="268">
        <f t="shared" ca="1" si="380"/>
        <v>3</v>
      </c>
      <c r="BD201" s="268">
        <f t="shared" ca="1" si="380"/>
        <v>4</v>
      </c>
      <c r="BE201" s="268">
        <f t="shared" ca="1" si="380"/>
        <v>5</v>
      </c>
      <c r="BF201" s="268">
        <f t="shared" ca="1" si="380"/>
        <v>6</v>
      </c>
      <c r="BG201" s="268">
        <f t="shared" ca="1" si="380"/>
        <v>0</v>
      </c>
      <c r="BH201" s="268">
        <f t="shared" ca="1" si="380"/>
        <v>0</v>
      </c>
      <c r="BI201" s="268">
        <f t="shared" ca="1" si="380"/>
        <v>0</v>
      </c>
      <c r="BJ201" s="268">
        <f t="shared" ca="1" si="380"/>
        <v>0</v>
      </c>
      <c r="BK201" s="268">
        <f t="shared" ca="1" si="380"/>
        <v>0</v>
      </c>
      <c r="BL201" s="268">
        <f t="shared" ca="1" si="380"/>
        <v>0</v>
      </c>
      <c r="BM201" s="268">
        <f t="shared" ca="1" si="380"/>
        <v>0</v>
      </c>
      <c r="BN201" s="268">
        <f t="shared" ca="1" si="380"/>
        <v>0</v>
      </c>
      <c r="BO201" s="268">
        <f t="shared" ca="1" si="380"/>
        <v>0</v>
      </c>
      <c r="BP201" s="268">
        <f t="shared" ca="1" si="380"/>
        <v>0</v>
      </c>
      <c r="BQ201" s="268">
        <f t="shared" ca="1" si="380"/>
        <v>0</v>
      </c>
      <c r="BR201" s="268">
        <f t="shared" ref="BR201:CV201" ca="1" si="381">IF(OR(MID(OFFSET($D$248,$D197-$D$8,0),BR$4,1)="a",MID(OFFSET($D$248,$D197-$D$8,0),BR$4,1)="b"),0,BQ201+1)</f>
        <v>1</v>
      </c>
      <c r="BS201" s="268">
        <f t="shared" ca="1" si="381"/>
        <v>2</v>
      </c>
      <c r="BT201" s="268">
        <f t="shared" ca="1" si="381"/>
        <v>3</v>
      </c>
      <c r="BU201" s="268">
        <f t="shared" ca="1" si="381"/>
        <v>4</v>
      </c>
      <c r="BV201" s="268">
        <f t="shared" ca="1" si="381"/>
        <v>5</v>
      </c>
      <c r="BW201" s="268">
        <f t="shared" ca="1" si="381"/>
        <v>6</v>
      </c>
      <c r="BX201" s="268">
        <f t="shared" ca="1" si="381"/>
        <v>7</v>
      </c>
      <c r="BY201" s="268">
        <f t="shared" ca="1" si="381"/>
        <v>8</v>
      </c>
      <c r="BZ201" s="268">
        <f t="shared" ca="1" si="381"/>
        <v>9</v>
      </c>
      <c r="CA201" s="268">
        <f t="shared" ca="1" si="381"/>
        <v>10</v>
      </c>
      <c r="CB201" s="268">
        <f t="shared" ca="1" si="381"/>
        <v>11</v>
      </c>
      <c r="CC201" s="268">
        <f t="shared" ca="1" si="381"/>
        <v>12</v>
      </c>
      <c r="CD201" s="268">
        <f t="shared" ca="1" si="381"/>
        <v>13</v>
      </c>
      <c r="CE201" s="268">
        <f t="shared" ca="1" si="381"/>
        <v>14</v>
      </c>
      <c r="CF201" s="268">
        <f t="shared" ca="1" si="381"/>
        <v>15</v>
      </c>
      <c r="CG201" s="268">
        <f t="shared" ca="1" si="381"/>
        <v>16</v>
      </c>
      <c r="CH201" s="268">
        <f t="shared" ca="1" si="381"/>
        <v>17</v>
      </c>
      <c r="CI201" s="268">
        <f t="shared" ca="1" si="381"/>
        <v>18</v>
      </c>
      <c r="CJ201" s="268">
        <f t="shared" ca="1" si="381"/>
        <v>19</v>
      </c>
      <c r="CK201" s="268">
        <f t="shared" ca="1" si="381"/>
        <v>20</v>
      </c>
      <c r="CL201" s="268">
        <f t="shared" ca="1" si="381"/>
        <v>21</v>
      </c>
      <c r="CM201" s="268">
        <f t="shared" ca="1" si="381"/>
        <v>22</v>
      </c>
      <c r="CN201" s="268">
        <f t="shared" ca="1" si="381"/>
        <v>23</v>
      </c>
      <c r="CO201" s="268">
        <f t="shared" ca="1" si="381"/>
        <v>24</v>
      </c>
      <c r="CP201" s="268">
        <f t="shared" ca="1" si="381"/>
        <v>25</v>
      </c>
      <c r="CQ201" s="268">
        <f t="shared" ca="1" si="381"/>
        <v>26</v>
      </c>
      <c r="CR201" s="268">
        <f t="shared" ca="1" si="381"/>
        <v>27</v>
      </c>
      <c r="CS201" s="268">
        <f t="shared" ca="1" si="381"/>
        <v>28</v>
      </c>
      <c r="CT201" s="268">
        <f t="shared" ca="1" si="381"/>
        <v>29</v>
      </c>
      <c r="CU201" s="268">
        <f t="shared" ca="1" si="381"/>
        <v>30</v>
      </c>
      <c r="CV201" s="296">
        <f t="shared" ca="1" si="381"/>
        <v>31</v>
      </c>
      <c r="CW201" s="416"/>
      <c r="CX201" s="391"/>
      <c r="CY201" s="391"/>
      <c r="CZ201" s="393"/>
      <c r="DA201" s="442"/>
    </row>
    <row r="202" spans="1:105" ht="13.5" hidden="1" customHeight="1" x14ac:dyDescent="0.2">
      <c r="A202" s="190"/>
      <c r="B202" s="439"/>
      <c r="C202" s="430"/>
      <c r="D202" s="426"/>
      <c r="E202" s="267">
        <f ca="1">IF(OR(MID(OFFSET($D$248,$D197-$D$8,0),E$4,1)="a",MID(OFFSET($D$248,$D197-$D$8,0),E$4,1)="b"),0,CV192+1)</f>
        <v>223</v>
      </c>
      <c r="F202" s="268">
        <f t="shared" ref="F202:AK202" ca="1" si="382">IF(OR(MID(OFFSET($D$248,$D197-$D$8,0),F$4,1)="a",MID(OFFSET($D$248,$D197-$D$8,0),F$4,1)="b"),0,E202+1)</f>
        <v>224</v>
      </c>
      <c r="G202" s="268">
        <f t="shared" ca="1" si="382"/>
        <v>225</v>
      </c>
      <c r="H202" s="268">
        <f t="shared" ca="1" si="382"/>
        <v>226</v>
      </c>
      <c r="I202" s="268">
        <f t="shared" ca="1" si="382"/>
        <v>227</v>
      </c>
      <c r="J202" s="268">
        <f t="shared" ca="1" si="382"/>
        <v>228</v>
      </c>
      <c r="K202" s="268">
        <f t="shared" ca="1" si="382"/>
        <v>229</v>
      </c>
      <c r="L202" s="268">
        <f t="shared" ca="1" si="382"/>
        <v>230</v>
      </c>
      <c r="M202" s="268">
        <f t="shared" ca="1" si="382"/>
        <v>231</v>
      </c>
      <c r="N202" s="268">
        <f t="shared" ca="1" si="382"/>
        <v>232</v>
      </c>
      <c r="O202" s="268">
        <f t="shared" ca="1" si="382"/>
        <v>233</v>
      </c>
      <c r="P202" s="268">
        <f t="shared" ca="1" si="382"/>
        <v>234</v>
      </c>
      <c r="Q202" s="268">
        <f t="shared" ca="1" si="382"/>
        <v>235</v>
      </c>
      <c r="R202" s="268">
        <f t="shared" ca="1" si="382"/>
        <v>236</v>
      </c>
      <c r="S202" s="268">
        <f t="shared" ca="1" si="382"/>
        <v>237</v>
      </c>
      <c r="T202" s="268">
        <f t="shared" ca="1" si="382"/>
        <v>238</v>
      </c>
      <c r="U202" s="268">
        <f t="shared" ca="1" si="382"/>
        <v>239</v>
      </c>
      <c r="V202" s="268">
        <f t="shared" ca="1" si="382"/>
        <v>240</v>
      </c>
      <c r="W202" s="268">
        <f t="shared" ca="1" si="382"/>
        <v>241</v>
      </c>
      <c r="X202" s="268">
        <f t="shared" ca="1" si="382"/>
        <v>242</v>
      </c>
      <c r="Y202" s="268">
        <f t="shared" ca="1" si="382"/>
        <v>243</v>
      </c>
      <c r="Z202" s="268">
        <f t="shared" ca="1" si="382"/>
        <v>244</v>
      </c>
      <c r="AA202" s="268">
        <f t="shared" ca="1" si="382"/>
        <v>245</v>
      </c>
      <c r="AB202" s="268">
        <f t="shared" ca="1" si="382"/>
        <v>246</v>
      </c>
      <c r="AC202" s="268">
        <f t="shared" ca="1" si="382"/>
        <v>247</v>
      </c>
      <c r="AD202" s="268">
        <f t="shared" ca="1" si="382"/>
        <v>248</v>
      </c>
      <c r="AE202" s="268">
        <f t="shared" ca="1" si="382"/>
        <v>249</v>
      </c>
      <c r="AF202" s="268">
        <f t="shared" ca="1" si="382"/>
        <v>250</v>
      </c>
      <c r="AG202" s="268">
        <f t="shared" ca="1" si="382"/>
        <v>0</v>
      </c>
      <c r="AH202" s="268">
        <f t="shared" ca="1" si="382"/>
        <v>0</v>
      </c>
      <c r="AI202" s="268">
        <f t="shared" ca="1" si="382"/>
        <v>0</v>
      </c>
      <c r="AJ202" s="268">
        <f t="shared" ca="1" si="382"/>
        <v>0</v>
      </c>
      <c r="AK202" s="268">
        <f t="shared" ca="1" si="382"/>
        <v>0</v>
      </c>
      <c r="AL202" s="268">
        <f t="shared" ref="AL202:BQ202" ca="1" si="383">IF(OR(MID(OFFSET($D$248,$D197-$D$8,0),AL$4,1)="a",MID(OFFSET($D$248,$D197-$D$8,0),AL$4,1)="b"),0,AK202+1)</f>
        <v>0</v>
      </c>
      <c r="AM202" s="268">
        <f t="shared" ca="1" si="383"/>
        <v>0</v>
      </c>
      <c r="AN202" s="268">
        <f t="shared" ca="1" si="383"/>
        <v>0</v>
      </c>
      <c r="AO202" s="268">
        <f t="shared" ca="1" si="383"/>
        <v>0</v>
      </c>
      <c r="AP202" s="268">
        <f t="shared" ca="1" si="383"/>
        <v>0</v>
      </c>
      <c r="AQ202" s="268">
        <f t="shared" ca="1" si="383"/>
        <v>0</v>
      </c>
      <c r="AR202" s="268">
        <f t="shared" ca="1" si="383"/>
        <v>0</v>
      </c>
      <c r="AS202" s="268">
        <f t="shared" ca="1" si="383"/>
        <v>0</v>
      </c>
      <c r="AT202" s="268">
        <f t="shared" ca="1" si="383"/>
        <v>0</v>
      </c>
      <c r="AU202" s="268">
        <f t="shared" ca="1" si="383"/>
        <v>0</v>
      </c>
      <c r="AV202" s="268">
        <f t="shared" ca="1" si="383"/>
        <v>0</v>
      </c>
      <c r="AW202" s="268">
        <f t="shared" ca="1" si="383"/>
        <v>0</v>
      </c>
      <c r="AX202" s="268">
        <f t="shared" ca="1" si="383"/>
        <v>0</v>
      </c>
      <c r="AY202" s="268">
        <f t="shared" ca="1" si="383"/>
        <v>0</v>
      </c>
      <c r="AZ202" s="268">
        <f t="shared" ca="1" si="383"/>
        <v>0</v>
      </c>
      <c r="BA202" s="268">
        <f t="shared" ca="1" si="383"/>
        <v>1</v>
      </c>
      <c r="BB202" s="268">
        <f t="shared" ca="1" si="383"/>
        <v>2</v>
      </c>
      <c r="BC202" s="268">
        <f t="shared" ca="1" si="383"/>
        <v>3</v>
      </c>
      <c r="BD202" s="268">
        <f t="shared" ca="1" si="383"/>
        <v>4</v>
      </c>
      <c r="BE202" s="268">
        <f t="shared" ca="1" si="383"/>
        <v>5</v>
      </c>
      <c r="BF202" s="268">
        <f t="shared" ca="1" si="383"/>
        <v>6</v>
      </c>
      <c r="BG202" s="268">
        <f t="shared" ca="1" si="383"/>
        <v>0</v>
      </c>
      <c r="BH202" s="268">
        <f t="shared" ca="1" si="383"/>
        <v>0</v>
      </c>
      <c r="BI202" s="268">
        <f t="shared" ca="1" si="383"/>
        <v>0</v>
      </c>
      <c r="BJ202" s="268">
        <f t="shared" ca="1" si="383"/>
        <v>0</v>
      </c>
      <c r="BK202" s="268">
        <f t="shared" ca="1" si="383"/>
        <v>0</v>
      </c>
      <c r="BL202" s="268">
        <f t="shared" ca="1" si="383"/>
        <v>0</v>
      </c>
      <c r="BM202" s="268">
        <f t="shared" ca="1" si="383"/>
        <v>0</v>
      </c>
      <c r="BN202" s="268">
        <f t="shared" ca="1" si="383"/>
        <v>0</v>
      </c>
      <c r="BO202" s="268">
        <f t="shared" ca="1" si="383"/>
        <v>0</v>
      </c>
      <c r="BP202" s="268">
        <f t="shared" ca="1" si="383"/>
        <v>0</v>
      </c>
      <c r="BQ202" s="268">
        <f t="shared" ca="1" si="383"/>
        <v>0</v>
      </c>
      <c r="BR202" s="268">
        <f t="shared" ref="BR202:CV202" ca="1" si="384">IF(OR(MID(OFFSET($D$248,$D197-$D$8,0),BR$4,1)="a",MID(OFFSET($D$248,$D197-$D$8,0),BR$4,1)="b"),0,BQ202+1)</f>
        <v>1</v>
      </c>
      <c r="BS202" s="268">
        <f t="shared" ca="1" si="384"/>
        <v>2</v>
      </c>
      <c r="BT202" s="268">
        <f t="shared" ca="1" si="384"/>
        <v>3</v>
      </c>
      <c r="BU202" s="268">
        <f t="shared" ca="1" si="384"/>
        <v>4</v>
      </c>
      <c r="BV202" s="268">
        <f t="shared" ca="1" si="384"/>
        <v>5</v>
      </c>
      <c r="BW202" s="268">
        <f t="shared" ca="1" si="384"/>
        <v>6</v>
      </c>
      <c r="BX202" s="268">
        <f t="shared" ca="1" si="384"/>
        <v>7</v>
      </c>
      <c r="BY202" s="268">
        <f t="shared" ca="1" si="384"/>
        <v>8</v>
      </c>
      <c r="BZ202" s="268">
        <f t="shared" ca="1" si="384"/>
        <v>9</v>
      </c>
      <c r="CA202" s="268">
        <f t="shared" ca="1" si="384"/>
        <v>10</v>
      </c>
      <c r="CB202" s="268">
        <f t="shared" ca="1" si="384"/>
        <v>11</v>
      </c>
      <c r="CC202" s="268">
        <f t="shared" ca="1" si="384"/>
        <v>12</v>
      </c>
      <c r="CD202" s="268">
        <f t="shared" ca="1" si="384"/>
        <v>13</v>
      </c>
      <c r="CE202" s="268">
        <f t="shared" ca="1" si="384"/>
        <v>14</v>
      </c>
      <c r="CF202" s="268">
        <f t="shared" ca="1" si="384"/>
        <v>15</v>
      </c>
      <c r="CG202" s="268">
        <f t="shared" ca="1" si="384"/>
        <v>16</v>
      </c>
      <c r="CH202" s="268">
        <f t="shared" ca="1" si="384"/>
        <v>17</v>
      </c>
      <c r="CI202" s="268">
        <f t="shared" ca="1" si="384"/>
        <v>18</v>
      </c>
      <c r="CJ202" s="268">
        <f t="shared" ca="1" si="384"/>
        <v>19</v>
      </c>
      <c r="CK202" s="268">
        <f t="shared" ca="1" si="384"/>
        <v>20</v>
      </c>
      <c r="CL202" s="268">
        <f t="shared" ca="1" si="384"/>
        <v>21</v>
      </c>
      <c r="CM202" s="268">
        <f t="shared" ca="1" si="384"/>
        <v>22</v>
      </c>
      <c r="CN202" s="268">
        <f t="shared" ca="1" si="384"/>
        <v>23</v>
      </c>
      <c r="CO202" s="268">
        <f t="shared" ca="1" si="384"/>
        <v>24</v>
      </c>
      <c r="CP202" s="268">
        <f t="shared" ca="1" si="384"/>
        <v>25</v>
      </c>
      <c r="CQ202" s="268">
        <f t="shared" ca="1" si="384"/>
        <v>26</v>
      </c>
      <c r="CR202" s="268">
        <f t="shared" ca="1" si="384"/>
        <v>27</v>
      </c>
      <c r="CS202" s="268">
        <f t="shared" ca="1" si="384"/>
        <v>28</v>
      </c>
      <c r="CT202" s="268">
        <f t="shared" ca="1" si="384"/>
        <v>29</v>
      </c>
      <c r="CU202" s="268">
        <f t="shared" ca="1" si="384"/>
        <v>30</v>
      </c>
      <c r="CV202" s="296">
        <f t="shared" ca="1" si="384"/>
        <v>31</v>
      </c>
      <c r="CW202" s="416"/>
      <c r="CX202" s="391"/>
      <c r="CY202" s="391"/>
      <c r="CZ202" s="393"/>
      <c r="DA202" s="442"/>
    </row>
    <row r="203" spans="1:105" ht="13.5" hidden="1" customHeight="1" x14ac:dyDescent="0.2">
      <c r="A203" s="190"/>
      <c r="B203" s="439"/>
      <c r="C203" s="430"/>
      <c r="D203" s="426"/>
      <c r="E203" s="267">
        <f ca="1">IF(OR(MID(OFFSET($D$248,$D197-$D$8,0),E$4,1)="a",MID(OFFSET($D$248,$D197-$D$8,0),E$4,1)="b"),0,CV193+1)</f>
        <v>165</v>
      </c>
      <c r="F203" s="268">
        <f t="shared" ref="F203:AK203" ca="1" si="385">IF(OR(MID(OFFSET($D$248,$D197-$D$8,0),F$4,1)="a",MID(OFFSET($D$248,$D197-$D$8,0),F$4,1)="b"),0,E203+1)</f>
        <v>166</v>
      </c>
      <c r="G203" s="268">
        <f t="shared" ca="1" si="385"/>
        <v>167</v>
      </c>
      <c r="H203" s="268">
        <f t="shared" ca="1" si="385"/>
        <v>168</v>
      </c>
      <c r="I203" s="268">
        <f t="shared" ca="1" si="385"/>
        <v>169</v>
      </c>
      <c r="J203" s="268">
        <f t="shared" ca="1" si="385"/>
        <v>170</v>
      </c>
      <c r="K203" s="268">
        <f t="shared" ca="1" si="385"/>
        <v>171</v>
      </c>
      <c r="L203" s="268">
        <f t="shared" ca="1" si="385"/>
        <v>172</v>
      </c>
      <c r="M203" s="268">
        <f t="shared" ca="1" si="385"/>
        <v>173</v>
      </c>
      <c r="N203" s="268">
        <f t="shared" ca="1" si="385"/>
        <v>174</v>
      </c>
      <c r="O203" s="268">
        <f t="shared" ca="1" si="385"/>
        <v>175</v>
      </c>
      <c r="P203" s="268">
        <f t="shared" ca="1" si="385"/>
        <v>176</v>
      </c>
      <c r="Q203" s="268">
        <f t="shared" ca="1" si="385"/>
        <v>177</v>
      </c>
      <c r="R203" s="268">
        <f t="shared" ca="1" si="385"/>
        <v>178</v>
      </c>
      <c r="S203" s="268">
        <f t="shared" ca="1" si="385"/>
        <v>179</v>
      </c>
      <c r="T203" s="268">
        <f t="shared" ca="1" si="385"/>
        <v>180</v>
      </c>
      <c r="U203" s="268">
        <f t="shared" ca="1" si="385"/>
        <v>181</v>
      </c>
      <c r="V203" s="268">
        <f t="shared" ca="1" si="385"/>
        <v>182</v>
      </c>
      <c r="W203" s="268">
        <f t="shared" ca="1" si="385"/>
        <v>183</v>
      </c>
      <c r="X203" s="268">
        <f t="shared" ca="1" si="385"/>
        <v>184</v>
      </c>
      <c r="Y203" s="268">
        <f t="shared" ca="1" si="385"/>
        <v>185</v>
      </c>
      <c r="Z203" s="268">
        <f t="shared" ca="1" si="385"/>
        <v>186</v>
      </c>
      <c r="AA203" s="268">
        <f t="shared" ca="1" si="385"/>
        <v>187</v>
      </c>
      <c r="AB203" s="268">
        <f t="shared" ca="1" si="385"/>
        <v>188</v>
      </c>
      <c r="AC203" s="268">
        <f t="shared" ca="1" si="385"/>
        <v>189</v>
      </c>
      <c r="AD203" s="268">
        <f t="shared" ca="1" si="385"/>
        <v>190</v>
      </c>
      <c r="AE203" s="268">
        <f t="shared" ca="1" si="385"/>
        <v>191</v>
      </c>
      <c r="AF203" s="268">
        <f t="shared" ca="1" si="385"/>
        <v>192</v>
      </c>
      <c r="AG203" s="268">
        <f t="shared" ca="1" si="385"/>
        <v>0</v>
      </c>
      <c r="AH203" s="268">
        <f t="shared" ca="1" si="385"/>
        <v>0</v>
      </c>
      <c r="AI203" s="268">
        <f t="shared" ca="1" si="385"/>
        <v>0</v>
      </c>
      <c r="AJ203" s="268">
        <f t="shared" ca="1" si="385"/>
        <v>0</v>
      </c>
      <c r="AK203" s="268">
        <f t="shared" ca="1" si="385"/>
        <v>0</v>
      </c>
      <c r="AL203" s="268">
        <f t="shared" ref="AL203:BQ203" ca="1" si="386">IF(OR(MID(OFFSET($D$248,$D197-$D$8,0),AL$4,1)="a",MID(OFFSET($D$248,$D197-$D$8,0),AL$4,1)="b"),0,AK203+1)</f>
        <v>0</v>
      </c>
      <c r="AM203" s="268">
        <f t="shared" ca="1" si="386"/>
        <v>0</v>
      </c>
      <c r="AN203" s="268">
        <f t="shared" ca="1" si="386"/>
        <v>0</v>
      </c>
      <c r="AO203" s="268">
        <f t="shared" ca="1" si="386"/>
        <v>0</v>
      </c>
      <c r="AP203" s="268">
        <f t="shared" ca="1" si="386"/>
        <v>0</v>
      </c>
      <c r="AQ203" s="268">
        <f t="shared" ca="1" si="386"/>
        <v>0</v>
      </c>
      <c r="AR203" s="268">
        <f t="shared" ca="1" si="386"/>
        <v>0</v>
      </c>
      <c r="AS203" s="268">
        <f t="shared" ca="1" si="386"/>
        <v>0</v>
      </c>
      <c r="AT203" s="268">
        <f t="shared" ca="1" si="386"/>
        <v>0</v>
      </c>
      <c r="AU203" s="268">
        <f t="shared" ca="1" si="386"/>
        <v>0</v>
      </c>
      <c r="AV203" s="268">
        <f t="shared" ca="1" si="386"/>
        <v>0</v>
      </c>
      <c r="AW203" s="268">
        <f t="shared" ca="1" si="386"/>
        <v>0</v>
      </c>
      <c r="AX203" s="268">
        <f t="shared" ca="1" si="386"/>
        <v>0</v>
      </c>
      <c r="AY203" s="268">
        <f t="shared" ca="1" si="386"/>
        <v>0</v>
      </c>
      <c r="AZ203" s="268">
        <f t="shared" ca="1" si="386"/>
        <v>0</v>
      </c>
      <c r="BA203" s="268">
        <f t="shared" ca="1" si="386"/>
        <v>1</v>
      </c>
      <c r="BB203" s="268">
        <f t="shared" ca="1" si="386"/>
        <v>2</v>
      </c>
      <c r="BC203" s="268">
        <f t="shared" ca="1" si="386"/>
        <v>3</v>
      </c>
      <c r="BD203" s="268">
        <f t="shared" ca="1" si="386"/>
        <v>4</v>
      </c>
      <c r="BE203" s="268">
        <f t="shared" ca="1" si="386"/>
        <v>5</v>
      </c>
      <c r="BF203" s="268">
        <f t="shared" ca="1" si="386"/>
        <v>6</v>
      </c>
      <c r="BG203" s="268">
        <f t="shared" ca="1" si="386"/>
        <v>0</v>
      </c>
      <c r="BH203" s="268">
        <f t="shared" ca="1" si="386"/>
        <v>0</v>
      </c>
      <c r="BI203" s="268">
        <f t="shared" ca="1" si="386"/>
        <v>0</v>
      </c>
      <c r="BJ203" s="268">
        <f t="shared" ca="1" si="386"/>
        <v>0</v>
      </c>
      <c r="BK203" s="268">
        <f t="shared" ca="1" si="386"/>
        <v>0</v>
      </c>
      <c r="BL203" s="268">
        <f t="shared" ca="1" si="386"/>
        <v>0</v>
      </c>
      <c r="BM203" s="268">
        <f t="shared" ca="1" si="386"/>
        <v>0</v>
      </c>
      <c r="BN203" s="268">
        <f t="shared" ca="1" si="386"/>
        <v>0</v>
      </c>
      <c r="BO203" s="268">
        <f t="shared" ca="1" si="386"/>
        <v>0</v>
      </c>
      <c r="BP203" s="268">
        <f t="shared" ca="1" si="386"/>
        <v>0</v>
      </c>
      <c r="BQ203" s="268">
        <f t="shared" ca="1" si="386"/>
        <v>0</v>
      </c>
      <c r="BR203" s="268">
        <f t="shared" ref="BR203:CV203" ca="1" si="387">IF(OR(MID(OFFSET($D$248,$D197-$D$8,0),BR$4,1)="a",MID(OFFSET($D$248,$D197-$D$8,0),BR$4,1)="b"),0,BQ203+1)</f>
        <v>1</v>
      </c>
      <c r="BS203" s="268">
        <f t="shared" ca="1" si="387"/>
        <v>2</v>
      </c>
      <c r="BT203" s="268">
        <f t="shared" ca="1" si="387"/>
        <v>3</v>
      </c>
      <c r="BU203" s="268">
        <f t="shared" ca="1" si="387"/>
        <v>4</v>
      </c>
      <c r="BV203" s="268">
        <f t="shared" ca="1" si="387"/>
        <v>5</v>
      </c>
      <c r="BW203" s="268">
        <f t="shared" ca="1" si="387"/>
        <v>6</v>
      </c>
      <c r="BX203" s="268">
        <f t="shared" ca="1" si="387"/>
        <v>7</v>
      </c>
      <c r="BY203" s="268">
        <f t="shared" ca="1" si="387"/>
        <v>8</v>
      </c>
      <c r="BZ203" s="268">
        <f t="shared" ca="1" si="387"/>
        <v>9</v>
      </c>
      <c r="CA203" s="268">
        <f t="shared" ca="1" si="387"/>
        <v>10</v>
      </c>
      <c r="CB203" s="268">
        <f t="shared" ca="1" si="387"/>
        <v>11</v>
      </c>
      <c r="CC203" s="268">
        <f t="shared" ca="1" si="387"/>
        <v>12</v>
      </c>
      <c r="CD203" s="268">
        <f t="shared" ca="1" si="387"/>
        <v>13</v>
      </c>
      <c r="CE203" s="268">
        <f t="shared" ca="1" si="387"/>
        <v>14</v>
      </c>
      <c r="CF203" s="268">
        <f t="shared" ca="1" si="387"/>
        <v>15</v>
      </c>
      <c r="CG203" s="268">
        <f t="shared" ca="1" si="387"/>
        <v>16</v>
      </c>
      <c r="CH203" s="268">
        <f t="shared" ca="1" si="387"/>
        <v>17</v>
      </c>
      <c r="CI203" s="268">
        <f t="shared" ca="1" si="387"/>
        <v>18</v>
      </c>
      <c r="CJ203" s="268">
        <f t="shared" ca="1" si="387"/>
        <v>19</v>
      </c>
      <c r="CK203" s="268">
        <f t="shared" ca="1" si="387"/>
        <v>20</v>
      </c>
      <c r="CL203" s="268">
        <f t="shared" ca="1" si="387"/>
        <v>21</v>
      </c>
      <c r="CM203" s="268">
        <f t="shared" ca="1" si="387"/>
        <v>22</v>
      </c>
      <c r="CN203" s="268">
        <f t="shared" ca="1" si="387"/>
        <v>23</v>
      </c>
      <c r="CO203" s="268">
        <f t="shared" ca="1" si="387"/>
        <v>24</v>
      </c>
      <c r="CP203" s="268">
        <f t="shared" ca="1" si="387"/>
        <v>25</v>
      </c>
      <c r="CQ203" s="268">
        <f t="shared" ca="1" si="387"/>
        <v>26</v>
      </c>
      <c r="CR203" s="268">
        <f t="shared" ca="1" si="387"/>
        <v>27</v>
      </c>
      <c r="CS203" s="268">
        <f t="shared" ca="1" si="387"/>
        <v>28</v>
      </c>
      <c r="CT203" s="268">
        <f t="shared" ca="1" si="387"/>
        <v>29</v>
      </c>
      <c r="CU203" s="268">
        <f t="shared" ca="1" si="387"/>
        <v>30</v>
      </c>
      <c r="CV203" s="296">
        <f t="shared" ca="1" si="387"/>
        <v>31</v>
      </c>
      <c r="CW203" s="416"/>
      <c r="CX203" s="391"/>
      <c r="CY203" s="391"/>
      <c r="CZ203" s="393"/>
      <c r="DA203" s="442"/>
    </row>
    <row r="204" spans="1:105" ht="13.5" hidden="1" customHeight="1" x14ac:dyDescent="0.2">
      <c r="A204" s="190"/>
      <c r="B204" s="439"/>
      <c r="C204" s="430"/>
      <c r="D204" s="426"/>
      <c r="E204" s="267">
        <f ca="1">IF(OR(MID(OFFSET($D$248,$D197-$D$8,0),E$4,1)="a",MID(OFFSET($D$248,$D197-$D$8,0),E$4,1)="b"),0,CV194+1)</f>
        <v>69</v>
      </c>
      <c r="F204" s="268">
        <f t="shared" ref="F204:AK204" ca="1" si="388">IF(OR(MID(OFFSET($D$248,$D197-$D$8,0),F$4,1)="a",MID(OFFSET($D$248,$D197-$D$8,0),F$4,1)="b"),0,E204+1)</f>
        <v>70</v>
      </c>
      <c r="G204" s="268">
        <f t="shared" ca="1" si="388"/>
        <v>71</v>
      </c>
      <c r="H204" s="268">
        <f t="shared" ca="1" si="388"/>
        <v>72</v>
      </c>
      <c r="I204" s="268">
        <f t="shared" ca="1" si="388"/>
        <v>73</v>
      </c>
      <c r="J204" s="268">
        <f t="shared" ca="1" si="388"/>
        <v>74</v>
      </c>
      <c r="K204" s="268">
        <f t="shared" ca="1" si="388"/>
        <v>75</v>
      </c>
      <c r="L204" s="268">
        <f t="shared" ca="1" si="388"/>
        <v>76</v>
      </c>
      <c r="M204" s="268">
        <f t="shared" ca="1" si="388"/>
        <v>77</v>
      </c>
      <c r="N204" s="268">
        <f t="shared" ca="1" si="388"/>
        <v>78</v>
      </c>
      <c r="O204" s="268">
        <f t="shared" ca="1" si="388"/>
        <v>79</v>
      </c>
      <c r="P204" s="268">
        <f t="shared" ca="1" si="388"/>
        <v>80</v>
      </c>
      <c r="Q204" s="268">
        <f t="shared" ca="1" si="388"/>
        <v>81</v>
      </c>
      <c r="R204" s="268">
        <f t="shared" ca="1" si="388"/>
        <v>82</v>
      </c>
      <c r="S204" s="268">
        <f t="shared" ca="1" si="388"/>
        <v>83</v>
      </c>
      <c r="T204" s="268">
        <f t="shared" ca="1" si="388"/>
        <v>84</v>
      </c>
      <c r="U204" s="268">
        <f t="shared" ca="1" si="388"/>
        <v>85</v>
      </c>
      <c r="V204" s="268">
        <f t="shared" ca="1" si="388"/>
        <v>86</v>
      </c>
      <c r="W204" s="268">
        <f t="shared" ca="1" si="388"/>
        <v>87</v>
      </c>
      <c r="X204" s="268">
        <f t="shared" ca="1" si="388"/>
        <v>88</v>
      </c>
      <c r="Y204" s="268">
        <f t="shared" ca="1" si="388"/>
        <v>89</v>
      </c>
      <c r="Z204" s="268">
        <f t="shared" ca="1" si="388"/>
        <v>90</v>
      </c>
      <c r="AA204" s="268">
        <f t="shared" ca="1" si="388"/>
        <v>91</v>
      </c>
      <c r="AB204" s="268">
        <f t="shared" ca="1" si="388"/>
        <v>92</v>
      </c>
      <c r="AC204" s="268">
        <f t="shared" ca="1" si="388"/>
        <v>93</v>
      </c>
      <c r="AD204" s="268">
        <f t="shared" ca="1" si="388"/>
        <v>94</v>
      </c>
      <c r="AE204" s="268">
        <f t="shared" ca="1" si="388"/>
        <v>95</v>
      </c>
      <c r="AF204" s="268">
        <f t="shared" ca="1" si="388"/>
        <v>96</v>
      </c>
      <c r="AG204" s="268">
        <f t="shared" ca="1" si="388"/>
        <v>0</v>
      </c>
      <c r="AH204" s="268">
        <f t="shared" ca="1" si="388"/>
        <v>0</v>
      </c>
      <c r="AI204" s="268">
        <f t="shared" ca="1" si="388"/>
        <v>0</v>
      </c>
      <c r="AJ204" s="268">
        <f t="shared" ca="1" si="388"/>
        <v>0</v>
      </c>
      <c r="AK204" s="268">
        <f t="shared" ca="1" si="388"/>
        <v>0</v>
      </c>
      <c r="AL204" s="268">
        <f t="shared" ref="AL204:BQ204" ca="1" si="389">IF(OR(MID(OFFSET($D$248,$D197-$D$8,0),AL$4,1)="a",MID(OFFSET($D$248,$D197-$D$8,0),AL$4,1)="b"),0,AK204+1)</f>
        <v>0</v>
      </c>
      <c r="AM204" s="268">
        <f t="shared" ca="1" si="389"/>
        <v>0</v>
      </c>
      <c r="AN204" s="268">
        <f t="shared" ca="1" si="389"/>
        <v>0</v>
      </c>
      <c r="AO204" s="268">
        <f t="shared" ca="1" si="389"/>
        <v>0</v>
      </c>
      <c r="AP204" s="268">
        <f t="shared" ca="1" si="389"/>
        <v>0</v>
      </c>
      <c r="AQ204" s="268">
        <f t="shared" ca="1" si="389"/>
        <v>0</v>
      </c>
      <c r="AR204" s="268">
        <f t="shared" ca="1" si="389"/>
        <v>0</v>
      </c>
      <c r="AS204" s="268">
        <f t="shared" ca="1" si="389"/>
        <v>0</v>
      </c>
      <c r="AT204" s="268">
        <f t="shared" ca="1" si="389"/>
        <v>0</v>
      </c>
      <c r="AU204" s="268">
        <f t="shared" ca="1" si="389"/>
        <v>0</v>
      </c>
      <c r="AV204" s="268">
        <f t="shared" ca="1" si="389"/>
        <v>0</v>
      </c>
      <c r="AW204" s="268">
        <f t="shared" ca="1" si="389"/>
        <v>0</v>
      </c>
      <c r="AX204" s="268">
        <f t="shared" ca="1" si="389"/>
        <v>0</v>
      </c>
      <c r="AY204" s="268">
        <f t="shared" ca="1" si="389"/>
        <v>0</v>
      </c>
      <c r="AZ204" s="268">
        <f t="shared" ca="1" si="389"/>
        <v>0</v>
      </c>
      <c r="BA204" s="268">
        <f t="shared" ca="1" si="389"/>
        <v>1</v>
      </c>
      <c r="BB204" s="268">
        <f t="shared" ca="1" si="389"/>
        <v>2</v>
      </c>
      <c r="BC204" s="268">
        <f t="shared" ca="1" si="389"/>
        <v>3</v>
      </c>
      <c r="BD204" s="268">
        <f t="shared" ca="1" si="389"/>
        <v>4</v>
      </c>
      <c r="BE204" s="268">
        <f t="shared" ca="1" si="389"/>
        <v>5</v>
      </c>
      <c r="BF204" s="268">
        <f t="shared" ca="1" si="389"/>
        <v>6</v>
      </c>
      <c r="BG204" s="268">
        <f t="shared" ca="1" si="389"/>
        <v>0</v>
      </c>
      <c r="BH204" s="268">
        <f t="shared" ca="1" si="389"/>
        <v>0</v>
      </c>
      <c r="BI204" s="268">
        <f t="shared" ca="1" si="389"/>
        <v>0</v>
      </c>
      <c r="BJ204" s="268">
        <f t="shared" ca="1" si="389"/>
        <v>0</v>
      </c>
      <c r="BK204" s="268">
        <f t="shared" ca="1" si="389"/>
        <v>0</v>
      </c>
      <c r="BL204" s="268">
        <f t="shared" ca="1" si="389"/>
        <v>0</v>
      </c>
      <c r="BM204" s="268">
        <f t="shared" ca="1" si="389"/>
        <v>0</v>
      </c>
      <c r="BN204" s="268">
        <f t="shared" ca="1" si="389"/>
        <v>0</v>
      </c>
      <c r="BO204" s="268">
        <f t="shared" ca="1" si="389"/>
        <v>0</v>
      </c>
      <c r="BP204" s="268">
        <f t="shared" ca="1" si="389"/>
        <v>0</v>
      </c>
      <c r="BQ204" s="268">
        <f t="shared" ca="1" si="389"/>
        <v>0</v>
      </c>
      <c r="BR204" s="268">
        <f t="shared" ref="BR204:CV204" ca="1" si="390">IF(OR(MID(OFFSET($D$248,$D197-$D$8,0),BR$4,1)="a",MID(OFFSET($D$248,$D197-$D$8,0),BR$4,1)="b"),0,BQ204+1)</f>
        <v>1</v>
      </c>
      <c r="BS204" s="268">
        <f t="shared" ca="1" si="390"/>
        <v>2</v>
      </c>
      <c r="BT204" s="268">
        <f t="shared" ca="1" si="390"/>
        <v>3</v>
      </c>
      <c r="BU204" s="268">
        <f t="shared" ca="1" si="390"/>
        <v>4</v>
      </c>
      <c r="BV204" s="268">
        <f t="shared" ca="1" si="390"/>
        <v>5</v>
      </c>
      <c r="BW204" s="268">
        <f t="shared" ca="1" si="390"/>
        <v>6</v>
      </c>
      <c r="BX204" s="268">
        <f t="shared" ca="1" si="390"/>
        <v>7</v>
      </c>
      <c r="BY204" s="268">
        <f t="shared" ca="1" si="390"/>
        <v>8</v>
      </c>
      <c r="BZ204" s="268">
        <f t="shared" ca="1" si="390"/>
        <v>9</v>
      </c>
      <c r="CA204" s="268">
        <f t="shared" ca="1" si="390"/>
        <v>10</v>
      </c>
      <c r="CB204" s="268">
        <f t="shared" ca="1" si="390"/>
        <v>11</v>
      </c>
      <c r="CC204" s="268">
        <f t="shared" ca="1" si="390"/>
        <v>12</v>
      </c>
      <c r="CD204" s="268">
        <f t="shared" ca="1" si="390"/>
        <v>13</v>
      </c>
      <c r="CE204" s="268">
        <f t="shared" ca="1" si="390"/>
        <v>14</v>
      </c>
      <c r="CF204" s="268">
        <f t="shared" ca="1" si="390"/>
        <v>15</v>
      </c>
      <c r="CG204" s="268">
        <f t="shared" ca="1" si="390"/>
        <v>16</v>
      </c>
      <c r="CH204" s="268">
        <f t="shared" ca="1" si="390"/>
        <v>17</v>
      </c>
      <c r="CI204" s="268">
        <f t="shared" ca="1" si="390"/>
        <v>18</v>
      </c>
      <c r="CJ204" s="268">
        <f t="shared" ca="1" si="390"/>
        <v>19</v>
      </c>
      <c r="CK204" s="268">
        <f t="shared" ca="1" si="390"/>
        <v>20</v>
      </c>
      <c r="CL204" s="268">
        <f t="shared" ca="1" si="390"/>
        <v>21</v>
      </c>
      <c r="CM204" s="268">
        <f t="shared" ca="1" si="390"/>
        <v>22</v>
      </c>
      <c r="CN204" s="268">
        <f t="shared" ca="1" si="390"/>
        <v>23</v>
      </c>
      <c r="CO204" s="268">
        <f t="shared" ca="1" si="390"/>
        <v>24</v>
      </c>
      <c r="CP204" s="268">
        <f t="shared" ca="1" si="390"/>
        <v>25</v>
      </c>
      <c r="CQ204" s="268">
        <f t="shared" ca="1" si="390"/>
        <v>26</v>
      </c>
      <c r="CR204" s="268">
        <f t="shared" ca="1" si="390"/>
        <v>27</v>
      </c>
      <c r="CS204" s="268">
        <f t="shared" ca="1" si="390"/>
        <v>28</v>
      </c>
      <c r="CT204" s="268">
        <f t="shared" ca="1" si="390"/>
        <v>29</v>
      </c>
      <c r="CU204" s="268">
        <f t="shared" ca="1" si="390"/>
        <v>30</v>
      </c>
      <c r="CV204" s="296">
        <f t="shared" ca="1" si="390"/>
        <v>31</v>
      </c>
      <c r="CW204" s="416"/>
      <c r="CX204" s="391"/>
      <c r="CY204" s="391"/>
      <c r="CZ204" s="393"/>
      <c r="DA204" s="442"/>
    </row>
    <row r="205" spans="1:105" ht="9.75" hidden="1" customHeight="1" x14ac:dyDescent="0.2">
      <c r="A205" s="190"/>
      <c r="B205" s="439"/>
      <c r="C205" s="430"/>
      <c r="D205" s="426"/>
      <c r="E205" s="265">
        <f ca="1">IF(OR(MID(OFFSET($D$248,$D197-$D$8,0),E$4,1)="a",MID(OFFSET($D$248,$D197-$D$8,0),E$4,1)="b"),0,CV195+1)</f>
        <v>69</v>
      </c>
      <c r="F205" s="266">
        <f t="shared" ref="F205:AF205" ca="1" si="391">IF(OR(MID(OFFSET($D$248,$D197-$D$8,0),F$4,1)="a",MID(OFFSET($D$248,$D197-$D$8,0),F$4,1)="b"),0,E205+1)</f>
        <v>70</v>
      </c>
      <c r="G205" s="266">
        <f t="shared" ca="1" si="391"/>
        <v>71</v>
      </c>
      <c r="H205" s="266">
        <f t="shared" ca="1" si="391"/>
        <v>72</v>
      </c>
      <c r="I205" s="266">
        <f t="shared" ca="1" si="391"/>
        <v>73</v>
      </c>
      <c r="J205" s="266">
        <f t="shared" ca="1" si="391"/>
        <v>74</v>
      </c>
      <c r="K205" s="266">
        <f t="shared" ca="1" si="391"/>
        <v>75</v>
      </c>
      <c r="L205" s="266">
        <f t="shared" ca="1" si="391"/>
        <v>76</v>
      </c>
      <c r="M205" s="266">
        <f t="shared" ca="1" si="391"/>
        <v>77</v>
      </c>
      <c r="N205" s="266">
        <f t="shared" ca="1" si="391"/>
        <v>78</v>
      </c>
      <c r="O205" s="266">
        <f t="shared" ca="1" si="391"/>
        <v>79</v>
      </c>
      <c r="P205" s="266">
        <f t="shared" ca="1" si="391"/>
        <v>80</v>
      </c>
      <c r="Q205" s="266">
        <f t="shared" ca="1" si="391"/>
        <v>81</v>
      </c>
      <c r="R205" s="266">
        <f t="shared" ca="1" si="391"/>
        <v>82</v>
      </c>
      <c r="S205" s="266">
        <f t="shared" ca="1" si="391"/>
        <v>83</v>
      </c>
      <c r="T205" s="266">
        <f t="shared" ca="1" si="391"/>
        <v>84</v>
      </c>
      <c r="U205" s="266">
        <f t="shared" ca="1" si="391"/>
        <v>85</v>
      </c>
      <c r="V205" s="266">
        <f t="shared" ca="1" si="391"/>
        <v>86</v>
      </c>
      <c r="W205" s="266">
        <f t="shared" ca="1" si="391"/>
        <v>87</v>
      </c>
      <c r="X205" s="266">
        <f t="shared" ca="1" si="391"/>
        <v>88</v>
      </c>
      <c r="Y205" s="266">
        <f t="shared" ca="1" si="391"/>
        <v>89</v>
      </c>
      <c r="Z205" s="266">
        <f t="shared" ca="1" si="391"/>
        <v>90</v>
      </c>
      <c r="AA205" s="266">
        <f t="shared" ca="1" si="391"/>
        <v>91</v>
      </c>
      <c r="AB205" s="266">
        <f t="shared" ca="1" si="391"/>
        <v>92</v>
      </c>
      <c r="AC205" s="266">
        <f t="shared" ca="1" si="391"/>
        <v>93</v>
      </c>
      <c r="AD205" s="266">
        <f t="shared" ca="1" si="391"/>
        <v>94</v>
      </c>
      <c r="AE205" s="266">
        <f t="shared" ca="1" si="391"/>
        <v>95</v>
      </c>
      <c r="AF205" s="266">
        <f t="shared" ca="1" si="391"/>
        <v>96</v>
      </c>
      <c r="AG205" s="266">
        <f ca="1">IF(OR(MID(OFFSET($D$248,$D197-$D$8,0),AG$4,1)="a",MID(OFFSET($D$248,$D197-$D$8,0),AG$4,1)="b"),0,1)</f>
        <v>0</v>
      </c>
      <c r="AH205" s="266">
        <f t="shared" ref="AH205:BM205" ca="1" si="392">IF(OR(MID(OFFSET($D$248,$D197-$D$8,0),AH$4,1)="a",MID(OFFSET($D$248,$D197-$D$8,0),AH$4,1)="b"),0,AG205+1)</f>
        <v>0</v>
      </c>
      <c r="AI205" s="266">
        <f t="shared" ca="1" si="392"/>
        <v>0</v>
      </c>
      <c r="AJ205" s="266">
        <f t="shared" ca="1" si="392"/>
        <v>0</v>
      </c>
      <c r="AK205" s="266">
        <f t="shared" ca="1" si="392"/>
        <v>0</v>
      </c>
      <c r="AL205" s="266">
        <f t="shared" ca="1" si="392"/>
        <v>0</v>
      </c>
      <c r="AM205" s="266">
        <f t="shared" ca="1" si="392"/>
        <v>0</v>
      </c>
      <c r="AN205" s="266">
        <f t="shared" ca="1" si="392"/>
        <v>0</v>
      </c>
      <c r="AO205" s="266">
        <f t="shared" ca="1" si="392"/>
        <v>0</v>
      </c>
      <c r="AP205" s="266">
        <f t="shared" ca="1" si="392"/>
        <v>0</v>
      </c>
      <c r="AQ205" s="266">
        <f t="shared" ca="1" si="392"/>
        <v>0</v>
      </c>
      <c r="AR205" s="266">
        <f t="shared" ca="1" si="392"/>
        <v>0</v>
      </c>
      <c r="AS205" s="266">
        <f t="shared" ca="1" si="392"/>
        <v>0</v>
      </c>
      <c r="AT205" s="266">
        <f t="shared" ca="1" si="392"/>
        <v>0</v>
      </c>
      <c r="AU205" s="266">
        <f t="shared" ca="1" si="392"/>
        <v>0</v>
      </c>
      <c r="AV205" s="266">
        <f t="shared" ca="1" si="392"/>
        <v>0</v>
      </c>
      <c r="AW205" s="266">
        <f t="shared" ca="1" si="392"/>
        <v>0</v>
      </c>
      <c r="AX205" s="266">
        <f t="shared" ca="1" si="392"/>
        <v>0</v>
      </c>
      <c r="AY205" s="266">
        <f t="shared" ca="1" si="392"/>
        <v>0</v>
      </c>
      <c r="AZ205" s="266">
        <f t="shared" ca="1" si="392"/>
        <v>0</v>
      </c>
      <c r="BA205" s="266">
        <f t="shared" ca="1" si="392"/>
        <v>1</v>
      </c>
      <c r="BB205" s="266">
        <f t="shared" ca="1" si="392"/>
        <v>2</v>
      </c>
      <c r="BC205" s="266">
        <f t="shared" ca="1" si="392"/>
        <v>3</v>
      </c>
      <c r="BD205" s="266">
        <f t="shared" ca="1" si="392"/>
        <v>4</v>
      </c>
      <c r="BE205" s="266">
        <f t="shared" ca="1" si="392"/>
        <v>5</v>
      </c>
      <c r="BF205" s="266">
        <f t="shared" ca="1" si="392"/>
        <v>6</v>
      </c>
      <c r="BG205" s="266">
        <f t="shared" ca="1" si="392"/>
        <v>0</v>
      </c>
      <c r="BH205" s="266">
        <f t="shared" ca="1" si="392"/>
        <v>0</v>
      </c>
      <c r="BI205" s="266">
        <f t="shared" ca="1" si="392"/>
        <v>0</v>
      </c>
      <c r="BJ205" s="266">
        <f t="shared" ca="1" si="392"/>
        <v>0</v>
      </c>
      <c r="BK205" s="266">
        <f t="shared" ca="1" si="392"/>
        <v>0</v>
      </c>
      <c r="BL205" s="266">
        <f t="shared" ca="1" si="392"/>
        <v>0</v>
      </c>
      <c r="BM205" s="266">
        <f t="shared" ca="1" si="392"/>
        <v>0</v>
      </c>
      <c r="BN205" s="266">
        <f t="shared" ref="BN205:CV205" ca="1" si="393">IF(OR(MID(OFFSET($D$248,$D197-$D$8,0),BN$4,1)="a",MID(OFFSET($D$248,$D197-$D$8,0),BN$4,1)="b"),0,BM205+1)</f>
        <v>0</v>
      </c>
      <c r="BO205" s="266">
        <f t="shared" ca="1" si="393"/>
        <v>0</v>
      </c>
      <c r="BP205" s="266">
        <f t="shared" ca="1" si="393"/>
        <v>0</v>
      </c>
      <c r="BQ205" s="266">
        <f t="shared" ca="1" si="393"/>
        <v>0</v>
      </c>
      <c r="BR205" s="266">
        <f t="shared" ca="1" si="393"/>
        <v>1</v>
      </c>
      <c r="BS205" s="266">
        <f t="shared" ca="1" si="393"/>
        <v>2</v>
      </c>
      <c r="BT205" s="266">
        <f t="shared" ca="1" si="393"/>
        <v>3</v>
      </c>
      <c r="BU205" s="266">
        <f t="shared" ca="1" si="393"/>
        <v>4</v>
      </c>
      <c r="BV205" s="266">
        <f t="shared" ca="1" si="393"/>
        <v>5</v>
      </c>
      <c r="BW205" s="266">
        <f t="shared" ca="1" si="393"/>
        <v>6</v>
      </c>
      <c r="BX205" s="266">
        <f t="shared" ca="1" si="393"/>
        <v>7</v>
      </c>
      <c r="BY205" s="266">
        <f t="shared" ca="1" si="393"/>
        <v>8</v>
      </c>
      <c r="BZ205" s="266">
        <f t="shared" ca="1" si="393"/>
        <v>9</v>
      </c>
      <c r="CA205" s="266">
        <f t="shared" ca="1" si="393"/>
        <v>10</v>
      </c>
      <c r="CB205" s="266">
        <f t="shared" ca="1" si="393"/>
        <v>11</v>
      </c>
      <c r="CC205" s="266">
        <f t="shared" ca="1" si="393"/>
        <v>12</v>
      </c>
      <c r="CD205" s="266">
        <f t="shared" ca="1" si="393"/>
        <v>13</v>
      </c>
      <c r="CE205" s="266">
        <f t="shared" ca="1" si="393"/>
        <v>14</v>
      </c>
      <c r="CF205" s="266">
        <f t="shared" ca="1" si="393"/>
        <v>15</v>
      </c>
      <c r="CG205" s="266">
        <f t="shared" ca="1" si="393"/>
        <v>16</v>
      </c>
      <c r="CH205" s="266">
        <f t="shared" ca="1" si="393"/>
        <v>17</v>
      </c>
      <c r="CI205" s="266">
        <f t="shared" ca="1" si="393"/>
        <v>18</v>
      </c>
      <c r="CJ205" s="266">
        <f t="shared" ca="1" si="393"/>
        <v>19</v>
      </c>
      <c r="CK205" s="266">
        <f t="shared" ca="1" si="393"/>
        <v>20</v>
      </c>
      <c r="CL205" s="266">
        <f t="shared" ca="1" si="393"/>
        <v>21</v>
      </c>
      <c r="CM205" s="266">
        <f t="shared" ca="1" si="393"/>
        <v>22</v>
      </c>
      <c r="CN205" s="266">
        <f t="shared" ca="1" si="393"/>
        <v>23</v>
      </c>
      <c r="CO205" s="266">
        <f t="shared" ca="1" si="393"/>
        <v>24</v>
      </c>
      <c r="CP205" s="266">
        <f t="shared" ca="1" si="393"/>
        <v>25</v>
      </c>
      <c r="CQ205" s="266">
        <f t="shared" ca="1" si="393"/>
        <v>26</v>
      </c>
      <c r="CR205" s="266">
        <f t="shared" ca="1" si="393"/>
        <v>27</v>
      </c>
      <c r="CS205" s="266">
        <f t="shared" ca="1" si="393"/>
        <v>28</v>
      </c>
      <c r="CT205" s="266">
        <f t="shared" ca="1" si="393"/>
        <v>29</v>
      </c>
      <c r="CU205" s="266">
        <f t="shared" ca="1" si="393"/>
        <v>30</v>
      </c>
      <c r="CV205" s="300">
        <f t="shared" ca="1" si="393"/>
        <v>31</v>
      </c>
      <c r="CW205" s="416"/>
      <c r="CX205" s="391"/>
      <c r="CY205" s="391"/>
      <c r="CZ205" s="393"/>
      <c r="DA205" s="442"/>
    </row>
    <row r="206" spans="1:105" ht="3.75" customHeight="1" x14ac:dyDescent="0.2">
      <c r="A206" s="190"/>
      <c r="B206" s="439"/>
      <c r="C206" s="250"/>
      <c r="D206" s="251"/>
      <c r="E206" s="252"/>
      <c r="F206" s="252"/>
      <c r="G206" s="252"/>
      <c r="H206" s="252"/>
      <c r="I206" s="252"/>
      <c r="J206" s="252"/>
      <c r="K206" s="252"/>
      <c r="L206" s="252"/>
      <c r="M206" s="252"/>
      <c r="N206" s="252"/>
      <c r="O206" s="252"/>
      <c r="P206" s="252"/>
      <c r="Q206" s="252"/>
      <c r="R206" s="252"/>
      <c r="S206" s="252"/>
      <c r="T206" s="252"/>
      <c r="U206" s="252"/>
      <c r="V206" s="252"/>
      <c r="W206" s="252"/>
      <c r="X206" s="252"/>
      <c r="Y206" s="252"/>
      <c r="Z206" s="252"/>
      <c r="AA206" s="252"/>
      <c r="AB206" s="252"/>
      <c r="AC206" s="252"/>
      <c r="AD206" s="252"/>
      <c r="AE206" s="252"/>
      <c r="AF206" s="252"/>
      <c r="AG206" s="253"/>
      <c r="AH206" s="252"/>
      <c r="AI206" s="252"/>
      <c r="AJ206" s="252"/>
      <c r="AK206" s="252"/>
      <c r="AL206" s="252"/>
      <c r="AM206" s="252"/>
      <c r="AN206" s="252"/>
      <c r="AO206" s="252"/>
      <c r="AP206" s="252"/>
      <c r="AQ206" s="252"/>
      <c r="AR206" s="252"/>
      <c r="AS206" s="252"/>
      <c r="AT206" s="252"/>
      <c r="AU206" s="252"/>
      <c r="AV206" s="252"/>
      <c r="AW206" s="252"/>
      <c r="AX206" s="252"/>
      <c r="AY206" s="252"/>
      <c r="AZ206" s="252"/>
      <c r="BA206" s="252"/>
      <c r="BB206" s="252"/>
      <c r="BC206" s="252"/>
      <c r="BD206" s="252"/>
      <c r="BE206" s="252"/>
      <c r="BF206" s="252"/>
      <c r="BG206" s="252"/>
      <c r="BH206" s="252"/>
      <c r="BI206" s="252"/>
      <c r="BJ206" s="252"/>
      <c r="BK206" s="252"/>
      <c r="BL206" s="252"/>
      <c r="BM206" s="252"/>
      <c r="BN206" s="252"/>
      <c r="BO206" s="252"/>
      <c r="BP206" s="252"/>
      <c r="BQ206" s="252"/>
      <c r="BR206" s="252"/>
      <c r="BS206" s="252"/>
      <c r="BT206" s="252"/>
      <c r="BU206" s="252"/>
      <c r="BV206" s="252"/>
      <c r="BW206" s="252"/>
      <c r="BX206" s="252"/>
      <c r="BY206" s="252"/>
      <c r="BZ206" s="252"/>
      <c r="CA206" s="252"/>
      <c r="CB206" s="252"/>
      <c r="CC206" s="252"/>
      <c r="CD206" s="252"/>
      <c r="CE206" s="252"/>
      <c r="CF206" s="252"/>
      <c r="CG206" s="252"/>
      <c r="CH206" s="252"/>
      <c r="CI206" s="252"/>
      <c r="CJ206" s="252"/>
      <c r="CK206" s="252"/>
      <c r="CL206" s="252"/>
      <c r="CM206" s="252"/>
      <c r="CN206" s="252"/>
      <c r="CO206" s="252"/>
      <c r="CP206" s="252"/>
      <c r="CQ206" s="252"/>
      <c r="CR206" s="252"/>
      <c r="CS206" s="252"/>
      <c r="CT206" s="252"/>
      <c r="CU206" s="252"/>
      <c r="CV206" s="252"/>
      <c r="CW206" s="254"/>
      <c r="CX206" s="255"/>
      <c r="CY206" s="256"/>
      <c r="CZ206" s="257"/>
      <c r="DA206" s="306"/>
    </row>
    <row r="207" spans="1:105" ht="13.5" customHeight="1" x14ac:dyDescent="0.2">
      <c r="A207" s="190"/>
      <c r="B207" s="439"/>
      <c r="C207" s="429" t="s">
        <v>40</v>
      </c>
      <c r="D207" s="431">
        <f>D197+1</f>
        <v>42707</v>
      </c>
      <c r="E207" s="191"/>
      <c r="F207" s="192"/>
      <c r="G207" s="192"/>
      <c r="H207" s="193"/>
      <c r="I207" s="194"/>
      <c r="J207" s="192"/>
      <c r="K207" s="192"/>
      <c r="L207" s="193"/>
      <c r="M207" s="194"/>
      <c r="N207" s="192"/>
      <c r="O207" s="192"/>
      <c r="P207" s="193"/>
      <c r="Q207" s="194"/>
      <c r="R207" s="192"/>
      <c r="S207" s="192"/>
      <c r="T207" s="193"/>
      <c r="U207" s="194"/>
      <c r="V207" s="192"/>
      <c r="W207" s="192"/>
      <c r="X207" s="193"/>
      <c r="Y207" s="194"/>
      <c r="Z207" s="192"/>
      <c r="AA207" s="192"/>
      <c r="AB207" s="193"/>
      <c r="AC207" s="194"/>
      <c r="AD207" s="192"/>
      <c r="AE207" s="192"/>
      <c r="AF207" s="195"/>
      <c r="AG207" s="196"/>
      <c r="AH207" s="192"/>
      <c r="AI207" s="192"/>
      <c r="AJ207" s="193"/>
      <c r="AK207" s="194"/>
      <c r="AL207" s="192"/>
      <c r="AM207" s="192"/>
      <c r="AN207" s="193"/>
      <c r="AO207" s="194"/>
      <c r="AP207" s="192"/>
      <c r="AQ207" s="192"/>
      <c r="AR207" s="193"/>
      <c r="AS207" s="194"/>
      <c r="AT207" s="192"/>
      <c r="AU207" s="192"/>
      <c r="AV207" s="193"/>
      <c r="AW207" s="194"/>
      <c r="AX207" s="192"/>
      <c r="AY207" s="192"/>
      <c r="AZ207" s="193"/>
      <c r="BA207" s="194"/>
      <c r="BB207" s="192"/>
      <c r="BC207" s="192"/>
      <c r="BD207" s="193"/>
      <c r="BE207" s="194"/>
      <c r="BF207" s="192"/>
      <c r="BG207" s="192"/>
      <c r="BH207" s="193"/>
      <c r="BI207" s="194"/>
      <c r="BJ207" s="192"/>
      <c r="BK207" s="192"/>
      <c r="BL207" s="193"/>
      <c r="BM207" s="194"/>
      <c r="BN207" s="192"/>
      <c r="BO207" s="192"/>
      <c r="BP207" s="193"/>
      <c r="BQ207" s="194"/>
      <c r="BR207" s="192"/>
      <c r="BS207" s="192"/>
      <c r="BT207" s="193"/>
      <c r="BU207" s="194"/>
      <c r="BV207" s="192"/>
      <c r="BW207" s="192"/>
      <c r="BX207" s="193"/>
      <c r="BY207" s="194"/>
      <c r="BZ207" s="192"/>
      <c r="CA207" s="192"/>
      <c r="CB207" s="193"/>
      <c r="CC207" s="194"/>
      <c r="CD207" s="192"/>
      <c r="CE207" s="192"/>
      <c r="CF207" s="193"/>
      <c r="CG207" s="194"/>
      <c r="CH207" s="192"/>
      <c r="CI207" s="192"/>
      <c r="CJ207" s="193"/>
      <c r="CK207" s="194"/>
      <c r="CL207" s="192"/>
      <c r="CM207" s="192"/>
      <c r="CN207" s="193"/>
      <c r="CO207" s="194"/>
      <c r="CP207" s="192"/>
      <c r="CQ207" s="192"/>
      <c r="CR207" s="193"/>
      <c r="CS207" s="194"/>
      <c r="CT207" s="192"/>
      <c r="CU207" s="192"/>
      <c r="CV207" s="195"/>
      <c r="CW207" s="433">
        <f ca="1">MAX(E214:AF214,AG205:CV205)*0.25</f>
        <v>14.75</v>
      </c>
      <c r="CX207" s="390">
        <f ca="1">MAX(E208:AF208,E199:CV199,E189:CV189,E179:CV179,E169:CV169,E159:CV159,E149:CV149,AG139:CV139)*0.25</f>
        <v>62.5</v>
      </c>
      <c r="CY207" s="390">
        <f ca="1">(COUNTIF(E214:AF214,0)+COUNTIF(CO205:CV205,0))*0.25</f>
        <v>0</v>
      </c>
      <c r="CZ207" s="392">
        <f ca="1">COUNTIF(CW147:CW214,"&gt;=7")-COUNTIF(CW147:CW214,"&gt;=9")</f>
        <v>0</v>
      </c>
      <c r="DA207" s="441" t="str">
        <f ca="1">VLOOKUP(IF(CX207&lt;24,3,IF(CW207&lt;=7,2,IF(CW207&gt;11,1,IF(CY207&gt;4,2,IF(CW207&gt;9,1,IF(CZ207&gt;0,2,1)))))),PARAM!$A$39:$B$41,2,FALSE)</f>
        <v>Reprise normale du service</v>
      </c>
    </row>
    <row r="208" spans="1:105" ht="13.5" hidden="1" customHeight="1" x14ac:dyDescent="0.2">
      <c r="A208" s="190"/>
      <c r="B208" s="439"/>
      <c r="C208" s="430"/>
      <c r="D208" s="426"/>
      <c r="E208" s="267">
        <f ca="1">IF(OR(MID(OFFSET($D$248,$D207-$D$8,0),E$4,1)="a",MID(OFFSET($D$248,$D207-$D$8,0),E$4,1)="b"),0,CV199+1)</f>
        <v>32</v>
      </c>
      <c r="F208" s="268">
        <f t="shared" ref="F208:AF208" ca="1" si="394">IF(OR(MID(OFFSET($D$248,$D207-$D$8,0),F$4,1)="a",MID(OFFSET($D$248,$D207-$D$8,0),F$4,1)="b"),0,E208+1)</f>
        <v>33</v>
      </c>
      <c r="G208" s="268">
        <f t="shared" ca="1" si="394"/>
        <v>34</v>
      </c>
      <c r="H208" s="268">
        <f t="shared" ca="1" si="394"/>
        <v>35</v>
      </c>
      <c r="I208" s="268">
        <f t="shared" ca="1" si="394"/>
        <v>36</v>
      </c>
      <c r="J208" s="268">
        <f t="shared" ca="1" si="394"/>
        <v>37</v>
      </c>
      <c r="K208" s="268">
        <f t="shared" ca="1" si="394"/>
        <v>38</v>
      </c>
      <c r="L208" s="268">
        <f t="shared" ca="1" si="394"/>
        <v>39</v>
      </c>
      <c r="M208" s="268">
        <f t="shared" ca="1" si="394"/>
        <v>40</v>
      </c>
      <c r="N208" s="268">
        <f t="shared" ca="1" si="394"/>
        <v>41</v>
      </c>
      <c r="O208" s="268">
        <f t="shared" ca="1" si="394"/>
        <v>42</v>
      </c>
      <c r="P208" s="268">
        <f t="shared" ca="1" si="394"/>
        <v>43</v>
      </c>
      <c r="Q208" s="268">
        <f t="shared" ca="1" si="394"/>
        <v>44</v>
      </c>
      <c r="R208" s="268">
        <f t="shared" ca="1" si="394"/>
        <v>45</v>
      </c>
      <c r="S208" s="268">
        <f t="shared" ca="1" si="394"/>
        <v>46</v>
      </c>
      <c r="T208" s="268">
        <f t="shared" ca="1" si="394"/>
        <v>47</v>
      </c>
      <c r="U208" s="268">
        <f t="shared" ca="1" si="394"/>
        <v>48</v>
      </c>
      <c r="V208" s="268">
        <f t="shared" ca="1" si="394"/>
        <v>49</v>
      </c>
      <c r="W208" s="268">
        <f t="shared" ca="1" si="394"/>
        <v>50</v>
      </c>
      <c r="X208" s="268">
        <f t="shared" ca="1" si="394"/>
        <v>51</v>
      </c>
      <c r="Y208" s="268">
        <f t="shared" ca="1" si="394"/>
        <v>52</v>
      </c>
      <c r="Z208" s="268">
        <f t="shared" ca="1" si="394"/>
        <v>53</v>
      </c>
      <c r="AA208" s="268">
        <f t="shared" ca="1" si="394"/>
        <v>54</v>
      </c>
      <c r="AB208" s="268">
        <f t="shared" ca="1" si="394"/>
        <v>55</v>
      </c>
      <c r="AC208" s="268">
        <f t="shared" ca="1" si="394"/>
        <v>56</v>
      </c>
      <c r="AD208" s="268">
        <f t="shared" ca="1" si="394"/>
        <v>57</v>
      </c>
      <c r="AE208" s="268">
        <f t="shared" ca="1" si="394"/>
        <v>58</v>
      </c>
      <c r="AF208" s="268">
        <f t="shared" ca="1" si="394"/>
        <v>59</v>
      </c>
      <c r="AG208" s="268"/>
      <c r="AH208" s="268"/>
      <c r="AI208" s="268"/>
      <c r="AJ208" s="268"/>
      <c r="AK208" s="268"/>
      <c r="AL208" s="268"/>
      <c r="AM208" s="268"/>
      <c r="AN208" s="268"/>
      <c r="AO208" s="268"/>
      <c r="AP208" s="268"/>
      <c r="AQ208" s="268"/>
      <c r="AR208" s="268"/>
      <c r="AS208" s="268"/>
      <c r="AT208" s="268"/>
      <c r="AU208" s="268"/>
      <c r="AV208" s="268"/>
      <c r="AW208" s="268"/>
      <c r="AX208" s="268"/>
      <c r="AY208" s="268"/>
      <c r="AZ208" s="268"/>
      <c r="BA208" s="268"/>
      <c r="BB208" s="268"/>
      <c r="BC208" s="268"/>
      <c r="BD208" s="268"/>
      <c r="BE208" s="268"/>
      <c r="BF208" s="268"/>
      <c r="BG208" s="268"/>
      <c r="BH208" s="268"/>
      <c r="BI208" s="268"/>
      <c r="BJ208" s="268"/>
      <c r="BK208" s="268"/>
      <c r="BL208" s="268"/>
      <c r="BM208" s="268"/>
      <c r="BN208" s="268"/>
      <c r="BO208" s="268"/>
      <c r="BP208" s="268"/>
      <c r="BQ208" s="268"/>
      <c r="BR208" s="268"/>
      <c r="BS208" s="268"/>
      <c r="BT208" s="268"/>
      <c r="BU208" s="268"/>
      <c r="BV208" s="268"/>
      <c r="BW208" s="268"/>
      <c r="BX208" s="268"/>
      <c r="BY208" s="268"/>
      <c r="BZ208" s="268"/>
      <c r="CA208" s="268"/>
      <c r="CB208" s="268"/>
      <c r="CC208" s="268"/>
      <c r="CD208" s="268"/>
      <c r="CE208" s="268"/>
      <c r="CF208" s="268"/>
      <c r="CG208" s="268"/>
      <c r="CH208" s="268"/>
      <c r="CI208" s="268"/>
      <c r="CJ208" s="268"/>
      <c r="CK208" s="268"/>
      <c r="CL208" s="268"/>
      <c r="CM208" s="268"/>
      <c r="CN208" s="268"/>
      <c r="CO208" s="268"/>
      <c r="CP208" s="268"/>
      <c r="CQ208" s="268"/>
      <c r="CR208" s="268"/>
      <c r="CS208" s="268"/>
      <c r="CT208" s="268"/>
      <c r="CU208" s="268"/>
      <c r="CV208" s="296"/>
      <c r="CW208" s="416"/>
      <c r="CX208" s="391"/>
      <c r="CY208" s="391"/>
      <c r="CZ208" s="393"/>
      <c r="DA208" s="442"/>
    </row>
    <row r="209" spans="1:105" ht="13.5" hidden="1" customHeight="1" x14ac:dyDescent="0.2">
      <c r="A209" s="190"/>
      <c r="B209" s="439"/>
      <c r="C209" s="430"/>
      <c r="D209" s="426"/>
      <c r="E209" s="267">
        <f ca="1">IF(OR(MID(OFFSET($D$248,$D207-$D$8,0),E$4,1)="a",MID(OFFSET($D$248,$D207-$D$8,0),E$4,1)="b"),0,CV200+1)</f>
        <v>32</v>
      </c>
      <c r="F209" s="268">
        <f t="shared" ref="F209:AK209" ca="1" si="395">IF(OR(MID(OFFSET($D$248,$D207-$D$8,0),F$4,1)="a",MID(OFFSET($D$248,$D207-$D$8,0),F$4,1)="b"),0,E209+1)</f>
        <v>33</v>
      </c>
      <c r="G209" s="268">
        <f t="shared" ca="1" si="395"/>
        <v>34</v>
      </c>
      <c r="H209" s="268">
        <f t="shared" ca="1" si="395"/>
        <v>35</v>
      </c>
      <c r="I209" s="268">
        <f t="shared" ca="1" si="395"/>
        <v>36</v>
      </c>
      <c r="J209" s="268">
        <f t="shared" ca="1" si="395"/>
        <v>37</v>
      </c>
      <c r="K209" s="268">
        <f t="shared" ca="1" si="395"/>
        <v>38</v>
      </c>
      <c r="L209" s="268">
        <f t="shared" ca="1" si="395"/>
        <v>39</v>
      </c>
      <c r="M209" s="268">
        <f t="shared" ca="1" si="395"/>
        <v>40</v>
      </c>
      <c r="N209" s="268">
        <f t="shared" ca="1" si="395"/>
        <v>41</v>
      </c>
      <c r="O209" s="268">
        <f t="shared" ca="1" si="395"/>
        <v>42</v>
      </c>
      <c r="P209" s="268">
        <f t="shared" ca="1" si="395"/>
        <v>43</v>
      </c>
      <c r="Q209" s="268">
        <f t="shared" ca="1" si="395"/>
        <v>44</v>
      </c>
      <c r="R209" s="268">
        <f t="shared" ca="1" si="395"/>
        <v>45</v>
      </c>
      <c r="S209" s="268">
        <f t="shared" ca="1" si="395"/>
        <v>46</v>
      </c>
      <c r="T209" s="268">
        <f t="shared" ca="1" si="395"/>
        <v>47</v>
      </c>
      <c r="U209" s="268">
        <f t="shared" ca="1" si="395"/>
        <v>48</v>
      </c>
      <c r="V209" s="268">
        <f t="shared" ca="1" si="395"/>
        <v>49</v>
      </c>
      <c r="W209" s="268">
        <f t="shared" ca="1" si="395"/>
        <v>50</v>
      </c>
      <c r="X209" s="268">
        <f t="shared" ca="1" si="395"/>
        <v>51</v>
      </c>
      <c r="Y209" s="268">
        <f t="shared" ca="1" si="395"/>
        <v>52</v>
      </c>
      <c r="Z209" s="268">
        <f t="shared" ca="1" si="395"/>
        <v>53</v>
      </c>
      <c r="AA209" s="268">
        <f t="shared" ca="1" si="395"/>
        <v>54</v>
      </c>
      <c r="AB209" s="268">
        <f t="shared" ca="1" si="395"/>
        <v>55</v>
      </c>
      <c r="AC209" s="268">
        <f t="shared" ca="1" si="395"/>
        <v>56</v>
      </c>
      <c r="AD209" s="268">
        <f t="shared" ca="1" si="395"/>
        <v>57</v>
      </c>
      <c r="AE209" s="268">
        <f t="shared" ca="1" si="395"/>
        <v>58</v>
      </c>
      <c r="AF209" s="268">
        <f t="shared" ca="1" si="395"/>
        <v>59</v>
      </c>
      <c r="AG209" s="268">
        <f t="shared" ca="1" si="395"/>
        <v>0</v>
      </c>
      <c r="AH209" s="268">
        <f t="shared" ca="1" si="395"/>
        <v>0</v>
      </c>
      <c r="AI209" s="268">
        <f t="shared" ca="1" si="395"/>
        <v>0</v>
      </c>
      <c r="AJ209" s="268">
        <f t="shared" ca="1" si="395"/>
        <v>0</v>
      </c>
      <c r="AK209" s="268">
        <f t="shared" ca="1" si="395"/>
        <v>0</v>
      </c>
      <c r="AL209" s="268">
        <f t="shared" ref="AL209:BQ209" ca="1" si="396">IF(OR(MID(OFFSET($D$248,$D207-$D$8,0),AL$4,1)="a",MID(OFFSET($D$248,$D207-$D$8,0),AL$4,1)="b"),0,AK209+1)</f>
        <v>0</v>
      </c>
      <c r="AM209" s="268">
        <f t="shared" ca="1" si="396"/>
        <v>0</v>
      </c>
      <c r="AN209" s="268">
        <f t="shared" ca="1" si="396"/>
        <v>0</v>
      </c>
      <c r="AO209" s="268">
        <f t="shared" ca="1" si="396"/>
        <v>0</v>
      </c>
      <c r="AP209" s="268">
        <f t="shared" ca="1" si="396"/>
        <v>0</v>
      </c>
      <c r="AQ209" s="268">
        <f t="shared" ca="1" si="396"/>
        <v>0</v>
      </c>
      <c r="AR209" s="268">
        <f t="shared" ca="1" si="396"/>
        <v>0</v>
      </c>
      <c r="AS209" s="268">
        <f t="shared" ca="1" si="396"/>
        <v>0</v>
      </c>
      <c r="AT209" s="268">
        <f t="shared" ca="1" si="396"/>
        <v>0</v>
      </c>
      <c r="AU209" s="268">
        <f t="shared" ca="1" si="396"/>
        <v>0</v>
      </c>
      <c r="AV209" s="268">
        <f t="shared" ca="1" si="396"/>
        <v>0</v>
      </c>
      <c r="AW209" s="268">
        <f t="shared" ca="1" si="396"/>
        <v>0</v>
      </c>
      <c r="AX209" s="268">
        <f t="shared" ca="1" si="396"/>
        <v>0</v>
      </c>
      <c r="AY209" s="268">
        <f t="shared" ca="1" si="396"/>
        <v>0</v>
      </c>
      <c r="AZ209" s="268">
        <f t="shared" ca="1" si="396"/>
        <v>0</v>
      </c>
      <c r="BA209" s="268">
        <f t="shared" ca="1" si="396"/>
        <v>1</v>
      </c>
      <c r="BB209" s="268">
        <f t="shared" ca="1" si="396"/>
        <v>2</v>
      </c>
      <c r="BC209" s="268">
        <f t="shared" ca="1" si="396"/>
        <v>3</v>
      </c>
      <c r="BD209" s="268">
        <f t="shared" ca="1" si="396"/>
        <v>4</v>
      </c>
      <c r="BE209" s="268">
        <f t="shared" ca="1" si="396"/>
        <v>5</v>
      </c>
      <c r="BF209" s="268">
        <f t="shared" ca="1" si="396"/>
        <v>6</v>
      </c>
      <c r="BG209" s="268">
        <f t="shared" ca="1" si="396"/>
        <v>0</v>
      </c>
      <c r="BH209" s="268">
        <f t="shared" ca="1" si="396"/>
        <v>0</v>
      </c>
      <c r="BI209" s="268">
        <f t="shared" ca="1" si="396"/>
        <v>0</v>
      </c>
      <c r="BJ209" s="268">
        <f t="shared" ca="1" si="396"/>
        <v>0</v>
      </c>
      <c r="BK209" s="268">
        <f t="shared" ca="1" si="396"/>
        <v>0</v>
      </c>
      <c r="BL209" s="268">
        <f t="shared" ca="1" si="396"/>
        <v>0</v>
      </c>
      <c r="BM209" s="268">
        <f t="shared" ca="1" si="396"/>
        <v>0</v>
      </c>
      <c r="BN209" s="268">
        <f t="shared" ca="1" si="396"/>
        <v>0</v>
      </c>
      <c r="BO209" s="268">
        <f t="shared" ca="1" si="396"/>
        <v>0</v>
      </c>
      <c r="BP209" s="268">
        <f t="shared" ca="1" si="396"/>
        <v>0</v>
      </c>
      <c r="BQ209" s="268">
        <f t="shared" ca="1" si="396"/>
        <v>0</v>
      </c>
      <c r="BR209" s="268">
        <f t="shared" ref="BR209:CV209" ca="1" si="397">IF(OR(MID(OFFSET($D$248,$D207-$D$8,0),BR$4,1)="a",MID(OFFSET($D$248,$D207-$D$8,0),BR$4,1)="b"),0,BQ209+1)</f>
        <v>1</v>
      </c>
      <c r="BS209" s="268">
        <f t="shared" ca="1" si="397"/>
        <v>2</v>
      </c>
      <c r="BT209" s="268">
        <f t="shared" ca="1" si="397"/>
        <v>3</v>
      </c>
      <c r="BU209" s="268">
        <f t="shared" ca="1" si="397"/>
        <v>4</v>
      </c>
      <c r="BV209" s="268">
        <f t="shared" ca="1" si="397"/>
        <v>5</v>
      </c>
      <c r="BW209" s="268">
        <f t="shared" ca="1" si="397"/>
        <v>6</v>
      </c>
      <c r="BX209" s="268">
        <f t="shared" ca="1" si="397"/>
        <v>7</v>
      </c>
      <c r="BY209" s="268">
        <f t="shared" ca="1" si="397"/>
        <v>8</v>
      </c>
      <c r="BZ209" s="268">
        <f t="shared" ca="1" si="397"/>
        <v>9</v>
      </c>
      <c r="CA209" s="268">
        <f t="shared" ca="1" si="397"/>
        <v>10</v>
      </c>
      <c r="CB209" s="268">
        <f t="shared" ca="1" si="397"/>
        <v>11</v>
      </c>
      <c r="CC209" s="268">
        <f t="shared" ca="1" si="397"/>
        <v>12</v>
      </c>
      <c r="CD209" s="268">
        <f t="shared" ca="1" si="397"/>
        <v>13</v>
      </c>
      <c r="CE209" s="268">
        <f t="shared" ca="1" si="397"/>
        <v>14</v>
      </c>
      <c r="CF209" s="268">
        <f t="shared" ca="1" si="397"/>
        <v>15</v>
      </c>
      <c r="CG209" s="268">
        <f t="shared" ca="1" si="397"/>
        <v>16</v>
      </c>
      <c r="CH209" s="268">
        <f t="shared" ca="1" si="397"/>
        <v>17</v>
      </c>
      <c r="CI209" s="268">
        <f t="shared" ca="1" si="397"/>
        <v>18</v>
      </c>
      <c r="CJ209" s="268">
        <f t="shared" ca="1" si="397"/>
        <v>19</v>
      </c>
      <c r="CK209" s="268">
        <f t="shared" ca="1" si="397"/>
        <v>20</v>
      </c>
      <c r="CL209" s="268">
        <f t="shared" ca="1" si="397"/>
        <v>21</v>
      </c>
      <c r="CM209" s="268">
        <f t="shared" ca="1" si="397"/>
        <v>22</v>
      </c>
      <c r="CN209" s="268">
        <f t="shared" ca="1" si="397"/>
        <v>23</v>
      </c>
      <c r="CO209" s="268">
        <f t="shared" ca="1" si="397"/>
        <v>24</v>
      </c>
      <c r="CP209" s="268">
        <f t="shared" ca="1" si="397"/>
        <v>25</v>
      </c>
      <c r="CQ209" s="268">
        <f t="shared" ca="1" si="397"/>
        <v>26</v>
      </c>
      <c r="CR209" s="268">
        <f t="shared" ca="1" si="397"/>
        <v>27</v>
      </c>
      <c r="CS209" s="268">
        <f t="shared" ca="1" si="397"/>
        <v>28</v>
      </c>
      <c r="CT209" s="268">
        <f t="shared" ca="1" si="397"/>
        <v>29</v>
      </c>
      <c r="CU209" s="268">
        <f t="shared" ca="1" si="397"/>
        <v>30</v>
      </c>
      <c r="CV209" s="296">
        <f t="shared" ca="1" si="397"/>
        <v>31</v>
      </c>
      <c r="CW209" s="416"/>
      <c r="CX209" s="391"/>
      <c r="CY209" s="391"/>
      <c r="CZ209" s="393"/>
      <c r="DA209" s="442"/>
    </row>
    <row r="210" spans="1:105" ht="13.5" hidden="1" customHeight="1" x14ac:dyDescent="0.2">
      <c r="A210" s="190"/>
      <c r="B210" s="439"/>
      <c r="C210" s="430"/>
      <c r="D210" s="426"/>
      <c r="E210" s="267">
        <f ca="1">IF(OR(MID(OFFSET($D$248,$D207-$D$8,0),E$4,1)="a",MID(OFFSET($D$248,$D207-$D$8,0),E$4,1)="b"),0,CV201+1)</f>
        <v>32</v>
      </c>
      <c r="F210" s="268">
        <f t="shared" ref="F210:AK210" ca="1" si="398">IF(OR(MID(OFFSET($D$248,$D207-$D$8,0),F$4,1)="a",MID(OFFSET($D$248,$D207-$D$8,0),F$4,1)="b"),0,E210+1)</f>
        <v>33</v>
      </c>
      <c r="G210" s="268">
        <f t="shared" ca="1" si="398"/>
        <v>34</v>
      </c>
      <c r="H210" s="268">
        <f t="shared" ca="1" si="398"/>
        <v>35</v>
      </c>
      <c r="I210" s="268">
        <f t="shared" ca="1" si="398"/>
        <v>36</v>
      </c>
      <c r="J210" s="268">
        <f t="shared" ca="1" si="398"/>
        <v>37</v>
      </c>
      <c r="K210" s="268">
        <f t="shared" ca="1" si="398"/>
        <v>38</v>
      </c>
      <c r="L210" s="268">
        <f t="shared" ca="1" si="398"/>
        <v>39</v>
      </c>
      <c r="M210" s="268">
        <f t="shared" ca="1" si="398"/>
        <v>40</v>
      </c>
      <c r="N210" s="268">
        <f t="shared" ca="1" si="398"/>
        <v>41</v>
      </c>
      <c r="O210" s="268">
        <f t="shared" ca="1" si="398"/>
        <v>42</v>
      </c>
      <c r="P210" s="268">
        <f t="shared" ca="1" si="398"/>
        <v>43</v>
      </c>
      <c r="Q210" s="268">
        <f t="shared" ca="1" si="398"/>
        <v>44</v>
      </c>
      <c r="R210" s="268">
        <f t="shared" ca="1" si="398"/>
        <v>45</v>
      </c>
      <c r="S210" s="268">
        <f t="shared" ca="1" si="398"/>
        <v>46</v>
      </c>
      <c r="T210" s="268">
        <f t="shared" ca="1" si="398"/>
        <v>47</v>
      </c>
      <c r="U210" s="268">
        <f t="shared" ca="1" si="398"/>
        <v>48</v>
      </c>
      <c r="V210" s="268">
        <f t="shared" ca="1" si="398"/>
        <v>49</v>
      </c>
      <c r="W210" s="268">
        <f t="shared" ca="1" si="398"/>
        <v>50</v>
      </c>
      <c r="X210" s="268">
        <f t="shared" ca="1" si="398"/>
        <v>51</v>
      </c>
      <c r="Y210" s="268">
        <f t="shared" ca="1" si="398"/>
        <v>52</v>
      </c>
      <c r="Z210" s="268">
        <f t="shared" ca="1" si="398"/>
        <v>53</v>
      </c>
      <c r="AA210" s="268">
        <f t="shared" ca="1" si="398"/>
        <v>54</v>
      </c>
      <c r="AB210" s="268">
        <f t="shared" ca="1" si="398"/>
        <v>55</v>
      </c>
      <c r="AC210" s="268">
        <f t="shared" ca="1" si="398"/>
        <v>56</v>
      </c>
      <c r="AD210" s="268">
        <f t="shared" ca="1" si="398"/>
        <v>57</v>
      </c>
      <c r="AE210" s="268">
        <f t="shared" ca="1" si="398"/>
        <v>58</v>
      </c>
      <c r="AF210" s="268">
        <f t="shared" ca="1" si="398"/>
        <v>59</v>
      </c>
      <c r="AG210" s="268">
        <f t="shared" ca="1" si="398"/>
        <v>0</v>
      </c>
      <c r="AH210" s="268">
        <f t="shared" ca="1" si="398"/>
        <v>0</v>
      </c>
      <c r="AI210" s="268">
        <f t="shared" ca="1" si="398"/>
        <v>0</v>
      </c>
      <c r="AJ210" s="268">
        <f t="shared" ca="1" si="398"/>
        <v>0</v>
      </c>
      <c r="AK210" s="268">
        <f t="shared" ca="1" si="398"/>
        <v>0</v>
      </c>
      <c r="AL210" s="268">
        <f t="shared" ref="AL210:BQ210" ca="1" si="399">IF(OR(MID(OFFSET($D$248,$D207-$D$8,0),AL$4,1)="a",MID(OFFSET($D$248,$D207-$D$8,0),AL$4,1)="b"),0,AK210+1)</f>
        <v>0</v>
      </c>
      <c r="AM210" s="268">
        <f t="shared" ca="1" si="399"/>
        <v>0</v>
      </c>
      <c r="AN210" s="268">
        <f t="shared" ca="1" si="399"/>
        <v>0</v>
      </c>
      <c r="AO210" s="268">
        <f t="shared" ca="1" si="399"/>
        <v>0</v>
      </c>
      <c r="AP210" s="268">
        <f t="shared" ca="1" si="399"/>
        <v>0</v>
      </c>
      <c r="AQ210" s="268">
        <f t="shared" ca="1" si="399"/>
        <v>0</v>
      </c>
      <c r="AR210" s="268">
        <f t="shared" ca="1" si="399"/>
        <v>0</v>
      </c>
      <c r="AS210" s="268">
        <f t="shared" ca="1" si="399"/>
        <v>0</v>
      </c>
      <c r="AT210" s="268">
        <f t="shared" ca="1" si="399"/>
        <v>0</v>
      </c>
      <c r="AU210" s="268">
        <f t="shared" ca="1" si="399"/>
        <v>0</v>
      </c>
      <c r="AV210" s="268">
        <f t="shared" ca="1" si="399"/>
        <v>0</v>
      </c>
      <c r="AW210" s="268">
        <f t="shared" ca="1" si="399"/>
        <v>0</v>
      </c>
      <c r="AX210" s="268">
        <f t="shared" ca="1" si="399"/>
        <v>0</v>
      </c>
      <c r="AY210" s="268">
        <f t="shared" ca="1" si="399"/>
        <v>0</v>
      </c>
      <c r="AZ210" s="268">
        <f t="shared" ca="1" si="399"/>
        <v>0</v>
      </c>
      <c r="BA210" s="268">
        <f t="shared" ca="1" si="399"/>
        <v>1</v>
      </c>
      <c r="BB210" s="268">
        <f t="shared" ca="1" si="399"/>
        <v>2</v>
      </c>
      <c r="BC210" s="268">
        <f t="shared" ca="1" si="399"/>
        <v>3</v>
      </c>
      <c r="BD210" s="268">
        <f t="shared" ca="1" si="399"/>
        <v>4</v>
      </c>
      <c r="BE210" s="268">
        <f t="shared" ca="1" si="399"/>
        <v>5</v>
      </c>
      <c r="BF210" s="268">
        <f t="shared" ca="1" si="399"/>
        <v>6</v>
      </c>
      <c r="BG210" s="268">
        <f t="shared" ca="1" si="399"/>
        <v>0</v>
      </c>
      <c r="BH210" s="268">
        <f t="shared" ca="1" si="399"/>
        <v>0</v>
      </c>
      <c r="BI210" s="268">
        <f t="shared" ca="1" si="399"/>
        <v>0</v>
      </c>
      <c r="BJ210" s="268">
        <f t="shared" ca="1" si="399"/>
        <v>0</v>
      </c>
      <c r="BK210" s="268">
        <f t="shared" ca="1" si="399"/>
        <v>0</v>
      </c>
      <c r="BL210" s="268">
        <f t="shared" ca="1" si="399"/>
        <v>0</v>
      </c>
      <c r="BM210" s="268">
        <f t="shared" ca="1" si="399"/>
        <v>0</v>
      </c>
      <c r="BN210" s="268">
        <f t="shared" ca="1" si="399"/>
        <v>0</v>
      </c>
      <c r="BO210" s="268">
        <f t="shared" ca="1" si="399"/>
        <v>0</v>
      </c>
      <c r="BP210" s="268">
        <f t="shared" ca="1" si="399"/>
        <v>0</v>
      </c>
      <c r="BQ210" s="268">
        <f t="shared" ca="1" si="399"/>
        <v>0</v>
      </c>
      <c r="BR210" s="268">
        <f t="shared" ref="BR210:CV210" ca="1" si="400">IF(OR(MID(OFFSET($D$248,$D207-$D$8,0),BR$4,1)="a",MID(OFFSET($D$248,$D207-$D$8,0),BR$4,1)="b"),0,BQ210+1)</f>
        <v>1</v>
      </c>
      <c r="BS210" s="268">
        <f t="shared" ca="1" si="400"/>
        <v>2</v>
      </c>
      <c r="BT210" s="268">
        <f t="shared" ca="1" si="400"/>
        <v>3</v>
      </c>
      <c r="BU210" s="268">
        <f t="shared" ca="1" si="400"/>
        <v>4</v>
      </c>
      <c r="BV210" s="268">
        <f t="shared" ca="1" si="400"/>
        <v>5</v>
      </c>
      <c r="BW210" s="268">
        <f t="shared" ca="1" si="400"/>
        <v>6</v>
      </c>
      <c r="BX210" s="268">
        <f t="shared" ca="1" si="400"/>
        <v>7</v>
      </c>
      <c r="BY210" s="268">
        <f t="shared" ca="1" si="400"/>
        <v>8</v>
      </c>
      <c r="BZ210" s="268">
        <f t="shared" ca="1" si="400"/>
        <v>9</v>
      </c>
      <c r="CA210" s="268">
        <f t="shared" ca="1" si="400"/>
        <v>10</v>
      </c>
      <c r="CB210" s="268">
        <f t="shared" ca="1" si="400"/>
        <v>11</v>
      </c>
      <c r="CC210" s="268">
        <f t="shared" ca="1" si="400"/>
        <v>12</v>
      </c>
      <c r="CD210" s="268">
        <f t="shared" ca="1" si="400"/>
        <v>13</v>
      </c>
      <c r="CE210" s="268">
        <f t="shared" ca="1" si="400"/>
        <v>14</v>
      </c>
      <c r="CF210" s="268">
        <f t="shared" ca="1" si="400"/>
        <v>15</v>
      </c>
      <c r="CG210" s="268">
        <f t="shared" ca="1" si="400"/>
        <v>16</v>
      </c>
      <c r="CH210" s="268">
        <f t="shared" ca="1" si="400"/>
        <v>17</v>
      </c>
      <c r="CI210" s="268">
        <f t="shared" ca="1" si="400"/>
        <v>18</v>
      </c>
      <c r="CJ210" s="268">
        <f t="shared" ca="1" si="400"/>
        <v>19</v>
      </c>
      <c r="CK210" s="268">
        <f t="shared" ca="1" si="400"/>
        <v>20</v>
      </c>
      <c r="CL210" s="268">
        <f t="shared" ca="1" si="400"/>
        <v>21</v>
      </c>
      <c r="CM210" s="268">
        <f t="shared" ca="1" si="400"/>
        <v>22</v>
      </c>
      <c r="CN210" s="268">
        <f t="shared" ca="1" si="400"/>
        <v>23</v>
      </c>
      <c r="CO210" s="268">
        <f t="shared" ca="1" si="400"/>
        <v>24</v>
      </c>
      <c r="CP210" s="268">
        <f t="shared" ca="1" si="400"/>
        <v>25</v>
      </c>
      <c r="CQ210" s="268">
        <f t="shared" ca="1" si="400"/>
        <v>26</v>
      </c>
      <c r="CR210" s="268">
        <f t="shared" ca="1" si="400"/>
        <v>27</v>
      </c>
      <c r="CS210" s="268">
        <f t="shared" ca="1" si="400"/>
        <v>28</v>
      </c>
      <c r="CT210" s="268">
        <f t="shared" ca="1" si="400"/>
        <v>29</v>
      </c>
      <c r="CU210" s="268">
        <f t="shared" ca="1" si="400"/>
        <v>30</v>
      </c>
      <c r="CV210" s="296">
        <f t="shared" ca="1" si="400"/>
        <v>31</v>
      </c>
      <c r="CW210" s="416"/>
      <c r="CX210" s="391"/>
      <c r="CY210" s="391"/>
      <c r="CZ210" s="393"/>
      <c r="DA210" s="442"/>
    </row>
    <row r="211" spans="1:105" ht="13.5" hidden="1" customHeight="1" x14ac:dyDescent="0.2">
      <c r="A211" s="190"/>
      <c r="B211" s="439"/>
      <c r="C211" s="430"/>
      <c r="D211" s="426"/>
      <c r="E211" s="267">
        <f ca="1">IF(OR(MID(OFFSET($D$248,$D207-$D$8,0),E$4,1)="a",MID(OFFSET($D$248,$D207-$D$8,0),E$4,1)="b"),0,CV202+1)</f>
        <v>32</v>
      </c>
      <c r="F211" s="268">
        <f t="shared" ref="F211:AK211" ca="1" si="401">IF(OR(MID(OFFSET($D$248,$D207-$D$8,0),F$4,1)="a",MID(OFFSET($D$248,$D207-$D$8,0),F$4,1)="b"),0,E211+1)</f>
        <v>33</v>
      </c>
      <c r="G211" s="268">
        <f t="shared" ca="1" si="401"/>
        <v>34</v>
      </c>
      <c r="H211" s="268">
        <f t="shared" ca="1" si="401"/>
        <v>35</v>
      </c>
      <c r="I211" s="268">
        <f t="shared" ca="1" si="401"/>
        <v>36</v>
      </c>
      <c r="J211" s="268">
        <f t="shared" ca="1" si="401"/>
        <v>37</v>
      </c>
      <c r="K211" s="268">
        <f t="shared" ca="1" si="401"/>
        <v>38</v>
      </c>
      <c r="L211" s="268">
        <f t="shared" ca="1" si="401"/>
        <v>39</v>
      </c>
      <c r="M211" s="268">
        <f t="shared" ca="1" si="401"/>
        <v>40</v>
      </c>
      <c r="N211" s="268">
        <f t="shared" ca="1" si="401"/>
        <v>41</v>
      </c>
      <c r="O211" s="268">
        <f t="shared" ca="1" si="401"/>
        <v>42</v>
      </c>
      <c r="P211" s="268">
        <f t="shared" ca="1" si="401"/>
        <v>43</v>
      </c>
      <c r="Q211" s="268">
        <f t="shared" ca="1" si="401"/>
        <v>44</v>
      </c>
      <c r="R211" s="268">
        <f t="shared" ca="1" si="401"/>
        <v>45</v>
      </c>
      <c r="S211" s="268">
        <f t="shared" ca="1" si="401"/>
        <v>46</v>
      </c>
      <c r="T211" s="268">
        <f t="shared" ca="1" si="401"/>
        <v>47</v>
      </c>
      <c r="U211" s="268">
        <f t="shared" ca="1" si="401"/>
        <v>48</v>
      </c>
      <c r="V211" s="268">
        <f t="shared" ca="1" si="401"/>
        <v>49</v>
      </c>
      <c r="W211" s="268">
        <f t="shared" ca="1" si="401"/>
        <v>50</v>
      </c>
      <c r="X211" s="268">
        <f t="shared" ca="1" si="401"/>
        <v>51</v>
      </c>
      <c r="Y211" s="268">
        <f t="shared" ca="1" si="401"/>
        <v>52</v>
      </c>
      <c r="Z211" s="268">
        <f t="shared" ca="1" si="401"/>
        <v>53</v>
      </c>
      <c r="AA211" s="268">
        <f t="shared" ca="1" si="401"/>
        <v>54</v>
      </c>
      <c r="AB211" s="268">
        <f t="shared" ca="1" si="401"/>
        <v>55</v>
      </c>
      <c r="AC211" s="268">
        <f t="shared" ca="1" si="401"/>
        <v>56</v>
      </c>
      <c r="AD211" s="268">
        <f t="shared" ca="1" si="401"/>
        <v>57</v>
      </c>
      <c r="AE211" s="268">
        <f t="shared" ca="1" si="401"/>
        <v>58</v>
      </c>
      <c r="AF211" s="268">
        <f t="shared" ca="1" si="401"/>
        <v>59</v>
      </c>
      <c r="AG211" s="268">
        <f t="shared" ca="1" si="401"/>
        <v>0</v>
      </c>
      <c r="AH211" s="268">
        <f t="shared" ca="1" si="401"/>
        <v>0</v>
      </c>
      <c r="AI211" s="268">
        <f t="shared" ca="1" si="401"/>
        <v>0</v>
      </c>
      <c r="AJ211" s="268">
        <f t="shared" ca="1" si="401"/>
        <v>0</v>
      </c>
      <c r="AK211" s="268">
        <f t="shared" ca="1" si="401"/>
        <v>0</v>
      </c>
      <c r="AL211" s="268">
        <f t="shared" ref="AL211:BQ211" ca="1" si="402">IF(OR(MID(OFFSET($D$248,$D207-$D$8,0),AL$4,1)="a",MID(OFFSET($D$248,$D207-$D$8,0),AL$4,1)="b"),0,AK211+1)</f>
        <v>0</v>
      </c>
      <c r="AM211" s="268">
        <f t="shared" ca="1" si="402"/>
        <v>0</v>
      </c>
      <c r="AN211" s="268">
        <f t="shared" ca="1" si="402"/>
        <v>0</v>
      </c>
      <c r="AO211" s="268">
        <f t="shared" ca="1" si="402"/>
        <v>0</v>
      </c>
      <c r="AP211" s="268">
        <f t="shared" ca="1" si="402"/>
        <v>0</v>
      </c>
      <c r="AQ211" s="268">
        <f t="shared" ca="1" si="402"/>
        <v>0</v>
      </c>
      <c r="AR211" s="268">
        <f t="shared" ca="1" si="402"/>
        <v>0</v>
      </c>
      <c r="AS211" s="268">
        <f t="shared" ca="1" si="402"/>
        <v>0</v>
      </c>
      <c r="AT211" s="268">
        <f t="shared" ca="1" si="402"/>
        <v>0</v>
      </c>
      <c r="AU211" s="268">
        <f t="shared" ca="1" si="402"/>
        <v>0</v>
      </c>
      <c r="AV211" s="268">
        <f t="shared" ca="1" si="402"/>
        <v>0</v>
      </c>
      <c r="AW211" s="268">
        <f t="shared" ca="1" si="402"/>
        <v>0</v>
      </c>
      <c r="AX211" s="268">
        <f t="shared" ca="1" si="402"/>
        <v>0</v>
      </c>
      <c r="AY211" s="268">
        <f t="shared" ca="1" si="402"/>
        <v>0</v>
      </c>
      <c r="AZ211" s="268">
        <f t="shared" ca="1" si="402"/>
        <v>0</v>
      </c>
      <c r="BA211" s="268">
        <f t="shared" ca="1" si="402"/>
        <v>1</v>
      </c>
      <c r="BB211" s="268">
        <f t="shared" ca="1" si="402"/>
        <v>2</v>
      </c>
      <c r="BC211" s="268">
        <f t="shared" ca="1" si="402"/>
        <v>3</v>
      </c>
      <c r="BD211" s="268">
        <f t="shared" ca="1" si="402"/>
        <v>4</v>
      </c>
      <c r="BE211" s="268">
        <f t="shared" ca="1" si="402"/>
        <v>5</v>
      </c>
      <c r="BF211" s="268">
        <f t="shared" ca="1" si="402"/>
        <v>6</v>
      </c>
      <c r="BG211" s="268">
        <f t="shared" ca="1" si="402"/>
        <v>0</v>
      </c>
      <c r="BH211" s="268">
        <f t="shared" ca="1" si="402"/>
        <v>0</v>
      </c>
      <c r="BI211" s="268">
        <f t="shared" ca="1" si="402"/>
        <v>0</v>
      </c>
      <c r="BJ211" s="268">
        <f t="shared" ca="1" si="402"/>
        <v>0</v>
      </c>
      <c r="BK211" s="268">
        <f t="shared" ca="1" si="402"/>
        <v>0</v>
      </c>
      <c r="BL211" s="268">
        <f t="shared" ca="1" si="402"/>
        <v>0</v>
      </c>
      <c r="BM211" s="268">
        <f t="shared" ca="1" si="402"/>
        <v>0</v>
      </c>
      <c r="BN211" s="268">
        <f t="shared" ca="1" si="402"/>
        <v>0</v>
      </c>
      <c r="BO211" s="268">
        <f t="shared" ca="1" si="402"/>
        <v>0</v>
      </c>
      <c r="BP211" s="268">
        <f t="shared" ca="1" si="402"/>
        <v>0</v>
      </c>
      <c r="BQ211" s="268">
        <f t="shared" ca="1" si="402"/>
        <v>0</v>
      </c>
      <c r="BR211" s="268">
        <f t="shared" ref="BR211:CV211" ca="1" si="403">IF(OR(MID(OFFSET($D$248,$D207-$D$8,0),BR$4,1)="a",MID(OFFSET($D$248,$D207-$D$8,0),BR$4,1)="b"),0,BQ211+1)</f>
        <v>1</v>
      </c>
      <c r="BS211" s="268">
        <f t="shared" ca="1" si="403"/>
        <v>2</v>
      </c>
      <c r="BT211" s="268">
        <f t="shared" ca="1" si="403"/>
        <v>3</v>
      </c>
      <c r="BU211" s="268">
        <f t="shared" ca="1" si="403"/>
        <v>4</v>
      </c>
      <c r="BV211" s="268">
        <f t="shared" ca="1" si="403"/>
        <v>5</v>
      </c>
      <c r="BW211" s="268">
        <f t="shared" ca="1" si="403"/>
        <v>6</v>
      </c>
      <c r="BX211" s="268">
        <f t="shared" ca="1" si="403"/>
        <v>7</v>
      </c>
      <c r="BY211" s="268">
        <f t="shared" ca="1" si="403"/>
        <v>8</v>
      </c>
      <c r="BZ211" s="268">
        <f t="shared" ca="1" si="403"/>
        <v>9</v>
      </c>
      <c r="CA211" s="268">
        <f t="shared" ca="1" si="403"/>
        <v>10</v>
      </c>
      <c r="CB211" s="268">
        <f t="shared" ca="1" si="403"/>
        <v>11</v>
      </c>
      <c r="CC211" s="268">
        <f t="shared" ca="1" si="403"/>
        <v>12</v>
      </c>
      <c r="CD211" s="268">
        <f t="shared" ca="1" si="403"/>
        <v>13</v>
      </c>
      <c r="CE211" s="268">
        <f t="shared" ca="1" si="403"/>
        <v>14</v>
      </c>
      <c r="CF211" s="268">
        <f t="shared" ca="1" si="403"/>
        <v>15</v>
      </c>
      <c r="CG211" s="268">
        <f t="shared" ca="1" si="403"/>
        <v>16</v>
      </c>
      <c r="CH211" s="268">
        <f t="shared" ca="1" si="403"/>
        <v>17</v>
      </c>
      <c r="CI211" s="268">
        <f t="shared" ca="1" si="403"/>
        <v>18</v>
      </c>
      <c r="CJ211" s="268">
        <f t="shared" ca="1" si="403"/>
        <v>19</v>
      </c>
      <c r="CK211" s="268">
        <f t="shared" ca="1" si="403"/>
        <v>20</v>
      </c>
      <c r="CL211" s="268">
        <f t="shared" ca="1" si="403"/>
        <v>21</v>
      </c>
      <c r="CM211" s="268">
        <f t="shared" ca="1" si="403"/>
        <v>22</v>
      </c>
      <c r="CN211" s="268">
        <f t="shared" ca="1" si="403"/>
        <v>23</v>
      </c>
      <c r="CO211" s="268">
        <f t="shared" ca="1" si="403"/>
        <v>24</v>
      </c>
      <c r="CP211" s="268">
        <f t="shared" ca="1" si="403"/>
        <v>25</v>
      </c>
      <c r="CQ211" s="268">
        <f t="shared" ca="1" si="403"/>
        <v>26</v>
      </c>
      <c r="CR211" s="268">
        <f t="shared" ca="1" si="403"/>
        <v>27</v>
      </c>
      <c r="CS211" s="268">
        <f t="shared" ca="1" si="403"/>
        <v>28</v>
      </c>
      <c r="CT211" s="268">
        <f t="shared" ca="1" si="403"/>
        <v>29</v>
      </c>
      <c r="CU211" s="268">
        <f t="shared" ca="1" si="403"/>
        <v>30</v>
      </c>
      <c r="CV211" s="296">
        <f t="shared" ca="1" si="403"/>
        <v>31</v>
      </c>
      <c r="CW211" s="416"/>
      <c r="CX211" s="391"/>
      <c r="CY211" s="391"/>
      <c r="CZ211" s="393"/>
      <c r="DA211" s="442"/>
    </row>
    <row r="212" spans="1:105" ht="13.5" hidden="1" customHeight="1" x14ac:dyDescent="0.2">
      <c r="A212" s="190"/>
      <c r="B212" s="439"/>
      <c r="C212" s="430"/>
      <c r="D212" s="426"/>
      <c r="E212" s="267">
        <f ca="1">IF(OR(MID(OFFSET($D$248,$D207-$D$8,0),E$4,1)="a",MID(OFFSET($D$248,$D207-$D$8,0),E$4,1)="b"),0,CV203+1)</f>
        <v>32</v>
      </c>
      <c r="F212" s="268">
        <f t="shared" ref="F212:AK212" ca="1" si="404">IF(OR(MID(OFFSET($D$248,$D207-$D$8,0),F$4,1)="a",MID(OFFSET($D$248,$D207-$D$8,0),F$4,1)="b"),0,E212+1)</f>
        <v>33</v>
      </c>
      <c r="G212" s="268">
        <f t="shared" ca="1" si="404"/>
        <v>34</v>
      </c>
      <c r="H212" s="268">
        <f t="shared" ca="1" si="404"/>
        <v>35</v>
      </c>
      <c r="I212" s="268">
        <f t="shared" ca="1" si="404"/>
        <v>36</v>
      </c>
      <c r="J212" s="268">
        <f t="shared" ca="1" si="404"/>
        <v>37</v>
      </c>
      <c r="K212" s="268">
        <f t="shared" ca="1" si="404"/>
        <v>38</v>
      </c>
      <c r="L212" s="268">
        <f t="shared" ca="1" si="404"/>
        <v>39</v>
      </c>
      <c r="M212" s="268">
        <f t="shared" ca="1" si="404"/>
        <v>40</v>
      </c>
      <c r="N212" s="268">
        <f t="shared" ca="1" si="404"/>
        <v>41</v>
      </c>
      <c r="O212" s="268">
        <f t="shared" ca="1" si="404"/>
        <v>42</v>
      </c>
      <c r="P212" s="268">
        <f t="shared" ca="1" si="404"/>
        <v>43</v>
      </c>
      <c r="Q212" s="268">
        <f t="shared" ca="1" si="404"/>
        <v>44</v>
      </c>
      <c r="R212" s="268">
        <f t="shared" ca="1" si="404"/>
        <v>45</v>
      </c>
      <c r="S212" s="268">
        <f t="shared" ca="1" si="404"/>
        <v>46</v>
      </c>
      <c r="T212" s="268">
        <f t="shared" ca="1" si="404"/>
        <v>47</v>
      </c>
      <c r="U212" s="268">
        <f t="shared" ca="1" si="404"/>
        <v>48</v>
      </c>
      <c r="V212" s="268">
        <f t="shared" ca="1" si="404"/>
        <v>49</v>
      </c>
      <c r="W212" s="268">
        <f t="shared" ca="1" si="404"/>
        <v>50</v>
      </c>
      <c r="X212" s="268">
        <f t="shared" ca="1" si="404"/>
        <v>51</v>
      </c>
      <c r="Y212" s="268">
        <f t="shared" ca="1" si="404"/>
        <v>52</v>
      </c>
      <c r="Z212" s="268">
        <f t="shared" ca="1" si="404"/>
        <v>53</v>
      </c>
      <c r="AA212" s="268">
        <f t="shared" ca="1" si="404"/>
        <v>54</v>
      </c>
      <c r="AB212" s="268">
        <f t="shared" ca="1" si="404"/>
        <v>55</v>
      </c>
      <c r="AC212" s="268">
        <f t="shared" ca="1" si="404"/>
        <v>56</v>
      </c>
      <c r="AD212" s="268">
        <f t="shared" ca="1" si="404"/>
        <v>57</v>
      </c>
      <c r="AE212" s="268">
        <f t="shared" ca="1" si="404"/>
        <v>58</v>
      </c>
      <c r="AF212" s="268">
        <f t="shared" ca="1" si="404"/>
        <v>59</v>
      </c>
      <c r="AG212" s="268">
        <f t="shared" ca="1" si="404"/>
        <v>0</v>
      </c>
      <c r="AH212" s="268">
        <f t="shared" ca="1" si="404"/>
        <v>0</v>
      </c>
      <c r="AI212" s="268">
        <f t="shared" ca="1" si="404"/>
        <v>0</v>
      </c>
      <c r="AJ212" s="268">
        <f t="shared" ca="1" si="404"/>
        <v>0</v>
      </c>
      <c r="AK212" s="268">
        <f t="shared" ca="1" si="404"/>
        <v>0</v>
      </c>
      <c r="AL212" s="268">
        <f t="shared" ref="AL212:BQ212" ca="1" si="405">IF(OR(MID(OFFSET($D$248,$D207-$D$8,0),AL$4,1)="a",MID(OFFSET($D$248,$D207-$D$8,0),AL$4,1)="b"),0,AK212+1)</f>
        <v>0</v>
      </c>
      <c r="AM212" s="268">
        <f t="shared" ca="1" si="405"/>
        <v>0</v>
      </c>
      <c r="AN212" s="268">
        <f t="shared" ca="1" si="405"/>
        <v>0</v>
      </c>
      <c r="AO212" s="268">
        <f t="shared" ca="1" si="405"/>
        <v>0</v>
      </c>
      <c r="AP212" s="268">
        <f t="shared" ca="1" si="405"/>
        <v>0</v>
      </c>
      <c r="AQ212" s="268">
        <f t="shared" ca="1" si="405"/>
        <v>0</v>
      </c>
      <c r="AR212" s="268">
        <f t="shared" ca="1" si="405"/>
        <v>0</v>
      </c>
      <c r="AS212" s="268">
        <f t="shared" ca="1" si="405"/>
        <v>0</v>
      </c>
      <c r="AT212" s="268">
        <f t="shared" ca="1" si="405"/>
        <v>0</v>
      </c>
      <c r="AU212" s="268">
        <f t="shared" ca="1" si="405"/>
        <v>0</v>
      </c>
      <c r="AV212" s="268">
        <f t="shared" ca="1" si="405"/>
        <v>0</v>
      </c>
      <c r="AW212" s="268">
        <f t="shared" ca="1" si="405"/>
        <v>0</v>
      </c>
      <c r="AX212" s="268">
        <f t="shared" ca="1" si="405"/>
        <v>0</v>
      </c>
      <c r="AY212" s="268">
        <f t="shared" ca="1" si="405"/>
        <v>0</v>
      </c>
      <c r="AZ212" s="268">
        <f t="shared" ca="1" si="405"/>
        <v>0</v>
      </c>
      <c r="BA212" s="268">
        <f t="shared" ca="1" si="405"/>
        <v>1</v>
      </c>
      <c r="BB212" s="268">
        <f t="shared" ca="1" si="405"/>
        <v>2</v>
      </c>
      <c r="BC212" s="268">
        <f t="shared" ca="1" si="405"/>
        <v>3</v>
      </c>
      <c r="BD212" s="268">
        <f t="shared" ca="1" si="405"/>
        <v>4</v>
      </c>
      <c r="BE212" s="268">
        <f t="shared" ca="1" si="405"/>
        <v>5</v>
      </c>
      <c r="BF212" s="268">
        <f t="shared" ca="1" si="405"/>
        <v>6</v>
      </c>
      <c r="BG212" s="268">
        <f t="shared" ca="1" si="405"/>
        <v>0</v>
      </c>
      <c r="BH212" s="268">
        <f t="shared" ca="1" si="405"/>
        <v>0</v>
      </c>
      <c r="BI212" s="268">
        <f t="shared" ca="1" si="405"/>
        <v>0</v>
      </c>
      <c r="BJ212" s="268">
        <f t="shared" ca="1" si="405"/>
        <v>0</v>
      </c>
      <c r="BK212" s="268">
        <f t="shared" ca="1" si="405"/>
        <v>0</v>
      </c>
      <c r="BL212" s="268">
        <f t="shared" ca="1" si="405"/>
        <v>0</v>
      </c>
      <c r="BM212" s="268">
        <f t="shared" ca="1" si="405"/>
        <v>0</v>
      </c>
      <c r="BN212" s="268">
        <f t="shared" ca="1" si="405"/>
        <v>0</v>
      </c>
      <c r="BO212" s="268">
        <f t="shared" ca="1" si="405"/>
        <v>0</v>
      </c>
      <c r="BP212" s="268">
        <f t="shared" ca="1" si="405"/>
        <v>0</v>
      </c>
      <c r="BQ212" s="268">
        <f t="shared" ca="1" si="405"/>
        <v>0</v>
      </c>
      <c r="BR212" s="268">
        <f t="shared" ref="BR212:CV212" ca="1" si="406">IF(OR(MID(OFFSET($D$248,$D207-$D$8,0),BR$4,1)="a",MID(OFFSET($D$248,$D207-$D$8,0),BR$4,1)="b"),0,BQ212+1)</f>
        <v>1</v>
      </c>
      <c r="BS212" s="268">
        <f t="shared" ca="1" si="406"/>
        <v>2</v>
      </c>
      <c r="BT212" s="268">
        <f t="shared" ca="1" si="406"/>
        <v>3</v>
      </c>
      <c r="BU212" s="268">
        <f t="shared" ca="1" si="406"/>
        <v>4</v>
      </c>
      <c r="BV212" s="268">
        <f t="shared" ca="1" si="406"/>
        <v>5</v>
      </c>
      <c r="BW212" s="268">
        <f t="shared" ca="1" si="406"/>
        <v>6</v>
      </c>
      <c r="BX212" s="268">
        <f t="shared" ca="1" si="406"/>
        <v>7</v>
      </c>
      <c r="BY212" s="268">
        <f t="shared" ca="1" si="406"/>
        <v>8</v>
      </c>
      <c r="BZ212" s="268">
        <f t="shared" ca="1" si="406"/>
        <v>9</v>
      </c>
      <c r="CA212" s="268">
        <f t="shared" ca="1" si="406"/>
        <v>10</v>
      </c>
      <c r="CB212" s="268">
        <f t="shared" ca="1" si="406"/>
        <v>11</v>
      </c>
      <c r="CC212" s="268">
        <f t="shared" ca="1" si="406"/>
        <v>12</v>
      </c>
      <c r="CD212" s="268">
        <f t="shared" ca="1" si="406"/>
        <v>13</v>
      </c>
      <c r="CE212" s="268">
        <f t="shared" ca="1" si="406"/>
        <v>14</v>
      </c>
      <c r="CF212" s="268">
        <f t="shared" ca="1" si="406"/>
        <v>15</v>
      </c>
      <c r="CG212" s="268">
        <f t="shared" ca="1" si="406"/>
        <v>16</v>
      </c>
      <c r="CH212" s="268">
        <f t="shared" ca="1" si="406"/>
        <v>17</v>
      </c>
      <c r="CI212" s="268">
        <f t="shared" ca="1" si="406"/>
        <v>18</v>
      </c>
      <c r="CJ212" s="268">
        <f t="shared" ca="1" si="406"/>
        <v>19</v>
      </c>
      <c r="CK212" s="268">
        <f t="shared" ca="1" si="406"/>
        <v>20</v>
      </c>
      <c r="CL212" s="268">
        <f t="shared" ca="1" si="406"/>
        <v>21</v>
      </c>
      <c r="CM212" s="268">
        <f t="shared" ca="1" si="406"/>
        <v>22</v>
      </c>
      <c r="CN212" s="268">
        <f t="shared" ca="1" si="406"/>
        <v>23</v>
      </c>
      <c r="CO212" s="268">
        <f t="shared" ca="1" si="406"/>
        <v>24</v>
      </c>
      <c r="CP212" s="268">
        <f t="shared" ca="1" si="406"/>
        <v>25</v>
      </c>
      <c r="CQ212" s="268">
        <f t="shared" ca="1" si="406"/>
        <v>26</v>
      </c>
      <c r="CR212" s="268">
        <f t="shared" ca="1" si="406"/>
        <v>27</v>
      </c>
      <c r="CS212" s="268">
        <f t="shared" ca="1" si="406"/>
        <v>28</v>
      </c>
      <c r="CT212" s="268">
        <f t="shared" ca="1" si="406"/>
        <v>29</v>
      </c>
      <c r="CU212" s="268">
        <f t="shared" ca="1" si="406"/>
        <v>30</v>
      </c>
      <c r="CV212" s="296">
        <f t="shared" ca="1" si="406"/>
        <v>31</v>
      </c>
      <c r="CW212" s="416"/>
      <c r="CX212" s="391"/>
      <c r="CY212" s="391"/>
      <c r="CZ212" s="393"/>
      <c r="DA212" s="442"/>
    </row>
    <row r="213" spans="1:105" ht="13.5" hidden="1" customHeight="1" x14ac:dyDescent="0.2">
      <c r="A213" s="190"/>
      <c r="B213" s="439"/>
      <c r="C213" s="430"/>
      <c r="D213" s="426"/>
      <c r="E213" s="267">
        <f ca="1">IF(OR(MID(OFFSET($D$248,$D207-$D$8,0),E$4,1)="a",MID(OFFSET($D$248,$D207-$D$8,0),E$4,1)="b"),0,CV204+1)</f>
        <v>32</v>
      </c>
      <c r="F213" s="268">
        <f t="shared" ref="F213:AK213" ca="1" si="407">IF(OR(MID(OFFSET($D$248,$D207-$D$8,0),F$4,1)="a",MID(OFFSET($D$248,$D207-$D$8,0),F$4,1)="b"),0,E213+1)</f>
        <v>33</v>
      </c>
      <c r="G213" s="268">
        <f t="shared" ca="1" si="407"/>
        <v>34</v>
      </c>
      <c r="H213" s="268">
        <f t="shared" ca="1" si="407"/>
        <v>35</v>
      </c>
      <c r="I213" s="268">
        <f t="shared" ca="1" si="407"/>
        <v>36</v>
      </c>
      <c r="J213" s="268">
        <f t="shared" ca="1" si="407"/>
        <v>37</v>
      </c>
      <c r="K213" s="268">
        <f t="shared" ca="1" si="407"/>
        <v>38</v>
      </c>
      <c r="L213" s="268">
        <f t="shared" ca="1" si="407"/>
        <v>39</v>
      </c>
      <c r="M213" s="268">
        <f t="shared" ca="1" si="407"/>
        <v>40</v>
      </c>
      <c r="N213" s="268">
        <f t="shared" ca="1" si="407"/>
        <v>41</v>
      </c>
      <c r="O213" s="268">
        <f t="shared" ca="1" si="407"/>
        <v>42</v>
      </c>
      <c r="P213" s="268">
        <f t="shared" ca="1" si="407"/>
        <v>43</v>
      </c>
      <c r="Q213" s="268">
        <f t="shared" ca="1" si="407"/>
        <v>44</v>
      </c>
      <c r="R213" s="268">
        <f t="shared" ca="1" si="407"/>
        <v>45</v>
      </c>
      <c r="S213" s="268">
        <f t="shared" ca="1" si="407"/>
        <v>46</v>
      </c>
      <c r="T213" s="268">
        <f t="shared" ca="1" si="407"/>
        <v>47</v>
      </c>
      <c r="U213" s="268">
        <f t="shared" ca="1" si="407"/>
        <v>48</v>
      </c>
      <c r="V213" s="268">
        <f t="shared" ca="1" si="407"/>
        <v>49</v>
      </c>
      <c r="W213" s="268">
        <f t="shared" ca="1" si="407"/>
        <v>50</v>
      </c>
      <c r="X213" s="268">
        <f t="shared" ca="1" si="407"/>
        <v>51</v>
      </c>
      <c r="Y213" s="268">
        <f t="shared" ca="1" si="407"/>
        <v>52</v>
      </c>
      <c r="Z213" s="268">
        <f t="shared" ca="1" si="407"/>
        <v>53</v>
      </c>
      <c r="AA213" s="268">
        <f t="shared" ca="1" si="407"/>
        <v>54</v>
      </c>
      <c r="AB213" s="268">
        <f t="shared" ca="1" si="407"/>
        <v>55</v>
      </c>
      <c r="AC213" s="268">
        <f t="shared" ca="1" si="407"/>
        <v>56</v>
      </c>
      <c r="AD213" s="268">
        <f t="shared" ca="1" si="407"/>
        <v>57</v>
      </c>
      <c r="AE213" s="268">
        <f t="shared" ca="1" si="407"/>
        <v>58</v>
      </c>
      <c r="AF213" s="268">
        <f t="shared" ca="1" si="407"/>
        <v>59</v>
      </c>
      <c r="AG213" s="268">
        <f t="shared" ca="1" si="407"/>
        <v>0</v>
      </c>
      <c r="AH213" s="268">
        <f t="shared" ca="1" si="407"/>
        <v>0</v>
      </c>
      <c r="AI213" s="268">
        <f t="shared" ca="1" si="407"/>
        <v>0</v>
      </c>
      <c r="AJ213" s="268">
        <f t="shared" ca="1" si="407"/>
        <v>0</v>
      </c>
      <c r="AK213" s="268">
        <f t="shared" ca="1" si="407"/>
        <v>0</v>
      </c>
      <c r="AL213" s="268">
        <f t="shared" ref="AL213:BQ213" ca="1" si="408">IF(OR(MID(OFFSET($D$248,$D207-$D$8,0),AL$4,1)="a",MID(OFFSET($D$248,$D207-$D$8,0),AL$4,1)="b"),0,AK213+1)</f>
        <v>0</v>
      </c>
      <c r="AM213" s="268">
        <f t="shared" ca="1" si="408"/>
        <v>0</v>
      </c>
      <c r="AN213" s="268">
        <f t="shared" ca="1" si="408"/>
        <v>0</v>
      </c>
      <c r="AO213" s="268">
        <f t="shared" ca="1" si="408"/>
        <v>0</v>
      </c>
      <c r="AP213" s="268">
        <f t="shared" ca="1" si="408"/>
        <v>0</v>
      </c>
      <c r="AQ213" s="268">
        <f t="shared" ca="1" si="408"/>
        <v>0</v>
      </c>
      <c r="AR213" s="268">
        <f t="shared" ca="1" si="408"/>
        <v>0</v>
      </c>
      <c r="AS213" s="268">
        <f t="shared" ca="1" si="408"/>
        <v>0</v>
      </c>
      <c r="AT213" s="268">
        <f t="shared" ca="1" si="408"/>
        <v>0</v>
      </c>
      <c r="AU213" s="268">
        <f t="shared" ca="1" si="408"/>
        <v>0</v>
      </c>
      <c r="AV213" s="268">
        <f t="shared" ca="1" si="408"/>
        <v>0</v>
      </c>
      <c r="AW213" s="268">
        <f t="shared" ca="1" si="408"/>
        <v>0</v>
      </c>
      <c r="AX213" s="268">
        <f t="shared" ca="1" si="408"/>
        <v>0</v>
      </c>
      <c r="AY213" s="268">
        <f t="shared" ca="1" si="408"/>
        <v>0</v>
      </c>
      <c r="AZ213" s="268">
        <f t="shared" ca="1" si="408"/>
        <v>0</v>
      </c>
      <c r="BA213" s="268">
        <f t="shared" ca="1" si="408"/>
        <v>1</v>
      </c>
      <c r="BB213" s="268">
        <f t="shared" ca="1" si="408"/>
        <v>2</v>
      </c>
      <c r="BC213" s="268">
        <f t="shared" ca="1" si="408"/>
        <v>3</v>
      </c>
      <c r="BD213" s="268">
        <f t="shared" ca="1" si="408"/>
        <v>4</v>
      </c>
      <c r="BE213" s="268">
        <f t="shared" ca="1" si="408"/>
        <v>5</v>
      </c>
      <c r="BF213" s="268">
        <f t="shared" ca="1" si="408"/>
        <v>6</v>
      </c>
      <c r="BG213" s="268">
        <f t="shared" ca="1" si="408"/>
        <v>0</v>
      </c>
      <c r="BH213" s="268">
        <f t="shared" ca="1" si="408"/>
        <v>0</v>
      </c>
      <c r="BI213" s="268">
        <f t="shared" ca="1" si="408"/>
        <v>0</v>
      </c>
      <c r="BJ213" s="268">
        <f t="shared" ca="1" si="408"/>
        <v>0</v>
      </c>
      <c r="BK213" s="268">
        <f t="shared" ca="1" si="408"/>
        <v>0</v>
      </c>
      <c r="BL213" s="268">
        <f t="shared" ca="1" si="408"/>
        <v>0</v>
      </c>
      <c r="BM213" s="268">
        <f t="shared" ca="1" si="408"/>
        <v>0</v>
      </c>
      <c r="BN213" s="268">
        <f t="shared" ca="1" si="408"/>
        <v>0</v>
      </c>
      <c r="BO213" s="268">
        <f t="shared" ca="1" si="408"/>
        <v>0</v>
      </c>
      <c r="BP213" s="268">
        <f t="shared" ca="1" si="408"/>
        <v>0</v>
      </c>
      <c r="BQ213" s="268">
        <f t="shared" ca="1" si="408"/>
        <v>0</v>
      </c>
      <c r="BR213" s="268">
        <f t="shared" ref="BR213:CV213" ca="1" si="409">IF(OR(MID(OFFSET($D$248,$D207-$D$8,0),BR$4,1)="a",MID(OFFSET($D$248,$D207-$D$8,0),BR$4,1)="b"),0,BQ213+1)</f>
        <v>1</v>
      </c>
      <c r="BS213" s="268">
        <f t="shared" ca="1" si="409"/>
        <v>2</v>
      </c>
      <c r="BT213" s="268">
        <f t="shared" ca="1" si="409"/>
        <v>3</v>
      </c>
      <c r="BU213" s="268">
        <f t="shared" ca="1" si="409"/>
        <v>4</v>
      </c>
      <c r="BV213" s="268">
        <f t="shared" ca="1" si="409"/>
        <v>5</v>
      </c>
      <c r="BW213" s="268">
        <f t="shared" ca="1" si="409"/>
        <v>6</v>
      </c>
      <c r="BX213" s="268">
        <f t="shared" ca="1" si="409"/>
        <v>7</v>
      </c>
      <c r="BY213" s="268">
        <f t="shared" ca="1" si="409"/>
        <v>8</v>
      </c>
      <c r="BZ213" s="268">
        <f t="shared" ca="1" si="409"/>
        <v>9</v>
      </c>
      <c r="CA213" s="268">
        <f t="shared" ca="1" si="409"/>
        <v>10</v>
      </c>
      <c r="CB213" s="268">
        <f t="shared" ca="1" si="409"/>
        <v>11</v>
      </c>
      <c r="CC213" s="268">
        <f t="shared" ca="1" si="409"/>
        <v>12</v>
      </c>
      <c r="CD213" s="268">
        <f t="shared" ca="1" si="409"/>
        <v>13</v>
      </c>
      <c r="CE213" s="268">
        <f t="shared" ca="1" si="409"/>
        <v>14</v>
      </c>
      <c r="CF213" s="268">
        <f t="shared" ca="1" si="409"/>
        <v>15</v>
      </c>
      <c r="CG213" s="268">
        <f t="shared" ca="1" si="409"/>
        <v>16</v>
      </c>
      <c r="CH213" s="268">
        <f t="shared" ca="1" si="409"/>
        <v>17</v>
      </c>
      <c r="CI213" s="268">
        <f t="shared" ca="1" si="409"/>
        <v>18</v>
      </c>
      <c r="CJ213" s="268">
        <f t="shared" ca="1" si="409"/>
        <v>19</v>
      </c>
      <c r="CK213" s="268">
        <f t="shared" ca="1" si="409"/>
        <v>20</v>
      </c>
      <c r="CL213" s="268">
        <f t="shared" ca="1" si="409"/>
        <v>21</v>
      </c>
      <c r="CM213" s="268">
        <f t="shared" ca="1" si="409"/>
        <v>22</v>
      </c>
      <c r="CN213" s="268">
        <f t="shared" ca="1" si="409"/>
        <v>23</v>
      </c>
      <c r="CO213" s="268">
        <f t="shared" ca="1" si="409"/>
        <v>24</v>
      </c>
      <c r="CP213" s="268">
        <f t="shared" ca="1" si="409"/>
        <v>25</v>
      </c>
      <c r="CQ213" s="268">
        <f t="shared" ca="1" si="409"/>
        <v>26</v>
      </c>
      <c r="CR213" s="268">
        <f t="shared" ca="1" si="409"/>
        <v>27</v>
      </c>
      <c r="CS213" s="268">
        <f t="shared" ca="1" si="409"/>
        <v>28</v>
      </c>
      <c r="CT213" s="268">
        <f t="shared" ca="1" si="409"/>
        <v>29</v>
      </c>
      <c r="CU213" s="268">
        <f t="shared" ca="1" si="409"/>
        <v>30</v>
      </c>
      <c r="CV213" s="296">
        <f t="shared" ca="1" si="409"/>
        <v>31</v>
      </c>
      <c r="CW213" s="416"/>
      <c r="CX213" s="391"/>
      <c r="CY213" s="391"/>
      <c r="CZ213" s="393"/>
      <c r="DA213" s="442"/>
    </row>
    <row r="214" spans="1:105" ht="9.75" hidden="1" customHeight="1" x14ac:dyDescent="0.2">
      <c r="A214" s="190"/>
      <c r="B214" s="439"/>
      <c r="C214" s="430"/>
      <c r="D214" s="426"/>
      <c r="E214" s="265">
        <f ca="1">IF(OR(MID(OFFSET($D$248,$D207-$D$8,0),E$4,1)="a",MID(OFFSET($D$248,$D207-$D$8,0),E$4,1)="b"),0,CV205+1)</f>
        <v>32</v>
      </c>
      <c r="F214" s="266">
        <f t="shared" ref="F214:AF214" ca="1" si="410">IF(OR(MID(OFFSET($D$248,$D207-$D$8,0),F$4,1)="a",MID(OFFSET($D$248,$D207-$D$8,0),F$4,1)="b"),0,E214+1)</f>
        <v>33</v>
      </c>
      <c r="G214" s="266">
        <f t="shared" ca="1" si="410"/>
        <v>34</v>
      </c>
      <c r="H214" s="266">
        <f t="shared" ca="1" si="410"/>
        <v>35</v>
      </c>
      <c r="I214" s="266">
        <f t="shared" ca="1" si="410"/>
        <v>36</v>
      </c>
      <c r="J214" s="266">
        <f t="shared" ca="1" si="410"/>
        <v>37</v>
      </c>
      <c r="K214" s="266">
        <f t="shared" ca="1" si="410"/>
        <v>38</v>
      </c>
      <c r="L214" s="266">
        <f t="shared" ca="1" si="410"/>
        <v>39</v>
      </c>
      <c r="M214" s="266">
        <f t="shared" ca="1" si="410"/>
        <v>40</v>
      </c>
      <c r="N214" s="266">
        <f t="shared" ca="1" si="410"/>
        <v>41</v>
      </c>
      <c r="O214" s="266">
        <f t="shared" ca="1" si="410"/>
        <v>42</v>
      </c>
      <c r="P214" s="266">
        <f t="shared" ca="1" si="410"/>
        <v>43</v>
      </c>
      <c r="Q214" s="266">
        <f t="shared" ca="1" si="410"/>
        <v>44</v>
      </c>
      <c r="R214" s="266">
        <f t="shared" ca="1" si="410"/>
        <v>45</v>
      </c>
      <c r="S214" s="266">
        <f t="shared" ca="1" si="410"/>
        <v>46</v>
      </c>
      <c r="T214" s="266">
        <f t="shared" ca="1" si="410"/>
        <v>47</v>
      </c>
      <c r="U214" s="266">
        <f t="shared" ca="1" si="410"/>
        <v>48</v>
      </c>
      <c r="V214" s="266">
        <f t="shared" ca="1" si="410"/>
        <v>49</v>
      </c>
      <c r="W214" s="266">
        <f t="shared" ca="1" si="410"/>
        <v>50</v>
      </c>
      <c r="X214" s="266">
        <f t="shared" ca="1" si="410"/>
        <v>51</v>
      </c>
      <c r="Y214" s="266">
        <f t="shared" ca="1" si="410"/>
        <v>52</v>
      </c>
      <c r="Z214" s="266">
        <f t="shared" ca="1" si="410"/>
        <v>53</v>
      </c>
      <c r="AA214" s="266">
        <f t="shared" ca="1" si="410"/>
        <v>54</v>
      </c>
      <c r="AB214" s="266">
        <f t="shared" ca="1" si="410"/>
        <v>55</v>
      </c>
      <c r="AC214" s="266">
        <f t="shared" ca="1" si="410"/>
        <v>56</v>
      </c>
      <c r="AD214" s="266">
        <f t="shared" ca="1" si="410"/>
        <v>57</v>
      </c>
      <c r="AE214" s="266">
        <f t="shared" ca="1" si="410"/>
        <v>58</v>
      </c>
      <c r="AF214" s="266">
        <f t="shared" ca="1" si="410"/>
        <v>59</v>
      </c>
      <c r="AG214" s="266">
        <f ca="1">IF(OR(MID(OFFSET($D$248,$D207-$D$8,0),AG$4,1)="a",MID(OFFSET($D$248,$D207-$D$8,0),AG$4,1)="b"),0,1)</f>
        <v>0</v>
      </c>
      <c r="AH214" s="266">
        <f t="shared" ref="AH214:BM214" ca="1" si="411">IF(OR(MID(OFFSET($D$248,$D207-$D$8,0),AH$4,1)="a",MID(OFFSET($D$248,$D207-$D$8,0),AH$4,1)="b"),0,AG214+1)</f>
        <v>0</v>
      </c>
      <c r="AI214" s="266">
        <f t="shared" ca="1" si="411"/>
        <v>0</v>
      </c>
      <c r="AJ214" s="266">
        <f t="shared" ca="1" si="411"/>
        <v>0</v>
      </c>
      <c r="AK214" s="266">
        <f t="shared" ca="1" si="411"/>
        <v>0</v>
      </c>
      <c r="AL214" s="266">
        <f t="shared" ca="1" si="411"/>
        <v>0</v>
      </c>
      <c r="AM214" s="266">
        <f t="shared" ca="1" si="411"/>
        <v>0</v>
      </c>
      <c r="AN214" s="266">
        <f t="shared" ca="1" si="411"/>
        <v>0</v>
      </c>
      <c r="AO214" s="266">
        <f t="shared" ca="1" si="411"/>
        <v>0</v>
      </c>
      <c r="AP214" s="266">
        <f t="shared" ca="1" si="411"/>
        <v>0</v>
      </c>
      <c r="AQ214" s="266">
        <f t="shared" ca="1" si="411"/>
        <v>0</v>
      </c>
      <c r="AR214" s="266">
        <f t="shared" ca="1" si="411"/>
        <v>0</v>
      </c>
      <c r="AS214" s="266">
        <f t="shared" ca="1" si="411"/>
        <v>0</v>
      </c>
      <c r="AT214" s="266">
        <f t="shared" ca="1" si="411"/>
        <v>0</v>
      </c>
      <c r="AU214" s="266">
        <f t="shared" ca="1" si="411"/>
        <v>0</v>
      </c>
      <c r="AV214" s="266">
        <f t="shared" ca="1" si="411"/>
        <v>0</v>
      </c>
      <c r="AW214" s="266">
        <f t="shared" ca="1" si="411"/>
        <v>0</v>
      </c>
      <c r="AX214" s="266">
        <f t="shared" ca="1" si="411"/>
        <v>0</v>
      </c>
      <c r="AY214" s="266">
        <f t="shared" ca="1" si="411"/>
        <v>0</v>
      </c>
      <c r="AZ214" s="266">
        <f t="shared" ca="1" si="411"/>
        <v>0</v>
      </c>
      <c r="BA214" s="266">
        <f t="shared" ca="1" si="411"/>
        <v>1</v>
      </c>
      <c r="BB214" s="266">
        <f t="shared" ca="1" si="411"/>
        <v>2</v>
      </c>
      <c r="BC214" s="266">
        <f t="shared" ca="1" si="411"/>
        <v>3</v>
      </c>
      <c r="BD214" s="266">
        <f t="shared" ca="1" si="411"/>
        <v>4</v>
      </c>
      <c r="BE214" s="266">
        <f t="shared" ca="1" si="411"/>
        <v>5</v>
      </c>
      <c r="BF214" s="266">
        <f t="shared" ca="1" si="411"/>
        <v>6</v>
      </c>
      <c r="BG214" s="266">
        <f t="shared" ca="1" si="411"/>
        <v>0</v>
      </c>
      <c r="BH214" s="266">
        <f t="shared" ca="1" si="411"/>
        <v>0</v>
      </c>
      <c r="BI214" s="266">
        <f t="shared" ca="1" si="411"/>
        <v>0</v>
      </c>
      <c r="BJ214" s="266">
        <f t="shared" ca="1" si="411"/>
        <v>0</v>
      </c>
      <c r="BK214" s="266">
        <f t="shared" ca="1" si="411"/>
        <v>0</v>
      </c>
      <c r="BL214" s="266">
        <f t="shared" ca="1" si="411"/>
        <v>0</v>
      </c>
      <c r="BM214" s="266">
        <f t="shared" ca="1" si="411"/>
        <v>0</v>
      </c>
      <c r="BN214" s="266">
        <f t="shared" ref="BN214:CV214" ca="1" si="412">IF(OR(MID(OFFSET($D$248,$D207-$D$8,0),BN$4,1)="a",MID(OFFSET($D$248,$D207-$D$8,0),BN$4,1)="b"),0,BM214+1)</f>
        <v>0</v>
      </c>
      <c r="BO214" s="266">
        <f t="shared" ca="1" si="412"/>
        <v>0</v>
      </c>
      <c r="BP214" s="266">
        <f t="shared" ca="1" si="412"/>
        <v>0</v>
      </c>
      <c r="BQ214" s="266">
        <f t="shared" ca="1" si="412"/>
        <v>0</v>
      </c>
      <c r="BR214" s="266">
        <f t="shared" ca="1" si="412"/>
        <v>1</v>
      </c>
      <c r="BS214" s="266">
        <f t="shared" ca="1" si="412"/>
        <v>2</v>
      </c>
      <c r="BT214" s="266">
        <f t="shared" ca="1" si="412"/>
        <v>3</v>
      </c>
      <c r="BU214" s="266">
        <f t="shared" ca="1" si="412"/>
        <v>4</v>
      </c>
      <c r="BV214" s="266">
        <f t="shared" ca="1" si="412"/>
        <v>5</v>
      </c>
      <c r="BW214" s="266">
        <f t="shared" ca="1" si="412"/>
        <v>6</v>
      </c>
      <c r="BX214" s="266">
        <f t="shared" ca="1" si="412"/>
        <v>7</v>
      </c>
      <c r="BY214" s="266">
        <f t="shared" ca="1" si="412"/>
        <v>8</v>
      </c>
      <c r="BZ214" s="266">
        <f t="shared" ca="1" si="412"/>
        <v>9</v>
      </c>
      <c r="CA214" s="266">
        <f t="shared" ca="1" si="412"/>
        <v>10</v>
      </c>
      <c r="CB214" s="266">
        <f t="shared" ca="1" si="412"/>
        <v>11</v>
      </c>
      <c r="CC214" s="266">
        <f t="shared" ca="1" si="412"/>
        <v>12</v>
      </c>
      <c r="CD214" s="266">
        <f t="shared" ca="1" si="412"/>
        <v>13</v>
      </c>
      <c r="CE214" s="266">
        <f t="shared" ca="1" si="412"/>
        <v>14</v>
      </c>
      <c r="CF214" s="266">
        <f t="shared" ca="1" si="412"/>
        <v>15</v>
      </c>
      <c r="CG214" s="266">
        <f t="shared" ca="1" si="412"/>
        <v>16</v>
      </c>
      <c r="CH214" s="266">
        <f t="shared" ca="1" si="412"/>
        <v>17</v>
      </c>
      <c r="CI214" s="266">
        <f t="shared" ca="1" si="412"/>
        <v>18</v>
      </c>
      <c r="CJ214" s="266">
        <f t="shared" ca="1" si="412"/>
        <v>19</v>
      </c>
      <c r="CK214" s="266">
        <f t="shared" ca="1" si="412"/>
        <v>20</v>
      </c>
      <c r="CL214" s="266">
        <f t="shared" ca="1" si="412"/>
        <v>21</v>
      </c>
      <c r="CM214" s="266">
        <f t="shared" ca="1" si="412"/>
        <v>22</v>
      </c>
      <c r="CN214" s="266">
        <f t="shared" ca="1" si="412"/>
        <v>23</v>
      </c>
      <c r="CO214" s="266">
        <f t="shared" ca="1" si="412"/>
        <v>24</v>
      </c>
      <c r="CP214" s="266">
        <f t="shared" ca="1" si="412"/>
        <v>25</v>
      </c>
      <c r="CQ214" s="266">
        <f t="shared" ca="1" si="412"/>
        <v>26</v>
      </c>
      <c r="CR214" s="266">
        <f t="shared" ca="1" si="412"/>
        <v>27</v>
      </c>
      <c r="CS214" s="266">
        <f t="shared" ca="1" si="412"/>
        <v>28</v>
      </c>
      <c r="CT214" s="266">
        <f t="shared" ca="1" si="412"/>
        <v>29</v>
      </c>
      <c r="CU214" s="266">
        <f t="shared" ca="1" si="412"/>
        <v>30</v>
      </c>
      <c r="CV214" s="300">
        <f t="shared" ca="1" si="412"/>
        <v>31</v>
      </c>
      <c r="CW214" s="416"/>
      <c r="CX214" s="391"/>
      <c r="CY214" s="391"/>
      <c r="CZ214" s="393"/>
      <c r="DA214" s="442"/>
    </row>
    <row r="215" spans="1:105" ht="3.75" customHeight="1" x14ac:dyDescent="0.2">
      <c r="A215" s="190"/>
      <c r="B215" s="439"/>
      <c r="C215" s="250"/>
      <c r="D215" s="251"/>
      <c r="E215" s="252"/>
      <c r="F215" s="252"/>
      <c r="G215" s="252"/>
      <c r="H215" s="252"/>
      <c r="I215" s="252"/>
      <c r="J215" s="252"/>
      <c r="K215" s="252"/>
      <c r="L215" s="252"/>
      <c r="M215" s="252"/>
      <c r="N215" s="252"/>
      <c r="O215" s="252"/>
      <c r="P215" s="252"/>
      <c r="Q215" s="252"/>
      <c r="R215" s="252"/>
      <c r="S215" s="252"/>
      <c r="T215" s="252"/>
      <c r="U215" s="252"/>
      <c r="V215" s="252"/>
      <c r="W215" s="252"/>
      <c r="X215" s="252"/>
      <c r="Y215" s="252"/>
      <c r="Z215" s="252"/>
      <c r="AA215" s="252"/>
      <c r="AB215" s="252"/>
      <c r="AC215" s="252"/>
      <c r="AD215" s="252"/>
      <c r="AE215" s="252"/>
      <c r="AF215" s="252"/>
      <c r="AG215" s="253"/>
      <c r="AH215" s="252"/>
      <c r="AI215" s="252"/>
      <c r="AJ215" s="252"/>
      <c r="AK215" s="252"/>
      <c r="AL215" s="252"/>
      <c r="AM215" s="252"/>
      <c r="AN215" s="252"/>
      <c r="AO215" s="252"/>
      <c r="AP215" s="252"/>
      <c r="AQ215" s="252"/>
      <c r="AR215" s="252"/>
      <c r="AS215" s="252"/>
      <c r="AT215" s="252"/>
      <c r="AU215" s="252"/>
      <c r="AV215" s="252"/>
      <c r="AW215" s="252"/>
      <c r="AX215" s="252"/>
      <c r="AY215" s="252"/>
      <c r="AZ215" s="252"/>
      <c r="BA215" s="252"/>
      <c r="BB215" s="252"/>
      <c r="BC215" s="252"/>
      <c r="BD215" s="252"/>
      <c r="BE215" s="252"/>
      <c r="BF215" s="252"/>
      <c r="BG215" s="252"/>
      <c r="BH215" s="252"/>
      <c r="BI215" s="252"/>
      <c r="BJ215" s="252"/>
      <c r="BK215" s="252"/>
      <c r="BL215" s="252"/>
      <c r="BM215" s="252"/>
      <c r="BN215" s="252"/>
      <c r="BO215" s="252"/>
      <c r="BP215" s="252"/>
      <c r="BQ215" s="252"/>
      <c r="BR215" s="252"/>
      <c r="BS215" s="252"/>
      <c r="BT215" s="252"/>
      <c r="BU215" s="252"/>
      <c r="BV215" s="252"/>
      <c r="BW215" s="252"/>
      <c r="BX215" s="252"/>
      <c r="BY215" s="252"/>
      <c r="BZ215" s="252"/>
      <c r="CA215" s="252"/>
      <c r="CB215" s="252"/>
      <c r="CC215" s="252"/>
      <c r="CD215" s="252"/>
      <c r="CE215" s="252"/>
      <c r="CF215" s="252"/>
      <c r="CG215" s="252"/>
      <c r="CH215" s="252"/>
      <c r="CI215" s="252"/>
      <c r="CJ215" s="252"/>
      <c r="CK215" s="252"/>
      <c r="CL215" s="252"/>
      <c r="CM215" s="252"/>
      <c r="CN215" s="252"/>
      <c r="CO215" s="252"/>
      <c r="CP215" s="252"/>
      <c r="CQ215" s="252"/>
      <c r="CR215" s="252"/>
      <c r="CS215" s="252"/>
      <c r="CT215" s="252"/>
      <c r="CU215" s="252"/>
      <c r="CV215" s="252"/>
      <c r="CW215" s="254"/>
      <c r="CX215" s="255"/>
      <c r="CY215" s="256"/>
      <c r="CZ215" s="257"/>
      <c r="DA215" s="306"/>
    </row>
    <row r="216" spans="1:105" ht="13.5" customHeight="1" x14ac:dyDescent="0.2">
      <c r="A216" s="190"/>
      <c r="B216" s="439"/>
      <c r="C216" s="429" t="s">
        <v>42</v>
      </c>
      <c r="D216" s="431">
        <f>D207+1</f>
        <v>42708</v>
      </c>
      <c r="E216" s="191"/>
      <c r="F216" s="192"/>
      <c r="G216" s="192"/>
      <c r="H216" s="193"/>
      <c r="I216" s="194"/>
      <c r="J216" s="192"/>
      <c r="K216" s="192"/>
      <c r="L216" s="193"/>
      <c r="M216" s="194"/>
      <c r="N216" s="192"/>
      <c r="O216" s="192"/>
      <c r="P216" s="193"/>
      <c r="Q216" s="194"/>
      <c r="R216" s="192"/>
      <c r="S216" s="192"/>
      <c r="T216" s="193"/>
      <c r="U216" s="194"/>
      <c r="V216" s="192"/>
      <c r="W216" s="192"/>
      <c r="X216" s="193"/>
      <c r="Y216" s="194"/>
      <c r="Z216" s="192"/>
      <c r="AA216" s="192"/>
      <c r="AB216" s="193"/>
      <c r="AC216" s="194"/>
      <c r="AD216" s="192"/>
      <c r="AE216" s="192"/>
      <c r="AF216" s="195"/>
      <c r="AG216" s="196"/>
      <c r="AH216" s="192"/>
      <c r="AI216" s="192"/>
      <c r="AJ216" s="193"/>
      <c r="AK216" s="194"/>
      <c r="AL216" s="192"/>
      <c r="AM216" s="192"/>
      <c r="AN216" s="193"/>
      <c r="AO216" s="194"/>
      <c r="AP216" s="192"/>
      <c r="AQ216" s="192"/>
      <c r="AR216" s="193"/>
      <c r="AS216" s="194"/>
      <c r="AT216" s="192"/>
      <c r="AU216" s="192"/>
      <c r="AV216" s="193"/>
      <c r="AW216" s="194"/>
      <c r="AX216" s="192"/>
      <c r="AY216" s="192"/>
      <c r="AZ216" s="193"/>
      <c r="BA216" s="194"/>
      <c r="BB216" s="192"/>
      <c r="BC216" s="192"/>
      <c r="BD216" s="193"/>
      <c r="BE216" s="194"/>
      <c r="BF216" s="192"/>
      <c r="BG216" s="192"/>
      <c r="BH216" s="193"/>
      <c r="BI216" s="194"/>
      <c r="BJ216" s="192"/>
      <c r="BK216" s="192"/>
      <c r="BL216" s="193"/>
      <c r="BM216" s="194"/>
      <c r="BN216" s="192"/>
      <c r="BO216" s="192"/>
      <c r="BP216" s="193"/>
      <c r="BQ216" s="194"/>
      <c r="BR216" s="192"/>
      <c r="BS216" s="192"/>
      <c r="BT216" s="193"/>
      <c r="BU216" s="194"/>
      <c r="BV216" s="192"/>
      <c r="BW216" s="192"/>
      <c r="BX216" s="193"/>
      <c r="BY216" s="194"/>
      <c r="BZ216" s="192"/>
      <c r="CA216" s="192"/>
      <c r="CB216" s="193"/>
      <c r="CC216" s="194"/>
      <c r="CD216" s="192"/>
      <c r="CE216" s="192"/>
      <c r="CF216" s="193"/>
      <c r="CG216" s="194"/>
      <c r="CH216" s="192"/>
      <c r="CI216" s="192"/>
      <c r="CJ216" s="193"/>
      <c r="CK216" s="194"/>
      <c r="CL216" s="192"/>
      <c r="CM216" s="192"/>
      <c r="CN216" s="193"/>
      <c r="CO216" s="194"/>
      <c r="CP216" s="192"/>
      <c r="CQ216" s="192"/>
      <c r="CR216" s="193"/>
      <c r="CS216" s="194"/>
      <c r="CT216" s="192"/>
      <c r="CU216" s="192"/>
      <c r="CV216" s="195"/>
      <c r="CW216" s="433">
        <f ca="1">MAX(E222:AF222,AG214:CV214)*0.25</f>
        <v>14.75</v>
      </c>
      <c r="CX216" s="390">
        <f ca="1">MAX(E217:AF217,E209:CV209,E200:CV200,E190:CV190,E180:CV180,E170:CV170,E160:CV160,AG150:CV150)*0.25</f>
        <v>62.5</v>
      </c>
      <c r="CY216" s="390">
        <f ca="1">(COUNTIF(E222:AF222,0)+COUNTIF(CO214:CV214,0))*0.25</f>
        <v>0</v>
      </c>
      <c r="CZ216" s="392">
        <f ca="1">COUNTIF(CW157:CW222,"&gt;=7")-COUNTIF(CW157:CW222,"&gt;=9")</f>
        <v>0</v>
      </c>
      <c r="DA216" s="441" t="str">
        <f ca="1">VLOOKUP(IF(CX216&lt;24,3,IF(CW216&lt;=7,2,IF(CW216&gt;11,1,IF(CY216&gt;4,2,IF(CW216&gt;9,1,IF(CZ216&gt;0,2,1)))))),PARAM!$A$39:$B$41,2,FALSE)</f>
        <v>Reprise normale du service</v>
      </c>
    </row>
    <row r="217" spans="1:105" ht="13.5" hidden="1" customHeight="1" x14ac:dyDescent="0.2">
      <c r="A217" s="190"/>
      <c r="B217" s="439"/>
      <c r="C217" s="430"/>
      <c r="D217" s="426"/>
      <c r="E217" s="267">
        <f ca="1">IF(OR(MID(OFFSET($D$248,$D216-$D$8,0),E$4,1)="a",MID(OFFSET($D$248,$D216-$D$8,0),E$4,1)="b"),0,CV209+1)</f>
        <v>32</v>
      </c>
      <c r="F217" s="268">
        <f t="shared" ref="F217:AF217" ca="1" si="413">IF(OR(MID(OFFSET($D$248,$D216-$D$8,0),F$4,1)="a",MID(OFFSET($D$248,$D216-$D$8,0),F$4,1)="b"),0,E217+1)</f>
        <v>33</v>
      </c>
      <c r="G217" s="268">
        <f t="shared" ca="1" si="413"/>
        <v>34</v>
      </c>
      <c r="H217" s="268">
        <f t="shared" ca="1" si="413"/>
        <v>35</v>
      </c>
      <c r="I217" s="268">
        <f t="shared" ca="1" si="413"/>
        <v>36</v>
      </c>
      <c r="J217" s="268">
        <f t="shared" ca="1" si="413"/>
        <v>37</v>
      </c>
      <c r="K217" s="268">
        <f t="shared" ca="1" si="413"/>
        <v>38</v>
      </c>
      <c r="L217" s="268">
        <f t="shared" ca="1" si="413"/>
        <v>39</v>
      </c>
      <c r="M217" s="268">
        <f t="shared" ca="1" si="413"/>
        <v>40</v>
      </c>
      <c r="N217" s="268">
        <f t="shared" ca="1" si="413"/>
        <v>41</v>
      </c>
      <c r="O217" s="268">
        <f t="shared" ca="1" si="413"/>
        <v>42</v>
      </c>
      <c r="P217" s="268">
        <f t="shared" ca="1" si="413"/>
        <v>43</v>
      </c>
      <c r="Q217" s="268">
        <f t="shared" ca="1" si="413"/>
        <v>44</v>
      </c>
      <c r="R217" s="268">
        <f t="shared" ca="1" si="413"/>
        <v>45</v>
      </c>
      <c r="S217" s="268">
        <f t="shared" ca="1" si="413"/>
        <v>46</v>
      </c>
      <c r="T217" s="268">
        <f t="shared" ca="1" si="413"/>
        <v>47</v>
      </c>
      <c r="U217" s="268">
        <f t="shared" ca="1" si="413"/>
        <v>48</v>
      </c>
      <c r="V217" s="268">
        <f t="shared" ca="1" si="413"/>
        <v>49</v>
      </c>
      <c r="W217" s="268">
        <f t="shared" ca="1" si="413"/>
        <v>50</v>
      </c>
      <c r="X217" s="268">
        <f t="shared" ca="1" si="413"/>
        <v>51</v>
      </c>
      <c r="Y217" s="268">
        <f t="shared" ca="1" si="413"/>
        <v>52</v>
      </c>
      <c r="Z217" s="268">
        <f t="shared" ca="1" si="413"/>
        <v>53</v>
      </c>
      <c r="AA217" s="268">
        <f t="shared" ca="1" si="413"/>
        <v>54</v>
      </c>
      <c r="AB217" s="268">
        <f t="shared" ca="1" si="413"/>
        <v>55</v>
      </c>
      <c r="AC217" s="268">
        <f t="shared" ca="1" si="413"/>
        <v>56</v>
      </c>
      <c r="AD217" s="268">
        <f t="shared" ca="1" si="413"/>
        <v>57</v>
      </c>
      <c r="AE217" s="268">
        <f t="shared" ca="1" si="413"/>
        <v>58</v>
      </c>
      <c r="AF217" s="268">
        <f t="shared" ca="1" si="413"/>
        <v>59</v>
      </c>
      <c r="AG217" s="268"/>
      <c r="AH217" s="268"/>
      <c r="AI217" s="268"/>
      <c r="AJ217" s="268"/>
      <c r="AK217" s="268"/>
      <c r="AL217" s="268"/>
      <c r="AM217" s="268"/>
      <c r="AN217" s="268"/>
      <c r="AO217" s="268"/>
      <c r="AP217" s="268"/>
      <c r="AQ217" s="268"/>
      <c r="AR217" s="268"/>
      <c r="AS217" s="268"/>
      <c r="AT217" s="268"/>
      <c r="AU217" s="268"/>
      <c r="AV217" s="268"/>
      <c r="AW217" s="268"/>
      <c r="AX217" s="268"/>
      <c r="AY217" s="268"/>
      <c r="AZ217" s="268"/>
      <c r="BA217" s="268"/>
      <c r="BB217" s="268"/>
      <c r="BC217" s="268"/>
      <c r="BD217" s="268"/>
      <c r="BE217" s="268"/>
      <c r="BF217" s="268"/>
      <c r="BG217" s="268"/>
      <c r="BH217" s="268"/>
      <c r="BI217" s="268"/>
      <c r="BJ217" s="268"/>
      <c r="BK217" s="268"/>
      <c r="BL217" s="268"/>
      <c r="BM217" s="268"/>
      <c r="BN217" s="268"/>
      <c r="BO217" s="268"/>
      <c r="BP217" s="268"/>
      <c r="BQ217" s="268"/>
      <c r="BR217" s="268"/>
      <c r="BS217" s="268"/>
      <c r="BT217" s="268"/>
      <c r="BU217" s="268"/>
      <c r="BV217" s="268"/>
      <c r="BW217" s="268"/>
      <c r="BX217" s="268"/>
      <c r="BY217" s="268"/>
      <c r="BZ217" s="268"/>
      <c r="CA217" s="268"/>
      <c r="CB217" s="268"/>
      <c r="CC217" s="268"/>
      <c r="CD217" s="268"/>
      <c r="CE217" s="268"/>
      <c r="CF217" s="268"/>
      <c r="CG217" s="268"/>
      <c r="CH217" s="268"/>
      <c r="CI217" s="268"/>
      <c r="CJ217" s="268"/>
      <c r="CK217" s="268"/>
      <c r="CL217" s="268"/>
      <c r="CM217" s="268"/>
      <c r="CN217" s="268"/>
      <c r="CO217" s="268"/>
      <c r="CP217" s="268"/>
      <c r="CQ217" s="268"/>
      <c r="CR217" s="268"/>
      <c r="CS217" s="268"/>
      <c r="CT217" s="268"/>
      <c r="CU217" s="268"/>
      <c r="CV217" s="296"/>
      <c r="CW217" s="416"/>
      <c r="CX217" s="391"/>
      <c r="CY217" s="391"/>
      <c r="CZ217" s="393"/>
      <c r="DA217" s="442"/>
    </row>
    <row r="218" spans="1:105" ht="13.5" hidden="1" customHeight="1" x14ac:dyDescent="0.2">
      <c r="A218" s="190"/>
      <c r="B218" s="439"/>
      <c r="C218" s="430"/>
      <c r="D218" s="426"/>
      <c r="E218" s="267">
        <f ca="1">IF(OR(MID(OFFSET($D$248,$D216-$D$8,0),E$4,1)="a",MID(OFFSET($D$248,$D216-$D$8,0),E$4,1)="b"),0,CV210+1)</f>
        <v>32</v>
      </c>
      <c r="F218" s="268">
        <f t="shared" ref="F218:AK218" ca="1" si="414">IF(OR(MID(OFFSET($D$248,$D216-$D$8,0),F$4,1)="a",MID(OFFSET($D$248,$D216-$D$8,0),F$4,1)="b"),0,E218+1)</f>
        <v>33</v>
      </c>
      <c r="G218" s="268">
        <f t="shared" ca="1" si="414"/>
        <v>34</v>
      </c>
      <c r="H218" s="268">
        <f t="shared" ca="1" si="414"/>
        <v>35</v>
      </c>
      <c r="I218" s="268">
        <f t="shared" ca="1" si="414"/>
        <v>36</v>
      </c>
      <c r="J218" s="268">
        <f t="shared" ca="1" si="414"/>
        <v>37</v>
      </c>
      <c r="K218" s="268">
        <f t="shared" ca="1" si="414"/>
        <v>38</v>
      </c>
      <c r="L218" s="268">
        <f t="shared" ca="1" si="414"/>
        <v>39</v>
      </c>
      <c r="M218" s="268">
        <f t="shared" ca="1" si="414"/>
        <v>40</v>
      </c>
      <c r="N218" s="268">
        <f t="shared" ca="1" si="414"/>
        <v>41</v>
      </c>
      <c r="O218" s="268">
        <f t="shared" ca="1" si="414"/>
        <v>42</v>
      </c>
      <c r="P218" s="268">
        <f t="shared" ca="1" si="414"/>
        <v>43</v>
      </c>
      <c r="Q218" s="268">
        <f t="shared" ca="1" si="414"/>
        <v>44</v>
      </c>
      <c r="R218" s="268">
        <f t="shared" ca="1" si="414"/>
        <v>45</v>
      </c>
      <c r="S218" s="268">
        <f t="shared" ca="1" si="414"/>
        <v>46</v>
      </c>
      <c r="T218" s="268">
        <f t="shared" ca="1" si="414"/>
        <v>47</v>
      </c>
      <c r="U218" s="268">
        <f t="shared" ca="1" si="414"/>
        <v>48</v>
      </c>
      <c r="V218" s="268">
        <f t="shared" ca="1" si="414"/>
        <v>49</v>
      </c>
      <c r="W218" s="268">
        <f t="shared" ca="1" si="414"/>
        <v>50</v>
      </c>
      <c r="X218" s="268">
        <f t="shared" ca="1" si="414"/>
        <v>51</v>
      </c>
      <c r="Y218" s="268">
        <f t="shared" ca="1" si="414"/>
        <v>52</v>
      </c>
      <c r="Z218" s="268">
        <f t="shared" ca="1" si="414"/>
        <v>53</v>
      </c>
      <c r="AA218" s="268">
        <f t="shared" ca="1" si="414"/>
        <v>54</v>
      </c>
      <c r="AB218" s="268">
        <f t="shared" ca="1" si="414"/>
        <v>55</v>
      </c>
      <c r="AC218" s="268">
        <f t="shared" ca="1" si="414"/>
        <v>56</v>
      </c>
      <c r="AD218" s="268">
        <f t="shared" ca="1" si="414"/>
        <v>57</v>
      </c>
      <c r="AE218" s="268">
        <f t="shared" ca="1" si="414"/>
        <v>58</v>
      </c>
      <c r="AF218" s="268">
        <f t="shared" ca="1" si="414"/>
        <v>59</v>
      </c>
      <c r="AG218" s="268">
        <f t="shared" ca="1" si="414"/>
        <v>0</v>
      </c>
      <c r="AH218" s="268">
        <f t="shared" ca="1" si="414"/>
        <v>0</v>
      </c>
      <c r="AI218" s="268">
        <f t="shared" ca="1" si="414"/>
        <v>0</v>
      </c>
      <c r="AJ218" s="268">
        <f t="shared" ca="1" si="414"/>
        <v>0</v>
      </c>
      <c r="AK218" s="268">
        <f t="shared" ca="1" si="414"/>
        <v>0</v>
      </c>
      <c r="AL218" s="268">
        <f t="shared" ref="AL218:BQ218" ca="1" si="415">IF(OR(MID(OFFSET($D$248,$D216-$D$8,0),AL$4,1)="a",MID(OFFSET($D$248,$D216-$D$8,0),AL$4,1)="b"),0,AK218+1)</f>
        <v>0</v>
      </c>
      <c r="AM218" s="268">
        <f t="shared" ca="1" si="415"/>
        <v>0</v>
      </c>
      <c r="AN218" s="268">
        <f t="shared" ca="1" si="415"/>
        <v>0</v>
      </c>
      <c r="AO218" s="268">
        <f t="shared" ca="1" si="415"/>
        <v>0</v>
      </c>
      <c r="AP218" s="268">
        <f t="shared" ca="1" si="415"/>
        <v>0</v>
      </c>
      <c r="AQ218" s="268">
        <f t="shared" ca="1" si="415"/>
        <v>0</v>
      </c>
      <c r="AR218" s="268">
        <f t="shared" ca="1" si="415"/>
        <v>0</v>
      </c>
      <c r="AS218" s="268">
        <f t="shared" ca="1" si="415"/>
        <v>0</v>
      </c>
      <c r="AT218" s="268">
        <f t="shared" ca="1" si="415"/>
        <v>0</v>
      </c>
      <c r="AU218" s="268">
        <f t="shared" ca="1" si="415"/>
        <v>0</v>
      </c>
      <c r="AV218" s="268">
        <f t="shared" ca="1" si="415"/>
        <v>0</v>
      </c>
      <c r="AW218" s="268">
        <f t="shared" ca="1" si="415"/>
        <v>0</v>
      </c>
      <c r="AX218" s="268">
        <f t="shared" ca="1" si="415"/>
        <v>0</v>
      </c>
      <c r="AY218" s="268">
        <f t="shared" ca="1" si="415"/>
        <v>0</v>
      </c>
      <c r="AZ218" s="268">
        <f t="shared" ca="1" si="415"/>
        <v>0</v>
      </c>
      <c r="BA218" s="268">
        <f t="shared" ca="1" si="415"/>
        <v>1</v>
      </c>
      <c r="BB218" s="268">
        <f t="shared" ca="1" si="415"/>
        <v>2</v>
      </c>
      <c r="BC218" s="268">
        <f t="shared" ca="1" si="415"/>
        <v>3</v>
      </c>
      <c r="BD218" s="268">
        <f t="shared" ca="1" si="415"/>
        <v>4</v>
      </c>
      <c r="BE218" s="268">
        <f t="shared" ca="1" si="415"/>
        <v>5</v>
      </c>
      <c r="BF218" s="268">
        <f t="shared" ca="1" si="415"/>
        <v>6</v>
      </c>
      <c r="BG218" s="268">
        <f t="shared" ca="1" si="415"/>
        <v>0</v>
      </c>
      <c r="BH218" s="268">
        <f t="shared" ca="1" si="415"/>
        <v>0</v>
      </c>
      <c r="BI218" s="268">
        <f t="shared" ca="1" si="415"/>
        <v>0</v>
      </c>
      <c r="BJ218" s="268">
        <f t="shared" ca="1" si="415"/>
        <v>0</v>
      </c>
      <c r="BK218" s="268">
        <f t="shared" ca="1" si="415"/>
        <v>0</v>
      </c>
      <c r="BL218" s="268">
        <f t="shared" ca="1" si="415"/>
        <v>0</v>
      </c>
      <c r="BM218" s="268">
        <f t="shared" ca="1" si="415"/>
        <v>0</v>
      </c>
      <c r="BN218" s="268">
        <f t="shared" ca="1" si="415"/>
        <v>0</v>
      </c>
      <c r="BO218" s="268">
        <f t="shared" ca="1" si="415"/>
        <v>0</v>
      </c>
      <c r="BP218" s="268">
        <f t="shared" ca="1" si="415"/>
        <v>0</v>
      </c>
      <c r="BQ218" s="268">
        <f t="shared" ca="1" si="415"/>
        <v>0</v>
      </c>
      <c r="BR218" s="268">
        <f t="shared" ref="BR218:CV218" ca="1" si="416">IF(OR(MID(OFFSET($D$248,$D216-$D$8,0),BR$4,1)="a",MID(OFFSET($D$248,$D216-$D$8,0),BR$4,1)="b"),0,BQ218+1)</f>
        <v>1</v>
      </c>
      <c r="BS218" s="268">
        <f t="shared" ca="1" si="416"/>
        <v>2</v>
      </c>
      <c r="BT218" s="268">
        <f t="shared" ca="1" si="416"/>
        <v>3</v>
      </c>
      <c r="BU218" s="268">
        <f t="shared" ca="1" si="416"/>
        <v>4</v>
      </c>
      <c r="BV218" s="268">
        <f t="shared" ca="1" si="416"/>
        <v>5</v>
      </c>
      <c r="BW218" s="268">
        <f t="shared" ca="1" si="416"/>
        <v>6</v>
      </c>
      <c r="BX218" s="268">
        <f t="shared" ca="1" si="416"/>
        <v>7</v>
      </c>
      <c r="BY218" s="268">
        <f t="shared" ca="1" si="416"/>
        <v>8</v>
      </c>
      <c r="BZ218" s="268">
        <f t="shared" ca="1" si="416"/>
        <v>9</v>
      </c>
      <c r="CA218" s="268">
        <f t="shared" ca="1" si="416"/>
        <v>10</v>
      </c>
      <c r="CB218" s="268">
        <f t="shared" ca="1" si="416"/>
        <v>11</v>
      </c>
      <c r="CC218" s="268">
        <f t="shared" ca="1" si="416"/>
        <v>12</v>
      </c>
      <c r="CD218" s="268">
        <f t="shared" ca="1" si="416"/>
        <v>13</v>
      </c>
      <c r="CE218" s="268">
        <f t="shared" ca="1" si="416"/>
        <v>14</v>
      </c>
      <c r="CF218" s="268">
        <f t="shared" ca="1" si="416"/>
        <v>15</v>
      </c>
      <c r="CG218" s="268">
        <f t="shared" ca="1" si="416"/>
        <v>16</v>
      </c>
      <c r="CH218" s="268">
        <f t="shared" ca="1" si="416"/>
        <v>17</v>
      </c>
      <c r="CI218" s="268">
        <f t="shared" ca="1" si="416"/>
        <v>18</v>
      </c>
      <c r="CJ218" s="268">
        <f t="shared" ca="1" si="416"/>
        <v>19</v>
      </c>
      <c r="CK218" s="268">
        <f t="shared" ca="1" si="416"/>
        <v>20</v>
      </c>
      <c r="CL218" s="268">
        <f t="shared" ca="1" si="416"/>
        <v>21</v>
      </c>
      <c r="CM218" s="268">
        <f t="shared" ca="1" si="416"/>
        <v>22</v>
      </c>
      <c r="CN218" s="268">
        <f t="shared" ca="1" si="416"/>
        <v>23</v>
      </c>
      <c r="CO218" s="268">
        <f t="shared" ca="1" si="416"/>
        <v>24</v>
      </c>
      <c r="CP218" s="268">
        <f t="shared" ca="1" si="416"/>
        <v>25</v>
      </c>
      <c r="CQ218" s="268">
        <f t="shared" ca="1" si="416"/>
        <v>26</v>
      </c>
      <c r="CR218" s="268">
        <f t="shared" ca="1" si="416"/>
        <v>27</v>
      </c>
      <c r="CS218" s="268">
        <f t="shared" ca="1" si="416"/>
        <v>28</v>
      </c>
      <c r="CT218" s="268">
        <f t="shared" ca="1" si="416"/>
        <v>29</v>
      </c>
      <c r="CU218" s="268">
        <f t="shared" ca="1" si="416"/>
        <v>30</v>
      </c>
      <c r="CV218" s="296">
        <f t="shared" ca="1" si="416"/>
        <v>31</v>
      </c>
      <c r="CW218" s="416"/>
      <c r="CX218" s="391"/>
      <c r="CY218" s="391"/>
      <c r="CZ218" s="393"/>
      <c r="DA218" s="442"/>
    </row>
    <row r="219" spans="1:105" ht="13.5" hidden="1" customHeight="1" x14ac:dyDescent="0.2">
      <c r="A219" s="190"/>
      <c r="B219" s="439"/>
      <c r="C219" s="430"/>
      <c r="D219" s="426"/>
      <c r="E219" s="267">
        <f ca="1">IF(OR(MID(OFFSET($D$248,$D216-$D$8,0),E$4,1)="a",MID(OFFSET($D$248,$D216-$D$8,0),E$4,1)="b"),0,CV211+1)</f>
        <v>32</v>
      </c>
      <c r="F219" s="268">
        <f t="shared" ref="F219:AK219" ca="1" si="417">IF(OR(MID(OFFSET($D$248,$D216-$D$8,0),F$4,1)="a",MID(OFFSET($D$248,$D216-$D$8,0),F$4,1)="b"),0,E219+1)</f>
        <v>33</v>
      </c>
      <c r="G219" s="268">
        <f t="shared" ca="1" si="417"/>
        <v>34</v>
      </c>
      <c r="H219" s="268">
        <f t="shared" ca="1" si="417"/>
        <v>35</v>
      </c>
      <c r="I219" s="268">
        <f t="shared" ca="1" si="417"/>
        <v>36</v>
      </c>
      <c r="J219" s="268">
        <f t="shared" ca="1" si="417"/>
        <v>37</v>
      </c>
      <c r="K219" s="268">
        <f t="shared" ca="1" si="417"/>
        <v>38</v>
      </c>
      <c r="L219" s="268">
        <f t="shared" ca="1" si="417"/>
        <v>39</v>
      </c>
      <c r="M219" s="268">
        <f t="shared" ca="1" si="417"/>
        <v>40</v>
      </c>
      <c r="N219" s="268">
        <f t="shared" ca="1" si="417"/>
        <v>41</v>
      </c>
      <c r="O219" s="268">
        <f t="shared" ca="1" si="417"/>
        <v>42</v>
      </c>
      <c r="P219" s="268">
        <f t="shared" ca="1" si="417"/>
        <v>43</v>
      </c>
      <c r="Q219" s="268">
        <f t="shared" ca="1" si="417"/>
        <v>44</v>
      </c>
      <c r="R219" s="268">
        <f t="shared" ca="1" si="417"/>
        <v>45</v>
      </c>
      <c r="S219" s="268">
        <f t="shared" ca="1" si="417"/>
        <v>46</v>
      </c>
      <c r="T219" s="268">
        <f t="shared" ca="1" si="417"/>
        <v>47</v>
      </c>
      <c r="U219" s="268">
        <f t="shared" ca="1" si="417"/>
        <v>48</v>
      </c>
      <c r="V219" s="268">
        <f t="shared" ca="1" si="417"/>
        <v>49</v>
      </c>
      <c r="W219" s="268">
        <f t="shared" ca="1" si="417"/>
        <v>50</v>
      </c>
      <c r="X219" s="268">
        <f t="shared" ca="1" si="417"/>
        <v>51</v>
      </c>
      <c r="Y219" s="268">
        <f t="shared" ca="1" si="417"/>
        <v>52</v>
      </c>
      <c r="Z219" s="268">
        <f t="shared" ca="1" si="417"/>
        <v>53</v>
      </c>
      <c r="AA219" s="268">
        <f t="shared" ca="1" si="417"/>
        <v>54</v>
      </c>
      <c r="AB219" s="268">
        <f t="shared" ca="1" si="417"/>
        <v>55</v>
      </c>
      <c r="AC219" s="268">
        <f t="shared" ca="1" si="417"/>
        <v>56</v>
      </c>
      <c r="AD219" s="268">
        <f t="shared" ca="1" si="417"/>
        <v>57</v>
      </c>
      <c r="AE219" s="268">
        <f t="shared" ca="1" si="417"/>
        <v>58</v>
      </c>
      <c r="AF219" s="268">
        <f t="shared" ca="1" si="417"/>
        <v>59</v>
      </c>
      <c r="AG219" s="268">
        <f t="shared" ca="1" si="417"/>
        <v>0</v>
      </c>
      <c r="AH219" s="268">
        <f t="shared" ca="1" si="417"/>
        <v>0</v>
      </c>
      <c r="AI219" s="268">
        <f t="shared" ca="1" si="417"/>
        <v>0</v>
      </c>
      <c r="AJ219" s="268">
        <f t="shared" ca="1" si="417"/>
        <v>0</v>
      </c>
      <c r="AK219" s="268">
        <f t="shared" ca="1" si="417"/>
        <v>0</v>
      </c>
      <c r="AL219" s="268">
        <f t="shared" ref="AL219:BQ219" ca="1" si="418">IF(OR(MID(OFFSET($D$248,$D216-$D$8,0),AL$4,1)="a",MID(OFFSET($D$248,$D216-$D$8,0),AL$4,1)="b"),0,AK219+1)</f>
        <v>0</v>
      </c>
      <c r="AM219" s="268">
        <f t="shared" ca="1" si="418"/>
        <v>0</v>
      </c>
      <c r="AN219" s="268">
        <f t="shared" ca="1" si="418"/>
        <v>0</v>
      </c>
      <c r="AO219" s="268">
        <f t="shared" ca="1" si="418"/>
        <v>0</v>
      </c>
      <c r="AP219" s="268">
        <f t="shared" ca="1" si="418"/>
        <v>0</v>
      </c>
      <c r="AQ219" s="268">
        <f t="shared" ca="1" si="418"/>
        <v>0</v>
      </c>
      <c r="AR219" s="268">
        <f t="shared" ca="1" si="418"/>
        <v>0</v>
      </c>
      <c r="AS219" s="268">
        <f t="shared" ca="1" si="418"/>
        <v>0</v>
      </c>
      <c r="AT219" s="268">
        <f t="shared" ca="1" si="418"/>
        <v>0</v>
      </c>
      <c r="AU219" s="268">
        <f t="shared" ca="1" si="418"/>
        <v>0</v>
      </c>
      <c r="AV219" s="268">
        <f t="shared" ca="1" si="418"/>
        <v>0</v>
      </c>
      <c r="AW219" s="268">
        <f t="shared" ca="1" si="418"/>
        <v>0</v>
      </c>
      <c r="AX219" s="268">
        <f t="shared" ca="1" si="418"/>
        <v>0</v>
      </c>
      <c r="AY219" s="268">
        <f t="shared" ca="1" si="418"/>
        <v>0</v>
      </c>
      <c r="AZ219" s="268">
        <f t="shared" ca="1" si="418"/>
        <v>0</v>
      </c>
      <c r="BA219" s="268">
        <f t="shared" ca="1" si="418"/>
        <v>1</v>
      </c>
      <c r="BB219" s="268">
        <f t="shared" ca="1" si="418"/>
        <v>2</v>
      </c>
      <c r="BC219" s="268">
        <f t="shared" ca="1" si="418"/>
        <v>3</v>
      </c>
      <c r="BD219" s="268">
        <f t="shared" ca="1" si="418"/>
        <v>4</v>
      </c>
      <c r="BE219" s="268">
        <f t="shared" ca="1" si="418"/>
        <v>5</v>
      </c>
      <c r="BF219" s="268">
        <f t="shared" ca="1" si="418"/>
        <v>6</v>
      </c>
      <c r="BG219" s="268">
        <f t="shared" ca="1" si="418"/>
        <v>0</v>
      </c>
      <c r="BH219" s="268">
        <f t="shared" ca="1" si="418"/>
        <v>0</v>
      </c>
      <c r="BI219" s="268">
        <f t="shared" ca="1" si="418"/>
        <v>0</v>
      </c>
      <c r="BJ219" s="268">
        <f t="shared" ca="1" si="418"/>
        <v>0</v>
      </c>
      <c r="BK219" s="268">
        <f t="shared" ca="1" si="418"/>
        <v>0</v>
      </c>
      <c r="BL219" s="268">
        <f t="shared" ca="1" si="418"/>
        <v>0</v>
      </c>
      <c r="BM219" s="268">
        <f t="shared" ca="1" si="418"/>
        <v>0</v>
      </c>
      <c r="BN219" s="268">
        <f t="shared" ca="1" si="418"/>
        <v>0</v>
      </c>
      <c r="BO219" s="268">
        <f t="shared" ca="1" si="418"/>
        <v>0</v>
      </c>
      <c r="BP219" s="268">
        <f t="shared" ca="1" si="418"/>
        <v>0</v>
      </c>
      <c r="BQ219" s="268">
        <f t="shared" ca="1" si="418"/>
        <v>0</v>
      </c>
      <c r="BR219" s="268">
        <f t="shared" ref="BR219:CV219" ca="1" si="419">IF(OR(MID(OFFSET($D$248,$D216-$D$8,0),BR$4,1)="a",MID(OFFSET($D$248,$D216-$D$8,0),BR$4,1)="b"),0,BQ219+1)</f>
        <v>1</v>
      </c>
      <c r="BS219" s="268">
        <f t="shared" ca="1" si="419"/>
        <v>2</v>
      </c>
      <c r="BT219" s="268">
        <f t="shared" ca="1" si="419"/>
        <v>3</v>
      </c>
      <c r="BU219" s="268">
        <f t="shared" ca="1" si="419"/>
        <v>4</v>
      </c>
      <c r="BV219" s="268">
        <f t="shared" ca="1" si="419"/>
        <v>5</v>
      </c>
      <c r="BW219" s="268">
        <f t="shared" ca="1" si="419"/>
        <v>6</v>
      </c>
      <c r="BX219" s="268">
        <f t="shared" ca="1" si="419"/>
        <v>7</v>
      </c>
      <c r="BY219" s="268">
        <f t="shared" ca="1" si="419"/>
        <v>8</v>
      </c>
      <c r="BZ219" s="268">
        <f t="shared" ca="1" si="419"/>
        <v>9</v>
      </c>
      <c r="CA219" s="268">
        <f t="shared" ca="1" si="419"/>
        <v>10</v>
      </c>
      <c r="CB219" s="268">
        <f t="shared" ca="1" si="419"/>
        <v>11</v>
      </c>
      <c r="CC219" s="268">
        <f t="shared" ca="1" si="419"/>
        <v>12</v>
      </c>
      <c r="CD219" s="268">
        <f t="shared" ca="1" si="419"/>
        <v>13</v>
      </c>
      <c r="CE219" s="268">
        <f t="shared" ca="1" si="419"/>
        <v>14</v>
      </c>
      <c r="CF219" s="268">
        <f t="shared" ca="1" si="419"/>
        <v>15</v>
      </c>
      <c r="CG219" s="268">
        <f t="shared" ca="1" si="419"/>
        <v>16</v>
      </c>
      <c r="CH219" s="268">
        <f t="shared" ca="1" si="419"/>
        <v>17</v>
      </c>
      <c r="CI219" s="268">
        <f t="shared" ca="1" si="419"/>
        <v>18</v>
      </c>
      <c r="CJ219" s="268">
        <f t="shared" ca="1" si="419"/>
        <v>19</v>
      </c>
      <c r="CK219" s="268">
        <f t="shared" ca="1" si="419"/>
        <v>20</v>
      </c>
      <c r="CL219" s="268">
        <f t="shared" ca="1" si="419"/>
        <v>21</v>
      </c>
      <c r="CM219" s="268">
        <f t="shared" ca="1" si="419"/>
        <v>22</v>
      </c>
      <c r="CN219" s="268">
        <f t="shared" ca="1" si="419"/>
        <v>23</v>
      </c>
      <c r="CO219" s="268">
        <f t="shared" ca="1" si="419"/>
        <v>24</v>
      </c>
      <c r="CP219" s="268">
        <f t="shared" ca="1" si="419"/>
        <v>25</v>
      </c>
      <c r="CQ219" s="268">
        <f t="shared" ca="1" si="419"/>
        <v>26</v>
      </c>
      <c r="CR219" s="268">
        <f t="shared" ca="1" si="419"/>
        <v>27</v>
      </c>
      <c r="CS219" s="268">
        <f t="shared" ca="1" si="419"/>
        <v>28</v>
      </c>
      <c r="CT219" s="268">
        <f t="shared" ca="1" si="419"/>
        <v>29</v>
      </c>
      <c r="CU219" s="268">
        <f t="shared" ca="1" si="419"/>
        <v>30</v>
      </c>
      <c r="CV219" s="296">
        <f t="shared" ca="1" si="419"/>
        <v>31</v>
      </c>
      <c r="CW219" s="416"/>
      <c r="CX219" s="391"/>
      <c r="CY219" s="391"/>
      <c r="CZ219" s="393"/>
      <c r="DA219" s="442"/>
    </row>
    <row r="220" spans="1:105" ht="13.5" hidden="1" customHeight="1" x14ac:dyDescent="0.2">
      <c r="A220" s="190"/>
      <c r="B220" s="439"/>
      <c r="C220" s="430"/>
      <c r="D220" s="426"/>
      <c r="E220" s="267">
        <f ca="1">IF(OR(MID(OFFSET($D$248,$D216-$D$8,0),E$4,1)="a",MID(OFFSET($D$248,$D216-$D$8,0),E$4,1)="b"),0,CV212+1)</f>
        <v>32</v>
      </c>
      <c r="F220" s="268">
        <f t="shared" ref="F220:AK220" ca="1" si="420">IF(OR(MID(OFFSET($D$248,$D216-$D$8,0),F$4,1)="a",MID(OFFSET($D$248,$D216-$D$8,0),F$4,1)="b"),0,E220+1)</f>
        <v>33</v>
      </c>
      <c r="G220" s="268">
        <f t="shared" ca="1" si="420"/>
        <v>34</v>
      </c>
      <c r="H220" s="268">
        <f t="shared" ca="1" si="420"/>
        <v>35</v>
      </c>
      <c r="I220" s="268">
        <f t="shared" ca="1" si="420"/>
        <v>36</v>
      </c>
      <c r="J220" s="268">
        <f t="shared" ca="1" si="420"/>
        <v>37</v>
      </c>
      <c r="K220" s="268">
        <f t="shared" ca="1" si="420"/>
        <v>38</v>
      </c>
      <c r="L220" s="268">
        <f t="shared" ca="1" si="420"/>
        <v>39</v>
      </c>
      <c r="M220" s="268">
        <f t="shared" ca="1" si="420"/>
        <v>40</v>
      </c>
      <c r="N220" s="268">
        <f t="shared" ca="1" si="420"/>
        <v>41</v>
      </c>
      <c r="O220" s="268">
        <f t="shared" ca="1" si="420"/>
        <v>42</v>
      </c>
      <c r="P220" s="268">
        <f t="shared" ca="1" si="420"/>
        <v>43</v>
      </c>
      <c r="Q220" s="268">
        <f t="shared" ca="1" si="420"/>
        <v>44</v>
      </c>
      <c r="R220" s="268">
        <f t="shared" ca="1" si="420"/>
        <v>45</v>
      </c>
      <c r="S220" s="268">
        <f t="shared" ca="1" si="420"/>
        <v>46</v>
      </c>
      <c r="T220" s="268">
        <f t="shared" ca="1" si="420"/>
        <v>47</v>
      </c>
      <c r="U220" s="268">
        <f t="shared" ca="1" si="420"/>
        <v>48</v>
      </c>
      <c r="V220" s="268">
        <f t="shared" ca="1" si="420"/>
        <v>49</v>
      </c>
      <c r="W220" s="268">
        <f t="shared" ca="1" si="420"/>
        <v>50</v>
      </c>
      <c r="X220" s="268">
        <f t="shared" ca="1" si="420"/>
        <v>51</v>
      </c>
      <c r="Y220" s="268">
        <f t="shared" ca="1" si="420"/>
        <v>52</v>
      </c>
      <c r="Z220" s="268">
        <f t="shared" ca="1" si="420"/>
        <v>53</v>
      </c>
      <c r="AA220" s="268">
        <f t="shared" ca="1" si="420"/>
        <v>54</v>
      </c>
      <c r="AB220" s="268">
        <f t="shared" ca="1" si="420"/>
        <v>55</v>
      </c>
      <c r="AC220" s="268">
        <f t="shared" ca="1" si="420"/>
        <v>56</v>
      </c>
      <c r="AD220" s="268">
        <f t="shared" ca="1" si="420"/>
        <v>57</v>
      </c>
      <c r="AE220" s="268">
        <f t="shared" ca="1" si="420"/>
        <v>58</v>
      </c>
      <c r="AF220" s="268">
        <f t="shared" ca="1" si="420"/>
        <v>59</v>
      </c>
      <c r="AG220" s="268">
        <f t="shared" ca="1" si="420"/>
        <v>0</v>
      </c>
      <c r="AH220" s="268">
        <f t="shared" ca="1" si="420"/>
        <v>0</v>
      </c>
      <c r="AI220" s="268">
        <f t="shared" ca="1" si="420"/>
        <v>0</v>
      </c>
      <c r="AJ220" s="268">
        <f t="shared" ca="1" si="420"/>
        <v>0</v>
      </c>
      <c r="AK220" s="268">
        <f t="shared" ca="1" si="420"/>
        <v>0</v>
      </c>
      <c r="AL220" s="268">
        <f t="shared" ref="AL220:BQ220" ca="1" si="421">IF(OR(MID(OFFSET($D$248,$D216-$D$8,0),AL$4,1)="a",MID(OFFSET($D$248,$D216-$D$8,0),AL$4,1)="b"),0,AK220+1)</f>
        <v>0</v>
      </c>
      <c r="AM220" s="268">
        <f t="shared" ca="1" si="421"/>
        <v>0</v>
      </c>
      <c r="AN220" s="268">
        <f t="shared" ca="1" si="421"/>
        <v>0</v>
      </c>
      <c r="AO220" s="268">
        <f t="shared" ca="1" si="421"/>
        <v>0</v>
      </c>
      <c r="AP220" s="268">
        <f t="shared" ca="1" si="421"/>
        <v>0</v>
      </c>
      <c r="AQ220" s="268">
        <f t="shared" ca="1" si="421"/>
        <v>0</v>
      </c>
      <c r="AR220" s="268">
        <f t="shared" ca="1" si="421"/>
        <v>0</v>
      </c>
      <c r="AS220" s="268">
        <f t="shared" ca="1" si="421"/>
        <v>0</v>
      </c>
      <c r="AT220" s="268">
        <f t="shared" ca="1" si="421"/>
        <v>0</v>
      </c>
      <c r="AU220" s="268">
        <f t="shared" ca="1" si="421"/>
        <v>0</v>
      </c>
      <c r="AV220" s="268">
        <f t="shared" ca="1" si="421"/>
        <v>0</v>
      </c>
      <c r="AW220" s="268">
        <f t="shared" ca="1" si="421"/>
        <v>0</v>
      </c>
      <c r="AX220" s="268">
        <f t="shared" ca="1" si="421"/>
        <v>0</v>
      </c>
      <c r="AY220" s="268">
        <f t="shared" ca="1" si="421"/>
        <v>0</v>
      </c>
      <c r="AZ220" s="268">
        <f t="shared" ca="1" si="421"/>
        <v>0</v>
      </c>
      <c r="BA220" s="268">
        <f t="shared" ca="1" si="421"/>
        <v>1</v>
      </c>
      <c r="BB220" s="268">
        <f t="shared" ca="1" si="421"/>
        <v>2</v>
      </c>
      <c r="BC220" s="268">
        <f t="shared" ca="1" si="421"/>
        <v>3</v>
      </c>
      <c r="BD220" s="268">
        <f t="shared" ca="1" si="421"/>
        <v>4</v>
      </c>
      <c r="BE220" s="268">
        <f t="shared" ca="1" si="421"/>
        <v>5</v>
      </c>
      <c r="BF220" s="268">
        <f t="shared" ca="1" si="421"/>
        <v>6</v>
      </c>
      <c r="BG220" s="268">
        <f t="shared" ca="1" si="421"/>
        <v>0</v>
      </c>
      <c r="BH220" s="268">
        <f t="shared" ca="1" si="421"/>
        <v>0</v>
      </c>
      <c r="BI220" s="268">
        <f t="shared" ca="1" si="421"/>
        <v>0</v>
      </c>
      <c r="BJ220" s="268">
        <f t="shared" ca="1" si="421"/>
        <v>0</v>
      </c>
      <c r="BK220" s="268">
        <f t="shared" ca="1" si="421"/>
        <v>0</v>
      </c>
      <c r="BL220" s="268">
        <f t="shared" ca="1" si="421"/>
        <v>0</v>
      </c>
      <c r="BM220" s="268">
        <f t="shared" ca="1" si="421"/>
        <v>0</v>
      </c>
      <c r="BN220" s="268">
        <f t="shared" ca="1" si="421"/>
        <v>0</v>
      </c>
      <c r="BO220" s="268">
        <f t="shared" ca="1" si="421"/>
        <v>0</v>
      </c>
      <c r="BP220" s="268">
        <f t="shared" ca="1" si="421"/>
        <v>0</v>
      </c>
      <c r="BQ220" s="268">
        <f t="shared" ca="1" si="421"/>
        <v>0</v>
      </c>
      <c r="BR220" s="268">
        <f t="shared" ref="BR220:CV220" ca="1" si="422">IF(OR(MID(OFFSET($D$248,$D216-$D$8,0),BR$4,1)="a",MID(OFFSET($D$248,$D216-$D$8,0),BR$4,1)="b"),0,BQ220+1)</f>
        <v>1</v>
      </c>
      <c r="BS220" s="268">
        <f t="shared" ca="1" si="422"/>
        <v>2</v>
      </c>
      <c r="BT220" s="268">
        <f t="shared" ca="1" si="422"/>
        <v>3</v>
      </c>
      <c r="BU220" s="268">
        <f t="shared" ca="1" si="422"/>
        <v>4</v>
      </c>
      <c r="BV220" s="268">
        <f t="shared" ca="1" si="422"/>
        <v>5</v>
      </c>
      <c r="BW220" s="268">
        <f t="shared" ca="1" si="422"/>
        <v>6</v>
      </c>
      <c r="BX220" s="268">
        <f t="shared" ca="1" si="422"/>
        <v>7</v>
      </c>
      <c r="BY220" s="268">
        <f t="shared" ca="1" si="422"/>
        <v>8</v>
      </c>
      <c r="BZ220" s="268">
        <f t="shared" ca="1" si="422"/>
        <v>9</v>
      </c>
      <c r="CA220" s="268">
        <f t="shared" ca="1" si="422"/>
        <v>10</v>
      </c>
      <c r="CB220" s="268">
        <f t="shared" ca="1" si="422"/>
        <v>11</v>
      </c>
      <c r="CC220" s="268">
        <f t="shared" ca="1" si="422"/>
        <v>12</v>
      </c>
      <c r="CD220" s="268">
        <f t="shared" ca="1" si="422"/>
        <v>13</v>
      </c>
      <c r="CE220" s="268">
        <f t="shared" ca="1" si="422"/>
        <v>14</v>
      </c>
      <c r="CF220" s="268">
        <f t="shared" ca="1" si="422"/>
        <v>15</v>
      </c>
      <c r="CG220" s="268">
        <f t="shared" ca="1" si="422"/>
        <v>16</v>
      </c>
      <c r="CH220" s="268">
        <f t="shared" ca="1" si="422"/>
        <v>17</v>
      </c>
      <c r="CI220" s="268">
        <f t="shared" ca="1" si="422"/>
        <v>18</v>
      </c>
      <c r="CJ220" s="268">
        <f t="shared" ca="1" si="422"/>
        <v>19</v>
      </c>
      <c r="CK220" s="268">
        <f t="shared" ca="1" si="422"/>
        <v>20</v>
      </c>
      <c r="CL220" s="268">
        <f t="shared" ca="1" si="422"/>
        <v>21</v>
      </c>
      <c r="CM220" s="268">
        <f t="shared" ca="1" si="422"/>
        <v>22</v>
      </c>
      <c r="CN220" s="268">
        <f t="shared" ca="1" si="422"/>
        <v>23</v>
      </c>
      <c r="CO220" s="268">
        <f t="shared" ca="1" si="422"/>
        <v>24</v>
      </c>
      <c r="CP220" s="268">
        <f t="shared" ca="1" si="422"/>
        <v>25</v>
      </c>
      <c r="CQ220" s="268">
        <f t="shared" ca="1" si="422"/>
        <v>26</v>
      </c>
      <c r="CR220" s="268">
        <f t="shared" ca="1" si="422"/>
        <v>27</v>
      </c>
      <c r="CS220" s="268">
        <f t="shared" ca="1" si="422"/>
        <v>28</v>
      </c>
      <c r="CT220" s="268">
        <f t="shared" ca="1" si="422"/>
        <v>29</v>
      </c>
      <c r="CU220" s="268">
        <f t="shared" ca="1" si="422"/>
        <v>30</v>
      </c>
      <c r="CV220" s="296">
        <f t="shared" ca="1" si="422"/>
        <v>31</v>
      </c>
      <c r="CW220" s="416"/>
      <c r="CX220" s="391"/>
      <c r="CY220" s="391"/>
      <c r="CZ220" s="393"/>
      <c r="DA220" s="442"/>
    </row>
    <row r="221" spans="1:105" ht="13.5" hidden="1" customHeight="1" x14ac:dyDescent="0.2">
      <c r="A221" s="190"/>
      <c r="B221" s="439"/>
      <c r="C221" s="430"/>
      <c r="D221" s="426"/>
      <c r="E221" s="267">
        <f ca="1">IF(OR(MID(OFFSET($D$248,$D216-$D$8,0),E$4,1)="a",MID(OFFSET($D$248,$D216-$D$8,0),E$4,1)="b"),0,CV213+1)</f>
        <v>32</v>
      </c>
      <c r="F221" s="268">
        <f t="shared" ref="F221:AK221" ca="1" si="423">IF(OR(MID(OFFSET($D$248,$D216-$D$8,0),F$4,1)="a",MID(OFFSET($D$248,$D216-$D$8,0),F$4,1)="b"),0,E221+1)</f>
        <v>33</v>
      </c>
      <c r="G221" s="268">
        <f t="shared" ca="1" si="423"/>
        <v>34</v>
      </c>
      <c r="H221" s="268">
        <f t="shared" ca="1" si="423"/>
        <v>35</v>
      </c>
      <c r="I221" s="268">
        <f t="shared" ca="1" si="423"/>
        <v>36</v>
      </c>
      <c r="J221" s="268">
        <f t="shared" ca="1" si="423"/>
        <v>37</v>
      </c>
      <c r="K221" s="268">
        <f t="shared" ca="1" si="423"/>
        <v>38</v>
      </c>
      <c r="L221" s="268">
        <f t="shared" ca="1" si="423"/>
        <v>39</v>
      </c>
      <c r="M221" s="268">
        <f t="shared" ca="1" si="423"/>
        <v>40</v>
      </c>
      <c r="N221" s="268">
        <f t="shared" ca="1" si="423"/>
        <v>41</v>
      </c>
      <c r="O221" s="268">
        <f t="shared" ca="1" si="423"/>
        <v>42</v>
      </c>
      <c r="P221" s="268">
        <f t="shared" ca="1" si="423"/>
        <v>43</v>
      </c>
      <c r="Q221" s="268">
        <f t="shared" ca="1" si="423"/>
        <v>44</v>
      </c>
      <c r="R221" s="268">
        <f t="shared" ca="1" si="423"/>
        <v>45</v>
      </c>
      <c r="S221" s="268">
        <f t="shared" ca="1" si="423"/>
        <v>46</v>
      </c>
      <c r="T221" s="268">
        <f t="shared" ca="1" si="423"/>
        <v>47</v>
      </c>
      <c r="U221" s="268">
        <f t="shared" ca="1" si="423"/>
        <v>48</v>
      </c>
      <c r="V221" s="268">
        <f t="shared" ca="1" si="423"/>
        <v>49</v>
      </c>
      <c r="W221" s="268">
        <f t="shared" ca="1" si="423"/>
        <v>50</v>
      </c>
      <c r="X221" s="268">
        <f t="shared" ca="1" si="423"/>
        <v>51</v>
      </c>
      <c r="Y221" s="268">
        <f t="shared" ca="1" si="423"/>
        <v>52</v>
      </c>
      <c r="Z221" s="268">
        <f t="shared" ca="1" si="423"/>
        <v>53</v>
      </c>
      <c r="AA221" s="268">
        <f t="shared" ca="1" si="423"/>
        <v>54</v>
      </c>
      <c r="AB221" s="268">
        <f t="shared" ca="1" si="423"/>
        <v>55</v>
      </c>
      <c r="AC221" s="268">
        <f t="shared" ca="1" si="423"/>
        <v>56</v>
      </c>
      <c r="AD221" s="268">
        <f t="shared" ca="1" si="423"/>
        <v>57</v>
      </c>
      <c r="AE221" s="268">
        <f t="shared" ca="1" si="423"/>
        <v>58</v>
      </c>
      <c r="AF221" s="268">
        <f t="shared" ca="1" si="423"/>
        <v>59</v>
      </c>
      <c r="AG221" s="268">
        <f t="shared" ca="1" si="423"/>
        <v>0</v>
      </c>
      <c r="AH221" s="268">
        <f t="shared" ca="1" si="423"/>
        <v>0</v>
      </c>
      <c r="AI221" s="268">
        <f t="shared" ca="1" si="423"/>
        <v>0</v>
      </c>
      <c r="AJ221" s="268">
        <f t="shared" ca="1" si="423"/>
        <v>0</v>
      </c>
      <c r="AK221" s="268">
        <f t="shared" ca="1" si="423"/>
        <v>0</v>
      </c>
      <c r="AL221" s="268">
        <f t="shared" ref="AL221:BQ221" ca="1" si="424">IF(OR(MID(OFFSET($D$248,$D216-$D$8,0),AL$4,1)="a",MID(OFFSET($D$248,$D216-$D$8,0),AL$4,1)="b"),0,AK221+1)</f>
        <v>0</v>
      </c>
      <c r="AM221" s="268">
        <f t="shared" ca="1" si="424"/>
        <v>0</v>
      </c>
      <c r="AN221" s="268">
        <f t="shared" ca="1" si="424"/>
        <v>0</v>
      </c>
      <c r="AO221" s="268">
        <f t="shared" ca="1" si="424"/>
        <v>0</v>
      </c>
      <c r="AP221" s="268">
        <f t="shared" ca="1" si="424"/>
        <v>0</v>
      </c>
      <c r="AQ221" s="268">
        <f t="shared" ca="1" si="424"/>
        <v>0</v>
      </c>
      <c r="AR221" s="268">
        <f t="shared" ca="1" si="424"/>
        <v>0</v>
      </c>
      <c r="AS221" s="268">
        <f t="shared" ca="1" si="424"/>
        <v>0</v>
      </c>
      <c r="AT221" s="268">
        <f t="shared" ca="1" si="424"/>
        <v>0</v>
      </c>
      <c r="AU221" s="268">
        <f t="shared" ca="1" si="424"/>
        <v>0</v>
      </c>
      <c r="AV221" s="268">
        <f t="shared" ca="1" si="424"/>
        <v>0</v>
      </c>
      <c r="AW221" s="268">
        <f t="shared" ca="1" si="424"/>
        <v>0</v>
      </c>
      <c r="AX221" s="268">
        <f t="shared" ca="1" si="424"/>
        <v>0</v>
      </c>
      <c r="AY221" s="268">
        <f t="shared" ca="1" si="424"/>
        <v>0</v>
      </c>
      <c r="AZ221" s="268">
        <f t="shared" ca="1" si="424"/>
        <v>0</v>
      </c>
      <c r="BA221" s="268">
        <f t="shared" ca="1" si="424"/>
        <v>1</v>
      </c>
      <c r="BB221" s="268">
        <f t="shared" ca="1" si="424"/>
        <v>2</v>
      </c>
      <c r="BC221" s="268">
        <f t="shared" ca="1" si="424"/>
        <v>3</v>
      </c>
      <c r="BD221" s="268">
        <f t="shared" ca="1" si="424"/>
        <v>4</v>
      </c>
      <c r="BE221" s="268">
        <f t="shared" ca="1" si="424"/>
        <v>5</v>
      </c>
      <c r="BF221" s="268">
        <f t="shared" ca="1" si="424"/>
        <v>6</v>
      </c>
      <c r="BG221" s="268">
        <f t="shared" ca="1" si="424"/>
        <v>0</v>
      </c>
      <c r="BH221" s="268">
        <f t="shared" ca="1" si="424"/>
        <v>0</v>
      </c>
      <c r="BI221" s="268">
        <f t="shared" ca="1" si="424"/>
        <v>0</v>
      </c>
      <c r="BJ221" s="268">
        <f t="shared" ca="1" si="424"/>
        <v>0</v>
      </c>
      <c r="BK221" s="268">
        <f t="shared" ca="1" si="424"/>
        <v>0</v>
      </c>
      <c r="BL221" s="268">
        <f t="shared" ca="1" si="424"/>
        <v>0</v>
      </c>
      <c r="BM221" s="268">
        <f t="shared" ca="1" si="424"/>
        <v>0</v>
      </c>
      <c r="BN221" s="268">
        <f t="shared" ca="1" si="424"/>
        <v>0</v>
      </c>
      <c r="BO221" s="268">
        <f t="shared" ca="1" si="424"/>
        <v>0</v>
      </c>
      <c r="BP221" s="268">
        <f t="shared" ca="1" si="424"/>
        <v>0</v>
      </c>
      <c r="BQ221" s="268">
        <f t="shared" ca="1" si="424"/>
        <v>0</v>
      </c>
      <c r="BR221" s="268">
        <f t="shared" ref="BR221:CV221" ca="1" si="425">IF(OR(MID(OFFSET($D$248,$D216-$D$8,0),BR$4,1)="a",MID(OFFSET($D$248,$D216-$D$8,0),BR$4,1)="b"),0,BQ221+1)</f>
        <v>1</v>
      </c>
      <c r="BS221" s="268">
        <f t="shared" ca="1" si="425"/>
        <v>2</v>
      </c>
      <c r="BT221" s="268">
        <f t="shared" ca="1" si="425"/>
        <v>3</v>
      </c>
      <c r="BU221" s="268">
        <f t="shared" ca="1" si="425"/>
        <v>4</v>
      </c>
      <c r="BV221" s="268">
        <f t="shared" ca="1" si="425"/>
        <v>5</v>
      </c>
      <c r="BW221" s="268">
        <f t="shared" ca="1" si="425"/>
        <v>6</v>
      </c>
      <c r="BX221" s="268">
        <f t="shared" ca="1" si="425"/>
        <v>7</v>
      </c>
      <c r="BY221" s="268">
        <f t="shared" ca="1" si="425"/>
        <v>8</v>
      </c>
      <c r="BZ221" s="268">
        <f t="shared" ca="1" si="425"/>
        <v>9</v>
      </c>
      <c r="CA221" s="268">
        <f t="shared" ca="1" si="425"/>
        <v>10</v>
      </c>
      <c r="CB221" s="268">
        <f t="shared" ca="1" si="425"/>
        <v>11</v>
      </c>
      <c r="CC221" s="268">
        <f t="shared" ca="1" si="425"/>
        <v>12</v>
      </c>
      <c r="CD221" s="268">
        <f t="shared" ca="1" si="425"/>
        <v>13</v>
      </c>
      <c r="CE221" s="268">
        <f t="shared" ca="1" si="425"/>
        <v>14</v>
      </c>
      <c r="CF221" s="268">
        <f t="shared" ca="1" si="425"/>
        <v>15</v>
      </c>
      <c r="CG221" s="268">
        <f t="shared" ca="1" si="425"/>
        <v>16</v>
      </c>
      <c r="CH221" s="268">
        <f t="shared" ca="1" si="425"/>
        <v>17</v>
      </c>
      <c r="CI221" s="268">
        <f t="shared" ca="1" si="425"/>
        <v>18</v>
      </c>
      <c r="CJ221" s="268">
        <f t="shared" ca="1" si="425"/>
        <v>19</v>
      </c>
      <c r="CK221" s="268">
        <f t="shared" ca="1" si="425"/>
        <v>20</v>
      </c>
      <c r="CL221" s="268">
        <f t="shared" ca="1" si="425"/>
        <v>21</v>
      </c>
      <c r="CM221" s="268">
        <f t="shared" ca="1" si="425"/>
        <v>22</v>
      </c>
      <c r="CN221" s="268">
        <f t="shared" ca="1" si="425"/>
        <v>23</v>
      </c>
      <c r="CO221" s="268">
        <f t="shared" ca="1" si="425"/>
        <v>24</v>
      </c>
      <c r="CP221" s="268">
        <f t="shared" ca="1" si="425"/>
        <v>25</v>
      </c>
      <c r="CQ221" s="268">
        <f t="shared" ca="1" si="425"/>
        <v>26</v>
      </c>
      <c r="CR221" s="268">
        <f t="shared" ca="1" si="425"/>
        <v>27</v>
      </c>
      <c r="CS221" s="268">
        <f t="shared" ca="1" si="425"/>
        <v>28</v>
      </c>
      <c r="CT221" s="268">
        <f t="shared" ca="1" si="425"/>
        <v>29</v>
      </c>
      <c r="CU221" s="268">
        <f t="shared" ca="1" si="425"/>
        <v>30</v>
      </c>
      <c r="CV221" s="296">
        <f t="shared" ca="1" si="425"/>
        <v>31</v>
      </c>
      <c r="CW221" s="416"/>
      <c r="CX221" s="391"/>
      <c r="CY221" s="391"/>
      <c r="CZ221" s="393"/>
      <c r="DA221" s="442"/>
    </row>
    <row r="222" spans="1:105" ht="9.75" hidden="1" customHeight="1" x14ac:dyDescent="0.2">
      <c r="A222" s="190"/>
      <c r="B222" s="439"/>
      <c r="C222" s="430"/>
      <c r="D222" s="426"/>
      <c r="E222" s="265">
        <f ca="1">IF(OR(MID(OFFSET($D$248,$D216-$D$8,0),E$4,1)="a",MID(OFFSET($D$248,$D216-$D$8,0),E$4,1)="b"),0,CV214+1)</f>
        <v>32</v>
      </c>
      <c r="F222" s="266">
        <f t="shared" ref="F222:AF222" ca="1" si="426">IF(OR(MID(OFFSET($D$248,$D216-$D$8,0),F$4,1)="a",MID(OFFSET($D$248,$D216-$D$8,0),F$4,1)="b"),0,E222+1)</f>
        <v>33</v>
      </c>
      <c r="G222" s="266">
        <f t="shared" ca="1" si="426"/>
        <v>34</v>
      </c>
      <c r="H222" s="266">
        <f t="shared" ca="1" si="426"/>
        <v>35</v>
      </c>
      <c r="I222" s="266">
        <f t="shared" ca="1" si="426"/>
        <v>36</v>
      </c>
      <c r="J222" s="266">
        <f t="shared" ca="1" si="426"/>
        <v>37</v>
      </c>
      <c r="K222" s="266">
        <f t="shared" ca="1" si="426"/>
        <v>38</v>
      </c>
      <c r="L222" s="266">
        <f t="shared" ca="1" si="426"/>
        <v>39</v>
      </c>
      <c r="M222" s="266">
        <f t="shared" ca="1" si="426"/>
        <v>40</v>
      </c>
      <c r="N222" s="266">
        <f t="shared" ca="1" si="426"/>
        <v>41</v>
      </c>
      <c r="O222" s="266">
        <f t="shared" ca="1" si="426"/>
        <v>42</v>
      </c>
      <c r="P222" s="266">
        <f t="shared" ca="1" si="426"/>
        <v>43</v>
      </c>
      <c r="Q222" s="266">
        <f t="shared" ca="1" si="426"/>
        <v>44</v>
      </c>
      <c r="R222" s="266">
        <f t="shared" ca="1" si="426"/>
        <v>45</v>
      </c>
      <c r="S222" s="266">
        <f t="shared" ca="1" si="426"/>
        <v>46</v>
      </c>
      <c r="T222" s="266">
        <f t="shared" ca="1" si="426"/>
        <v>47</v>
      </c>
      <c r="U222" s="266">
        <f t="shared" ca="1" si="426"/>
        <v>48</v>
      </c>
      <c r="V222" s="266">
        <f t="shared" ca="1" si="426"/>
        <v>49</v>
      </c>
      <c r="W222" s="266">
        <f t="shared" ca="1" si="426"/>
        <v>50</v>
      </c>
      <c r="X222" s="266">
        <f t="shared" ca="1" si="426"/>
        <v>51</v>
      </c>
      <c r="Y222" s="266">
        <f t="shared" ca="1" si="426"/>
        <v>52</v>
      </c>
      <c r="Z222" s="266">
        <f t="shared" ca="1" si="426"/>
        <v>53</v>
      </c>
      <c r="AA222" s="266">
        <f t="shared" ca="1" si="426"/>
        <v>54</v>
      </c>
      <c r="AB222" s="266">
        <f t="shared" ca="1" si="426"/>
        <v>55</v>
      </c>
      <c r="AC222" s="266">
        <f t="shared" ca="1" si="426"/>
        <v>56</v>
      </c>
      <c r="AD222" s="266">
        <f t="shared" ca="1" si="426"/>
        <v>57</v>
      </c>
      <c r="AE222" s="266">
        <f t="shared" ca="1" si="426"/>
        <v>58</v>
      </c>
      <c r="AF222" s="266">
        <f t="shared" ca="1" si="426"/>
        <v>59</v>
      </c>
      <c r="AG222" s="266">
        <f ca="1">IF(OR(MID(OFFSET($D$248,$D216-$D$8,0),AG$4,1)="a",MID(OFFSET($D$248,$D216-$D$8,0),AG$4,1)="b"),0,1)</f>
        <v>0</v>
      </c>
      <c r="AH222" s="266">
        <f t="shared" ref="AH222:BM222" ca="1" si="427">IF(OR(MID(OFFSET($D$248,$D216-$D$8,0),AH$4,1)="a",MID(OFFSET($D$248,$D216-$D$8,0),AH$4,1)="b"),0,AG222+1)</f>
        <v>0</v>
      </c>
      <c r="AI222" s="266">
        <f t="shared" ca="1" si="427"/>
        <v>0</v>
      </c>
      <c r="AJ222" s="266">
        <f t="shared" ca="1" si="427"/>
        <v>0</v>
      </c>
      <c r="AK222" s="266">
        <f t="shared" ca="1" si="427"/>
        <v>0</v>
      </c>
      <c r="AL222" s="266">
        <f t="shared" ca="1" si="427"/>
        <v>0</v>
      </c>
      <c r="AM222" s="266">
        <f t="shared" ca="1" si="427"/>
        <v>0</v>
      </c>
      <c r="AN222" s="266">
        <f t="shared" ca="1" si="427"/>
        <v>0</v>
      </c>
      <c r="AO222" s="266">
        <f t="shared" ca="1" si="427"/>
        <v>0</v>
      </c>
      <c r="AP222" s="266">
        <f t="shared" ca="1" si="427"/>
        <v>0</v>
      </c>
      <c r="AQ222" s="266">
        <f t="shared" ca="1" si="427"/>
        <v>0</v>
      </c>
      <c r="AR222" s="266">
        <f t="shared" ca="1" si="427"/>
        <v>0</v>
      </c>
      <c r="AS222" s="266">
        <f t="shared" ca="1" si="427"/>
        <v>0</v>
      </c>
      <c r="AT222" s="266">
        <f t="shared" ca="1" si="427"/>
        <v>0</v>
      </c>
      <c r="AU222" s="266">
        <f t="shared" ca="1" si="427"/>
        <v>0</v>
      </c>
      <c r="AV222" s="266">
        <f t="shared" ca="1" si="427"/>
        <v>0</v>
      </c>
      <c r="AW222" s="266">
        <f t="shared" ca="1" si="427"/>
        <v>0</v>
      </c>
      <c r="AX222" s="266">
        <f t="shared" ca="1" si="427"/>
        <v>0</v>
      </c>
      <c r="AY222" s="266">
        <f t="shared" ca="1" si="427"/>
        <v>0</v>
      </c>
      <c r="AZ222" s="266">
        <f t="shared" ca="1" si="427"/>
        <v>0</v>
      </c>
      <c r="BA222" s="266">
        <f t="shared" ca="1" si="427"/>
        <v>1</v>
      </c>
      <c r="BB222" s="266">
        <f t="shared" ca="1" si="427"/>
        <v>2</v>
      </c>
      <c r="BC222" s="266">
        <f t="shared" ca="1" si="427"/>
        <v>3</v>
      </c>
      <c r="BD222" s="266">
        <f t="shared" ca="1" si="427"/>
        <v>4</v>
      </c>
      <c r="BE222" s="266">
        <f t="shared" ca="1" si="427"/>
        <v>5</v>
      </c>
      <c r="BF222" s="266">
        <f t="shared" ca="1" si="427"/>
        <v>6</v>
      </c>
      <c r="BG222" s="266">
        <f t="shared" ca="1" si="427"/>
        <v>0</v>
      </c>
      <c r="BH222" s="266">
        <f t="shared" ca="1" si="427"/>
        <v>0</v>
      </c>
      <c r="BI222" s="266">
        <f t="shared" ca="1" si="427"/>
        <v>0</v>
      </c>
      <c r="BJ222" s="266">
        <f t="shared" ca="1" si="427"/>
        <v>0</v>
      </c>
      <c r="BK222" s="266">
        <f t="shared" ca="1" si="427"/>
        <v>0</v>
      </c>
      <c r="BL222" s="266">
        <f t="shared" ca="1" si="427"/>
        <v>0</v>
      </c>
      <c r="BM222" s="266">
        <f t="shared" ca="1" si="427"/>
        <v>0</v>
      </c>
      <c r="BN222" s="266">
        <f t="shared" ref="BN222:CV222" ca="1" si="428">IF(OR(MID(OFFSET($D$248,$D216-$D$8,0),BN$4,1)="a",MID(OFFSET($D$248,$D216-$D$8,0),BN$4,1)="b"),0,BM222+1)</f>
        <v>0</v>
      </c>
      <c r="BO222" s="266">
        <f t="shared" ca="1" si="428"/>
        <v>0</v>
      </c>
      <c r="BP222" s="266">
        <f t="shared" ca="1" si="428"/>
        <v>0</v>
      </c>
      <c r="BQ222" s="266">
        <f t="shared" ca="1" si="428"/>
        <v>0</v>
      </c>
      <c r="BR222" s="266">
        <f t="shared" ca="1" si="428"/>
        <v>1</v>
      </c>
      <c r="BS222" s="266">
        <f t="shared" ca="1" si="428"/>
        <v>2</v>
      </c>
      <c r="BT222" s="266">
        <f t="shared" ca="1" si="428"/>
        <v>3</v>
      </c>
      <c r="BU222" s="266">
        <f t="shared" ca="1" si="428"/>
        <v>4</v>
      </c>
      <c r="BV222" s="266">
        <f t="shared" ca="1" si="428"/>
        <v>5</v>
      </c>
      <c r="BW222" s="266">
        <f t="shared" ca="1" si="428"/>
        <v>6</v>
      </c>
      <c r="BX222" s="266">
        <f t="shared" ca="1" si="428"/>
        <v>7</v>
      </c>
      <c r="BY222" s="266">
        <f t="shared" ca="1" si="428"/>
        <v>8</v>
      </c>
      <c r="BZ222" s="266">
        <f t="shared" ca="1" si="428"/>
        <v>9</v>
      </c>
      <c r="CA222" s="266">
        <f t="shared" ca="1" si="428"/>
        <v>10</v>
      </c>
      <c r="CB222" s="266">
        <f t="shared" ca="1" si="428"/>
        <v>11</v>
      </c>
      <c r="CC222" s="266">
        <f t="shared" ca="1" si="428"/>
        <v>12</v>
      </c>
      <c r="CD222" s="266">
        <f t="shared" ca="1" si="428"/>
        <v>13</v>
      </c>
      <c r="CE222" s="266">
        <f t="shared" ca="1" si="428"/>
        <v>14</v>
      </c>
      <c r="CF222" s="266">
        <f t="shared" ca="1" si="428"/>
        <v>15</v>
      </c>
      <c r="CG222" s="266">
        <f t="shared" ca="1" si="428"/>
        <v>16</v>
      </c>
      <c r="CH222" s="266">
        <f t="shared" ca="1" si="428"/>
        <v>17</v>
      </c>
      <c r="CI222" s="266">
        <f t="shared" ca="1" si="428"/>
        <v>18</v>
      </c>
      <c r="CJ222" s="266">
        <f t="shared" ca="1" si="428"/>
        <v>19</v>
      </c>
      <c r="CK222" s="266">
        <f t="shared" ca="1" si="428"/>
        <v>20</v>
      </c>
      <c r="CL222" s="266">
        <f t="shared" ca="1" si="428"/>
        <v>21</v>
      </c>
      <c r="CM222" s="266">
        <f t="shared" ca="1" si="428"/>
        <v>22</v>
      </c>
      <c r="CN222" s="266">
        <f t="shared" ca="1" si="428"/>
        <v>23</v>
      </c>
      <c r="CO222" s="266">
        <f t="shared" ca="1" si="428"/>
        <v>24</v>
      </c>
      <c r="CP222" s="266">
        <f t="shared" ca="1" si="428"/>
        <v>25</v>
      </c>
      <c r="CQ222" s="266">
        <f t="shared" ca="1" si="428"/>
        <v>26</v>
      </c>
      <c r="CR222" s="266">
        <f t="shared" ca="1" si="428"/>
        <v>27</v>
      </c>
      <c r="CS222" s="266">
        <f t="shared" ca="1" si="428"/>
        <v>28</v>
      </c>
      <c r="CT222" s="266">
        <f t="shared" ca="1" si="428"/>
        <v>29</v>
      </c>
      <c r="CU222" s="266">
        <f t="shared" ca="1" si="428"/>
        <v>30</v>
      </c>
      <c r="CV222" s="300">
        <f t="shared" ca="1" si="428"/>
        <v>31</v>
      </c>
      <c r="CW222" s="416"/>
      <c r="CX222" s="391"/>
      <c r="CY222" s="391"/>
      <c r="CZ222" s="393"/>
      <c r="DA222" s="442"/>
    </row>
    <row r="223" spans="1:105" ht="3.75" customHeight="1" x14ac:dyDescent="0.2">
      <c r="A223" s="190"/>
      <c r="B223" s="439"/>
      <c r="C223" s="250"/>
      <c r="D223" s="251"/>
      <c r="E223" s="252"/>
      <c r="F223" s="252"/>
      <c r="G223" s="252"/>
      <c r="H223" s="252"/>
      <c r="I223" s="252"/>
      <c r="J223" s="252"/>
      <c r="K223" s="252"/>
      <c r="L223" s="252"/>
      <c r="M223" s="252"/>
      <c r="N223" s="252"/>
      <c r="O223" s="252"/>
      <c r="P223" s="252"/>
      <c r="Q223" s="252"/>
      <c r="R223" s="252"/>
      <c r="S223" s="252"/>
      <c r="T223" s="252"/>
      <c r="U223" s="252"/>
      <c r="V223" s="252"/>
      <c r="W223" s="252"/>
      <c r="X223" s="252"/>
      <c r="Y223" s="252"/>
      <c r="Z223" s="252"/>
      <c r="AA223" s="252"/>
      <c r="AB223" s="252"/>
      <c r="AC223" s="252"/>
      <c r="AD223" s="252"/>
      <c r="AE223" s="252"/>
      <c r="AF223" s="252"/>
      <c r="AG223" s="253"/>
      <c r="AH223" s="252"/>
      <c r="AI223" s="252"/>
      <c r="AJ223" s="252"/>
      <c r="AK223" s="252"/>
      <c r="AL223" s="252"/>
      <c r="AM223" s="252"/>
      <c r="AN223" s="252"/>
      <c r="AO223" s="252"/>
      <c r="AP223" s="252"/>
      <c r="AQ223" s="252"/>
      <c r="AR223" s="252"/>
      <c r="AS223" s="252"/>
      <c r="AT223" s="252"/>
      <c r="AU223" s="252"/>
      <c r="AV223" s="252"/>
      <c r="AW223" s="252"/>
      <c r="AX223" s="252"/>
      <c r="AY223" s="252"/>
      <c r="AZ223" s="252"/>
      <c r="BA223" s="252"/>
      <c r="BB223" s="252"/>
      <c r="BC223" s="252"/>
      <c r="BD223" s="252"/>
      <c r="BE223" s="252"/>
      <c r="BF223" s="252"/>
      <c r="BG223" s="252"/>
      <c r="BH223" s="252"/>
      <c r="BI223" s="252"/>
      <c r="BJ223" s="252"/>
      <c r="BK223" s="252"/>
      <c r="BL223" s="252"/>
      <c r="BM223" s="252"/>
      <c r="BN223" s="252"/>
      <c r="BO223" s="252"/>
      <c r="BP223" s="252"/>
      <c r="BQ223" s="252"/>
      <c r="BR223" s="252"/>
      <c r="BS223" s="252"/>
      <c r="BT223" s="252"/>
      <c r="BU223" s="252"/>
      <c r="BV223" s="252"/>
      <c r="BW223" s="252"/>
      <c r="BX223" s="252"/>
      <c r="BY223" s="252"/>
      <c r="BZ223" s="252"/>
      <c r="CA223" s="252"/>
      <c r="CB223" s="252"/>
      <c r="CC223" s="252"/>
      <c r="CD223" s="252"/>
      <c r="CE223" s="252"/>
      <c r="CF223" s="252"/>
      <c r="CG223" s="252"/>
      <c r="CH223" s="252"/>
      <c r="CI223" s="252"/>
      <c r="CJ223" s="252"/>
      <c r="CK223" s="252"/>
      <c r="CL223" s="252"/>
      <c r="CM223" s="252"/>
      <c r="CN223" s="252"/>
      <c r="CO223" s="252"/>
      <c r="CP223" s="252"/>
      <c r="CQ223" s="252"/>
      <c r="CR223" s="252"/>
      <c r="CS223" s="252"/>
      <c r="CT223" s="252"/>
      <c r="CU223" s="252"/>
      <c r="CV223" s="252"/>
      <c r="CW223" s="254"/>
      <c r="CX223" s="255"/>
      <c r="CY223" s="256"/>
      <c r="CZ223" s="257"/>
      <c r="DA223" s="306"/>
    </row>
    <row r="224" spans="1:105" ht="13.5" customHeight="1" x14ac:dyDescent="0.2">
      <c r="A224" s="190"/>
      <c r="B224" s="439"/>
      <c r="C224" s="429" t="s">
        <v>43</v>
      </c>
      <c r="D224" s="431">
        <f>D216+1</f>
        <v>42709</v>
      </c>
      <c r="E224" s="191"/>
      <c r="F224" s="192"/>
      <c r="G224" s="192"/>
      <c r="H224" s="193"/>
      <c r="I224" s="194"/>
      <c r="J224" s="192"/>
      <c r="K224" s="192"/>
      <c r="L224" s="193"/>
      <c r="M224" s="194"/>
      <c r="N224" s="192"/>
      <c r="O224" s="192"/>
      <c r="P224" s="193"/>
      <c r="Q224" s="194"/>
      <c r="R224" s="192"/>
      <c r="S224" s="192"/>
      <c r="T224" s="193"/>
      <c r="U224" s="194"/>
      <c r="V224" s="192"/>
      <c r="W224" s="192"/>
      <c r="X224" s="193"/>
      <c r="Y224" s="194"/>
      <c r="Z224" s="192"/>
      <c r="AA224" s="192"/>
      <c r="AB224" s="193"/>
      <c r="AC224" s="194"/>
      <c r="AD224" s="192"/>
      <c r="AE224" s="192"/>
      <c r="AF224" s="195"/>
      <c r="AG224" s="196"/>
      <c r="AH224" s="192"/>
      <c r="AI224" s="192"/>
      <c r="AJ224" s="193"/>
      <c r="AK224" s="194"/>
      <c r="AL224" s="192"/>
      <c r="AM224" s="192"/>
      <c r="AN224" s="193"/>
      <c r="AO224" s="194"/>
      <c r="AP224" s="192"/>
      <c r="AQ224" s="192"/>
      <c r="AR224" s="193"/>
      <c r="AS224" s="194"/>
      <c r="AT224" s="192"/>
      <c r="AU224" s="192"/>
      <c r="AV224" s="193"/>
      <c r="AW224" s="194"/>
      <c r="AX224" s="192"/>
      <c r="AY224" s="192"/>
      <c r="AZ224" s="193"/>
      <c r="BA224" s="194"/>
      <c r="BB224" s="192"/>
      <c r="BC224" s="192"/>
      <c r="BD224" s="193"/>
      <c r="BE224" s="194"/>
      <c r="BF224" s="192"/>
      <c r="BG224" s="192"/>
      <c r="BH224" s="193"/>
      <c r="BI224" s="194"/>
      <c r="BJ224" s="192"/>
      <c r="BK224" s="192"/>
      <c r="BL224" s="193"/>
      <c r="BM224" s="194"/>
      <c r="BN224" s="192"/>
      <c r="BO224" s="192"/>
      <c r="BP224" s="193"/>
      <c r="BQ224" s="194"/>
      <c r="BR224" s="192"/>
      <c r="BS224" s="192"/>
      <c r="BT224" s="193"/>
      <c r="BU224" s="194"/>
      <c r="BV224" s="192"/>
      <c r="BW224" s="192"/>
      <c r="BX224" s="193"/>
      <c r="BY224" s="194"/>
      <c r="BZ224" s="192"/>
      <c r="CA224" s="192"/>
      <c r="CB224" s="193"/>
      <c r="CC224" s="194"/>
      <c r="CD224" s="192"/>
      <c r="CE224" s="192"/>
      <c r="CF224" s="193"/>
      <c r="CG224" s="194"/>
      <c r="CH224" s="192"/>
      <c r="CI224" s="192"/>
      <c r="CJ224" s="193"/>
      <c r="CK224" s="194"/>
      <c r="CL224" s="192"/>
      <c r="CM224" s="192"/>
      <c r="CN224" s="193"/>
      <c r="CO224" s="194"/>
      <c r="CP224" s="192"/>
      <c r="CQ224" s="192"/>
      <c r="CR224" s="193"/>
      <c r="CS224" s="194"/>
      <c r="CT224" s="192"/>
      <c r="CU224" s="192"/>
      <c r="CV224" s="195"/>
      <c r="CW224" s="433">
        <f ca="1">MAX(E229:AF229,AG222:CV222)*0.25</f>
        <v>14.75</v>
      </c>
      <c r="CX224" s="390">
        <f ca="1">MAX(E225:AF225,E218:CV218,E210:CV210,E201:CV201,E191:CV191,E181:CV181,E171:CV171,AG161:CV161)*0.25</f>
        <v>62.5</v>
      </c>
      <c r="CY224" s="390">
        <f ca="1">(COUNTIF(E229:AF229,0)+COUNTIF(CO222:CV222,0))*0.25</f>
        <v>0</v>
      </c>
      <c r="CZ224" s="392">
        <f ca="1">COUNTIF(CW167:CW229,"&gt;=7")-COUNTIF(CW167:CW229,"&gt;=9")</f>
        <v>0</v>
      </c>
      <c r="DA224" s="441" t="str">
        <f ca="1">VLOOKUP(IF(CX224&lt;24,3,IF(CW224&lt;=7,2,IF(CW224&gt;11,1,IF(CY224&gt;4,2,IF(CW224&gt;9,1,IF(CZ224&gt;0,2,1)))))),PARAM!$A$39:$B$41,2,FALSE)</f>
        <v>Reprise normale du service</v>
      </c>
    </row>
    <row r="225" spans="1:105" ht="13.5" hidden="1" customHeight="1" x14ac:dyDescent="0.2">
      <c r="A225" s="190"/>
      <c r="B225" s="439"/>
      <c r="C225" s="430"/>
      <c r="D225" s="426"/>
      <c r="E225" s="267">
        <f ca="1">IF(OR(MID(OFFSET($D$248,$D224-$D$8,0),E$4,1)="a",MID(OFFSET($D$248,$D224-$D$8,0),E$4,1)="b"),0,CV218+1)</f>
        <v>32</v>
      </c>
      <c r="F225" s="268">
        <f t="shared" ref="F225:AF225" ca="1" si="429">IF(OR(MID(OFFSET($D$248,$D224-$D$8,0),F$4,1)="a",MID(OFFSET($D$248,$D224-$D$8,0),F$4,1)="b"),0,E225+1)</f>
        <v>33</v>
      </c>
      <c r="G225" s="268">
        <f t="shared" ca="1" si="429"/>
        <v>34</v>
      </c>
      <c r="H225" s="268">
        <f t="shared" ca="1" si="429"/>
        <v>35</v>
      </c>
      <c r="I225" s="268">
        <f t="shared" ca="1" si="429"/>
        <v>36</v>
      </c>
      <c r="J225" s="268">
        <f t="shared" ca="1" si="429"/>
        <v>37</v>
      </c>
      <c r="K225" s="268">
        <f t="shared" ca="1" si="429"/>
        <v>38</v>
      </c>
      <c r="L225" s="268">
        <f t="shared" ca="1" si="429"/>
        <v>39</v>
      </c>
      <c r="M225" s="268">
        <f t="shared" ca="1" si="429"/>
        <v>40</v>
      </c>
      <c r="N225" s="268">
        <f t="shared" ca="1" si="429"/>
        <v>41</v>
      </c>
      <c r="O225" s="268">
        <f t="shared" ca="1" si="429"/>
        <v>42</v>
      </c>
      <c r="P225" s="268">
        <f t="shared" ca="1" si="429"/>
        <v>43</v>
      </c>
      <c r="Q225" s="268">
        <f t="shared" ca="1" si="429"/>
        <v>44</v>
      </c>
      <c r="R225" s="268">
        <f t="shared" ca="1" si="429"/>
        <v>45</v>
      </c>
      <c r="S225" s="268">
        <f t="shared" ca="1" si="429"/>
        <v>46</v>
      </c>
      <c r="T225" s="268">
        <f t="shared" ca="1" si="429"/>
        <v>47</v>
      </c>
      <c r="U225" s="268">
        <f t="shared" ca="1" si="429"/>
        <v>48</v>
      </c>
      <c r="V225" s="268">
        <f t="shared" ca="1" si="429"/>
        <v>49</v>
      </c>
      <c r="W225" s="268">
        <f t="shared" ca="1" si="429"/>
        <v>50</v>
      </c>
      <c r="X225" s="268">
        <f t="shared" ca="1" si="429"/>
        <v>51</v>
      </c>
      <c r="Y225" s="268">
        <f t="shared" ca="1" si="429"/>
        <v>52</v>
      </c>
      <c r="Z225" s="268">
        <f t="shared" ca="1" si="429"/>
        <v>53</v>
      </c>
      <c r="AA225" s="268">
        <f t="shared" ca="1" si="429"/>
        <v>54</v>
      </c>
      <c r="AB225" s="268">
        <f t="shared" ca="1" si="429"/>
        <v>55</v>
      </c>
      <c r="AC225" s="268">
        <f t="shared" ca="1" si="429"/>
        <v>56</v>
      </c>
      <c r="AD225" s="268">
        <f t="shared" ca="1" si="429"/>
        <v>57</v>
      </c>
      <c r="AE225" s="268">
        <f t="shared" ca="1" si="429"/>
        <v>58</v>
      </c>
      <c r="AF225" s="268">
        <f t="shared" ca="1" si="429"/>
        <v>59</v>
      </c>
      <c r="AG225" s="268"/>
      <c r="AH225" s="268"/>
      <c r="AI225" s="268"/>
      <c r="AJ225" s="268"/>
      <c r="AK225" s="268"/>
      <c r="AL225" s="268"/>
      <c r="AM225" s="268"/>
      <c r="AN225" s="268"/>
      <c r="AO225" s="268"/>
      <c r="AP225" s="268"/>
      <c r="AQ225" s="268"/>
      <c r="AR225" s="268"/>
      <c r="AS225" s="268"/>
      <c r="AT225" s="268"/>
      <c r="AU225" s="268"/>
      <c r="AV225" s="268"/>
      <c r="AW225" s="268"/>
      <c r="AX225" s="268"/>
      <c r="AY225" s="268"/>
      <c r="AZ225" s="268"/>
      <c r="BA225" s="268"/>
      <c r="BB225" s="268"/>
      <c r="BC225" s="268"/>
      <c r="BD225" s="268"/>
      <c r="BE225" s="268"/>
      <c r="BF225" s="268"/>
      <c r="BG225" s="268"/>
      <c r="BH225" s="268"/>
      <c r="BI225" s="268"/>
      <c r="BJ225" s="268"/>
      <c r="BK225" s="268"/>
      <c r="BL225" s="268"/>
      <c r="BM225" s="268"/>
      <c r="BN225" s="268"/>
      <c r="BO225" s="268"/>
      <c r="BP225" s="268"/>
      <c r="BQ225" s="268"/>
      <c r="BR225" s="268"/>
      <c r="BS225" s="268"/>
      <c r="BT225" s="268"/>
      <c r="BU225" s="268"/>
      <c r="BV225" s="268"/>
      <c r="BW225" s="268"/>
      <c r="BX225" s="268"/>
      <c r="BY225" s="268"/>
      <c r="BZ225" s="268"/>
      <c r="CA225" s="268"/>
      <c r="CB225" s="268"/>
      <c r="CC225" s="268"/>
      <c r="CD225" s="268"/>
      <c r="CE225" s="268"/>
      <c r="CF225" s="268"/>
      <c r="CG225" s="268"/>
      <c r="CH225" s="268"/>
      <c r="CI225" s="268"/>
      <c r="CJ225" s="268"/>
      <c r="CK225" s="268"/>
      <c r="CL225" s="268"/>
      <c r="CM225" s="268"/>
      <c r="CN225" s="268"/>
      <c r="CO225" s="268"/>
      <c r="CP225" s="268"/>
      <c r="CQ225" s="268"/>
      <c r="CR225" s="268"/>
      <c r="CS225" s="268"/>
      <c r="CT225" s="268"/>
      <c r="CU225" s="268"/>
      <c r="CV225" s="296"/>
      <c r="CW225" s="416"/>
      <c r="CX225" s="391"/>
      <c r="CY225" s="391"/>
      <c r="CZ225" s="393"/>
      <c r="DA225" s="442"/>
    </row>
    <row r="226" spans="1:105" ht="13.5" hidden="1" customHeight="1" x14ac:dyDescent="0.2">
      <c r="A226" s="190"/>
      <c r="B226" s="439"/>
      <c r="C226" s="430"/>
      <c r="D226" s="426"/>
      <c r="E226" s="267">
        <f ca="1">IF(OR(MID(OFFSET($D$248,$D224-$D$8,0),E$4,1)="a",MID(OFFSET($D$248,$D224-$D$8,0),E$4,1)="b"),0,CV219+1)</f>
        <v>32</v>
      </c>
      <c r="F226" s="268">
        <f t="shared" ref="F226:AK226" ca="1" si="430">IF(OR(MID(OFFSET($D$248,$D224-$D$8,0),F$4,1)="a",MID(OFFSET($D$248,$D224-$D$8,0),F$4,1)="b"),0,E226+1)</f>
        <v>33</v>
      </c>
      <c r="G226" s="268">
        <f t="shared" ca="1" si="430"/>
        <v>34</v>
      </c>
      <c r="H226" s="268">
        <f t="shared" ca="1" si="430"/>
        <v>35</v>
      </c>
      <c r="I226" s="268">
        <f t="shared" ca="1" si="430"/>
        <v>36</v>
      </c>
      <c r="J226" s="268">
        <f t="shared" ca="1" si="430"/>
        <v>37</v>
      </c>
      <c r="K226" s="268">
        <f t="shared" ca="1" si="430"/>
        <v>38</v>
      </c>
      <c r="L226" s="268">
        <f t="shared" ca="1" si="430"/>
        <v>39</v>
      </c>
      <c r="M226" s="268">
        <f t="shared" ca="1" si="430"/>
        <v>40</v>
      </c>
      <c r="N226" s="268">
        <f t="shared" ca="1" si="430"/>
        <v>41</v>
      </c>
      <c r="O226" s="268">
        <f t="shared" ca="1" si="430"/>
        <v>42</v>
      </c>
      <c r="P226" s="268">
        <f t="shared" ca="1" si="430"/>
        <v>43</v>
      </c>
      <c r="Q226" s="268">
        <f t="shared" ca="1" si="430"/>
        <v>44</v>
      </c>
      <c r="R226" s="268">
        <f t="shared" ca="1" si="430"/>
        <v>45</v>
      </c>
      <c r="S226" s="268">
        <f t="shared" ca="1" si="430"/>
        <v>46</v>
      </c>
      <c r="T226" s="268">
        <f t="shared" ca="1" si="430"/>
        <v>47</v>
      </c>
      <c r="U226" s="268">
        <f t="shared" ca="1" si="430"/>
        <v>48</v>
      </c>
      <c r="V226" s="268">
        <f t="shared" ca="1" si="430"/>
        <v>49</v>
      </c>
      <c r="W226" s="268">
        <f t="shared" ca="1" si="430"/>
        <v>50</v>
      </c>
      <c r="X226" s="268">
        <f t="shared" ca="1" si="430"/>
        <v>51</v>
      </c>
      <c r="Y226" s="268">
        <f t="shared" ca="1" si="430"/>
        <v>52</v>
      </c>
      <c r="Z226" s="268">
        <f t="shared" ca="1" si="430"/>
        <v>53</v>
      </c>
      <c r="AA226" s="268">
        <f t="shared" ca="1" si="430"/>
        <v>54</v>
      </c>
      <c r="AB226" s="268">
        <f t="shared" ca="1" si="430"/>
        <v>55</v>
      </c>
      <c r="AC226" s="268">
        <f t="shared" ca="1" si="430"/>
        <v>56</v>
      </c>
      <c r="AD226" s="268">
        <f t="shared" ca="1" si="430"/>
        <v>57</v>
      </c>
      <c r="AE226" s="268">
        <f t="shared" ca="1" si="430"/>
        <v>58</v>
      </c>
      <c r="AF226" s="268">
        <f t="shared" ca="1" si="430"/>
        <v>59</v>
      </c>
      <c r="AG226" s="268">
        <f t="shared" ca="1" si="430"/>
        <v>0</v>
      </c>
      <c r="AH226" s="268">
        <f t="shared" ca="1" si="430"/>
        <v>0</v>
      </c>
      <c r="AI226" s="268">
        <f t="shared" ca="1" si="430"/>
        <v>0</v>
      </c>
      <c r="AJ226" s="268">
        <f t="shared" ca="1" si="430"/>
        <v>0</v>
      </c>
      <c r="AK226" s="268">
        <f t="shared" ca="1" si="430"/>
        <v>0</v>
      </c>
      <c r="AL226" s="268">
        <f t="shared" ref="AL226:BQ226" ca="1" si="431">IF(OR(MID(OFFSET($D$248,$D224-$D$8,0),AL$4,1)="a",MID(OFFSET($D$248,$D224-$D$8,0),AL$4,1)="b"),0,AK226+1)</f>
        <v>0</v>
      </c>
      <c r="AM226" s="268">
        <f t="shared" ca="1" si="431"/>
        <v>0</v>
      </c>
      <c r="AN226" s="268">
        <f t="shared" ca="1" si="431"/>
        <v>0</v>
      </c>
      <c r="AO226" s="268">
        <f t="shared" ca="1" si="431"/>
        <v>0</v>
      </c>
      <c r="AP226" s="268">
        <f t="shared" ca="1" si="431"/>
        <v>0</v>
      </c>
      <c r="AQ226" s="268">
        <f t="shared" ca="1" si="431"/>
        <v>0</v>
      </c>
      <c r="AR226" s="268">
        <f t="shared" ca="1" si="431"/>
        <v>0</v>
      </c>
      <c r="AS226" s="268">
        <f t="shared" ca="1" si="431"/>
        <v>0</v>
      </c>
      <c r="AT226" s="268">
        <f t="shared" ca="1" si="431"/>
        <v>0</v>
      </c>
      <c r="AU226" s="268">
        <f t="shared" ca="1" si="431"/>
        <v>0</v>
      </c>
      <c r="AV226" s="268">
        <f t="shared" ca="1" si="431"/>
        <v>0</v>
      </c>
      <c r="AW226" s="268">
        <f t="shared" ca="1" si="431"/>
        <v>0</v>
      </c>
      <c r="AX226" s="268">
        <f t="shared" ca="1" si="431"/>
        <v>0</v>
      </c>
      <c r="AY226" s="268">
        <f t="shared" ca="1" si="431"/>
        <v>0</v>
      </c>
      <c r="AZ226" s="268">
        <f t="shared" ca="1" si="431"/>
        <v>0</v>
      </c>
      <c r="BA226" s="268">
        <f t="shared" ca="1" si="431"/>
        <v>1</v>
      </c>
      <c r="BB226" s="268">
        <f t="shared" ca="1" si="431"/>
        <v>2</v>
      </c>
      <c r="BC226" s="268">
        <f t="shared" ca="1" si="431"/>
        <v>3</v>
      </c>
      <c r="BD226" s="268">
        <f t="shared" ca="1" si="431"/>
        <v>4</v>
      </c>
      <c r="BE226" s="268">
        <f t="shared" ca="1" si="431"/>
        <v>5</v>
      </c>
      <c r="BF226" s="268">
        <f t="shared" ca="1" si="431"/>
        <v>6</v>
      </c>
      <c r="BG226" s="268">
        <f t="shared" ca="1" si="431"/>
        <v>0</v>
      </c>
      <c r="BH226" s="268">
        <f t="shared" ca="1" si="431"/>
        <v>0</v>
      </c>
      <c r="BI226" s="268">
        <f t="shared" ca="1" si="431"/>
        <v>0</v>
      </c>
      <c r="BJ226" s="268">
        <f t="shared" ca="1" si="431"/>
        <v>0</v>
      </c>
      <c r="BK226" s="268">
        <f t="shared" ca="1" si="431"/>
        <v>0</v>
      </c>
      <c r="BL226" s="268">
        <f t="shared" ca="1" si="431"/>
        <v>0</v>
      </c>
      <c r="BM226" s="268">
        <f t="shared" ca="1" si="431"/>
        <v>0</v>
      </c>
      <c r="BN226" s="268">
        <f t="shared" ca="1" si="431"/>
        <v>0</v>
      </c>
      <c r="BO226" s="268">
        <f t="shared" ca="1" si="431"/>
        <v>0</v>
      </c>
      <c r="BP226" s="268">
        <f t="shared" ca="1" si="431"/>
        <v>0</v>
      </c>
      <c r="BQ226" s="268">
        <f t="shared" ca="1" si="431"/>
        <v>0</v>
      </c>
      <c r="BR226" s="268">
        <f t="shared" ref="BR226:CV226" ca="1" si="432">IF(OR(MID(OFFSET($D$248,$D224-$D$8,0),BR$4,1)="a",MID(OFFSET($D$248,$D224-$D$8,0),BR$4,1)="b"),0,BQ226+1)</f>
        <v>1</v>
      </c>
      <c r="BS226" s="268">
        <f t="shared" ca="1" si="432"/>
        <v>2</v>
      </c>
      <c r="BT226" s="268">
        <f t="shared" ca="1" si="432"/>
        <v>3</v>
      </c>
      <c r="BU226" s="268">
        <f t="shared" ca="1" si="432"/>
        <v>4</v>
      </c>
      <c r="BV226" s="268">
        <f t="shared" ca="1" si="432"/>
        <v>5</v>
      </c>
      <c r="BW226" s="268">
        <f t="shared" ca="1" si="432"/>
        <v>6</v>
      </c>
      <c r="BX226" s="268">
        <f t="shared" ca="1" si="432"/>
        <v>7</v>
      </c>
      <c r="BY226" s="268">
        <f t="shared" ca="1" si="432"/>
        <v>8</v>
      </c>
      <c r="BZ226" s="268">
        <f t="shared" ca="1" si="432"/>
        <v>9</v>
      </c>
      <c r="CA226" s="268">
        <f t="shared" ca="1" si="432"/>
        <v>10</v>
      </c>
      <c r="CB226" s="268">
        <f t="shared" ca="1" si="432"/>
        <v>11</v>
      </c>
      <c r="CC226" s="268">
        <f t="shared" ca="1" si="432"/>
        <v>12</v>
      </c>
      <c r="CD226" s="268">
        <f t="shared" ca="1" si="432"/>
        <v>13</v>
      </c>
      <c r="CE226" s="268">
        <f t="shared" ca="1" si="432"/>
        <v>14</v>
      </c>
      <c r="CF226" s="268">
        <f t="shared" ca="1" si="432"/>
        <v>15</v>
      </c>
      <c r="CG226" s="268">
        <f t="shared" ca="1" si="432"/>
        <v>16</v>
      </c>
      <c r="CH226" s="268">
        <f t="shared" ca="1" si="432"/>
        <v>17</v>
      </c>
      <c r="CI226" s="268">
        <f t="shared" ca="1" si="432"/>
        <v>18</v>
      </c>
      <c r="CJ226" s="268">
        <f t="shared" ca="1" si="432"/>
        <v>19</v>
      </c>
      <c r="CK226" s="268">
        <f t="shared" ca="1" si="432"/>
        <v>20</v>
      </c>
      <c r="CL226" s="268">
        <f t="shared" ca="1" si="432"/>
        <v>21</v>
      </c>
      <c r="CM226" s="268">
        <f t="shared" ca="1" si="432"/>
        <v>22</v>
      </c>
      <c r="CN226" s="268">
        <f t="shared" ca="1" si="432"/>
        <v>23</v>
      </c>
      <c r="CO226" s="268">
        <f t="shared" ca="1" si="432"/>
        <v>24</v>
      </c>
      <c r="CP226" s="268">
        <f t="shared" ca="1" si="432"/>
        <v>25</v>
      </c>
      <c r="CQ226" s="268">
        <f t="shared" ca="1" si="432"/>
        <v>26</v>
      </c>
      <c r="CR226" s="268">
        <f t="shared" ca="1" si="432"/>
        <v>27</v>
      </c>
      <c r="CS226" s="268">
        <f t="shared" ca="1" si="432"/>
        <v>28</v>
      </c>
      <c r="CT226" s="268">
        <f t="shared" ca="1" si="432"/>
        <v>29</v>
      </c>
      <c r="CU226" s="268">
        <f t="shared" ca="1" si="432"/>
        <v>30</v>
      </c>
      <c r="CV226" s="296">
        <f t="shared" ca="1" si="432"/>
        <v>31</v>
      </c>
      <c r="CW226" s="416"/>
      <c r="CX226" s="391"/>
      <c r="CY226" s="391"/>
      <c r="CZ226" s="393"/>
      <c r="DA226" s="442"/>
    </row>
    <row r="227" spans="1:105" ht="13.5" hidden="1" customHeight="1" x14ac:dyDescent="0.2">
      <c r="A227" s="190"/>
      <c r="B227" s="439"/>
      <c r="C227" s="430"/>
      <c r="D227" s="426"/>
      <c r="E227" s="267">
        <f ca="1">IF(OR(MID(OFFSET($D$248,$D224-$D$8,0),E$4,1)="a",MID(OFFSET($D$248,$D224-$D$8,0),E$4,1)="b"),0,CV220+1)</f>
        <v>32</v>
      </c>
      <c r="F227" s="268">
        <f t="shared" ref="F227:AK227" ca="1" si="433">IF(OR(MID(OFFSET($D$248,$D224-$D$8,0),F$4,1)="a",MID(OFFSET($D$248,$D224-$D$8,0),F$4,1)="b"),0,E227+1)</f>
        <v>33</v>
      </c>
      <c r="G227" s="268">
        <f t="shared" ca="1" si="433"/>
        <v>34</v>
      </c>
      <c r="H227" s="268">
        <f t="shared" ca="1" si="433"/>
        <v>35</v>
      </c>
      <c r="I227" s="268">
        <f t="shared" ca="1" si="433"/>
        <v>36</v>
      </c>
      <c r="J227" s="268">
        <f t="shared" ca="1" si="433"/>
        <v>37</v>
      </c>
      <c r="K227" s="268">
        <f t="shared" ca="1" si="433"/>
        <v>38</v>
      </c>
      <c r="L227" s="268">
        <f t="shared" ca="1" si="433"/>
        <v>39</v>
      </c>
      <c r="M227" s="268">
        <f t="shared" ca="1" si="433"/>
        <v>40</v>
      </c>
      <c r="N227" s="268">
        <f t="shared" ca="1" si="433"/>
        <v>41</v>
      </c>
      <c r="O227" s="268">
        <f t="shared" ca="1" si="433"/>
        <v>42</v>
      </c>
      <c r="P227" s="268">
        <f t="shared" ca="1" si="433"/>
        <v>43</v>
      </c>
      <c r="Q227" s="268">
        <f t="shared" ca="1" si="433"/>
        <v>44</v>
      </c>
      <c r="R227" s="268">
        <f t="shared" ca="1" si="433"/>
        <v>45</v>
      </c>
      <c r="S227" s="268">
        <f t="shared" ca="1" si="433"/>
        <v>46</v>
      </c>
      <c r="T227" s="268">
        <f t="shared" ca="1" si="433"/>
        <v>47</v>
      </c>
      <c r="U227" s="268">
        <f t="shared" ca="1" si="433"/>
        <v>48</v>
      </c>
      <c r="V227" s="268">
        <f t="shared" ca="1" si="433"/>
        <v>49</v>
      </c>
      <c r="W227" s="268">
        <f t="shared" ca="1" si="433"/>
        <v>50</v>
      </c>
      <c r="X227" s="268">
        <f t="shared" ca="1" si="433"/>
        <v>51</v>
      </c>
      <c r="Y227" s="268">
        <f t="shared" ca="1" si="433"/>
        <v>52</v>
      </c>
      <c r="Z227" s="268">
        <f t="shared" ca="1" si="433"/>
        <v>53</v>
      </c>
      <c r="AA227" s="268">
        <f t="shared" ca="1" si="433"/>
        <v>54</v>
      </c>
      <c r="AB227" s="268">
        <f t="shared" ca="1" si="433"/>
        <v>55</v>
      </c>
      <c r="AC227" s="268">
        <f t="shared" ca="1" si="433"/>
        <v>56</v>
      </c>
      <c r="AD227" s="268">
        <f t="shared" ca="1" si="433"/>
        <v>57</v>
      </c>
      <c r="AE227" s="268">
        <f t="shared" ca="1" si="433"/>
        <v>58</v>
      </c>
      <c r="AF227" s="268">
        <f t="shared" ca="1" si="433"/>
        <v>59</v>
      </c>
      <c r="AG227" s="268">
        <f t="shared" ca="1" si="433"/>
        <v>0</v>
      </c>
      <c r="AH227" s="268">
        <f t="shared" ca="1" si="433"/>
        <v>0</v>
      </c>
      <c r="AI227" s="268">
        <f t="shared" ca="1" si="433"/>
        <v>0</v>
      </c>
      <c r="AJ227" s="268">
        <f t="shared" ca="1" si="433"/>
        <v>0</v>
      </c>
      <c r="AK227" s="268">
        <f t="shared" ca="1" si="433"/>
        <v>0</v>
      </c>
      <c r="AL227" s="268">
        <f t="shared" ref="AL227:BQ227" ca="1" si="434">IF(OR(MID(OFFSET($D$248,$D224-$D$8,0),AL$4,1)="a",MID(OFFSET($D$248,$D224-$D$8,0),AL$4,1)="b"),0,AK227+1)</f>
        <v>0</v>
      </c>
      <c r="AM227" s="268">
        <f t="shared" ca="1" si="434"/>
        <v>0</v>
      </c>
      <c r="AN227" s="268">
        <f t="shared" ca="1" si="434"/>
        <v>0</v>
      </c>
      <c r="AO227" s="268">
        <f t="shared" ca="1" si="434"/>
        <v>0</v>
      </c>
      <c r="AP227" s="268">
        <f t="shared" ca="1" si="434"/>
        <v>0</v>
      </c>
      <c r="AQ227" s="268">
        <f t="shared" ca="1" si="434"/>
        <v>0</v>
      </c>
      <c r="AR227" s="268">
        <f t="shared" ca="1" si="434"/>
        <v>0</v>
      </c>
      <c r="AS227" s="268">
        <f t="shared" ca="1" si="434"/>
        <v>0</v>
      </c>
      <c r="AT227" s="268">
        <f t="shared" ca="1" si="434"/>
        <v>0</v>
      </c>
      <c r="AU227" s="268">
        <f t="shared" ca="1" si="434"/>
        <v>0</v>
      </c>
      <c r="AV227" s="268">
        <f t="shared" ca="1" si="434"/>
        <v>0</v>
      </c>
      <c r="AW227" s="268">
        <f t="shared" ca="1" si="434"/>
        <v>0</v>
      </c>
      <c r="AX227" s="268">
        <f t="shared" ca="1" si="434"/>
        <v>0</v>
      </c>
      <c r="AY227" s="268">
        <f t="shared" ca="1" si="434"/>
        <v>0</v>
      </c>
      <c r="AZ227" s="268">
        <f t="shared" ca="1" si="434"/>
        <v>0</v>
      </c>
      <c r="BA227" s="268">
        <f t="shared" ca="1" si="434"/>
        <v>1</v>
      </c>
      <c r="BB227" s="268">
        <f t="shared" ca="1" si="434"/>
        <v>2</v>
      </c>
      <c r="BC227" s="268">
        <f t="shared" ca="1" si="434"/>
        <v>3</v>
      </c>
      <c r="BD227" s="268">
        <f t="shared" ca="1" si="434"/>
        <v>4</v>
      </c>
      <c r="BE227" s="268">
        <f t="shared" ca="1" si="434"/>
        <v>5</v>
      </c>
      <c r="BF227" s="268">
        <f t="shared" ca="1" si="434"/>
        <v>6</v>
      </c>
      <c r="BG227" s="268">
        <f t="shared" ca="1" si="434"/>
        <v>0</v>
      </c>
      <c r="BH227" s="268">
        <f t="shared" ca="1" si="434"/>
        <v>0</v>
      </c>
      <c r="BI227" s="268">
        <f t="shared" ca="1" si="434"/>
        <v>0</v>
      </c>
      <c r="BJ227" s="268">
        <f t="shared" ca="1" si="434"/>
        <v>0</v>
      </c>
      <c r="BK227" s="268">
        <f t="shared" ca="1" si="434"/>
        <v>0</v>
      </c>
      <c r="BL227" s="268">
        <f t="shared" ca="1" si="434"/>
        <v>0</v>
      </c>
      <c r="BM227" s="268">
        <f t="shared" ca="1" si="434"/>
        <v>0</v>
      </c>
      <c r="BN227" s="268">
        <f t="shared" ca="1" si="434"/>
        <v>0</v>
      </c>
      <c r="BO227" s="268">
        <f t="shared" ca="1" si="434"/>
        <v>0</v>
      </c>
      <c r="BP227" s="268">
        <f t="shared" ca="1" si="434"/>
        <v>0</v>
      </c>
      <c r="BQ227" s="268">
        <f t="shared" ca="1" si="434"/>
        <v>0</v>
      </c>
      <c r="BR227" s="268">
        <f t="shared" ref="BR227:CV227" ca="1" si="435">IF(OR(MID(OFFSET($D$248,$D224-$D$8,0),BR$4,1)="a",MID(OFFSET($D$248,$D224-$D$8,0),BR$4,1)="b"),0,BQ227+1)</f>
        <v>1</v>
      </c>
      <c r="BS227" s="268">
        <f t="shared" ca="1" si="435"/>
        <v>2</v>
      </c>
      <c r="BT227" s="268">
        <f t="shared" ca="1" si="435"/>
        <v>3</v>
      </c>
      <c r="BU227" s="268">
        <f t="shared" ca="1" si="435"/>
        <v>4</v>
      </c>
      <c r="BV227" s="268">
        <f t="shared" ca="1" si="435"/>
        <v>5</v>
      </c>
      <c r="BW227" s="268">
        <f t="shared" ca="1" si="435"/>
        <v>6</v>
      </c>
      <c r="BX227" s="268">
        <f t="shared" ca="1" si="435"/>
        <v>7</v>
      </c>
      <c r="BY227" s="268">
        <f t="shared" ca="1" si="435"/>
        <v>8</v>
      </c>
      <c r="BZ227" s="268">
        <f t="shared" ca="1" si="435"/>
        <v>9</v>
      </c>
      <c r="CA227" s="268">
        <f t="shared" ca="1" si="435"/>
        <v>10</v>
      </c>
      <c r="CB227" s="268">
        <f t="shared" ca="1" si="435"/>
        <v>11</v>
      </c>
      <c r="CC227" s="268">
        <f t="shared" ca="1" si="435"/>
        <v>12</v>
      </c>
      <c r="CD227" s="268">
        <f t="shared" ca="1" si="435"/>
        <v>13</v>
      </c>
      <c r="CE227" s="268">
        <f t="shared" ca="1" si="435"/>
        <v>14</v>
      </c>
      <c r="CF227" s="268">
        <f t="shared" ca="1" si="435"/>
        <v>15</v>
      </c>
      <c r="CG227" s="268">
        <f t="shared" ca="1" si="435"/>
        <v>16</v>
      </c>
      <c r="CH227" s="268">
        <f t="shared" ca="1" si="435"/>
        <v>17</v>
      </c>
      <c r="CI227" s="268">
        <f t="shared" ca="1" si="435"/>
        <v>18</v>
      </c>
      <c r="CJ227" s="268">
        <f t="shared" ca="1" si="435"/>
        <v>19</v>
      </c>
      <c r="CK227" s="268">
        <f t="shared" ca="1" si="435"/>
        <v>20</v>
      </c>
      <c r="CL227" s="268">
        <f t="shared" ca="1" si="435"/>
        <v>21</v>
      </c>
      <c r="CM227" s="268">
        <f t="shared" ca="1" si="435"/>
        <v>22</v>
      </c>
      <c r="CN227" s="268">
        <f t="shared" ca="1" si="435"/>
        <v>23</v>
      </c>
      <c r="CO227" s="268">
        <f t="shared" ca="1" si="435"/>
        <v>24</v>
      </c>
      <c r="CP227" s="268">
        <f t="shared" ca="1" si="435"/>
        <v>25</v>
      </c>
      <c r="CQ227" s="268">
        <f t="shared" ca="1" si="435"/>
        <v>26</v>
      </c>
      <c r="CR227" s="268">
        <f t="shared" ca="1" si="435"/>
        <v>27</v>
      </c>
      <c r="CS227" s="268">
        <f t="shared" ca="1" si="435"/>
        <v>28</v>
      </c>
      <c r="CT227" s="268">
        <f t="shared" ca="1" si="435"/>
        <v>29</v>
      </c>
      <c r="CU227" s="268">
        <f t="shared" ca="1" si="435"/>
        <v>30</v>
      </c>
      <c r="CV227" s="296">
        <f t="shared" ca="1" si="435"/>
        <v>31</v>
      </c>
      <c r="CW227" s="416"/>
      <c r="CX227" s="391"/>
      <c r="CY227" s="391"/>
      <c r="CZ227" s="393"/>
      <c r="DA227" s="442"/>
    </row>
    <row r="228" spans="1:105" ht="13.5" hidden="1" customHeight="1" x14ac:dyDescent="0.2">
      <c r="A228" s="190"/>
      <c r="B228" s="439"/>
      <c r="C228" s="430"/>
      <c r="D228" s="426"/>
      <c r="E228" s="267">
        <f ca="1">IF(OR(MID(OFFSET($D$248,$D224-$D$8,0),E$4,1)="a",MID(OFFSET($D$248,$D224-$D$8,0),E$4,1)="b"),0,CV221+1)</f>
        <v>32</v>
      </c>
      <c r="F228" s="268">
        <f t="shared" ref="F228:AK228" ca="1" si="436">IF(OR(MID(OFFSET($D$248,$D224-$D$8,0),F$4,1)="a",MID(OFFSET($D$248,$D224-$D$8,0),F$4,1)="b"),0,E228+1)</f>
        <v>33</v>
      </c>
      <c r="G228" s="268">
        <f t="shared" ca="1" si="436"/>
        <v>34</v>
      </c>
      <c r="H228" s="268">
        <f t="shared" ca="1" si="436"/>
        <v>35</v>
      </c>
      <c r="I228" s="268">
        <f t="shared" ca="1" si="436"/>
        <v>36</v>
      </c>
      <c r="J228" s="268">
        <f t="shared" ca="1" si="436"/>
        <v>37</v>
      </c>
      <c r="K228" s="268">
        <f t="shared" ca="1" si="436"/>
        <v>38</v>
      </c>
      <c r="L228" s="268">
        <f t="shared" ca="1" si="436"/>
        <v>39</v>
      </c>
      <c r="M228" s="268">
        <f t="shared" ca="1" si="436"/>
        <v>40</v>
      </c>
      <c r="N228" s="268">
        <f t="shared" ca="1" si="436"/>
        <v>41</v>
      </c>
      <c r="O228" s="268">
        <f t="shared" ca="1" si="436"/>
        <v>42</v>
      </c>
      <c r="P228" s="268">
        <f t="shared" ca="1" si="436"/>
        <v>43</v>
      </c>
      <c r="Q228" s="268">
        <f t="shared" ca="1" si="436"/>
        <v>44</v>
      </c>
      <c r="R228" s="268">
        <f t="shared" ca="1" si="436"/>
        <v>45</v>
      </c>
      <c r="S228" s="268">
        <f t="shared" ca="1" si="436"/>
        <v>46</v>
      </c>
      <c r="T228" s="268">
        <f t="shared" ca="1" si="436"/>
        <v>47</v>
      </c>
      <c r="U228" s="268">
        <f t="shared" ca="1" si="436"/>
        <v>48</v>
      </c>
      <c r="V228" s="268">
        <f t="shared" ca="1" si="436"/>
        <v>49</v>
      </c>
      <c r="W228" s="268">
        <f t="shared" ca="1" si="436"/>
        <v>50</v>
      </c>
      <c r="X228" s="268">
        <f t="shared" ca="1" si="436"/>
        <v>51</v>
      </c>
      <c r="Y228" s="268">
        <f t="shared" ca="1" si="436"/>
        <v>52</v>
      </c>
      <c r="Z228" s="268">
        <f t="shared" ca="1" si="436"/>
        <v>53</v>
      </c>
      <c r="AA228" s="268">
        <f t="shared" ca="1" si="436"/>
        <v>54</v>
      </c>
      <c r="AB228" s="268">
        <f t="shared" ca="1" si="436"/>
        <v>55</v>
      </c>
      <c r="AC228" s="268">
        <f t="shared" ca="1" si="436"/>
        <v>56</v>
      </c>
      <c r="AD228" s="268">
        <f t="shared" ca="1" si="436"/>
        <v>57</v>
      </c>
      <c r="AE228" s="268">
        <f t="shared" ca="1" si="436"/>
        <v>58</v>
      </c>
      <c r="AF228" s="268">
        <f t="shared" ca="1" si="436"/>
        <v>59</v>
      </c>
      <c r="AG228" s="268">
        <f t="shared" ca="1" si="436"/>
        <v>0</v>
      </c>
      <c r="AH228" s="268">
        <f t="shared" ca="1" si="436"/>
        <v>0</v>
      </c>
      <c r="AI228" s="268">
        <f t="shared" ca="1" si="436"/>
        <v>0</v>
      </c>
      <c r="AJ228" s="268">
        <f t="shared" ca="1" si="436"/>
        <v>0</v>
      </c>
      <c r="AK228" s="268">
        <f t="shared" ca="1" si="436"/>
        <v>0</v>
      </c>
      <c r="AL228" s="268">
        <f t="shared" ref="AL228:BQ228" ca="1" si="437">IF(OR(MID(OFFSET($D$248,$D224-$D$8,0),AL$4,1)="a",MID(OFFSET($D$248,$D224-$D$8,0),AL$4,1)="b"),0,AK228+1)</f>
        <v>0</v>
      </c>
      <c r="AM228" s="268">
        <f t="shared" ca="1" si="437"/>
        <v>0</v>
      </c>
      <c r="AN228" s="268">
        <f t="shared" ca="1" si="437"/>
        <v>0</v>
      </c>
      <c r="AO228" s="268">
        <f t="shared" ca="1" si="437"/>
        <v>0</v>
      </c>
      <c r="AP228" s="268">
        <f t="shared" ca="1" si="437"/>
        <v>0</v>
      </c>
      <c r="AQ228" s="268">
        <f t="shared" ca="1" si="437"/>
        <v>0</v>
      </c>
      <c r="AR228" s="268">
        <f t="shared" ca="1" si="437"/>
        <v>0</v>
      </c>
      <c r="AS228" s="268">
        <f t="shared" ca="1" si="437"/>
        <v>0</v>
      </c>
      <c r="AT228" s="268">
        <f t="shared" ca="1" si="437"/>
        <v>0</v>
      </c>
      <c r="AU228" s="268">
        <f t="shared" ca="1" si="437"/>
        <v>0</v>
      </c>
      <c r="AV228" s="268">
        <f t="shared" ca="1" si="437"/>
        <v>0</v>
      </c>
      <c r="AW228" s="268">
        <f t="shared" ca="1" si="437"/>
        <v>0</v>
      </c>
      <c r="AX228" s="268">
        <f t="shared" ca="1" si="437"/>
        <v>0</v>
      </c>
      <c r="AY228" s="268">
        <f t="shared" ca="1" si="437"/>
        <v>0</v>
      </c>
      <c r="AZ228" s="268">
        <f t="shared" ca="1" si="437"/>
        <v>0</v>
      </c>
      <c r="BA228" s="268">
        <f t="shared" ca="1" si="437"/>
        <v>1</v>
      </c>
      <c r="BB228" s="268">
        <f t="shared" ca="1" si="437"/>
        <v>2</v>
      </c>
      <c r="BC228" s="268">
        <f t="shared" ca="1" si="437"/>
        <v>3</v>
      </c>
      <c r="BD228" s="268">
        <f t="shared" ca="1" si="437"/>
        <v>4</v>
      </c>
      <c r="BE228" s="268">
        <f t="shared" ca="1" si="437"/>
        <v>5</v>
      </c>
      <c r="BF228" s="268">
        <f t="shared" ca="1" si="437"/>
        <v>6</v>
      </c>
      <c r="BG228" s="268">
        <f t="shared" ca="1" si="437"/>
        <v>0</v>
      </c>
      <c r="BH228" s="268">
        <f t="shared" ca="1" si="437"/>
        <v>0</v>
      </c>
      <c r="BI228" s="268">
        <f t="shared" ca="1" si="437"/>
        <v>0</v>
      </c>
      <c r="BJ228" s="268">
        <f t="shared" ca="1" si="437"/>
        <v>0</v>
      </c>
      <c r="BK228" s="268">
        <f t="shared" ca="1" si="437"/>
        <v>0</v>
      </c>
      <c r="BL228" s="268">
        <f t="shared" ca="1" si="437"/>
        <v>0</v>
      </c>
      <c r="BM228" s="268">
        <f t="shared" ca="1" si="437"/>
        <v>0</v>
      </c>
      <c r="BN228" s="268">
        <f t="shared" ca="1" si="437"/>
        <v>0</v>
      </c>
      <c r="BO228" s="268">
        <f t="shared" ca="1" si="437"/>
        <v>0</v>
      </c>
      <c r="BP228" s="268">
        <f t="shared" ca="1" si="437"/>
        <v>0</v>
      </c>
      <c r="BQ228" s="268">
        <f t="shared" ca="1" si="437"/>
        <v>0</v>
      </c>
      <c r="BR228" s="268">
        <f t="shared" ref="BR228:CV228" ca="1" si="438">IF(OR(MID(OFFSET($D$248,$D224-$D$8,0),BR$4,1)="a",MID(OFFSET($D$248,$D224-$D$8,0),BR$4,1)="b"),0,BQ228+1)</f>
        <v>1</v>
      </c>
      <c r="BS228" s="268">
        <f t="shared" ca="1" si="438"/>
        <v>2</v>
      </c>
      <c r="BT228" s="268">
        <f t="shared" ca="1" si="438"/>
        <v>3</v>
      </c>
      <c r="BU228" s="268">
        <f t="shared" ca="1" si="438"/>
        <v>4</v>
      </c>
      <c r="BV228" s="268">
        <f t="shared" ca="1" si="438"/>
        <v>5</v>
      </c>
      <c r="BW228" s="268">
        <f t="shared" ca="1" si="438"/>
        <v>6</v>
      </c>
      <c r="BX228" s="268">
        <f t="shared" ca="1" si="438"/>
        <v>7</v>
      </c>
      <c r="BY228" s="268">
        <f t="shared" ca="1" si="438"/>
        <v>8</v>
      </c>
      <c r="BZ228" s="268">
        <f t="shared" ca="1" si="438"/>
        <v>9</v>
      </c>
      <c r="CA228" s="268">
        <f t="shared" ca="1" si="438"/>
        <v>10</v>
      </c>
      <c r="CB228" s="268">
        <f t="shared" ca="1" si="438"/>
        <v>11</v>
      </c>
      <c r="CC228" s="268">
        <f t="shared" ca="1" si="438"/>
        <v>12</v>
      </c>
      <c r="CD228" s="268">
        <f t="shared" ca="1" si="438"/>
        <v>13</v>
      </c>
      <c r="CE228" s="268">
        <f t="shared" ca="1" si="438"/>
        <v>14</v>
      </c>
      <c r="CF228" s="268">
        <f t="shared" ca="1" si="438"/>
        <v>15</v>
      </c>
      <c r="CG228" s="268">
        <f t="shared" ca="1" si="438"/>
        <v>16</v>
      </c>
      <c r="CH228" s="268">
        <f t="shared" ca="1" si="438"/>
        <v>17</v>
      </c>
      <c r="CI228" s="268">
        <f t="shared" ca="1" si="438"/>
        <v>18</v>
      </c>
      <c r="CJ228" s="268">
        <f t="shared" ca="1" si="438"/>
        <v>19</v>
      </c>
      <c r="CK228" s="268">
        <f t="shared" ca="1" si="438"/>
        <v>20</v>
      </c>
      <c r="CL228" s="268">
        <f t="shared" ca="1" si="438"/>
        <v>21</v>
      </c>
      <c r="CM228" s="268">
        <f t="shared" ca="1" si="438"/>
        <v>22</v>
      </c>
      <c r="CN228" s="268">
        <f t="shared" ca="1" si="438"/>
        <v>23</v>
      </c>
      <c r="CO228" s="268">
        <f t="shared" ca="1" si="438"/>
        <v>24</v>
      </c>
      <c r="CP228" s="268">
        <f t="shared" ca="1" si="438"/>
        <v>25</v>
      </c>
      <c r="CQ228" s="268">
        <f t="shared" ca="1" si="438"/>
        <v>26</v>
      </c>
      <c r="CR228" s="268">
        <f t="shared" ca="1" si="438"/>
        <v>27</v>
      </c>
      <c r="CS228" s="268">
        <f t="shared" ca="1" si="438"/>
        <v>28</v>
      </c>
      <c r="CT228" s="268">
        <f t="shared" ca="1" si="438"/>
        <v>29</v>
      </c>
      <c r="CU228" s="268">
        <f t="shared" ca="1" si="438"/>
        <v>30</v>
      </c>
      <c r="CV228" s="296">
        <f t="shared" ca="1" si="438"/>
        <v>31</v>
      </c>
      <c r="CW228" s="416"/>
      <c r="CX228" s="391"/>
      <c r="CY228" s="391"/>
      <c r="CZ228" s="393"/>
      <c r="DA228" s="442"/>
    </row>
    <row r="229" spans="1:105" ht="9.75" hidden="1" customHeight="1" x14ac:dyDescent="0.2">
      <c r="A229" s="190"/>
      <c r="B229" s="439"/>
      <c r="C229" s="430"/>
      <c r="D229" s="426"/>
      <c r="E229" s="265">
        <f ca="1">IF(OR(MID(OFFSET($D$248,$D224-$D$8,0),E$4,1)="a",MID(OFFSET($D$248,$D224-$D$8,0),E$4,1)="b"),0,CV222+1)</f>
        <v>32</v>
      </c>
      <c r="F229" s="266">
        <f t="shared" ref="F229:AF229" ca="1" si="439">IF(OR(MID(OFFSET($D$248,$D224-$D$8,0),F$4,1)="a",MID(OFFSET($D$248,$D224-$D$8,0),F$4,1)="b"),0,E229+1)</f>
        <v>33</v>
      </c>
      <c r="G229" s="266">
        <f t="shared" ca="1" si="439"/>
        <v>34</v>
      </c>
      <c r="H229" s="266">
        <f t="shared" ca="1" si="439"/>
        <v>35</v>
      </c>
      <c r="I229" s="266">
        <f t="shared" ca="1" si="439"/>
        <v>36</v>
      </c>
      <c r="J229" s="266">
        <f t="shared" ca="1" si="439"/>
        <v>37</v>
      </c>
      <c r="K229" s="266">
        <f t="shared" ca="1" si="439"/>
        <v>38</v>
      </c>
      <c r="L229" s="266">
        <f t="shared" ca="1" si="439"/>
        <v>39</v>
      </c>
      <c r="M229" s="266">
        <f t="shared" ca="1" si="439"/>
        <v>40</v>
      </c>
      <c r="N229" s="266">
        <f t="shared" ca="1" si="439"/>
        <v>41</v>
      </c>
      <c r="O229" s="266">
        <f t="shared" ca="1" si="439"/>
        <v>42</v>
      </c>
      <c r="P229" s="266">
        <f t="shared" ca="1" si="439"/>
        <v>43</v>
      </c>
      <c r="Q229" s="266">
        <f t="shared" ca="1" si="439"/>
        <v>44</v>
      </c>
      <c r="R229" s="266">
        <f t="shared" ca="1" si="439"/>
        <v>45</v>
      </c>
      <c r="S229" s="266">
        <f t="shared" ca="1" si="439"/>
        <v>46</v>
      </c>
      <c r="T229" s="266">
        <f t="shared" ca="1" si="439"/>
        <v>47</v>
      </c>
      <c r="U229" s="266">
        <f t="shared" ca="1" si="439"/>
        <v>48</v>
      </c>
      <c r="V229" s="266">
        <f t="shared" ca="1" si="439"/>
        <v>49</v>
      </c>
      <c r="W229" s="266">
        <f t="shared" ca="1" si="439"/>
        <v>50</v>
      </c>
      <c r="X229" s="266">
        <f t="shared" ca="1" si="439"/>
        <v>51</v>
      </c>
      <c r="Y229" s="266">
        <f t="shared" ca="1" si="439"/>
        <v>52</v>
      </c>
      <c r="Z229" s="266">
        <f t="shared" ca="1" si="439"/>
        <v>53</v>
      </c>
      <c r="AA229" s="266">
        <f t="shared" ca="1" si="439"/>
        <v>54</v>
      </c>
      <c r="AB229" s="266">
        <f t="shared" ca="1" si="439"/>
        <v>55</v>
      </c>
      <c r="AC229" s="266">
        <f t="shared" ca="1" si="439"/>
        <v>56</v>
      </c>
      <c r="AD229" s="266">
        <f t="shared" ca="1" si="439"/>
        <v>57</v>
      </c>
      <c r="AE229" s="266">
        <f t="shared" ca="1" si="439"/>
        <v>58</v>
      </c>
      <c r="AF229" s="266">
        <f t="shared" ca="1" si="439"/>
        <v>59</v>
      </c>
      <c r="AG229" s="266">
        <f ca="1">IF(OR(MID(OFFSET($D$248,$D224-$D$8,0),AG$4,1)="a",MID(OFFSET($D$248,$D224-$D$8,0),AG$4,1)="b"),0,1)</f>
        <v>0</v>
      </c>
      <c r="AH229" s="266">
        <f t="shared" ref="AH229:BM229" ca="1" si="440">IF(OR(MID(OFFSET($D$248,$D224-$D$8,0),AH$4,1)="a",MID(OFFSET($D$248,$D224-$D$8,0),AH$4,1)="b"),0,AG229+1)</f>
        <v>0</v>
      </c>
      <c r="AI229" s="266">
        <f t="shared" ca="1" si="440"/>
        <v>0</v>
      </c>
      <c r="AJ229" s="266">
        <f t="shared" ca="1" si="440"/>
        <v>0</v>
      </c>
      <c r="AK229" s="266">
        <f t="shared" ca="1" si="440"/>
        <v>0</v>
      </c>
      <c r="AL229" s="266">
        <f t="shared" ca="1" si="440"/>
        <v>0</v>
      </c>
      <c r="AM229" s="266">
        <f t="shared" ca="1" si="440"/>
        <v>0</v>
      </c>
      <c r="AN229" s="266">
        <f t="shared" ca="1" si="440"/>
        <v>0</v>
      </c>
      <c r="AO229" s="266">
        <f t="shared" ca="1" si="440"/>
        <v>0</v>
      </c>
      <c r="AP229" s="266">
        <f t="shared" ca="1" si="440"/>
        <v>0</v>
      </c>
      <c r="AQ229" s="266">
        <f t="shared" ca="1" si="440"/>
        <v>0</v>
      </c>
      <c r="AR229" s="266">
        <f t="shared" ca="1" si="440"/>
        <v>0</v>
      </c>
      <c r="AS229" s="266">
        <f t="shared" ca="1" si="440"/>
        <v>0</v>
      </c>
      <c r="AT229" s="266">
        <f t="shared" ca="1" si="440"/>
        <v>0</v>
      </c>
      <c r="AU229" s="266">
        <f t="shared" ca="1" si="440"/>
        <v>0</v>
      </c>
      <c r="AV229" s="266">
        <f t="shared" ca="1" si="440"/>
        <v>0</v>
      </c>
      <c r="AW229" s="266">
        <f t="shared" ca="1" si="440"/>
        <v>0</v>
      </c>
      <c r="AX229" s="266">
        <f t="shared" ca="1" si="440"/>
        <v>0</v>
      </c>
      <c r="AY229" s="266">
        <f t="shared" ca="1" si="440"/>
        <v>0</v>
      </c>
      <c r="AZ229" s="266">
        <f t="shared" ca="1" si="440"/>
        <v>0</v>
      </c>
      <c r="BA229" s="266">
        <f t="shared" ca="1" si="440"/>
        <v>1</v>
      </c>
      <c r="BB229" s="266">
        <f t="shared" ca="1" si="440"/>
        <v>2</v>
      </c>
      <c r="BC229" s="266">
        <f t="shared" ca="1" si="440"/>
        <v>3</v>
      </c>
      <c r="BD229" s="266">
        <f t="shared" ca="1" si="440"/>
        <v>4</v>
      </c>
      <c r="BE229" s="266">
        <f t="shared" ca="1" si="440"/>
        <v>5</v>
      </c>
      <c r="BF229" s="266">
        <f t="shared" ca="1" si="440"/>
        <v>6</v>
      </c>
      <c r="BG229" s="266">
        <f t="shared" ca="1" si="440"/>
        <v>0</v>
      </c>
      <c r="BH229" s="266">
        <f t="shared" ca="1" si="440"/>
        <v>0</v>
      </c>
      <c r="BI229" s="266">
        <f t="shared" ca="1" si="440"/>
        <v>0</v>
      </c>
      <c r="BJ229" s="266">
        <f t="shared" ca="1" si="440"/>
        <v>0</v>
      </c>
      <c r="BK229" s="266">
        <f t="shared" ca="1" si="440"/>
        <v>0</v>
      </c>
      <c r="BL229" s="266">
        <f t="shared" ca="1" si="440"/>
        <v>0</v>
      </c>
      <c r="BM229" s="266">
        <f t="shared" ca="1" si="440"/>
        <v>0</v>
      </c>
      <c r="BN229" s="266">
        <f t="shared" ref="BN229:CV229" ca="1" si="441">IF(OR(MID(OFFSET($D$248,$D224-$D$8,0),BN$4,1)="a",MID(OFFSET($D$248,$D224-$D$8,0),BN$4,1)="b"),0,BM229+1)</f>
        <v>0</v>
      </c>
      <c r="BO229" s="266">
        <f t="shared" ca="1" si="441"/>
        <v>0</v>
      </c>
      <c r="BP229" s="266">
        <f t="shared" ca="1" si="441"/>
        <v>0</v>
      </c>
      <c r="BQ229" s="266">
        <f t="shared" ca="1" si="441"/>
        <v>0</v>
      </c>
      <c r="BR229" s="266">
        <f t="shared" ca="1" si="441"/>
        <v>1</v>
      </c>
      <c r="BS229" s="266">
        <f t="shared" ca="1" si="441"/>
        <v>2</v>
      </c>
      <c r="BT229" s="266">
        <f t="shared" ca="1" si="441"/>
        <v>3</v>
      </c>
      <c r="BU229" s="266">
        <f t="shared" ca="1" si="441"/>
        <v>4</v>
      </c>
      <c r="BV229" s="266">
        <f t="shared" ca="1" si="441"/>
        <v>5</v>
      </c>
      <c r="BW229" s="266">
        <f t="shared" ca="1" si="441"/>
        <v>6</v>
      </c>
      <c r="BX229" s="266">
        <f t="shared" ca="1" si="441"/>
        <v>7</v>
      </c>
      <c r="BY229" s="266">
        <f t="shared" ca="1" si="441"/>
        <v>8</v>
      </c>
      <c r="BZ229" s="266">
        <f t="shared" ca="1" si="441"/>
        <v>9</v>
      </c>
      <c r="CA229" s="266">
        <f t="shared" ca="1" si="441"/>
        <v>10</v>
      </c>
      <c r="CB229" s="266">
        <f t="shared" ca="1" si="441"/>
        <v>11</v>
      </c>
      <c r="CC229" s="266">
        <f t="shared" ca="1" si="441"/>
        <v>12</v>
      </c>
      <c r="CD229" s="266">
        <f t="shared" ca="1" si="441"/>
        <v>13</v>
      </c>
      <c r="CE229" s="266">
        <f t="shared" ca="1" si="441"/>
        <v>14</v>
      </c>
      <c r="CF229" s="266">
        <f t="shared" ca="1" si="441"/>
        <v>15</v>
      </c>
      <c r="CG229" s="266">
        <f t="shared" ca="1" si="441"/>
        <v>16</v>
      </c>
      <c r="CH229" s="266">
        <f t="shared" ca="1" si="441"/>
        <v>17</v>
      </c>
      <c r="CI229" s="266">
        <f t="shared" ca="1" si="441"/>
        <v>18</v>
      </c>
      <c r="CJ229" s="266">
        <f t="shared" ca="1" si="441"/>
        <v>19</v>
      </c>
      <c r="CK229" s="266">
        <f t="shared" ca="1" si="441"/>
        <v>20</v>
      </c>
      <c r="CL229" s="266">
        <f t="shared" ca="1" si="441"/>
        <v>21</v>
      </c>
      <c r="CM229" s="266">
        <f t="shared" ca="1" si="441"/>
        <v>22</v>
      </c>
      <c r="CN229" s="266">
        <f t="shared" ca="1" si="441"/>
        <v>23</v>
      </c>
      <c r="CO229" s="266">
        <f t="shared" ca="1" si="441"/>
        <v>24</v>
      </c>
      <c r="CP229" s="266">
        <f t="shared" ca="1" si="441"/>
        <v>25</v>
      </c>
      <c r="CQ229" s="266">
        <f t="shared" ca="1" si="441"/>
        <v>26</v>
      </c>
      <c r="CR229" s="266">
        <f t="shared" ca="1" si="441"/>
        <v>27</v>
      </c>
      <c r="CS229" s="266">
        <f t="shared" ca="1" si="441"/>
        <v>28</v>
      </c>
      <c r="CT229" s="266">
        <f t="shared" ca="1" si="441"/>
        <v>29</v>
      </c>
      <c r="CU229" s="266">
        <f t="shared" ca="1" si="441"/>
        <v>30</v>
      </c>
      <c r="CV229" s="300">
        <f t="shared" ca="1" si="441"/>
        <v>31</v>
      </c>
      <c r="CW229" s="416"/>
      <c r="CX229" s="391"/>
      <c r="CY229" s="391"/>
      <c r="CZ229" s="393"/>
      <c r="DA229" s="442"/>
    </row>
    <row r="230" spans="1:105" ht="3.75" customHeight="1" x14ac:dyDescent="0.2">
      <c r="A230" s="190"/>
      <c r="B230" s="439"/>
      <c r="C230" s="250"/>
      <c r="D230" s="251"/>
      <c r="E230" s="252"/>
      <c r="F230" s="252"/>
      <c r="G230" s="252"/>
      <c r="H230" s="252"/>
      <c r="I230" s="252"/>
      <c r="J230" s="252"/>
      <c r="K230" s="252"/>
      <c r="L230" s="252"/>
      <c r="M230" s="252"/>
      <c r="N230" s="252"/>
      <c r="O230" s="252"/>
      <c r="P230" s="252"/>
      <c r="Q230" s="252"/>
      <c r="R230" s="252"/>
      <c r="S230" s="252"/>
      <c r="T230" s="252"/>
      <c r="U230" s="252"/>
      <c r="V230" s="252"/>
      <c r="W230" s="252"/>
      <c r="X230" s="252"/>
      <c r="Y230" s="252"/>
      <c r="Z230" s="252"/>
      <c r="AA230" s="252"/>
      <c r="AB230" s="252"/>
      <c r="AC230" s="252"/>
      <c r="AD230" s="252"/>
      <c r="AE230" s="252"/>
      <c r="AF230" s="252"/>
      <c r="AG230" s="253"/>
      <c r="AH230" s="252"/>
      <c r="AI230" s="252"/>
      <c r="AJ230" s="252"/>
      <c r="AK230" s="252"/>
      <c r="AL230" s="252"/>
      <c r="AM230" s="252"/>
      <c r="AN230" s="252"/>
      <c r="AO230" s="252"/>
      <c r="AP230" s="252"/>
      <c r="AQ230" s="252"/>
      <c r="AR230" s="252"/>
      <c r="AS230" s="252"/>
      <c r="AT230" s="252"/>
      <c r="AU230" s="252"/>
      <c r="AV230" s="252"/>
      <c r="AW230" s="252"/>
      <c r="AX230" s="252"/>
      <c r="AY230" s="252"/>
      <c r="AZ230" s="252"/>
      <c r="BA230" s="252"/>
      <c r="BB230" s="252"/>
      <c r="BC230" s="252"/>
      <c r="BD230" s="252"/>
      <c r="BE230" s="252"/>
      <c r="BF230" s="252"/>
      <c r="BG230" s="252"/>
      <c r="BH230" s="252"/>
      <c r="BI230" s="252"/>
      <c r="BJ230" s="252"/>
      <c r="BK230" s="252"/>
      <c r="BL230" s="252"/>
      <c r="BM230" s="252"/>
      <c r="BN230" s="252"/>
      <c r="BO230" s="252"/>
      <c r="BP230" s="252"/>
      <c r="BQ230" s="252"/>
      <c r="BR230" s="252"/>
      <c r="BS230" s="252"/>
      <c r="BT230" s="252"/>
      <c r="BU230" s="252"/>
      <c r="BV230" s="252"/>
      <c r="BW230" s="252"/>
      <c r="BX230" s="252"/>
      <c r="BY230" s="252"/>
      <c r="BZ230" s="252"/>
      <c r="CA230" s="252"/>
      <c r="CB230" s="252"/>
      <c r="CC230" s="252"/>
      <c r="CD230" s="252"/>
      <c r="CE230" s="252"/>
      <c r="CF230" s="252"/>
      <c r="CG230" s="252"/>
      <c r="CH230" s="252"/>
      <c r="CI230" s="252"/>
      <c r="CJ230" s="252"/>
      <c r="CK230" s="252"/>
      <c r="CL230" s="252"/>
      <c r="CM230" s="252"/>
      <c r="CN230" s="252"/>
      <c r="CO230" s="252"/>
      <c r="CP230" s="252"/>
      <c r="CQ230" s="252"/>
      <c r="CR230" s="252"/>
      <c r="CS230" s="252"/>
      <c r="CT230" s="252"/>
      <c r="CU230" s="252"/>
      <c r="CV230" s="252"/>
      <c r="CW230" s="254"/>
      <c r="CX230" s="255"/>
      <c r="CY230" s="256"/>
      <c r="CZ230" s="257"/>
      <c r="DA230" s="306"/>
    </row>
    <row r="231" spans="1:105" ht="13.5" customHeight="1" x14ac:dyDescent="0.2">
      <c r="A231" s="190"/>
      <c r="B231" s="439"/>
      <c r="C231" s="429" t="s">
        <v>44</v>
      </c>
      <c r="D231" s="431">
        <f>D224+1</f>
        <v>42710</v>
      </c>
      <c r="E231" s="191"/>
      <c r="F231" s="192"/>
      <c r="G231" s="192"/>
      <c r="H231" s="193"/>
      <c r="I231" s="194"/>
      <c r="J231" s="192"/>
      <c r="K231" s="192"/>
      <c r="L231" s="193"/>
      <c r="M231" s="194"/>
      <c r="N231" s="192"/>
      <c r="O231" s="192"/>
      <c r="P231" s="193"/>
      <c r="Q231" s="194"/>
      <c r="R231" s="192"/>
      <c r="S231" s="192"/>
      <c r="T231" s="193"/>
      <c r="U231" s="194"/>
      <c r="V231" s="192"/>
      <c r="W231" s="192"/>
      <c r="X231" s="193"/>
      <c r="Y231" s="194"/>
      <c r="Z231" s="192"/>
      <c r="AA231" s="192"/>
      <c r="AB231" s="193"/>
      <c r="AC231" s="194"/>
      <c r="AD231" s="192"/>
      <c r="AE231" s="192"/>
      <c r="AF231" s="195"/>
      <c r="AG231" s="196"/>
      <c r="AH231" s="192"/>
      <c r="AI231" s="192"/>
      <c r="AJ231" s="193"/>
      <c r="AK231" s="194"/>
      <c r="AL231" s="192"/>
      <c r="AM231" s="192"/>
      <c r="AN231" s="193"/>
      <c r="AO231" s="194"/>
      <c r="AP231" s="192"/>
      <c r="AQ231" s="192"/>
      <c r="AR231" s="193"/>
      <c r="AS231" s="194"/>
      <c r="AT231" s="192"/>
      <c r="AU231" s="192"/>
      <c r="AV231" s="193"/>
      <c r="AW231" s="194"/>
      <c r="AX231" s="192"/>
      <c r="AY231" s="192"/>
      <c r="AZ231" s="193"/>
      <c r="BA231" s="194"/>
      <c r="BB231" s="192"/>
      <c r="BC231" s="192"/>
      <c r="BD231" s="193"/>
      <c r="BE231" s="194"/>
      <c r="BF231" s="192"/>
      <c r="BG231" s="192"/>
      <c r="BH231" s="193"/>
      <c r="BI231" s="194"/>
      <c r="BJ231" s="192"/>
      <c r="BK231" s="192"/>
      <c r="BL231" s="193"/>
      <c r="BM231" s="194"/>
      <c r="BN231" s="192"/>
      <c r="BO231" s="192"/>
      <c r="BP231" s="193"/>
      <c r="BQ231" s="194"/>
      <c r="BR231" s="192"/>
      <c r="BS231" s="192"/>
      <c r="BT231" s="193"/>
      <c r="BU231" s="194"/>
      <c r="BV231" s="192"/>
      <c r="BW231" s="192"/>
      <c r="BX231" s="193"/>
      <c r="BY231" s="194"/>
      <c r="BZ231" s="192"/>
      <c r="CA231" s="192"/>
      <c r="CB231" s="193"/>
      <c r="CC231" s="194"/>
      <c r="CD231" s="192"/>
      <c r="CE231" s="192"/>
      <c r="CF231" s="193"/>
      <c r="CG231" s="194"/>
      <c r="CH231" s="192"/>
      <c r="CI231" s="192"/>
      <c r="CJ231" s="193"/>
      <c r="CK231" s="194"/>
      <c r="CL231" s="192"/>
      <c r="CM231" s="192"/>
      <c r="CN231" s="193"/>
      <c r="CO231" s="194"/>
      <c r="CP231" s="192"/>
      <c r="CQ231" s="192"/>
      <c r="CR231" s="193"/>
      <c r="CS231" s="194"/>
      <c r="CT231" s="192"/>
      <c r="CU231" s="192"/>
      <c r="CV231" s="195"/>
      <c r="CW231" s="433">
        <f ca="1">MAX(E235:AF235,AG229:CV229)*0.25</f>
        <v>14.75</v>
      </c>
      <c r="CX231" s="390">
        <f ca="1">MAX(E232:AF232,E226:CV226,E219:CV219,E211:CV211,E202:CV202,E192:CV192,E182:CV182,AG172:CV172)*0.25</f>
        <v>62.5</v>
      </c>
      <c r="CY231" s="390">
        <f ca="1">(COUNTIF(E235:AF235,0)+COUNTIF(CO229:CV229,0))*0.25</f>
        <v>0</v>
      </c>
      <c r="CZ231" s="392">
        <f ca="1">COUNTIF(CW177:CW235,"&gt;=7")-COUNTIF(CW177:CW235,"&gt;=9")</f>
        <v>0</v>
      </c>
      <c r="DA231" s="441" t="str">
        <f ca="1">VLOOKUP(IF(CX231&lt;24,3,IF(CW231&lt;=7,2,IF(CW231&gt;11,1,IF(CY231&gt;4,2,IF(CW231&gt;9,1,IF(CZ231&gt;0,2,1)))))),PARAM!$A$39:$B$41,2,FALSE)</f>
        <v>Reprise normale du service</v>
      </c>
    </row>
    <row r="232" spans="1:105" ht="13.5" hidden="1" customHeight="1" x14ac:dyDescent="0.2">
      <c r="A232" s="190"/>
      <c r="B232" s="439"/>
      <c r="C232" s="430"/>
      <c r="D232" s="426"/>
      <c r="E232" s="267">
        <f ca="1">IF(OR(MID(OFFSET($D$248,$D231-$D$8,0),E$4,1)="a",MID(OFFSET($D$248,$D231-$D$8,0),E$4,1)="b"),0,CV226+1)</f>
        <v>32</v>
      </c>
      <c r="F232" s="268">
        <f t="shared" ref="F232:AF232" ca="1" si="442">IF(OR(MID(OFFSET($D$248,$D231-$D$8,0),F$4,1)="a",MID(OFFSET($D$248,$D231-$D$8,0),F$4,1)="b"),0,E232+1)</f>
        <v>33</v>
      </c>
      <c r="G232" s="268">
        <f t="shared" ca="1" si="442"/>
        <v>34</v>
      </c>
      <c r="H232" s="268">
        <f t="shared" ca="1" si="442"/>
        <v>35</v>
      </c>
      <c r="I232" s="268">
        <f t="shared" ca="1" si="442"/>
        <v>36</v>
      </c>
      <c r="J232" s="268">
        <f t="shared" ca="1" si="442"/>
        <v>37</v>
      </c>
      <c r="K232" s="268">
        <f t="shared" ca="1" si="442"/>
        <v>38</v>
      </c>
      <c r="L232" s="268">
        <f t="shared" ca="1" si="442"/>
        <v>39</v>
      </c>
      <c r="M232" s="268">
        <f t="shared" ca="1" si="442"/>
        <v>40</v>
      </c>
      <c r="N232" s="268">
        <f t="shared" ca="1" si="442"/>
        <v>41</v>
      </c>
      <c r="O232" s="268">
        <f t="shared" ca="1" si="442"/>
        <v>42</v>
      </c>
      <c r="P232" s="268">
        <f t="shared" ca="1" si="442"/>
        <v>43</v>
      </c>
      <c r="Q232" s="268">
        <f t="shared" ca="1" si="442"/>
        <v>44</v>
      </c>
      <c r="R232" s="268">
        <f t="shared" ca="1" si="442"/>
        <v>45</v>
      </c>
      <c r="S232" s="268">
        <f t="shared" ca="1" si="442"/>
        <v>46</v>
      </c>
      <c r="T232" s="268">
        <f t="shared" ca="1" si="442"/>
        <v>47</v>
      </c>
      <c r="U232" s="268">
        <f t="shared" ca="1" si="442"/>
        <v>48</v>
      </c>
      <c r="V232" s="268">
        <f t="shared" ca="1" si="442"/>
        <v>49</v>
      </c>
      <c r="W232" s="268">
        <f t="shared" ca="1" si="442"/>
        <v>50</v>
      </c>
      <c r="X232" s="268">
        <f t="shared" ca="1" si="442"/>
        <v>51</v>
      </c>
      <c r="Y232" s="268">
        <f t="shared" ca="1" si="442"/>
        <v>52</v>
      </c>
      <c r="Z232" s="268">
        <f t="shared" ca="1" si="442"/>
        <v>53</v>
      </c>
      <c r="AA232" s="268">
        <f t="shared" ca="1" si="442"/>
        <v>54</v>
      </c>
      <c r="AB232" s="268">
        <f t="shared" ca="1" si="442"/>
        <v>55</v>
      </c>
      <c r="AC232" s="268">
        <f t="shared" ca="1" si="442"/>
        <v>56</v>
      </c>
      <c r="AD232" s="268">
        <f t="shared" ca="1" si="442"/>
        <v>57</v>
      </c>
      <c r="AE232" s="268">
        <f t="shared" ca="1" si="442"/>
        <v>58</v>
      </c>
      <c r="AF232" s="268">
        <f t="shared" ca="1" si="442"/>
        <v>59</v>
      </c>
      <c r="AG232" s="268"/>
      <c r="AH232" s="268"/>
      <c r="AI232" s="268"/>
      <c r="AJ232" s="268"/>
      <c r="AK232" s="268"/>
      <c r="AL232" s="268"/>
      <c r="AM232" s="268"/>
      <c r="AN232" s="268"/>
      <c r="AO232" s="268"/>
      <c r="AP232" s="268"/>
      <c r="AQ232" s="268"/>
      <c r="AR232" s="268"/>
      <c r="AS232" s="268"/>
      <c r="AT232" s="268"/>
      <c r="AU232" s="268"/>
      <c r="AV232" s="268"/>
      <c r="AW232" s="268"/>
      <c r="AX232" s="268"/>
      <c r="AY232" s="268"/>
      <c r="AZ232" s="268"/>
      <c r="BA232" s="268"/>
      <c r="BB232" s="268"/>
      <c r="BC232" s="268"/>
      <c r="BD232" s="268"/>
      <c r="BE232" s="268"/>
      <c r="BF232" s="268"/>
      <c r="BG232" s="268"/>
      <c r="BH232" s="268"/>
      <c r="BI232" s="268"/>
      <c r="BJ232" s="268"/>
      <c r="BK232" s="268"/>
      <c r="BL232" s="268"/>
      <c r="BM232" s="268"/>
      <c r="BN232" s="268"/>
      <c r="BO232" s="268"/>
      <c r="BP232" s="268"/>
      <c r="BQ232" s="268"/>
      <c r="BR232" s="268"/>
      <c r="BS232" s="268"/>
      <c r="BT232" s="268"/>
      <c r="BU232" s="268"/>
      <c r="BV232" s="268"/>
      <c r="BW232" s="268"/>
      <c r="BX232" s="268"/>
      <c r="BY232" s="268"/>
      <c r="BZ232" s="268"/>
      <c r="CA232" s="268"/>
      <c r="CB232" s="268"/>
      <c r="CC232" s="268"/>
      <c r="CD232" s="268"/>
      <c r="CE232" s="268"/>
      <c r="CF232" s="268"/>
      <c r="CG232" s="268"/>
      <c r="CH232" s="268"/>
      <c r="CI232" s="268"/>
      <c r="CJ232" s="268"/>
      <c r="CK232" s="268"/>
      <c r="CL232" s="268"/>
      <c r="CM232" s="268"/>
      <c r="CN232" s="268"/>
      <c r="CO232" s="268"/>
      <c r="CP232" s="268"/>
      <c r="CQ232" s="268"/>
      <c r="CR232" s="268"/>
      <c r="CS232" s="268"/>
      <c r="CT232" s="268"/>
      <c r="CU232" s="268"/>
      <c r="CV232" s="296"/>
      <c r="CW232" s="416"/>
      <c r="CX232" s="391"/>
      <c r="CY232" s="391"/>
      <c r="CZ232" s="393"/>
      <c r="DA232" s="442"/>
    </row>
    <row r="233" spans="1:105" ht="13.5" hidden="1" customHeight="1" x14ac:dyDescent="0.2">
      <c r="A233" s="190"/>
      <c r="B233" s="439"/>
      <c r="C233" s="430"/>
      <c r="D233" s="426"/>
      <c r="E233" s="267">
        <f ca="1">IF(OR(MID(OFFSET($D$248,$D231-$D$8,0),E$4,1)="a",MID(OFFSET($D$248,$D231-$D$8,0),E$4,1)="b"),0,CV227+1)</f>
        <v>32</v>
      </c>
      <c r="F233" s="268">
        <f t="shared" ref="F233:AK233" ca="1" si="443">IF(OR(MID(OFFSET($D$248,$D231-$D$8,0),F$4,1)="a",MID(OFFSET($D$248,$D231-$D$8,0),F$4,1)="b"),0,E233+1)</f>
        <v>33</v>
      </c>
      <c r="G233" s="268">
        <f t="shared" ca="1" si="443"/>
        <v>34</v>
      </c>
      <c r="H233" s="268">
        <f t="shared" ca="1" si="443"/>
        <v>35</v>
      </c>
      <c r="I233" s="268">
        <f t="shared" ca="1" si="443"/>
        <v>36</v>
      </c>
      <c r="J233" s="268">
        <f t="shared" ca="1" si="443"/>
        <v>37</v>
      </c>
      <c r="K233" s="268">
        <f t="shared" ca="1" si="443"/>
        <v>38</v>
      </c>
      <c r="L233" s="268">
        <f t="shared" ca="1" si="443"/>
        <v>39</v>
      </c>
      <c r="M233" s="268">
        <f t="shared" ca="1" si="443"/>
        <v>40</v>
      </c>
      <c r="N233" s="268">
        <f t="shared" ca="1" si="443"/>
        <v>41</v>
      </c>
      <c r="O233" s="268">
        <f t="shared" ca="1" si="443"/>
        <v>42</v>
      </c>
      <c r="P233" s="268">
        <f t="shared" ca="1" si="443"/>
        <v>43</v>
      </c>
      <c r="Q233" s="268">
        <f t="shared" ca="1" si="443"/>
        <v>44</v>
      </c>
      <c r="R233" s="268">
        <f t="shared" ca="1" si="443"/>
        <v>45</v>
      </c>
      <c r="S233" s="268">
        <f t="shared" ca="1" si="443"/>
        <v>46</v>
      </c>
      <c r="T233" s="268">
        <f t="shared" ca="1" si="443"/>
        <v>47</v>
      </c>
      <c r="U233" s="268">
        <f t="shared" ca="1" si="443"/>
        <v>48</v>
      </c>
      <c r="V233" s="268">
        <f t="shared" ca="1" si="443"/>
        <v>49</v>
      </c>
      <c r="W233" s="268">
        <f t="shared" ca="1" si="443"/>
        <v>50</v>
      </c>
      <c r="X233" s="268">
        <f t="shared" ca="1" si="443"/>
        <v>51</v>
      </c>
      <c r="Y233" s="268">
        <f t="shared" ca="1" si="443"/>
        <v>52</v>
      </c>
      <c r="Z233" s="268">
        <f t="shared" ca="1" si="443"/>
        <v>53</v>
      </c>
      <c r="AA233" s="268">
        <f t="shared" ca="1" si="443"/>
        <v>54</v>
      </c>
      <c r="AB233" s="268">
        <f t="shared" ca="1" si="443"/>
        <v>55</v>
      </c>
      <c r="AC233" s="268">
        <f t="shared" ca="1" si="443"/>
        <v>56</v>
      </c>
      <c r="AD233" s="268">
        <f t="shared" ca="1" si="443"/>
        <v>57</v>
      </c>
      <c r="AE233" s="268">
        <f t="shared" ca="1" si="443"/>
        <v>58</v>
      </c>
      <c r="AF233" s="268">
        <f t="shared" ca="1" si="443"/>
        <v>59</v>
      </c>
      <c r="AG233" s="268">
        <f t="shared" ca="1" si="443"/>
        <v>0</v>
      </c>
      <c r="AH233" s="268">
        <f t="shared" ca="1" si="443"/>
        <v>0</v>
      </c>
      <c r="AI233" s="268">
        <f t="shared" ca="1" si="443"/>
        <v>0</v>
      </c>
      <c r="AJ233" s="268">
        <f t="shared" ca="1" si="443"/>
        <v>0</v>
      </c>
      <c r="AK233" s="268">
        <f t="shared" ca="1" si="443"/>
        <v>0</v>
      </c>
      <c r="AL233" s="268">
        <f t="shared" ref="AL233:BQ233" ca="1" si="444">IF(OR(MID(OFFSET($D$248,$D231-$D$8,0),AL$4,1)="a",MID(OFFSET($D$248,$D231-$D$8,0),AL$4,1)="b"),0,AK233+1)</f>
        <v>0</v>
      </c>
      <c r="AM233" s="268">
        <f t="shared" ca="1" si="444"/>
        <v>0</v>
      </c>
      <c r="AN233" s="268">
        <f t="shared" ca="1" si="444"/>
        <v>0</v>
      </c>
      <c r="AO233" s="268">
        <f t="shared" ca="1" si="444"/>
        <v>0</v>
      </c>
      <c r="AP233" s="268">
        <f t="shared" ca="1" si="444"/>
        <v>0</v>
      </c>
      <c r="AQ233" s="268">
        <f t="shared" ca="1" si="444"/>
        <v>0</v>
      </c>
      <c r="AR233" s="268">
        <f t="shared" ca="1" si="444"/>
        <v>0</v>
      </c>
      <c r="AS233" s="268">
        <f t="shared" ca="1" si="444"/>
        <v>0</v>
      </c>
      <c r="AT233" s="268">
        <f t="shared" ca="1" si="444"/>
        <v>0</v>
      </c>
      <c r="AU233" s="268">
        <f t="shared" ca="1" si="444"/>
        <v>0</v>
      </c>
      <c r="AV233" s="268">
        <f t="shared" ca="1" si="444"/>
        <v>0</v>
      </c>
      <c r="AW233" s="268">
        <f t="shared" ca="1" si="444"/>
        <v>0</v>
      </c>
      <c r="AX233" s="268">
        <f t="shared" ca="1" si="444"/>
        <v>0</v>
      </c>
      <c r="AY233" s="268">
        <f t="shared" ca="1" si="444"/>
        <v>0</v>
      </c>
      <c r="AZ233" s="268">
        <f t="shared" ca="1" si="444"/>
        <v>0</v>
      </c>
      <c r="BA233" s="268">
        <f t="shared" ca="1" si="444"/>
        <v>1</v>
      </c>
      <c r="BB233" s="268">
        <f t="shared" ca="1" si="444"/>
        <v>2</v>
      </c>
      <c r="BC233" s="268">
        <f t="shared" ca="1" si="444"/>
        <v>3</v>
      </c>
      <c r="BD233" s="268">
        <f t="shared" ca="1" si="444"/>
        <v>4</v>
      </c>
      <c r="BE233" s="268">
        <f t="shared" ca="1" si="444"/>
        <v>5</v>
      </c>
      <c r="BF233" s="268">
        <f t="shared" ca="1" si="444"/>
        <v>6</v>
      </c>
      <c r="BG233" s="268">
        <f t="shared" ca="1" si="444"/>
        <v>0</v>
      </c>
      <c r="BH233" s="268">
        <f t="shared" ca="1" si="444"/>
        <v>0</v>
      </c>
      <c r="BI233" s="268">
        <f t="shared" ca="1" si="444"/>
        <v>0</v>
      </c>
      <c r="BJ233" s="268">
        <f t="shared" ca="1" si="444"/>
        <v>0</v>
      </c>
      <c r="BK233" s="268">
        <f t="shared" ca="1" si="444"/>
        <v>0</v>
      </c>
      <c r="BL233" s="268">
        <f t="shared" ca="1" si="444"/>
        <v>0</v>
      </c>
      <c r="BM233" s="268">
        <f t="shared" ca="1" si="444"/>
        <v>0</v>
      </c>
      <c r="BN233" s="268">
        <f t="shared" ca="1" si="444"/>
        <v>0</v>
      </c>
      <c r="BO233" s="268">
        <f t="shared" ca="1" si="444"/>
        <v>0</v>
      </c>
      <c r="BP233" s="268">
        <f t="shared" ca="1" si="444"/>
        <v>0</v>
      </c>
      <c r="BQ233" s="268">
        <f t="shared" ca="1" si="444"/>
        <v>0</v>
      </c>
      <c r="BR233" s="268">
        <f t="shared" ref="BR233:CV233" ca="1" si="445">IF(OR(MID(OFFSET($D$248,$D231-$D$8,0),BR$4,1)="a",MID(OFFSET($D$248,$D231-$D$8,0),BR$4,1)="b"),0,BQ233+1)</f>
        <v>0</v>
      </c>
      <c r="BS233" s="268">
        <f t="shared" ca="1" si="445"/>
        <v>1</v>
      </c>
      <c r="BT233" s="268">
        <f t="shared" ca="1" si="445"/>
        <v>2</v>
      </c>
      <c r="BU233" s="268">
        <f t="shared" ca="1" si="445"/>
        <v>3</v>
      </c>
      <c r="BV233" s="268">
        <f t="shared" ca="1" si="445"/>
        <v>4</v>
      </c>
      <c r="BW233" s="268">
        <f t="shared" ca="1" si="445"/>
        <v>5</v>
      </c>
      <c r="BX233" s="268">
        <f t="shared" ca="1" si="445"/>
        <v>6</v>
      </c>
      <c r="BY233" s="268">
        <f t="shared" ca="1" si="445"/>
        <v>7</v>
      </c>
      <c r="BZ233" s="268">
        <f t="shared" ca="1" si="445"/>
        <v>8</v>
      </c>
      <c r="CA233" s="268">
        <f t="shared" ca="1" si="445"/>
        <v>9</v>
      </c>
      <c r="CB233" s="268">
        <f t="shared" ca="1" si="445"/>
        <v>10</v>
      </c>
      <c r="CC233" s="268">
        <f t="shared" ca="1" si="445"/>
        <v>11</v>
      </c>
      <c r="CD233" s="268">
        <f t="shared" ca="1" si="445"/>
        <v>12</v>
      </c>
      <c r="CE233" s="268">
        <f t="shared" ca="1" si="445"/>
        <v>13</v>
      </c>
      <c r="CF233" s="268">
        <f t="shared" ca="1" si="445"/>
        <v>14</v>
      </c>
      <c r="CG233" s="268">
        <f t="shared" ca="1" si="445"/>
        <v>15</v>
      </c>
      <c r="CH233" s="268">
        <f t="shared" ca="1" si="445"/>
        <v>16</v>
      </c>
      <c r="CI233" s="268">
        <f t="shared" ca="1" si="445"/>
        <v>17</v>
      </c>
      <c r="CJ233" s="268">
        <f t="shared" ca="1" si="445"/>
        <v>18</v>
      </c>
      <c r="CK233" s="268">
        <f t="shared" ca="1" si="445"/>
        <v>19</v>
      </c>
      <c r="CL233" s="268">
        <f t="shared" ca="1" si="445"/>
        <v>20</v>
      </c>
      <c r="CM233" s="268">
        <f t="shared" ca="1" si="445"/>
        <v>21</v>
      </c>
      <c r="CN233" s="268">
        <f t="shared" ca="1" si="445"/>
        <v>22</v>
      </c>
      <c r="CO233" s="268">
        <f t="shared" ca="1" si="445"/>
        <v>23</v>
      </c>
      <c r="CP233" s="268">
        <f t="shared" ca="1" si="445"/>
        <v>24</v>
      </c>
      <c r="CQ233" s="268">
        <f t="shared" ca="1" si="445"/>
        <v>25</v>
      </c>
      <c r="CR233" s="268">
        <f t="shared" ca="1" si="445"/>
        <v>26</v>
      </c>
      <c r="CS233" s="268">
        <f t="shared" ca="1" si="445"/>
        <v>27</v>
      </c>
      <c r="CT233" s="268">
        <f t="shared" ca="1" si="445"/>
        <v>28</v>
      </c>
      <c r="CU233" s="268">
        <f t="shared" ca="1" si="445"/>
        <v>29</v>
      </c>
      <c r="CV233" s="296">
        <f t="shared" ca="1" si="445"/>
        <v>30</v>
      </c>
      <c r="CW233" s="416"/>
      <c r="CX233" s="391"/>
      <c r="CY233" s="391"/>
      <c r="CZ233" s="393"/>
      <c r="DA233" s="442"/>
    </row>
    <row r="234" spans="1:105" ht="13.5" hidden="1" customHeight="1" x14ac:dyDescent="0.2">
      <c r="A234" s="190"/>
      <c r="B234" s="439"/>
      <c r="C234" s="430"/>
      <c r="D234" s="426"/>
      <c r="E234" s="267">
        <f ca="1">IF(OR(MID(OFFSET($D$248,$D231-$D$8,0),E$4,1)="a",MID(OFFSET($D$248,$D231-$D$8,0),E$4,1)="b"),0,CV228+1)</f>
        <v>32</v>
      </c>
      <c r="F234" s="268">
        <f t="shared" ref="F234:AK234" ca="1" si="446">IF(OR(MID(OFFSET($D$248,$D231-$D$8,0),F$4,1)="a",MID(OFFSET($D$248,$D231-$D$8,0),F$4,1)="b"),0,E234+1)</f>
        <v>33</v>
      </c>
      <c r="G234" s="268">
        <f t="shared" ca="1" si="446"/>
        <v>34</v>
      </c>
      <c r="H234" s="268">
        <f t="shared" ca="1" si="446"/>
        <v>35</v>
      </c>
      <c r="I234" s="268">
        <f t="shared" ca="1" si="446"/>
        <v>36</v>
      </c>
      <c r="J234" s="268">
        <f t="shared" ca="1" si="446"/>
        <v>37</v>
      </c>
      <c r="K234" s="268">
        <f t="shared" ca="1" si="446"/>
        <v>38</v>
      </c>
      <c r="L234" s="268">
        <f t="shared" ca="1" si="446"/>
        <v>39</v>
      </c>
      <c r="M234" s="268">
        <f t="shared" ca="1" si="446"/>
        <v>40</v>
      </c>
      <c r="N234" s="268">
        <f t="shared" ca="1" si="446"/>
        <v>41</v>
      </c>
      <c r="O234" s="268">
        <f t="shared" ca="1" si="446"/>
        <v>42</v>
      </c>
      <c r="P234" s="268">
        <f t="shared" ca="1" si="446"/>
        <v>43</v>
      </c>
      <c r="Q234" s="268">
        <f t="shared" ca="1" si="446"/>
        <v>44</v>
      </c>
      <c r="R234" s="268">
        <f t="shared" ca="1" si="446"/>
        <v>45</v>
      </c>
      <c r="S234" s="268">
        <f t="shared" ca="1" si="446"/>
        <v>46</v>
      </c>
      <c r="T234" s="268">
        <f t="shared" ca="1" si="446"/>
        <v>47</v>
      </c>
      <c r="U234" s="268">
        <f t="shared" ca="1" si="446"/>
        <v>48</v>
      </c>
      <c r="V234" s="268">
        <f t="shared" ca="1" si="446"/>
        <v>49</v>
      </c>
      <c r="W234" s="268">
        <f t="shared" ca="1" si="446"/>
        <v>50</v>
      </c>
      <c r="X234" s="268">
        <f t="shared" ca="1" si="446"/>
        <v>51</v>
      </c>
      <c r="Y234" s="268">
        <f t="shared" ca="1" si="446"/>
        <v>52</v>
      </c>
      <c r="Z234" s="268">
        <f t="shared" ca="1" si="446"/>
        <v>53</v>
      </c>
      <c r="AA234" s="268">
        <f t="shared" ca="1" si="446"/>
        <v>54</v>
      </c>
      <c r="AB234" s="268">
        <f t="shared" ca="1" si="446"/>
        <v>55</v>
      </c>
      <c r="AC234" s="268">
        <f t="shared" ca="1" si="446"/>
        <v>56</v>
      </c>
      <c r="AD234" s="268">
        <f t="shared" ca="1" si="446"/>
        <v>57</v>
      </c>
      <c r="AE234" s="268">
        <f t="shared" ca="1" si="446"/>
        <v>58</v>
      </c>
      <c r="AF234" s="268">
        <f t="shared" ca="1" si="446"/>
        <v>59</v>
      </c>
      <c r="AG234" s="268">
        <f t="shared" ca="1" si="446"/>
        <v>0</v>
      </c>
      <c r="AH234" s="268">
        <f t="shared" ca="1" si="446"/>
        <v>0</v>
      </c>
      <c r="AI234" s="268">
        <f t="shared" ca="1" si="446"/>
        <v>0</v>
      </c>
      <c r="AJ234" s="268">
        <f t="shared" ca="1" si="446"/>
        <v>0</v>
      </c>
      <c r="AK234" s="268">
        <f t="shared" ca="1" si="446"/>
        <v>0</v>
      </c>
      <c r="AL234" s="268">
        <f t="shared" ref="AL234:BQ234" ca="1" si="447">IF(OR(MID(OFFSET($D$248,$D231-$D$8,0),AL$4,1)="a",MID(OFFSET($D$248,$D231-$D$8,0),AL$4,1)="b"),0,AK234+1)</f>
        <v>0</v>
      </c>
      <c r="AM234" s="268">
        <f t="shared" ca="1" si="447"/>
        <v>0</v>
      </c>
      <c r="AN234" s="268">
        <f t="shared" ca="1" si="447"/>
        <v>0</v>
      </c>
      <c r="AO234" s="268">
        <f t="shared" ca="1" si="447"/>
        <v>0</v>
      </c>
      <c r="AP234" s="268">
        <f t="shared" ca="1" si="447"/>
        <v>0</v>
      </c>
      <c r="AQ234" s="268">
        <f t="shared" ca="1" si="447"/>
        <v>0</v>
      </c>
      <c r="AR234" s="268">
        <f t="shared" ca="1" si="447"/>
        <v>0</v>
      </c>
      <c r="AS234" s="268">
        <f t="shared" ca="1" si="447"/>
        <v>0</v>
      </c>
      <c r="AT234" s="268">
        <f t="shared" ca="1" si="447"/>
        <v>0</v>
      </c>
      <c r="AU234" s="268">
        <f t="shared" ca="1" si="447"/>
        <v>0</v>
      </c>
      <c r="AV234" s="268">
        <f t="shared" ca="1" si="447"/>
        <v>0</v>
      </c>
      <c r="AW234" s="268">
        <f t="shared" ca="1" si="447"/>
        <v>0</v>
      </c>
      <c r="AX234" s="268">
        <f t="shared" ca="1" si="447"/>
        <v>0</v>
      </c>
      <c r="AY234" s="268">
        <f t="shared" ca="1" si="447"/>
        <v>0</v>
      </c>
      <c r="AZ234" s="268">
        <f t="shared" ca="1" si="447"/>
        <v>0</v>
      </c>
      <c r="BA234" s="268">
        <f t="shared" ca="1" si="447"/>
        <v>1</v>
      </c>
      <c r="BB234" s="268">
        <f t="shared" ca="1" si="447"/>
        <v>2</v>
      </c>
      <c r="BC234" s="268">
        <f t="shared" ca="1" si="447"/>
        <v>3</v>
      </c>
      <c r="BD234" s="268">
        <f t="shared" ca="1" si="447"/>
        <v>4</v>
      </c>
      <c r="BE234" s="268">
        <f t="shared" ca="1" si="447"/>
        <v>5</v>
      </c>
      <c r="BF234" s="268">
        <f t="shared" ca="1" si="447"/>
        <v>6</v>
      </c>
      <c r="BG234" s="268">
        <f t="shared" ca="1" si="447"/>
        <v>0</v>
      </c>
      <c r="BH234" s="268">
        <f t="shared" ca="1" si="447"/>
        <v>0</v>
      </c>
      <c r="BI234" s="268">
        <f t="shared" ca="1" si="447"/>
        <v>0</v>
      </c>
      <c r="BJ234" s="268">
        <f t="shared" ca="1" si="447"/>
        <v>0</v>
      </c>
      <c r="BK234" s="268">
        <f t="shared" ca="1" si="447"/>
        <v>0</v>
      </c>
      <c r="BL234" s="268">
        <f t="shared" ca="1" si="447"/>
        <v>0</v>
      </c>
      <c r="BM234" s="268">
        <f t="shared" ca="1" si="447"/>
        <v>0</v>
      </c>
      <c r="BN234" s="268">
        <f t="shared" ca="1" si="447"/>
        <v>0</v>
      </c>
      <c r="BO234" s="268">
        <f t="shared" ca="1" si="447"/>
        <v>0</v>
      </c>
      <c r="BP234" s="268">
        <f t="shared" ca="1" si="447"/>
        <v>0</v>
      </c>
      <c r="BQ234" s="268">
        <f t="shared" ca="1" si="447"/>
        <v>0</v>
      </c>
      <c r="BR234" s="268">
        <f t="shared" ref="BR234:CV234" ca="1" si="448">IF(OR(MID(OFFSET($D$248,$D231-$D$8,0),BR$4,1)="a",MID(OFFSET($D$248,$D231-$D$8,0),BR$4,1)="b"),0,BQ234+1)</f>
        <v>0</v>
      </c>
      <c r="BS234" s="268">
        <f t="shared" ca="1" si="448"/>
        <v>1</v>
      </c>
      <c r="BT234" s="268">
        <f t="shared" ca="1" si="448"/>
        <v>2</v>
      </c>
      <c r="BU234" s="268">
        <f t="shared" ca="1" si="448"/>
        <v>3</v>
      </c>
      <c r="BV234" s="268">
        <f t="shared" ca="1" si="448"/>
        <v>4</v>
      </c>
      <c r="BW234" s="268">
        <f t="shared" ca="1" si="448"/>
        <v>5</v>
      </c>
      <c r="BX234" s="268">
        <f t="shared" ca="1" si="448"/>
        <v>6</v>
      </c>
      <c r="BY234" s="268">
        <f t="shared" ca="1" si="448"/>
        <v>7</v>
      </c>
      <c r="BZ234" s="268">
        <f t="shared" ca="1" si="448"/>
        <v>8</v>
      </c>
      <c r="CA234" s="268">
        <f t="shared" ca="1" si="448"/>
        <v>9</v>
      </c>
      <c r="CB234" s="268">
        <f t="shared" ca="1" si="448"/>
        <v>10</v>
      </c>
      <c r="CC234" s="268">
        <f t="shared" ca="1" si="448"/>
        <v>11</v>
      </c>
      <c r="CD234" s="268">
        <f t="shared" ca="1" si="448"/>
        <v>12</v>
      </c>
      <c r="CE234" s="268">
        <f t="shared" ca="1" si="448"/>
        <v>13</v>
      </c>
      <c r="CF234" s="268">
        <f t="shared" ca="1" si="448"/>
        <v>14</v>
      </c>
      <c r="CG234" s="268">
        <f t="shared" ca="1" si="448"/>
        <v>15</v>
      </c>
      <c r="CH234" s="268">
        <f t="shared" ca="1" si="448"/>
        <v>16</v>
      </c>
      <c r="CI234" s="268">
        <f t="shared" ca="1" si="448"/>
        <v>17</v>
      </c>
      <c r="CJ234" s="268">
        <f t="shared" ca="1" si="448"/>
        <v>18</v>
      </c>
      <c r="CK234" s="268">
        <f t="shared" ca="1" si="448"/>
        <v>19</v>
      </c>
      <c r="CL234" s="268">
        <f t="shared" ca="1" si="448"/>
        <v>20</v>
      </c>
      <c r="CM234" s="268">
        <f t="shared" ca="1" si="448"/>
        <v>21</v>
      </c>
      <c r="CN234" s="268">
        <f t="shared" ca="1" si="448"/>
        <v>22</v>
      </c>
      <c r="CO234" s="268">
        <f t="shared" ca="1" si="448"/>
        <v>23</v>
      </c>
      <c r="CP234" s="268">
        <f t="shared" ca="1" si="448"/>
        <v>24</v>
      </c>
      <c r="CQ234" s="268">
        <f t="shared" ca="1" si="448"/>
        <v>25</v>
      </c>
      <c r="CR234" s="268">
        <f t="shared" ca="1" si="448"/>
        <v>26</v>
      </c>
      <c r="CS234" s="268">
        <f t="shared" ca="1" si="448"/>
        <v>27</v>
      </c>
      <c r="CT234" s="268">
        <f t="shared" ca="1" si="448"/>
        <v>28</v>
      </c>
      <c r="CU234" s="268">
        <f t="shared" ca="1" si="448"/>
        <v>29</v>
      </c>
      <c r="CV234" s="296">
        <f t="shared" ca="1" si="448"/>
        <v>30</v>
      </c>
      <c r="CW234" s="416"/>
      <c r="CX234" s="391"/>
      <c r="CY234" s="391"/>
      <c r="CZ234" s="393"/>
      <c r="DA234" s="442"/>
    </row>
    <row r="235" spans="1:105" ht="9.75" hidden="1" customHeight="1" x14ac:dyDescent="0.2">
      <c r="A235" s="190"/>
      <c r="B235" s="439"/>
      <c r="C235" s="430"/>
      <c r="D235" s="426"/>
      <c r="E235" s="265">
        <f ca="1">IF(OR(MID(OFFSET($D$248,$D231-$D$8,0),E$4,1)="a",MID(OFFSET($D$248,$D231-$D$8,0),E$4,1)="b"),0,CV229+1)</f>
        <v>32</v>
      </c>
      <c r="F235" s="266">
        <f t="shared" ref="F235:AF235" ca="1" si="449">IF(OR(MID(OFFSET($D$248,$D231-$D$8,0),F$4,1)="a",MID(OFFSET($D$248,$D231-$D$8,0),F$4,1)="b"),0,E235+1)</f>
        <v>33</v>
      </c>
      <c r="G235" s="266">
        <f t="shared" ca="1" si="449"/>
        <v>34</v>
      </c>
      <c r="H235" s="266">
        <f t="shared" ca="1" si="449"/>
        <v>35</v>
      </c>
      <c r="I235" s="266">
        <f t="shared" ca="1" si="449"/>
        <v>36</v>
      </c>
      <c r="J235" s="266">
        <f t="shared" ca="1" si="449"/>
        <v>37</v>
      </c>
      <c r="K235" s="266">
        <f t="shared" ca="1" si="449"/>
        <v>38</v>
      </c>
      <c r="L235" s="266">
        <f t="shared" ca="1" si="449"/>
        <v>39</v>
      </c>
      <c r="M235" s="266">
        <f t="shared" ca="1" si="449"/>
        <v>40</v>
      </c>
      <c r="N235" s="266">
        <f t="shared" ca="1" si="449"/>
        <v>41</v>
      </c>
      <c r="O235" s="266">
        <f t="shared" ca="1" si="449"/>
        <v>42</v>
      </c>
      <c r="P235" s="266">
        <f t="shared" ca="1" si="449"/>
        <v>43</v>
      </c>
      <c r="Q235" s="266">
        <f t="shared" ca="1" si="449"/>
        <v>44</v>
      </c>
      <c r="R235" s="266">
        <f t="shared" ca="1" si="449"/>
        <v>45</v>
      </c>
      <c r="S235" s="266">
        <f t="shared" ca="1" si="449"/>
        <v>46</v>
      </c>
      <c r="T235" s="266">
        <f t="shared" ca="1" si="449"/>
        <v>47</v>
      </c>
      <c r="U235" s="266">
        <f t="shared" ca="1" si="449"/>
        <v>48</v>
      </c>
      <c r="V235" s="266">
        <f t="shared" ca="1" si="449"/>
        <v>49</v>
      </c>
      <c r="W235" s="266">
        <f t="shared" ca="1" si="449"/>
        <v>50</v>
      </c>
      <c r="X235" s="266">
        <f t="shared" ca="1" si="449"/>
        <v>51</v>
      </c>
      <c r="Y235" s="266">
        <f t="shared" ca="1" si="449"/>
        <v>52</v>
      </c>
      <c r="Z235" s="266">
        <f t="shared" ca="1" si="449"/>
        <v>53</v>
      </c>
      <c r="AA235" s="266">
        <f t="shared" ca="1" si="449"/>
        <v>54</v>
      </c>
      <c r="AB235" s="266">
        <f t="shared" ca="1" si="449"/>
        <v>55</v>
      </c>
      <c r="AC235" s="266">
        <f t="shared" ca="1" si="449"/>
        <v>56</v>
      </c>
      <c r="AD235" s="266">
        <f t="shared" ca="1" si="449"/>
        <v>57</v>
      </c>
      <c r="AE235" s="266">
        <f t="shared" ca="1" si="449"/>
        <v>58</v>
      </c>
      <c r="AF235" s="266">
        <f t="shared" ca="1" si="449"/>
        <v>59</v>
      </c>
      <c r="AG235" s="266">
        <f ca="1">IF(OR(MID(OFFSET($D$248,$D231-$D$8,0),AG$4,1)="a",MID(OFFSET($D$248,$D231-$D$8,0),AG$4,1)="b"),0,1)</f>
        <v>0</v>
      </c>
      <c r="AH235" s="266">
        <f t="shared" ref="AH235:BM235" ca="1" si="450">IF(OR(MID(OFFSET($D$248,$D231-$D$8,0),AH$4,1)="a",MID(OFFSET($D$248,$D231-$D$8,0),AH$4,1)="b"),0,AG235+1)</f>
        <v>0</v>
      </c>
      <c r="AI235" s="266">
        <f t="shared" ca="1" si="450"/>
        <v>0</v>
      </c>
      <c r="AJ235" s="266">
        <f t="shared" ca="1" si="450"/>
        <v>0</v>
      </c>
      <c r="AK235" s="266">
        <f t="shared" ca="1" si="450"/>
        <v>0</v>
      </c>
      <c r="AL235" s="266">
        <f t="shared" ca="1" si="450"/>
        <v>0</v>
      </c>
      <c r="AM235" s="266">
        <f t="shared" ca="1" si="450"/>
        <v>0</v>
      </c>
      <c r="AN235" s="266">
        <f t="shared" ca="1" si="450"/>
        <v>0</v>
      </c>
      <c r="AO235" s="266">
        <f t="shared" ca="1" si="450"/>
        <v>0</v>
      </c>
      <c r="AP235" s="266">
        <f t="shared" ca="1" si="450"/>
        <v>0</v>
      </c>
      <c r="AQ235" s="266">
        <f t="shared" ca="1" si="450"/>
        <v>0</v>
      </c>
      <c r="AR235" s="266">
        <f t="shared" ca="1" si="450"/>
        <v>0</v>
      </c>
      <c r="AS235" s="266">
        <f t="shared" ca="1" si="450"/>
        <v>0</v>
      </c>
      <c r="AT235" s="266">
        <f t="shared" ca="1" si="450"/>
        <v>0</v>
      </c>
      <c r="AU235" s="266">
        <f t="shared" ca="1" si="450"/>
        <v>0</v>
      </c>
      <c r="AV235" s="266">
        <f t="shared" ca="1" si="450"/>
        <v>0</v>
      </c>
      <c r="AW235" s="266">
        <f t="shared" ca="1" si="450"/>
        <v>0</v>
      </c>
      <c r="AX235" s="266">
        <f t="shared" ca="1" si="450"/>
        <v>0</v>
      </c>
      <c r="AY235" s="266">
        <f t="shared" ca="1" si="450"/>
        <v>0</v>
      </c>
      <c r="AZ235" s="266">
        <f t="shared" ca="1" si="450"/>
        <v>0</v>
      </c>
      <c r="BA235" s="266">
        <f t="shared" ca="1" si="450"/>
        <v>1</v>
      </c>
      <c r="BB235" s="266">
        <f t="shared" ca="1" si="450"/>
        <v>2</v>
      </c>
      <c r="BC235" s="266">
        <f t="shared" ca="1" si="450"/>
        <v>3</v>
      </c>
      <c r="BD235" s="266">
        <f t="shared" ca="1" si="450"/>
        <v>4</v>
      </c>
      <c r="BE235" s="266">
        <f t="shared" ca="1" si="450"/>
        <v>5</v>
      </c>
      <c r="BF235" s="266">
        <f t="shared" ca="1" si="450"/>
        <v>6</v>
      </c>
      <c r="BG235" s="266">
        <f t="shared" ca="1" si="450"/>
        <v>0</v>
      </c>
      <c r="BH235" s="266">
        <f t="shared" ca="1" si="450"/>
        <v>0</v>
      </c>
      <c r="BI235" s="266">
        <f t="shared" ca="1" si="450"/>
        <v>0</v>
      </c>
      <c r="BJ235" s="266">
        <f t="shared" ca="1" si="450"/>
        <v>0</v>
      </c>
      <c r="BK235" s="266">
        <f t="shared" ca="1" si="450"/>
        <v>0</v>
      </c>
      <c r="BL235" s="266">
        <f t="shared" ca="1" si="450"/>
        <v>0</v>
      </c>
      <c r="BM235" s="266">
        <f t="shared" ca="1" si="450"/>
        <v>0</v>
      </c>
      <c r="BN235" s="266">
        <f t="shared" ref="BN235:CV235" ca="1" si="451">IF(OR(MID(OFFSET($D$248,$D231-$D$8,0),BN$4,1)="a",MID(OFFSET($D$248,$D231-$D$8,0),BN$4,1)="b"),0,BM235+1)</f>
        <v>0</v>
      </c>
      <c r="BO235" s="266">
        <f t="shared" ca="1" si="451"/>
        <v>0</v>
      </c>
      <c r="BP235" s="266">
        <f t="shared" ca="1" si="451"/>
        <v>0</v>
      </c>
      <c r="BQ235" s="266">
        <f t="shared" ca="1" si="451"/>
        <v>0</v>
      </c>
      <c r="BR235" s="266">
        <f t="shared" ca="1" si="451"/>
        <v>0</v>
      </c>
      <c r="BS235" s="266">
        <f t="shared" ca="1" si="451"/>
        <v>1</v>
      </c>
      <c r="BT235" s="266">
        <f t="shared" ca="1" si="451"/>
        <v>2</v>
      </c>
      <c r="BU235" s="266">
        <f t="shared" ca="1" si="451"/>
        <v>3</v>
      </c>
      <c r="BV235" s="266">
        <f t="shared" ca="1" si="451"/>
        <v>4</v>
      </c>
      <c r="BW235" s="266">
        <f t="shared" ca="1" si="451"/>
        <v>5</v>
      </c>
      <c r="BX235" s="266">
        <f t="shared" ca="1" si="451"/>
        <v>6</v>
      </c>
      <c r="BY235" s="266">
        <f t="shared" ca="1" si="451"/>
        <v>7</v>
      </c>
      <c r="BZ235" s="266">
        <f t="shared" ca="1" si="451"/>
        <v>8</v>
      </c>
      <c r="CA235" s="266">
        <f t="shared" ca="1" si="451"/>
        <v>9</v>
      </c>
      <c r="CB235" s="266">
        <f t="shared" ca="1" si="451"/>
        <v>10</v>
      </c>
      <c r="CC235" s="266">
        <f t="shared" ca="1" si="451"/>
        <v>11</v>
      </c>
      <c r="CD235" s="266">
        <f t="shared" ca="1" si="451"/>
        <v>12</v>
      </c>
      <c r="CE235" s="266">
        <f t="shared" ca="1" si="451"/>
        <v>13</v>
      </c>
      <c r="CF235" s="266">
        <f t="shared" ca="1" si="451"/>
        <v>14</v>
      </c>
      <c r="CG235" s="266">
        <f t="shared" ca="1" si="451"/>
        <v>15</v>
      </c>
      <c r="CH235" s="266">
        <f t="shared" ca="1" si="451"/>
        <v>16</v>
      </c>
      <c r="CI235" s="266">
        <f t="shared" ca="1" si="451"/>
        <v>17</v>
      </c>
      <c r="CJ235" s="266">
        <f t="shared" ca="1" si="451"/>
        <v>18</v>
      </c>
      <c r="CK235" s="266">
        <f t="shared" ca="1" si="451"/>
        <v>19</v>
      </c>
      <c r="CL235" s="266">
        <f t="shared" ca="1" si="451"/>
        <v>20</v>
      </c>
      <c r="CM235" s="266">
        <f t="shared" ca="1" si="451"/>
        <v>21</v>
      </c>
      <c r="CN235" s="266">
        <f t="shared" ca="1" si="451"/>
        <v>22</v>
      </c>
      <c r="CO235" s="266">
        <f t="shared" ca="1" si="451"/>
        <v>23</v>
      </c>
      <c r="CP235" s="266">
        <f t="shared" ca="1" si="451"/>
        <v>24</v>
      </c>
      <c r="CQ235" s="266">
        <f t="shared" ca="1" si="451"/>
        <v>25</v>
      </c>
      <c r="CR235" s="266">
        <f t="shared" ca="1" si="451"/>
        <v>26</v>
      </c>
      <c r="CS235" s="266">
        <f t="shared" ca="1" si="451"/>
        <v>27</v>
      </c>
      <c r="CT235" s="266">
        <f t="shared" ca="1" si="451"/>
        <v>28</v>
      </c>
      <c r="CU235" s="266">
        <f t="shared" ca="1" si="451"/>
        <v>29</v>
      </c>
      <c r="CV235" s="300">
        <f t="shared" ca="1" si="451"/>
        <v>30</v>
      </c>
      <c r="CW235" s="416"/>
      <c r="CX235" s="391"/>
      <c r="CY235" s="391"/>
      <c r="CZ235" s="393"/>
      <c r="DA235" s="442"/>
    </row>
    <row r="236" spans="1:105" ht="3.75" customHeight="1" x14ac:dyDescent="0.2">
      <c r="A236" s="190"/>
      <c r="B236" s="439"/>
      <c r="C236" s="250"/>
      <c r="D236" s="251"/>
      <c r="E236" s="252"/>
      <c r="F236" s="252"/>
      <c r="G236" s="252"/>
      <c r="H236" s="252"/>
      <c r="I236" s="252"/>
      <c r="J236" s="252"/>
      <c r="K236" s="252"/>
      <c r="L236" s="252"/>
      <c r="M236" s="252"/>
      <c r="N236" s="252"/>
      <c r="O236" s="252"/>
      <c r="P236" s="252"/>
      <c r="Q236" s="252"/>
      <c r="R236" s="252"/>
      <c r="S236" s="252"/>
      <c r="T236" s="252"/>
      <c r="U236" s="252"/>
      <c r="V236" s="252"/>
      <c r="W236" s="252"/>
      <c r="X236" s="252"/>
      <c r="Y236" s="252"/>
      <c r="Z236" s="252"/>
      <c r="AA236" s="252"/>
      <c r="AB236" s="252"/>
      <c r="AC236" s="252"/>
      <c r="AD236" s="252"/>
      <c r="AE236" s="252"/>
      <c r="AF236" s="252"/>
      <c r="AG236" s="253"/>
      <c r="AH236" s="252"/>
      <c r="AI236" s="252"/>
      <c r="AJ236" s="252"/>
      <c r="AK236" s="252"/>
      <c r="AL236" s="252"/>
      <c r="AM236" s="252"/>
      <c r="AN236" s="252"/>
      <c r="AO236" s="252"/>
      <c r="AP236" s="252"/>
      <c r="AQ236" s="252"/>
      <c r="AR236" s="252"/>
      <c r="AS236" s="252"/>
      <c r="AT236" s="252"/>
      <c r="AU236" s="252"/>
      <c r="AV236" s="252"/>
      <c r="AW236" s="252"/>
      <c r="AX236" s="252"/>
      <c r="AY236" s="252"/>
      <c r="AZ236" s="252"/>
      <c r="BA236" s="252"/>
      <c r="BB236" s="252"/>
      <c r="BC236" s="252"/>
      <c r="BD236" s="252"/>
      <c r="BE236" s="252"/>
      <c r="BF236" s="252"/>
      <c r="BG236" s="252"/>
      <c r="BH236" s="252"/>
      <c r="BI236" s="252"/>
      <c r="BJ236" s="252"/>
      <c r="BK236" s="252"/>
      <c r="BL236" s="252"/>
      <c r="BM236" s="252"/>
      <c r="BN236" s="252"/>
      <c r="BO236" s="252"/>
      <c r="BP236" s="252"/>
      <c r="BQ236" s="252"/>
      <c r="BR236" s="252"/>
      <c r="BS236" s="252"/>
      <c r="BT236" s="252"/>
      <c r="BU236" s="252"/>
      <c r="BV236" s="252"/>
      <c r="BW236" s="252"/>
      <c r="BX236" s="252"/>
      <c r="BY236" s="252"/>
      <c r="BZ236" s="252"/>
      <c r="CA236" s="252"/>
      <c r="CB236" s="252"/>
      <c r="CC236" s="252"/>
      <c r="CD236" s="252"/>
      <c r="CE236" s="252"/>
      <c r="CF236" s="252"/>
      <c r="CG236" s="252"/>
      <c r="CH236" s="252"/>
      <c r="CI236" s="252"/>
      <c r="CJ236" s="252"/>
      <c r="CK236" s="252"/>
      <c r="CL236" s="252"/>
      <c r="CM236" s="252"/>
      <c r="CN236" s="252"/>
      <c r="CO236" s="252"/>
      <c r="CP236" s="252"/>
      <c r="CQ236" s="252"/>
      <c r="CR236" s="252"/>
      <c r="CS236" s="252"/>
      <c r="CT236" s="252"/>
      <c r="CU236" s="252"/>
      <c r="CV236" s="252"/>
      <c r="CW236" s="254"/>
      <c r="CX236" s="255"/>
      <c r="CY236" s="256"/>
      <c r="CZ236" s="257"/>
      <c r="DA236" s="306"/>
    </row>
    <row r="237" spans="1:105" ht="13.5" customHeight="1" x14ac:dyDescent="0.2">
      <c r="A237" s="190"/>
      <c r="B237" s="439"/>
      <c r="C237" s="429" t="s">
        <v>35</v>
      </c>
      <c r="D237" s="431">
        <f>D231+1</f>
        <v>42711</v>
      </c>
      <c r="E237" s="191"/>
      <c r="F237" s="192"/>
      <c r="G237" s="192"/>
      <c r="H237" s="193"/>
      <c r="I237" s="194"/>
      <c r="J237" s="192"/>
      <c r="K237" s="192"/>
      <c r="L237" s="193"/>
      <c r="M237" s="194"/>
      <c r="N237" s="192"/>
      <c r="O237" s="192"/>
      <c r="P237" s="193"/>
      <c r="Q237" s="194"/>
      <c r="R237" s="192"/>
      <c r="S237" s="192"/>
      <c r="T237" s="193"/>
      <c r="U237" s="194"/>
      <c r="V237" s="192"/>
      <c r="W237" s="192"/>
      <c r="X237" s="193"/>
      <c r="Y237" s="194"/>
      <c r="Z237" s="192"/>
      <c r="AA237" s="192"/>
      <c r="AB237" s="193"/>
      <c r="AC237" s="194"/>
      <c r="AD237" s="192"/>
      <c r="AE237" s="192"/>
      <c r="AF237" s="195"/>
      <c r="AG237" s="196"/>
      <c r="AH237" s="192"/>
      <c r="AI237" s="192"/>
      <c r="AJ237" s="193"/>
      <c r="AK237" s="194"/>
      <c r="AL237" s="192"/>
      <c r="AM237" s="192"/>
      <c r="AN237" s="193"/>
      <c r="AO237" s="194"/>
      <c r="AP237" s="192"/>
      <c r="AQ237" s="192"/>
      <c r="AR237" s="193"/>
      <c r="AS237" s="194"/>
      <c r="AT237" s="192"/>
      <c r="AU237" s="192"/>
      <c r="AV237" s="193"/>
      <c r="AW237" s="194"/>
      <c r="AX237" s="192"/>
      <c r="AY237" s="192"/>
      <c r="AZ237" s="193"/>
      <c r="BA237" s="194"/>
      <c r="BB237" s="192"/>
      <c r="BC237" s="192"/>
      <c r="BD237" s="193"/>
      <c r="BE237" s="194"/>
      <c r="BF237" s="192"/>
      <c r="BG237" s="192"/>
      <c r="BH237" s="193"/>
      <c r="BI237" s="194"/>
      <c r="BJ237" s="192"/>
      <c r="BK237" s="192"/>
      <c r="BL237" s="193"/>
      <c r="BM237" s="194"/>
      <c r="BN237" s="192"/>
      <c r="BO237" s="192"/>
      <c r="BP237" s="193"/>
      <c r="BQ237" s="194"/>
      <c r="BR237" s="192"/>
      <c r="BS237" s="192"/>
      <c r="BT237" s="193"/>
      <c r="BU237" s="194"/>
      <c r="BV237" s="192"/>
      <c r="BW237" s="192"/>
      <c r="BX237" s="193"/>
      <c r="BY237" s="194"/>
      <c r="BZ237" s="192"/>
      <c r="CA237" s="192"/>
      <c r="CB237" s="193"/>
      <c r="CC237" s="194"/>
      <c r="CD237" s="192"/>
      <c r="CE237" s="192"/>
      <c r="CF237" s="193"/>
      <c r="CG237" s="194"/>
      <c r="CH237" s="192"/>
      <c r="CI237" s="192"/>
      <c r="CJ237" s="193"/>
      <c r="CK237" s="194"/>
      <c r="CL237" s="192"/>
      <c r="CM237" s="192"/>
      <c r="CN237" s="193"/>
      <c r="CO237" s="194"/>
      <c r="CP237" s="192"/>
      <c r="CQ237" s="192"/>
      <c r="CR237" s="193"/>
      <c r="CS237" s="194"/>
      <c r="CT237" s="192"/>
      <c r="CU237" s="192"/>
      <c r="CV237" s="195"/>
      <c r="CW237" s="433">
        <f ca="1">MAX(E240:AF240,AG235:CV235)*0.25</f>
        <v>14.5</v>
      </c>
      <c r="CX237" s="390">
        <f ca="1">MAX(E238:AF238,E233:CV233,E227:CV227,E220:CV220,E212:CV212,E203:CV203,E193:CV193,AG183:CV183)*0.25</f>
        <v>48</v>
      </c>
      <c r="CY237" s="390">
        <f ca="1">(COUNTIF(E240:AF240,0)+COUNTIF(CO235:CV235,0))*0.25</f>
        <v>0</v>
      </c>
      <c r="CZ237" s="392">
        <f ca="1">COUNTIF(CW187:CW240,"&gt;=7")-COUNTIF(CW187:CW240,"&gt;=9")</f>
        <v>0</v>
      </c>
      <c r="DA237" s="441" t="str">
        <f ca="1">VLOOKUP(IF(CX237&lt;24,3,IF(CW237&lt;=7,2,IF(CW237&gt;11,1,IF(CY237&gt;4,2,IF(CW237&gt;9,1,IF(CZ237&gt;0,2,1)))))),PARAM!$A$39:$B$41,2,FALSE)</f>
        <v>Reprise normale du service</v>
      </c>
    </row>
    <row r="238" spans="1:105" ht="13.5" hidden="1" customHeight="1" x14ac:dyDescent="0.2">
      <c r="A238" s="190"/>
      <c r="B238" s="439"/>
      <c r="C238" s="430"/>
      <c r="D238" s="426"/>
      <c r="E238" s="267">
        <f ca="1">IF(OR(MID(OFFSET($D$248,$D237-$D$8,0),E$4,1)="a",MID(OFFSET($D$248,$D237-$D$8,0),E$4,1)="b"),0,CV233+1)</f>
        <v>31</v>
      </c>
      <c r="F238" s="268">
        <f t="shared" ref="F238:AF238" ca="1" si="452">IF(OR(MID(OFFSET($D$248,$D237-$D$8,0),F$4,1)="a",MID(OFFSET($D$248,$D237-$D$8,0),F$4,1)="b"),0,E238+1)</f>
        <v>32</v>
      </c>
      <c r="G238" s="268">
        <f t="shared" ca="1" si="452"/>
        <v>33</v>
      </c>
      <c r="H238" s="268">
        <f t="shared" ca="1" si="452"/>
        <v>34</v>
      </c>
      <c r="I238" s="268">
        <f t="shared" ca="1" si="452"/>
        <v>35</v>
      </c>
      <c r="J238" s="268">
        <f t="shared" ca="1" si="452"/>
        <v>36</v>
      </c>
      <c r="K238" s="268">
        <f t="shared" ca="1" si="452"/>
        <v>37</v>
      </c>
      <c r="L238" s="268">
        <f t="shared" ca="1" si="452"/>
        <v>38</v>
      </c>
      <c r="M238" s="268">
        <f t="shared" ca="1" si="452"/>
        <v>39</v>
      </c>
      <c r="N238" s="268">
        <f t="shared" ca="1" si="452"/>
        <v>40</v>
      </c>
      <c r="O238" s="268">
        <f t="shared" ca="1" si="452"/>
        <v>41</v>
      </c>
      <c r="P238" s="268">
        <f t="shared" ca="1" si="452"/>
        <v>42</v>
      </c>
      <c r="Q238" s="268">
        <f t="shared" ca="1" si="452"/>
        <v>43</v>
      </c>
      <c r="R238" s="268">
        <f t="shared" ca="1" si="452"/>
        <v>44</v>
      </c>
      <c r="S238" s="268">
        <f t="shared" ca="1" si="452"/>
        <v>45</v>
      </c>
      <c r="T238" s="268">
        <f t="shared" ca="1" si="452"/>
        <v>46</v>
      </c>
      <c r="U238" s="268">
        <f t="shared" ca="1" si="452"/>
        <v>47</v>
      </c>
      <c r="V238" s="268">
        <f t="shared" ca="1" si="452"/>
        <v>48</v>
      </c>
      <c r="W238" s="268">
        <f t="shared" ca="1" si="452"/>
        <v>49</v>
      </c>
      <c r="X238" s="268">
        <f t="shared" ca="1" si="452"/>
        <v>50</v>
      </c>
      <c r="Y238" s="268">
        <f t="shared" ca="1" si="452"/>
        <v>51</v>
      </c>
      <c r="Z238" s="268">
        <f t="shared" ca="1" si="452"/>
        <v>52</v>
      </c>
      <c r="AA238" s="268">
        <f t="shared" ca="1" si="452"/>
        <v>53</v>
      </c>
      <c r="AB238" s="268">
        <f t="shared" ca="1" si="452"/>
        <v>54</v>
      </c>
      <c r="AC238" s="268">
        <f t="shared" ca="1" si="452"/>
        <v>55</v>
      </c>
      <c r="AD238" s="268">
        <f t="shared" ca="1" si="452"/>
        <v>56</v>
      </c>
      <c r="AE238" s="268">
        <f t="shared" ca="1" si="452"/>
        <v>57</v>
      </c>
      <c r="AF238" s="268">
        <f t="shared" ca="1" si="452"/>
        <v>58</v>
      </c>
      <c r="AG238" s="268"/>
      <c r="AH238" s="268"/>
      <c r="AI238" s="268"/>
      <c r="AJ238" s="268"/>
      <c r="AK238" s="268"/>
      <c r="AL238" s="268"/>
      <c r="AM238" s="268"/>
      <c r="AN238" s="268"/>
      <c r="AO238" s="268"/>
      <c r="AP238" s="268"/>
      <c r="AQ238" s="268"/>
      <c r="AR238" s="268"/>
      <c r="AS238" s="268"/>
      <c r="AT238" s="268"/>
      <c r="AU238" s="268"/>
      <c r="AV238" s="268"/>
      <c r="AW238" s="268"/>
      <c r="AX238" s="268"/>
      <c r="AY238" s="268"/>
      <c r="AZ238" s="268"/>
      <c r="BA238" s="268"/>
      <c r="BB238" s="268"/>
      <c r="BC238" s="268"/>
      <c r="BD238" s="268"/>
      <c r="BE238" s="268"/>
      <c r="BF238" s="268"/>
      <c r="BG238" s="268"/>
      <c r="BH238" s="268"/>
      <c r="BI238" s="268"/>
      <c r="BJ238" s="268"/>
      <c r="BK238" s="268"/>
      <c r="BL238" s="268"/>
      <c r="BM238" s="268"/>
      <c r="BN238" s="268"/>
      <c r="BO238" s="268"/>
      <c r="BP238" s="268"/>
      <c r="BQ238" s="268"/>
      <c r="BR238" s="268"/>
      <c r="BS238" s="268"/>
      <c r="BT238" s="268"/>
      <c r="BU238" s="268"/>
      <c r="BV238" s="268"/>
      <c r="BW238" s="268"/>
      <c r="BX238" s="268"/>
      <c r="BY238" s="268"/>
      <c r="BZ238" s="268"/>
      <c r="CA238" s="268"/>
      <c r="CB238" s="268"/>
      <c r="CC238" s="268"/>
      <c r="CD238" s="268"/>
      <c r="CE238" s="268"/>
      <c r="CF238" s="268"/>
      <c r="CG238" s="268"/>
      <c r="CH238" s="268"/>
      <c r="CI238" s="268"/>
      <c r="CJ238" s="268"/>
      <c r="CK238" s="268"/>
      <c r="CL238" s="268"/>
      <c r="CM238" s="268"/>
      <c r="CN238" s="268"/>
      <c r="CO238" s="268"/>
      <c r="CP238" s="268"/>
      <c r="CQ238" s="268"/>
      <c r="CR238" s="268"/>
      <c r="CS238" s="268"/>
      <c r="CT238" s="268"/>
      <c r="CU238" s="268"/>
      <c r="CV238" s="296"/>
      <c r="CW238" s="416"/>
      <c r="CX238" s="391"/>
      <c r="CY238" s="391"/>
      <c r="CZ238" s="393"/>
      <c r="DA238" s="442"/>
    </row>
    <row r="239" spans="1:105" ht="13.5" hidden="1" customHeight="1" x14ac:dyDescent="0.2">
      <c r="A239" s="190"/>
      <c r="B239" s="439"/>
      <c r="C239" s="430"/>
      <c r="D239" s="426"/>
      <c r="E239" s="267">
        <f ca="1">IF(OR(MID(OFFSET($D$248,$D237-$D$8,0),E$4,1)="a",MID(OFFSET($D$248,$D237-$D$8,0),E$4,1)="b"),0,CV234+1)</f>
        <v>31</v>
      </c>
      <c r="F239" s="268">
        <f t="shared" ref="F239:AK239" ca="1" si="453">IF(OR(MID(OFFSET($D$248,$D237-$D$8,0),F$4,1)="a",MID(OFFSET($D$248,$D237-$D$8,0),F$4,1)="b"),0,E239+1)</f>
        <v>32</v>
      </c>
      <c r="G239" s="268">
        <f t="shared" ca="1" si="453"/>
        <v>33</v>
      </c>
      <c r="H239" s="268">
        <f t="shared" ca="1" si="453"/>
        <v>34</v>
      </c>
      <c r="I239" s="268">
        <f t="shared" ca="1" si="453"/>
        <v>35</v>
      </c>
      <c r="J239" s="268">
        <f t="shared" ca="1" si="453"/>
        <v>36</v>
      </c>
      <c r="K239" s="268">
        <f t="shared" ca="1" si="453"/>
        <v>37</v>
      </c>
      <c r="L239" s="268">
        <f t="shared" ca="1" si="453"/>
        <v>38</v>
      </c>
      <c r="M239" s="268">
        <f t="shared" ca="1" si="453"/>
        <v>39</v>
      </c>
      <c r="N239" s="268">
        <f t="shared" ca="1" si="453"/>
        <v>40</v>
      </c>
      <c r="O239" s="268">
        <f t="shared" ca="1" si="453"/>
        <v>41</v>
      </c>
      <c r="P239" s="268">
        <f t="shared" ca="1" si="453"/>
        <v>42</v>
      </c>
      <c r="Q239" s="268">
        <f t="shared" ca="1" si="453"/>
        <v>43</v>
      </c>
      <c r="R239" s="268">
        <f t="shared" ca="1" si="453"/>
        <v>44</v>
      </c>
      <c r="S239" s="268">
        <f t="shared" ca="1" si="453"/>
        <v>45</v>
      </c>
      <c r="T239" s="268">
        <f t="shared" ca="1" si="453"/>
        <v>46</v>
      </c>
      <c r="U239" s="268">
        <f t="shared" ca="1" si="453"/>
        <v>47</v>
      </c>
      <c r="V239" s="268">
        <f t="shared" ca="1" si="453"/>
        <v>48</v>
      </c>
      <c r="W239" s="268">
        <f t="shared" ca="1" si="453"/>
        <v>49</v>
      </c>
      <c r="X239" s="268">
        <f t="shared" ca="1" si="453"/>
        <v>50</v>
      </c>
      <c r="Y239" s="268">
        <f t="shared" ca="1" si="453"/>
        <v>51</v>
      </c>
      <c r="Z239" s="268">
        <f t="shared" ca="1" si="453"/>
        <v>52</v>
      </c>
      <c r="AA239" s="268">
        <f t="shared" ca="1" si="453"/>
        <v>53</v>
      </c>
      <c r="AB239" s="268">
        <f t="shared" ca="1" si="453"/>
        <v>54</v>
      </c>
      <c r="AC239" s="268">
        <f t="shared" ca="1" si="453"/>
        <v>55</v>
      </c>
      <c r="AD239" s="268">
        <f t="shared" ca="1" si="453"/>
        <v>56</v>
      </c>
      <c r="AE239" s="268">
        <f t="shared" ca="1" si="453"/>
        <v>57</v>
      </c>
      <c r="AF239" s="268">
        <f t="shared" ca="1" si="453"/>
        <v>58</v>
      </c>
      <c r="AG239" s="268">
        <f t="shared" ca="1" si="453"/>
        <v>59</v>
      </c>
      <c r="AH239" s="268">
        <f t="shared" ca="1" si="453"/>
        <v>60</v>
      </c>
      <c r="AI239" s="268">
        <f t="shared" ca="1" si="453"/>
        <v>61</v>
      </c>
      <c r="AJ239" s="268">
        <f t="shared" ca="1" si="453"/>
        <v>62</v>
      </c>
      <c r="AK239" s="268">
        <f t="shared" ca="1" si="453"/>
        <v>63</v>
      </c>
      <c r="AL239" s="268">
        <f t="shared" ref="AL239:BQ239" ca="1" si="454">IF(OR(MID(OFFSET($D$248,$D237-$D$8,0),AL$4,1)="a",MID(OFFSET($D$248,$D237-$D$8,0),AL$4,1)="b"),0,AK239+1)</f>
        <v>64</v>
      </c>
      <c r="AM239" s="268">
        <f t="shared" ca="1" si="454"/>
        <v>65</v>
      </c>
      <c r="AN239" s="268">
        <f t="shared" ca="1" si="454"/>
        <v>66</v>
      </c>
      <c r="AO239" s="268">
        <f t="shared" ca="1" si="454"/>
        <v>67</v>
      </c>
      <c r="AP239" s="268">
        <f t="shared" ca="1" si="454"/>
        <v>68</v>
      </c>
      <c r="AQ239" s="268">
        <f t="shared" ca="1" si="454"/>
        <v>69</v>
      </c>
      <c r="AR239" s="268">
        <f t="shared" ca="1" si="454"/>
        <v>70</v>
      </c>
      <c r="AS239" s="268">
        <f t="shared" ca="1" si="454"/>
        <v>71</v>
      </c>
      <c r="AT239" s="268">
        <f t="shared" ca="1" si="454"/>
        <v>72</v>
      </c>
      <c r="AU239" s="268">
        <f t="shared" ca="1" si="454"/>
        <v>73</v>
      </c>
      <c r="AV239" s="268">
        <f t="shared" ca="1" si="454"/>
        <v>74</v>
      </c>
      <c r="AW239" s="268">
        <f t="shared" ca="1" si="454"/>
        <v>75</v>
      </c>
      <c r="AX239" s="268">
        <f t="shared" ca="1" si="454"/>
        <v>76</v>
      </c>
      <c r="AY239" s="268">
        <f t="shared" ca="1" si="454"/>
        <v>77</v>
      </c>
      <c r="AZ239" s="268">
        <f t="shared" ca="1" si="454"/>
        <v>78</v>
      </c>
      <c r="BA239" s="268">
        <f t="shared" ca="1" si="454"/>
        <v>79</v>
      </c>
      <c r="BB239" s="268">
        <f t="shared" ca="1" si="454"/>
        <v>80</v>
      </c>
      <c r="BC239" s="268">
        <f t="shared" ca="1" si="454"/>
        <v>81</v>
      </c>
      <c r="BD239" s="268">
        <f t="shared" ca="1" si="454"/>
        <v>82</v>
      </c>
      <c r="BE239" s="268">
        <f t="shared" ca="1" si="454"/>
        <v>83</v>
      </c>
      <c r="BF239" s="268">
        <f t="shared" ca="1" si="454"/>
        <v>84</v>
      </c>
      <c r="BG239" s="268">
        <f t="shared" ca="1" si="454"/>
        <v>85</v>
      </c>
      <c r="BH239" s="268">
        <f t="shared" ca="1" si="454"/>
        <v>86</v>
      </c>
      <c r="BI239" s="268">
        <f t="shared" ca="1" si="454"/>
        <v>87</v>
      </c>
      <c r="BJ239" s="268">
        <f t="shared" ca="1" si="454"/>
        <v>88</v>
      </c>
      <c r="BK239" s="268">
        <f t="shared" ca="1" si="454"/>
        <v>89</v>
      </c>
      <c r="BL239" s="268">
        <f t="shared" ca="1" si="454"/>
        <v>90</v>
      </c>
      <c r="BM239" s="268">
        <f t="shared" ca="1" si="454"/>
        <v>91</v>
      </c>
      <c r="BN239" s="268">
        <f t="shared" ca="1" si="454"/>
        <v>92</v>
      </c>
      <c r="BO239" s="268">
        <f t="shared" ca="1" si="454"/>
        <v>93</v>
      </c>
      <c r="BP239" s="268">
        <f t="shared" ca="1" si="454"/>
        <v>94</v>
      </c>
      <c r="BQ239" s="268">
        <f t="shared" ca="1" si="454"/>
        <v>95</v>
      </c>
      <c r="BR239" s="268">
        <f t="shared" ref="BR239:CV239" ca="1" si="455">IF(OR(MID(OFFSET($D$248,$D237-$D$8,0),BR$4,1)="a",MID(OFFSET($D$248,$D237-$D$8,0),BR$4,1)="b"),0,BQ239+1)</f>
        <v>96</v>
      </c>
      <c r="BS239" s="268">
        <f t="shared" ca="1" si="455"/>
        <v>97</v>
      </c>
      <c r="BT239" s="268">
        <f t="shared" ca="1" si="455"/>
        <v>98</v>
      </c>
      <c r="BU239" s="268">
        <f t="shared" ca="1" si="455"/>
        <v>99</v>
      </c>
      <c r="BV239" s="268">
        <f t="shared" ca="1" si="455"/>
        <v>100</v>
      </c>
      <c r="BW239" s="268">
        <f t="shared" ca="1" si="455"/>
        <v>101</v>
      </c>
      <c r="BX239" s="268">
        <f t="shared" ca="1" si="455"/>
        <v>102</v>
      </c>
      <c r="BY239" s="268">
        <f t="shared" ca="1" si="455"/>
        <v>103</v>
      </c>
      <c r="BZ239" s="268">
        <f t="shared" ca="1" si="455"/>
        <v>104</v>
      </c>
      <c r="CA239" s="268">
        <f t="shared" ca="1" si="455"/>
        <v>105</v>
      </c>
      <c r="CB239" s="268">
        <f t="shared" ca="1" si="455"/>
        <v>106</v>
      </c>
      <c r="CC239" s="268">
        <f t="shared" ca="1" si="455"/>
        <v>107</v>
      </c>
      <c r="CD239" s="268">
        <f t="shared" ca="1" si="455"/>
        <v>108</v>
      </c>
      <c r="CE239" s="268">
        <f t="shared" ca="1" si="455"/>
        <v>109</v>
      </c>
      <c r="CF239" s="268">
        <f t="shared" ca="1" si="455"/>
        <v>110</v>
      </c>
      <c r="CG239" s="268">
        <f t="shared" ca="1" si="455"/>
        <v>111</v>
      </c>
      <c r="CH239" s="268">
        <f t="shared" ca="1" si="455"/>
        <v>112</v>
      </c>
      <c r="CI239" s="268">
        <f t="shared" ca="1" si="455"/>
        <v>113</v>
      </c>
      <c r="CJ239" s="268">
        <f t="shared" ca="1" si="455"/>
        <v>114</v>
      </c>
      <c r="CK239" s="268">
        <f t="shared" ca="1" si="455"/>
        <v>115</v>
      </c>
      <c r="CL239" s="268">
        <f t="shared" ca="1" si="455"/>
        <v>116</v>
      </c>
      <c r="CM239" s="268">
        <f t="shared" ca="1" si="455"/>
        <v>117</v>
      </c>
      <c r="CN239" s="268">
        <f t="shared" ca="1" si="455"/>
        <v>118</v>
      </c>
      <c r="CO239" s="268">
        <f t="shared" ca="1" si="455"/>
        <v>119</v>
      </c>
      <c r="CP239" s="268">
        <f t="shared" ca="1" si="455"/>
        <v>120</v>
      </c>
      <c r="CQ239" s="268">
        <f t="shared" ca="1" si="455"/>
        <v>121</v>
      </c>
      <c r="CR239" s="268">
        <f t="shared" ca="1" si="455"/>
        <v>122</v>
      </c>
      <c r="CS239" s="268">
        <f t="shared" ca="1" si="455"/>
        <v>123</v>
      </c>
      <c r="CT239" s="268">
        <f t="shared" ca="1" si="455"/>
        <v>124</v>
      </c>
      <c r="CU239" s="268">
        <f t="shared" ca="1" si="455"/>
        <v>125</v>
      </c>
      <c r="CV239" s="296">
        <f t="shared" ca="1" si="455"/>
        <v>126</v>
      </c>
      <c r="CW239" s="416"/>
      <c r="CX239" s="391"/>
      <c r="CY239" s="391"/>
      <c r="CZ239" s="393"/>
      <c r="DA239" s="442"/>
    </row>
    <row r="240" spans="1:105" ht="9.75" hidden="1" customHeight="1" x14ac:dyDescent="0.2">
      <c r="A240" s="190"/>
      <c r="B240" s="439"/>
      <c r="C240" s="430"/>
      <c r="D240" s="426"/>
      <c r="E240" s="265">
        <f ca="1">IF(OR(MID(OFFSET($D$248,$D237-$D$8,0),E$4,1)="a",MID(OFFSET($D$248,$D237-$D$8,0),E$4,1)="b"),0,CV235+1)</f>
        <v>31</v>
      </c>
      <c r="F240" s="266">
        <f t="shared" ref="F240:AF240" ca="1" si="456">IF(OR(MID(OFFSET($D$248,$D237-$D$8,0),F$4,1)="a",MID(OFFSET($D$248,$D237-$D$8,0),F$4,1)="b"),0,E240+1)</f>
        <v>32</v>
      </c>
      <c r="G240" s="266">
        <f t="shared" ca="1" si="456"/>
        <v>33</v>
      </c>
      <c r="H240" s="266">
        <f t="shared" ca="1" si="456"/>
        <v>34</v>
      </c>
      <c r="I240" s="266">
        <f t="shared" ca="1" si="456"/>
        <v>35</v>
      </c>
      <c r="J240" s="266">
        <f t="shared" ca="1" si="456"/>
        <v>36</v>
      </c>
      <c r="K240" s="266">
        <f t="shared" ca="1" si="456"/>
        <v>37</v>
      </c>
      <c r="L240" s="266">
        <f t="shared" ca="1" si="456"/>
        <v>38</v>
      </c>
      <c r="M240" s="266">
        <f t="shared" ca="1" si="456"/>
        <v>39</v>
      </c>
      <c r="N240" s="266">
        <f t="shared" ca="1" si="456"/>
        <v>40</v>
      </c>
      <c r="O240" s="266">
        <f t="shared" ca="1" si="456"/>
        <v>41</v>
      </c>
      <c r="P240" s="266">
        <f t="shared" ca="1" si="456"/>
        <v>42</v>
      </c>
      <c r="Q240" s="266">
        <f t="shared" ca="1" si="456"/>
        <v>43</v>
      </c>
      <c r="R240" s="266">
        <f t="shared" ca="1" si="456"/>
        <v>44</v>
      </c>
      <c r="S240" s="266">
        <f t="shared" ca="1" si="456"/>
        <v>45</v>
      </c>
      <c r="T240" s="266">
        <f t="shared" ca="1" si="456"/>
        <v>46</v>
      </c>
      <c r="U240" s="266">
        <f t="shared" ca="1" si="456"/>
        <v>47</v>
      </c>
      <c r="V240" s="266">
        <f t="shared" ca="1" si="456"/>
        <v>48</v>
      </c>
      <c r="W240" s="266">
        <f t="shared" ca="1" si="456"/>
        <v>49</v>
      </c>
      <c r="X240" s="266">
        <f t="shared" ca="1" si="456"/>
        <v>50</v>
      </c>
      <c r="Y240" s="266">
        <f t="shared" ca="1" si="456"/>
        <v>51</v>
      </c>
      <c r="Z240" s="266">
        <f t="shared" ca="1" si="456"/>
        <v>52</v>
      </c>
      <c r="AA240" s="266">
        <f t="shared" ca="1" si="456"/>
        <v>53</v>
      </c>
      <c r="AB240" s="266">
        <f t="shared" ca="1" si="456"/>
        <v>54</v>
      </c>
      <c r="AC240" s="266">
        <f t="shared" ca="1" si="456"/>
        <v>55</v>
      </c>
      <c r="AD240" s="266">
        <f t="shared" ca="1" si="456"/>
        <v>56</v>
      </c>
      <c r="AE240" s="266">
        <f t="shared" ca="1" si="456"/>
        <v>57</v>
      </c>
      <c r="AF240" s="266">
        <f t="shared" ca="1" si="456"/>
        <v>58</v>
      </c>
      <c r="AG240" s="266">
        <f ca="1">IF(OR(MID(OFFSET($D$248,$D237-$D$8,0),AG$4,1)="a",MID(OFFSET($D$248,$D237-$D$8,0),AG$4,1)="b"),0,1)</f>
        <v>1</v>
      </c>
      <c r="AH240" s="266">
        <f t="shared" ref="AH240:BM240" ca="1" si="457">IF(OR(MID(OFFSET($D$248,$D237-$D$8,0),AH$4,1)="a",MID(OFFSET($D$248,$D237-$D$8,0),AH$4,1)="b"),0,AG240+1)</f>
        <v>2</v>
      </c>
      <c r="AI240" s="266">
        <f t="shared" ca="1" si="457"/>
        <v>3</v>
      </c>
      <c r="AJ240" s="266">
        <f t="shared" ca="1" si="457"/>
        <v>4</v>
      </c>
      <c r="AK240" s="266">
        <f t="shared" ca="1" si="457"/>
        <v>5</v>
      </c>
      <c r="AL240" s="266">
        <f t="shared" ca="1" si="457"/>
        <v>6</v>
      </c>
      <c r="AM240" s="266">
        <f t="shared" ca="1" si="457"/>
        <v>7</v>
      </c>
      <c r="AN240" s="266">
        <f t="shared" ca="1" si="457"/>
        <v>8</v>
      </c>
      <c r="AO240" s="266">
        <f t="shared" ca="1" si="457"/>
        <v>9</v>
      </c>
      <c r="AP240" s="266">
        <f t="shared" ca="1" si="457"/>
        <v>10</v>
      </c>
      <c r="AQ240" s="266">
        <f t="shared" ca="1" si="457"/>
        <v>11</v>
      </c>
      <c r="AR240" s="266">
        <f t="shared" ca="1" si="457"/>
        <v>12</v>
      </c>
      <c r="AS240" s="266">
        <f t="shared" ca="1" si="457"/>
        <v>13</v>
      </c>
      <c r="AT240" s="266">
        <f t="shared" ca="1" si="457"/>
        <v>14</v>
      </c>
      <c r="AU240" s="266">
        <f t="shared" ca="1" si="457"/>
        <v>15</v>
      </c>
      <c r="AV240" s="266">
        <f t="shared" ca="1" si="457"/>
        <v>16</v>
      </c>
      <c r="AW240" s="266">
        <f t="shared" ca="1" si="457"/>
        <v>17</v>
      </c>
      <c r="AX240" s="266">
        <f t="shared" ca="1" si="457"/>
        <v>18</v>
      </c>
      <c r="AY240" s="266">
        <f t="shared" ca="1" si="457"/>
        <v>19</v>
      </c>
      <c r="AZ240" s="266">
        <f t="shared" ca="1" si="457"/>
        <v>20</v>
      </c>
      <c r="BA240" s="266">
        <f t="shared" ca="1" si="457"/>
        <v>21</v>
      </c>
      <c r="BB240" s="266">
        <f t="shared" ca="1" si="457"/>
        <v>22</v>
      </c>
      <c r="BC240" s="266">
        <f t="shared" ca="1" si="457"/>
        <v>23</v>
      </c>
      <c r="BD240" s="266">
        <f t="shared" ca="1" si="457"/>
        <v>24</v>
      </c>
      <c r="BE240" s="266">
        <f t="shared" ca="1" si="457"/>
        <v>25</v>
      </c>
      <c r="BF240" s="266">
        <f t="shared" ca="1" si="457"/>
        <v>26</v>
      </c>
      <c r="BG240" s="266">
        <f t="shared" ca="1" si="457"/>
        <v>27</v>
      </c>
      <c r="BH240" s="266">
        <f t="shared" ca="1" si="457"/>
        <v>28</v>
      </c>
      <c r="BI240" s="266">
        <f t="shared" ca="1" si="457"/>
        <v>29</v>
      </c>
      <c r="BJ240" s="266">
        <f t="shared" ca="1" si="457"/>
        <v>30</v>
      </c>
      <c r="BK240" s="266">
        <f t="shared" ca="1" si="457"/>
        <v>31</v>
      </c>
      <c r="BL240" s="266">
        <f t="shared" ca="1" si="457"/>
        <v>32</v>
      </c>
      <c r="BM240" s="266">
        <f t="shared" ca="1" si="457"/>
        <v>33</v>
      </c>
      <c r="BN240" s="266">
        <f t="shared" ref="BN240:CV240" ca="1" si="458">IF(OR(MID(OFFSET($D$248,$D237-$D$8,0),BN$4,1)="a",MID(OFFSET($D$248,$D237-$D$8,0),BN$4,1)="b"),0,BM240+1)</f>
        <v>34</v>
      </c>
      <c r="BO240" s="266">
        <f t="shared" ca="1" si="458"/>
        <v>35</v>
      </c>
      <c r="BP240" s="266">
        <f t="shared" ca="1" si="458"/>
        <v>36</v>
      </c>
      <c r="BQ240" s="266">
        <f t="shared" ca="1" si="458"/>
        <v>37</v>
      </c>
      <c r="BR240" s="266">
        <f t="shared" ca="1" si="458"/>
        <v>38</v>
      </c>
      <c r="BS240" s="266">
        <f t="shared" ca="1" si="458"/>
        <v>39</v>
      </c>
      <c r="BT240" s="266">
        <f t="shared" ca="1" si="458"/>
        <v>40</v>
      </c>
      <c r="BU240" s="266">
        <f t="shared" ca="1" si="458"/>
        <v>41</v>
      </c>
      <c r="BV240" s="266">
        <f t="shared" ca="1" si="458"/>
        <v>42</v>
      </c>
      <c r="BW240" s="266">
        <f t="shared" ca="1" si="458"/>
        <v>43</v>
      </c>
      <c r="BX240" s="266">
        <f t="shared" ca="1" si="458"/>
        <v>44</v>
      </c>
      <c r="BY240" s="266">
        <f t="shared" ca="1" si="458"/>
        <v>45</v>
      </c>
      <c r="BZ240" s="266">
        <f t="shared" ca="1" si="458"/>
        <v>46</v>
      </c>
      <c r="CA240" s="266">
        <f t="shared" ca="1" si="458"/>
        <v>47</v>
      </c>
      <c r="CB240" s="266">
        <f t="shared" ca="1" si="458"/>
        <v>48</v>
      </c>
      <c r="CC240" s="266">
        <f t="shared" ca="1" si="458"/>
        <v>49</v>
      </c>
      <c r="CD240" s="266">
        <f t="shared" ca="1" si="458"/>
        <v>50</v>
      </c>
      <c r="CE240" s="266">
        <f t="shared" ca="1" si="458"/>
        <v>51</v>
      </c>
      <c r="CF240" s="266">
        <f t="shared" ca="1" si="458"/>
        <v>52</v>
      </c>
      <c r="CG240" s="266">
        <f t="shared" ca="1" si="458"/>
        <v>53</v>
      </c>
      <c r="CH240" s="266">
        <f t="shared" ca="1" si="458"/>
        <v>54</v>
      </c>
      <c r="CI240" s="266">
        <f t="shared" ca="1" si="458"/>
        <v>55</v>
      </c>
      <c r="CJ240" s="266">
        <f t="shared" ca="1" si="458"/>
        <v>56</v>
      </c>
      <c r="CK240" s="266">
        <f t="shared" ca="1" si="458"/>
        <v>57</v>
      </c>
      <c r="CL240" s="266">
        <f t="shared" ca="1" si="458"/>
        <v>58</v>
      </c>
      <c r="CM240" s="266">
        <f t="shared" ca="1" si="458"/>
        <v>59</v>
      </c>
      <c r="CN240" s="266">
        <f t="shared" ca="1" si="458"/>
        <v>60</v>
      </c>
      <c r="CO240" s="266">
        <f t="shared" ca="1" si="458"/>
        <v>61</v>
      </c>
      <c r="CP240" s="266">
        <f t="shared" ca="1" si="458"/>
        <v>62</v>
      </c>
      <c r="CQ240" s="266">
        <f t="shared" ca="1" si="458"/>
        <v>63</v>
      </c>
      <c r="CR240" s="266">
        <f t="shared" ca="1" si="458"/>
        <v>64</v>
      </c>
      <c r="CS240" s="266">
        <f t="shared" ca="1" si="458"/>
        <v>65</v>
      </c>
      <c r="CT240" s="266">
        <f t="shared" ca="1" si="458"/>
        <v>66</v>
      </c>
      <c r="CU240" s="266">
        <f t="shared" ca="1" si="458"/>
        <v>67</v>
      </c>
      <c r="CV240" s="300">
        <f t="shared" ca="1" si="458"/>
        <v>68</v>
      </c>
      <c r="CW240" s="416"/>
      <c r="CX240" s="391"/>
      <c r="CY240" s="391"/>
      <c r="CZ240" s="393"/>
      <c r="DA240" s="442"/>
    </row>
    <row r="241" spans="1:105" ht="3.75" customHeight="1" x14ac:dyDescent="0.2">
      <c r="A241" s="190"/>
      <c r="B241" s="439"/>
      <c r="C241" s="250"/>
      <c r="D241" s="251"/>
      <c r="E241" s="252"/>
      <c r="F241" s="252"/>
      <c r="G241" s="252"/>
      <c r="H241" s="252"/>
      <c r="I241" s="252"/>
      <c r="J241" s="252"/>
      <c r="K241" s="252"/>
      <c r="L241" s="252"/>
      <c r="M241" s="252"/>
      <c r="N241" s="252"/>
      <c r="O241" s="252"/>
      <c r="P241" s="252"/>
      <c r="Q241" s="252"/>
      <c r="R241" s="252"/>
      <c r="S241" s="252"/>
      <c r="T241" s="252"/>
      <c r="U241" s="252"/>
      <c r="V241" s="252"/>
      <c r="W241" s="252"/>
      <c r="X241" s="252"/>
      <c r="Y241" s="252"/>
      <c r="Z241" s="252"/>
      <c r="AA241" s="252"/>
      <c r="AB241" s="252"/>
      <c r="AC241" s="252"/>
      <c r="AD241" s="252"/>
      <c r="AE241" s="252"/>
      <c r="AF241" s="252"/>
      <c r="AG241" s="253"/>
      <c r="AH241" s="252"/>
      <c r="AI241" s="252"/>
      <c r="AJ241" s="252"/>
      <c r="AK241" s="252"/>
      <c r="AL241" s="252"/>
      <c r="AM241" s="252"/>
      <c r="AN241" s="252"/>
      <c r="AO241" s="252"/>
      <c r="AP241" s="252"/>
      <c r="AQ241" s="252"/>
      <c r="AR241" s="252"/>
      <c r="AS241" s="252"/>
      <c r="AT241" s="252"/>
      <c r="AU241" s="252"/>
      <c r="AV241" s="252"/>
      <c r="AW241" s="252"/>
      <c r="AX241" s="252"/>
      <c r="AY241" s="252"/>
      <c r="AZ241" s="252"/>
      <c r="BA241" s="252"/>
      <c r="BB241" s="252"/>
      <c r="BC241" s="252"/>
      <c r="BD241" s="252"/>
      <c r="BE241" s="252"/>
      <c r="BF241" s="252"/>
      <c r="BG241" s="252"/>
      <c r="BH241" s="252"/>
      <c r="BI241" s="252"/>
      <c r="BJ241" s="252"/>
      <c r="BK241" s="252"/>
      <c r="BL241" s="252"/>
      <c r="BM241" s="252"/>
      <c r="BN241" s="252"/>
      <c r="BO241" s="252"/>
      <c r="BP241" s="252"/>
      <c r="BQ241" s="252"/>
      <c r="BR241" s="252"/>
      <c r="BS241" s="252"/>
      <c r="BT241" s="252"/>
      <c r="BU241" s="252"/>
      <c r="BV241" s="252"/>
      <c r="BW241" s="252"/>
      <c r="BX241" s="252"/>
      <c r="BY241" s="252"/>
      <c r="BZ241" s="252"/>
      <c r="CA241" s="252"/>
      <c r="CB241" s="252"/>
      <c r="CC241" s="252"/>
      <c r="CD241" s="252"/>
      <c r="CE241" s="252"/>
      <c r="CF241" s="252"/>
      <c r="CG241" s="252"/>
      <c r="CH241" s="252"/>
      <c r="CI241" s="252"/>
      <c r="CJ241" s="252"/>
      <c r="CK241" s="252"/>
      <c r="CL241" s="252"/>
      <c r="CM241" s="252"/>
      <c r="CN241" s="252"/>
      <c r="CO241" s="252"/>
      <c r="CP241" s="252"/>
      <c r="CQ241" s="252"/>
      <c r="CR241" s="252"/>
      <c r="CS241" s="252"/>
      <c r="CT241" s="252"/>
      <c r="CU241" s="252"/>
      <c r="CV241" s="252"/>
      <c r="CW241" s="254"/>
      <c r="CX241" s="255"/>
      <c r="CY241" s="256"/>
      <c r="CZ241" s="257"/>
      <c r="DA241" s="306"/>
    </row>
    <row r="242" spans="1:105" ht="13.5" customHeight="1" x14ac:dyDescent="0.2">
      <c r="A242" s="190"/>
      <c r="B242" s="439"/>
      <c r="C242" s="429" t="s">
        <v>38</v>
      </c>
      <c r="D242" s="431">
        <f>D237+1</f>
        <v>42712</v>
      </c>
      <c r="E242" s="191"/>
      <c r="F242" s="192"/>
      <c r="G242" s="192"/>
      <c r="H242" s="193"/>
      <c r="I242" s="194"/>
      <c r="J242" s="192"/>
      <c r="K242" s="192"/>
      <c r="L242" s="193"/>
      <c r="M242" s="194"/>
      <c r="N242" s="192"/>
      <c r="O242" s="192"/>
      <c r="P242" s="193"/>
      <c r="Q242" s="194"/>
      <c r="R242" s="192"/>
      <c r="S242" s="192"/>
      <c r="T242" s="193"/>
      <c r="U242" s="194"/>
      <c r="V242" s="192"/>
      <c r="W242" s="192"/>
      <c r="X242" s="193"/>
      <c r="Y242" s="194"/>
      <c r="Z242" s="192"/>
      <c r="AA242" s="192"/>
      <c r="AB242" s="193"/>
      <c r="AC242" s="194"/>
      <c r="AD242" s="192"/>
      <c r="AE242" s="192"/>
      <c r="AF242" s="195"/>
      <c r="AG242" s="196"/>
      <c r="AH242" s="192"/>
      <c r="AI242" s="192"/>
      <c r="AJ242" s="193"/>
      <c r="AK242" s="194"/>
      <c r="AL242" s="192"/>
      <c r="AM242" s="192"/>
      <c r="AN242" s="193"/>
      <c r="AO242" s="194"/>
      <c r="AP242" s="192"/>
      <c r="AQ242" s="192"/>
      <c r="AR242" s="193"/>
      <c r="AS242" s="194"/>
      <c r="AT242" s="192"/>
      <c r="AU242" s="192"/>
      <c r="AV242" s="193"/>
      <c r="AW242" s="194"/>
      <c r="AX242" s="192"/>
      <c r="AY242" s="192"/>
      <c r="AZ242" s="193"/>
      <c r="BA242" s="194"/>
      <c r="BB242" s="192"/>
      <c r="BC242" s="192"/>
      <c r="BD242" s="193"/>
      <c r="BE242" s="194"/>
      <c r="BF242" s="192"/>
      <c r="BG242" s="192"/>
      <c r="BH242" s="193"/>
      <c r="BI242" s="194"/>
      <c r="BJ242" s="192"/>
      <c r="BK242" s="192"/>
      <c r="BL242" s="193"/>
      <c r="BM242" s="194"/>
      <c r="BN242" s="192"/>
      <c r="BO242" s="192"/>
      <c r="BP242" s="193"/>
      <c r="BQ242" s="194"/>
      <c r="BR242" s="192"/>
      <c r="BS242" s="192"/>
      <c r="BT242" s="193"/>
      <c r="BU242" s="194"/>
      <c r="BV242" s="192"/>
      <c r="BW242" s="192"/>
      <c r="BX242" s="193"/>
      <c r="BY242" s="194"/>
      <c r="BZ242" s="192"/>
      <c r="CA242" s="192"/>
      <c r="CB242" s="193"/>
      <c r="CC242" s="194"/>
      <c r="CD242" s="192"/>
      <c r="CE242" s="192"/>
      <c r="CF242" s="193"/>
      <c r="CG242" s="194"/>
      <c r="CH242" s="192"/>
      <c r="CI242" s="192"/>
      <c r="CJ242" s="193"/>
      <c r="CK242" s="194"/>
      <c r="CL242" s="192"/>
      <c r="CM242" s="192"/>
      <c r="CN242" s="193"/>
      <c r="CO242" s="194"/>
      <c r="CP242" s="192"/>
      <c r="CQ242" s="192"/>
      <c r="CR242" s="193"/>
      <c r="CS242" s="194"/>
      <c r="CT242" s="192"/>
      <c r="CU242" s="192"/>
      <c r="CV242" s="195"/>
      <c r="CW242" s="433">
        <f ca="1">MAX(E244:AF244,AG240:CV240)*0.25</f>
        <v>24</v>
      </c>
      <c r="CX242" s="390">
        <f ca="1">MAX(E243:AF243,E239:CV239,E234:CV234,E228:CV228,E221:CV221,E213:CV213,E204:CV204,AG194:CV194)*0.25</f>
        <v>38.5</v>
      </c>
      <c r="CY242" s="390">
        <f ca="1">(COUNTIF(E244:AF244,0)+COUNTIF(CO240:CV240,0))*0.25</f>
        <v>0</v>
      </c>
      <c r="CZ242" s="392">
        <f ca="1">COUNTIF(CW197:CW244,"&gt;=7")-COUNTIF(CW197:CW244,"&gt;=9")</f>
        <v>0</v>
      </c>
      <c r="DA242" s="441" t="str">
        <f ca="1">VLOOKUP(IF(CX242&lt;24,3,IF(CW242&lt;=7,2,IF(CW242&gt;11,1,IF(CY242&gt;4,2,IF(CW242&gt;9,1,IF(CZ242&gt;0,2,1)))))),PARAM!$A$39:$B$41,2,FALSE)</f>
        <v>Reprise normale du service</v>
      </c>
    </row>
    <row r="243" spans="1:105" ht="13.5" hidden="1" customHeight="1" x14ac:dyDescent="0.2">
      <c r="A243" s="190"/>
      <c r="B243" s="439"/>
      <c r="C243" s="430"/>
      <c r="D243" s="426"/>
      <c r="E243" s="267">
        <f ca="1">IF(OR(MID(OFFSET($D$248,$D242-$D$8,0),E$4,1)="a",MID(OFFSET($D$248,$D242-$D$8,0),E$4,1)="b"),0,CV239+1)</f>
        <v>127</v>
      </c>
      <c r="F243" s="268">
        <f t="shared" ref="F243:AF243" ca="1" si="459">IF(OR(MID(OFFSET($D$248,$D242-$D$8,0),F$4,1)="a",MID(OFFSET($D$248,$D242-$D$8,0),F$4,1)="b"),0,E243+1)</f>
        <v>128</v>
      </c>
      <c r="G243" s="268">
        <f t="shared" ca="1" si="459"/>
        <v>129</v>
      </c>
      <c r="H243" s="268">
        <f t="shared" ca="1" si="459"/>
        <v>130</v>
      </c>
      <c r="I243" s="268">
        <f t="shared" ca="1" si="459"/>
        <v>131</v>
      </c>
      <c r="J243" s="268">
        <f t="shared" ca="1" si="459"/>
        <v>132</v>
      </c>
      <c r="K243" s="268">
        <f t="shared" ca="1" si="459"/>
        <v>133</v>
      </c>
      <c r="L243" s="268">
        <f t="shared" ca="1" si="459"/>
        <v>134</v>
      </c>
      <c r="M243" s="268">
        <f t="shared" ca="1" si="459"/>
        <v>135</v>
      </c>
      <c r="N243" s="268">
        <f t="shared" ca="1" si="459"/>
        <v>136</v>
      </c>
      <c r="O243" s="268">
        <f t="shared" ca="1" si="459"/>
        <v>137</v>
      </c>
      <c r="P243" s="268">
        <f t="shared" ca="1" si="459"/>
        <v>138</v>
      </c>
      <c r="Q243" s="268">
        <f t="shared" ca="1" si="459"/>
        <v>139</v>
      </c>
      <c r="R243" s="268">
        <f t="shared" ca="1" si="459"/>
        <v>140</v>
      </c>
      <c r="S243" s="268">
        <f t="shared" ca="1" si="459"/>
        <v>141</v>
      </c>
      <c r="T243" s="268">
        <f t="shared" ca="1" si="459"/>
        <v>142</v>
      </c>
      <c r="U243" s="268">
        <f t="shared" ca="1" si="459"/>
        <v>143</v>
      </c>
      <c r="V243" s="268">
        <f t="shared" ca="1" si="459"/>
        <v>144</v>
      </c>
      <c r="W243" s="268">
        <f t="shared" ca="1" si="459"/>
        <v>145</v>
      </c>
      <c r="X243" s="268">
        <f t="shared" ca="1" si="459"/>
        <v>146</v>
      </c>
      <c r="Y243" s="268">
        <f t="shared" ca="1" si="459"/>
        <v>147</v>
      </c>
      <c r="Z243" s="268">
        <f t="shared" ca="1" si="459"/>
        <v>148</v>
      </c>
      <c r="AA243" s="268">
        <f t="shared" ca="1" si="459"/>
        <v>149</v>
      </c>
      <c r="AB243" s="268">
        <f t="shared" ca="1" si="459"/>
        <v>150</v>
      </c>
      <c r="AC243" s="268">
        <f t="shared" ca="1" si="459"/>
        <v>151</v>
      </c>
      <c r="AD243" s="268">
        <f t="shared" ca="1" si="459"/>
        <v>152</v>
      </c>
      <c r="AE243" s="268">
        <f t="shared" ca="1" si="459"/>
        <v>153</v>
      </c>
      <c r="AF243" s="268">
        <f t="shared" ca="1" si="459"/>
        <v>154</v>
      </c>
      <c r="AG243" s="268"/>
      <c r="AH243" s="268"/>
      <c r="AI243" s="268"/>
      <c r="AJ243" s="268"/>
      <c r="AK243" s="268"/>
      <c r="AL243" s="268"/>
      <c r="AM243" s="268"/>
      <c r="AN243" s="268"/>
      <c r="AO243" s="268"/>
      <c r="AP243" s="268"/>
      <c r="AQ243" s="268"/>
      <c r="AR243" s="268"/>
      <c r="AS243" s="268"/>
      <c r="AT243" s="268"/>
      <c r="AU243" s="268"/>
      <c r="AV243" s="268"/>
      <c r="AW243" s="268"/>
      <c r="AX243" s="268"/>
      <c r="AY243" s="268"/>
      <c r="AZ243" s="268"/>
      <c r="BA243" s="268"/>
      <c r="BB243" s="268"/>
      <c r="BC243" s="268"/>
      <c r="BD243" s="268"/>
      <c r="BE243" s="268"/>
      <c r="BF243" s="268"/>
      <c r="BG243" s="268"/>
      <c r="BH243" s="268"/>
      <c r="BI243" s="268"/>
      <c r="BJ243" s="268"/>
      <c r="BK243" s="268"/>
      <c r="BL243" s="268"/>
      <c r="BM243" s="268"/>
      <c r="BN243" s="268"/>
      <c r="BO243" s="268"/>
      <c r="BP243" s="268"/>
      <c r="BQ243" s="268"/>
      <c r="BR243" s="268"/>
      <c r="BS243" s="268"/>
      <c r="BT243" s="268"/>
      <c r="BU243" s="268"/>
      <c r="BV243" s="268"/>
      <c r="BW243" s="268"/>
      <c r="BX243" s="268"/>
      <c r="BY243" s="268"/>
      <c r="BZ243" s="268"/>
      <c r="CA243" s="268"/>
      <c r="CB243" s="268"/>
      <c r="CC243" s="268"/>
      <c r="CD243" s="268"/>
      <c r="CE243" s="268"/>
      <c r="CF243" s="268"/>
      <c r="CG243" s="268"/>
      <c r="CH243" s="268"/>
      <c r="CI243" s="268"/>
      <c r="CJ243" s="268"/>
      <c r="CK243" s="268"/>
      <c r="CL243" s="268"/>
      <c r="CM243" s="268"/>
      <c r="CN243" s="268"/>
      <c r="CO243" s="268"/>
      <c r="CP243" s="268"/>
      <c r="CQ243" s="268"/>
      <c r="CR243" s="268"/>
      <c r="CS243" s="268"/>
      <c r="CT243" s="268"/>
      <c r="CU243" s="268"/>
      <c r="CV243" s="296"/>
      <c r="CW243" s="416"/>
      <c r="CX243" s="391"/>
      <c r="CY243" s="391"/>
      <c r="CZ243" s="393"/>
      <c r="DA243" s="442"/>
    </row>
    <row r="244" spans="1:105" ht="9.75" hidden="1" customHeight="1" x14ac:dyDescent="0.2">
      <c r="A244" s="190"/>
      <c r="B244" s="439"/>
      <c r="C244" s="430"/>
      <c r="D244" s="426"/>
      <c r="E244" s="265">
        <f ca="1">IF(OR(MID(OFFSET($D$248,$D242-$D$8,0),E$4,1)="a",MID(OFFSET($D$248,$D242-$D$8,0),E$4,1)="b"),0,CV240+1)</f>
        <v>69</v>
      </c>
      <c r="F244" s="266">
        <f t="shared" ref="F244:AF244" ca="1" si="460">IF(OR(MID(OFFSET($D$248,$D242-$D$8,0),F$4,1)="a",MID(OFFSET($D$248,$D242-$D$8,0),F$4,1)="b"),0,E244+1)</f>
        <v>70</v>
      </c>
      <c r="G244" s="266">
        <f t="shared" ca="1" si="460"/>
        <v>71</v>
      </c>
      <c r="H244" s="266">
        <f t="shared" ca="1" si="460"/>
        <v>72</v>
      </c>
      <c r="I244" s="266">
        <f t="shared" ca="1" si="460"/>
        <v>73</v>
      </c>
      <c r="J244" s="266">
        <f t="shared" ca="1" si="460"/>
        <v>74</v>
      </c>
      <c r="K244" s="266">
        <f t="shared" ca="1" si="460"/>
        <v>75</v>
      </c>
      <c r="L244" s="266">
        <f t="shared" ca="1" si="460"/>
        <v>76</v>
      </c>
      <c r="M244" s="266">
        <f t="shared" ca="1" si="460"/>
        <v>77</v>
      </c>
      <c r="N244" s="266">
        <f t="shared" ca="1" si="460"/>
        <v>78</v>
      </c>
      <c r="O244" s="266">
        <f t="shared" ca="1" si="460"/>
        <v>79</v>
      </c>
      <c r="P244" s="266">
        <f t="shared" ca="1" si="460"/>
        <v>80</v>
      </c>
      <c r="Q244" s="266">
        <f t="shared" ca="1" si="460"/>
        <v>81</v>
      </c>
      <c r="R244" s="266">
        <f t="shared" ca="1" si="460"/>
        <v>82</v>
      </c>
      <c r="S244" s="266">
        <f t="shared" ca="1" si="460"/>
        <v>83</v>
      </c>
      <c r="T244" s="266">
        <f t="shared" ca="1" si="460"/>
        <v>84</v>
      </c>
      <c r="U244" s="266">
        <f t="shared" ca="1" si="460"/>
        <v>85</v>
      </c>
      <c r="V244" s="266">
        <f t="shared" ca="1" si="460"/>
        <v>86</v>
      </c>
      <c r="W244" s="266">
        <f t="shared" ca="1" si="460"/>
        <v>87</v>
      </c>
      <c r="X244" s="266">
        <f t="shared" ca="1" si="460"/>
        <v>88</v>
      </c>
      <c r="Y244" s="266">
        <f t="shared" ca="1" si="460"/>
        <v>89</v>
      </c>
      <c r="Z244" s="266">
        <f t="shared" ca="1" si="460"/>
        <v>90</v>
      </c>
      <c r="AA244" s="266">
        <f t="shared" ca="1" si="460"/>
        <v>91</v>
      </c>
      <c r="AB244" s="266">
        <f t="shared" ca="1" si="460"/>
        <v>92</v>
      </c>
      <c r="AC244" s="266">
        <f t="shared" ca="1" si="460"/>
        <v>93</v>
      </c>
      <c r="AD244" s="266">
        <f t="shared" ca="1" si="460"/>
        <v>94</v>
      </c>
      <c r="AE244" s="266">
        <f t="shared" ca="1" si="460"/>
        <v>95</v>
      </c>
      <c r="AF244" s="266">
        <f t="shared" ca="1" si="460"/>
        <v>96</v>
      </c>
      <c r="AG244" s="266"/>
      <c r="AH244" s="266"/>
      <c r="AI244" s="266"/>
      <c r="AJ244" s="266"/>
      <c r="AK244" s="266"/>
      <c r="AL244" s="266"/>
      <c r="AM244" s="266"/>
      <c r="AN244" s="266"/>
      <c r="AO244" s="266"/>
      <c r="AP244" s="266"/>
      <c r="AQ244" s="266"/>
      <c r="AR244" s="266"/>
      <c r="AS244" s="266"/>
      <c r="AT244" s="266"/>
      <c r="AU244" s="266"/>
      <c r="AV244" s="266"/>
      <c r="AW244" s="266"/>
      <c r="AX244" s="266"/>
      <c r="AY244" s="266"/>
      <c r="AZ244" s="266"/>
      <c r="BA244" s="266"/>
      <c r="BB244" s="266"/>
      <c r="BC244" s="266"/>
      <c r="BD244" s="266"/>
      <c r="BE244" s="266"/>
      <c r="BF244" s="266"/>
      <c r="BG244" s="266"/>
      <c r="BH244" s="266"/>
      <c r="BI244" s="266"/>
      <c r="BJ244" s="266"/>
      <c r="BK244" s="266"/>
      <c r="BL244" s="266"/>
      <c r="BM244" s="266"/>
      <c r="BN244" s="266"/>
      <c r="BO244" s="266"/>
      <c r="BP244" s="266"/>
      <c r="BQ244" s="266"/>
      <c r="BR244" s="266"/>
      <c r="BS244" s="266"/>
      <c r="BT244" s="266"/>
      <c r="BU244" s="266"/>
      <c r="BV244" s="266"/>
      <c r="BW244" s="266"/>
      <c r="BX244" s="266"/>
      <c r="BY244" s="266"/>
      <c r="BZ244" s="266"/>
      <c r="CA244" s="266"/>
      <c r="CB244" s="266"/>
      <c r="CC244" s="266"/>
      <c r="CD244" s="266"/>
      <c r="CE244" s="266"/>
      <c r="CF244" s="266"/>
      <c r="CG244" s="266"/>
      <c r="CH244" s="266"/>
      <c r="CI244" s="266"/>
      <c r="CJ244" s="266"/>
      <c r="CK244" s="266"/>
      <c r="CL244" s="266"/>
      <c r="CM244" s="266"/>
      <c r="CN244" s="266"/>
      <c r="CO244" s="266"/>
      <c r="CP244" s="266"/>
      <c r="CQ244" s="266"/>
      <c r="CR244" s="266"/>
      <c r="CS244" s="266"/>
      <c r="CT244" s="266"/>
      <c r="CU244" s="266"/>
      <c r="CV244" s="300"/>
      <c r="CW244" s="416"/>
      <c r="CX244" s="446"/>
      <c r="CY244" s="391"/>
      <c r="CZ244" s="393"/>
      <c r="DA244" s="442"/>
    </row>
    <row r="245" spans="1:105" ht="3.75" customHeight="1" thickBot="1" x14ac:dyDescent="0.25">
      <c r="A245" s="190"/>
      <c r="B245" s="440"/>
      <c r="C245" s="277"/>
      <c r="D245" s="278"/>
      <c r="E245" s="279"/>
      <c r="F245" s="279"/>
      <c r="G245" s="279"/>
      <c r="H245" s="279"/>
      <c r="I245" s="279"/>
      <c r="J245" s="279"/>
      <c r="K245" s="279"/>
      <c r="L245" s="279"/>
      <c r="M245" s="279"/>
      <c r="N245" s="279"/>
      <c r="O245" s="279"/>
      <c r="P245" s="279"/>
      <c r="Q245" s="279"/>
      <c r="R245" s="279"/>
      <c r="S245" s="279"/>
      <c r="T245" s="279"/>
      <c r="U245" s="279"/>
      <c r="V245" s="279"/>
      <c r="W245" s="279"/>
      <c r="X245" s="279"/>
      <c r="Y245" s="279"/>
      <c r="Z245" s="279"/>
      <c r="AA245" s="279"/>
      <c r="AB245" s="279"/>
      <c r="AC245" s="279"/>
      <c r="AD245" s="279"/>
      <c r="AE245" s="279"/>
      <c r="AF245" s="279"/>
      <c r="AG245" s="280"/>
      <c r="AH245" s="279"/>
      <c r="AI245" s="279"/>
      <c r="AJ245" s="279"/>
      <c r="AK245" s="279"/>
      <c r="AL245" s="279"/>
      <c r="AM245" s="279"/>
      <c r="AN245" s="279"/>
      <c r="AO245" s="279"/>
      <c r="AP245" s="279"/>
      <c r="AQ245" s="279"/>
      <c r="AR245" s="279"/>
      <c r="AS245" s="279"/>
      <c r="AT245" s="279"/>
      <c r="AU245" s="279"/>
      <c r="AV245" s="279"/>
      <c r="AW245" s="279"/>
      <c r="AX245" s="279"/>
      <c r="AY245" s="279"/>
      <c r="AZ245" s="279"/>
      <c r="BA245" s="279"/>
      <c r="BB245" s="279"/>
      <c r="BC245" s="279"/>
      <c r="BD245" s="279"/>
      <c r="BE245" s="279"/>
      <c r="BF245" s="279"/>
      <c r="BG245" s="279"/>
      <c r="BH245" s="279"/>
      <c r="BI245" s="279"/>
      <c r="BJ245" s="279"/>
      <c r="BK245" s="279"/>
      <c r="BL245" s="279"/>
      <c r="BM245" s="279"/>
      <c r="BN245" s="279"/>
      <c r="BO245" s="279"/>
      <c r="BP245" s="279"/>
      <c r="BQ245" s="279"/>
      <c r="BR245" s="279"/>
      <c r="BS245" s="279"/>
      <c r="BT245" s="279"/>
      <c r="BU245" s="279"/>
      <c r="BV245" s="279"/>
      <c r="BW245" s="279"/>
      <c r="BX245" s="279"/>
      <c r="BY245" s="279"/>
      <c r="BZ245" s="279"/>
      <c r="CA245" s="279"/>
      <c r="CB245" s="279"/>
      <c r="CC245" s="279"/>
      <c r="CD245" s="279"/>
      <c r="CE245" s="279"/>
      <c r="CF245" s="279"/>
      <c r="CG245" s="279"/>
      <c r="CH245" s="279"/>
      <c r="CI245" s="279"/>
      <c r="CJ245" s="279"/>
      <c r="CK245" s="279"/>
      <c r="CL245" s="279"/>
      <c r="CM245" s="279"/>
      <c r="CN245" s="279"/>
      <c r="CO245" s="279"/>
      <c r="CP245" s="279"/>
      <c r="CQ245" s="279"/>
      <c r="CR245" s="279"/>
      <c r="CS245" s="279"/>
      <c r="CT245" s="279"/>
      <c r="CU245" s="279"/>
      <c r="CV245" s="279"/>
      <c r="CW245" s="281"/>
      <c r="CX245" s="282"/>
      <c r="CY245" s="283"/>
      <c r="CZ245" s="284"/>
      <c r="DA245" s="308"/>
    </row>
    <row r="247" spans="1:105" hidden="1" x14ac:dyDescent="0.2">
      <c r="B247" s="197" t="str">
        <f>choix_agent</f>
        <v>BERAUD</v>
      </c>
      <c r="C247" s="198">
        <f>VLOOKUP(B247,AGENT!C3:D14,2,FALSE)</f>
        <v>4</v>
      </c>
    </row>
    <row r="248" spans="1:105" hidden="1" x14ac:dyDescent="0.2">
      <c r="B248" s="197" t="s">
        <v>98</v>
      </c>
      <c r="C248" s="199">
        <f t="shared" ref="C248:C253" si="461">C249-1</f>
        <v>42685</v>
      </c>
      <c r="D248" s="198" t="e">
        <f t="shared" ref="D248:D275" si="462">VLOOKUP(C248,bdd,C$247+1,FALSE)</f>
        <v>#N/A</v>
      </c>
      <c r="E248" s="198"/>
      <c r="F248" s="198"/>
      <c r="G248" s="198"/>
      <c r="H248" s="198"/>
      <c r="I248" s="198"/>
      <c r="J248" s="198"/>
      <c r="K248" s="198"/>
      <c r="L248" s="198"/>
      <c r="M248" s="198"/>
      <c r="N248" s="198"/>
      <c r="O248" s="198"/>
      <c r="P248" s="198"/>
      <c r="Q248" s="198"/>
      <c r="R248" s="198"/>
      <c r="S248" s="198"/>
      <c r="T248" s="198"/>
      <c r="U248" s="198"/>
      <c r="V248" s="198"/>
      <c r="W248" s="198"/>
      <c r="X248" s="198"/>
      <c r="Y248" s="198"/>
      <c r="Z248" s="198"/>
      <c r="AA248" s="198"/>
      <c r="AB248" s="198"/>
      <c r="AC248" s="198"/>
      <c r="AD248" s="198"/>
      <c r="AE248" s="198"/>
      <c r="AF248" s="198"/>
      <c r="AG248" s="198"/>
      <c r="AH248" s="198"/>
      <c r="AI248" s="198"/>
      <c r="AJ248" s="198"/>
      <c r="AK248" s="198"/>
      <c r="AL248" s="198"/>
      <c r="AM248" s="198"/>
      <c r="AN248" s="198"/>
      <c r="AO248" s="198"/>
      <c r="AP248" s="198"/>
      <c r="AQ248" s="198"/>
      <c r="AR248" s="198"/>
      <c r="AS248" s="198"/>
      <c r="AT248" s="198"/>
      <c r="AU248" s="198"/>
      <c r="AV248" s="198"/>
      <c r="AW248" s="198"/>
      <c r="AX248" s="198"/>
      <c r="AY248" s="198"/>
      <c r="AZ248" s="198"/>
      <c r="BA248" s="198"/>
      <c r="BB248" s="198"/>
      <c r="BC248" s="198"/>
      <c r="BD248" s="198"/>
      <c r="BE248" s="198"/>
      <c r="BF248" s="198"/>
      <c r="BG248" s="198"/>
      <c r="BH248" s="198"/>
      <c r="BI248" s="198"/>
      <c r="BJ248" s="198"/>
      <c r="BK248" s="198"/>
      <c r="BL248" s="198"/>
      <c r="BM248" s="198"/>
      <c r="BN248" s="198"/>
      <c r="BO248" s="198"/>
      <c r="BP248" s="198"/>
      <c r="BQ248" s="198"/>
      <c r="BR248" s="198"/>
      <c r="BS248" s="198"/>
      <c r="BT248" s="198"/>
      <c r="BU248" s="198"/>
      <c r="BV248" s="198"/>
      <c r="BW248" s="198"/>
      <c r="BX248" s="198"/>
      <c r="BY248" s="198"/>
    </row>
    <row r="249" spans="1:105" hidden="1" x14ac:dyDescent="0.2">
      <c r="B249" s="197" t="s">
        <v>99</v>
      </c>
      <c r="C249" s="199">
        <f t="shared" si="461"/>
        <v>42686</v>
      </c>
      <c r="D249" s="198" t="e">
        <f t="shared" si="462"/>
        <v>#N/A</v>
      </c>
      <c r="E249" s="198"/>
      <c r="F249" s="198"/>
      <c r="G249" s="198"/>
      <c r="H249" s="198"/>
      <c r="I249" s="198"/>
      <c r="J249" s="198"/>
      <c r="K249" s="198"/>
      <c r="L249" s="198"/>
      <c r="M249" s="198"/>
      <c r="N249" s="198"/>
      <c r="O249" s="198"/>
      <c r="P249" s="198"/>
      <c r="Q249" s="198"/>
      <c r="R249" s="198"/>
      <c r="S249" s="198"/>
      <c r="T249" s="198"/>
      <c r="U249" s="198"/>
      <c r="V249" s="198"/>
      <c r="W249" s="198"/>
      <c r="X249" s="198"/>
      <c r="Y249" s="198"/>
      <c r="Z249" s="198"/>
      <c r="AA249" s="198"/>
      <c r="AB249" s="198"/>
      <c r="AC249" s="198"/>
      <c r="AD249" s="198"/>
      <c r="AE249" s="198"/>
      <c r="AF249" s="198"/>
      <c r="AG249" s="198"/>
      <c r="AH249" s="198"/>
      <c r="AI249" s="198"/>
      <c r="AJ249" s="198"/>
      <c r="AK249" s="198"/>
      <c r="AL249" s="198"/>
      <c r="AM249" s="198"/>
      <c r="AN249" s="198"/>
      <c r="AO249" s="198"/>
      <c r="AP249" s="198"/>
      <c r="AQ249" s="198"/>
      <c r="AR249" s="198"/>
      <c r="AS249" s="198"/>
      <c r="AT249" s="198"/>
      <c r="AU249" s="198"/>
      <c r="AV249" s="198"/>
      <c r="AW249" s="198"/>
      <c r="AX249" s="198"/>
      <c r="AY249" s="198"/>
      <c r="AZ249" s="198"/>
      <c r="BA249" s="198"/>
      <c r="BB249" s="198"/>
      <c r="BC249" s="198"/>
      <c r="BD249" s="198"/>
      <c r="BE249" s="198"/>
      <c r="BF249" s="198"/>
      <c r="BG249" s="198"/>
      <c r="BH249" s="198"/>
      <c r="BI249" s="198"/>
      <c r="BJ249" s="198"/>
      <c r="BK249" s="198"/>
      <c r="BL249" s="198"/>
      <c r="BM249" s="198"/>
      <c r="BN249" s="198"/>
      <c r="BO249" s="198"/>
      <c r="BP249" s="198"/>
      <c r="BQ249" s="198"/>
      <c r="BR249" s="198"/>
      <c r="BS249" s="198"/>
      <c r="BT249" s="198"/>
      <c r="BU249" s="198"/>
      <c r="BV249" s="198"/>
      <c r="BW249" s="198"/>
      <c r="BX249" s="198"/>
      <c r="BY249" s="198"/>
    </row>
    <row r="250" spans="1:105" hidden="1" x14ac:dyDescent="0.2">
      <c r="B250" s="197" t="s">
        <v>100</v>
      </c>
      <c r="C250" s="199">
        <f t="shared" si="461"/>
        <v>42687</v>
      </c>
      <c r="D250" s="198" t="e">
        <f t="shared" si="462"/>
        <v>#N/A</v>
      </c>
      <c r="E250" s="198"/>
      <c r="F250" s="198"/>
      <c r="G250" s="198"/>
      <c r="H250" s="198"/>
      <c r="I250" s="198"/>
      <c r="J250" s="198"/>
      <c r="K250" s="198"/>
      <c r="L250" s="198"/>
      <c r="M250" s="198"/>
      <c r="N250" s="198"/>
      <c r="O250" s="198"/>
      <c r="P250" s="198"/>
      <c r="Q250" s="198"/>
      <c r="R250" s="198"/>
      <c r="S250" s="198"/>
      <c r="T250" s="198"/>
      <c r="U250" s="198"/>
      <c r="V250" s="198"/>
      <c r="W250" s="198"/>
      <c r="X250" s="198"/>
      <c r="Y250" s="198"/>
      <c r="Z250" s="198"/>
      <c r="AA250" s="198"/>
      <c r="AB250" s="198"/>
      <c r="AC250" s="198"/>
      <c r="AD250" s="198"/>
      <c r="AE250" s="198"/>
      <c r="AF250" s="198"/>
      <c r="AG250" s="198"/>
      <c r="AH250" s="198"/>
      <c r="AI250" s="198"/>
      <c r="AJ250" s="198"/>
      <c r="AK250" s="198"/>
      <c r="AL250" s="198"/>
      <c r="AM250" s="198"/>
      <c r="AN250" s="198"/>
      <c r="AO250" s="198"/>
      <c r="AP250" s="198"/>
      <c r="AQ250" s="198"/>
      <c r="AR250" s="198"/>
      <c r="AS250" s="198"/>
      <c r="AT250" s="198"/>
      <c r="AU250" s="198"/>
      <c r="AV250" s="198"/>
      <c r="AW250" s="198"/>
      <c r="AX250" s="198"/>
      <c r="AY250" s="198"/>
      <c r="AZ250" s="198"/>
      <c r="BA250" s="198"/>
      <c r="BB250" s="198"/>
      <c r="BC250" s="198"/>
      <c r="BD250" s="198"/>
      <c r="BE250" s="198"/>
      <c r="BF250" s="198"/>
      <c r="BG250" s="198"/>
      <c r="BH250" s="198"/>
      <c r="BI250" s="198"/>
      <c r="BJ250" s="198"/>
      <c r="BK250" s="198"/>
      <c r="BL250" s="198"/>
      <c r="BM250" s="198"/>
      <c r="BN250" s="198"/>
      <c r="BO250" s="198"/>
      <c r="BP250" s="198"/>
      <c r="BQ250" s="198"/>
      <c r="BR250" s="198"/>
      <c r="BS250" s="198"/>
      <c r="BT250" s="198"/>
      <c r="BU250" s="198"/>
      <c r="BV250" s="198"/>
      <c r="BW250" s="198"/>
      <c r="BX250" s="198"/>
      <c r="BY250" s="198"/>
    </row>
    <row r="251" spans="1:105" hidden="1" x14ac:dyDescent="0.2">
      <c r="B251" s="197" t="s">
        <v>101</v>
      </c>
      <c r="C251" s="199">
        <f t="shared" si="461"/>
        <v>42688</v>
      </c>
      <c r="D251" s="198" t="e">
        <f t="shared" si="462"/>
        <v>#N/A</v>
      </c>
      <c r="E251" s="198"/>
      <c r="F251" s="198"/>
      <c r="G251" s="198"/>
      <c r="H251" s="198"/>
      <c r="I251" s="198"/>
      <c r="J251" s="198"/>
      <c r="K251" s="198"/>
      <c r="L251" s="198"/>
      <c r="M251" s="198"/>
      <c r="N251" s="198"/>
      <c r="O251" s="198"/>
      <c r="P251" s="198"/>
      <c r="Q251" s="198"/>
      <c r="R251" s="198"/>
      <c r="S251" s="198"/>
      <c r="T251" s="198"/>
      <c r="U251" s="198"/>
      <c r="V251" s="198"/>
      <c r="W251" s="198"/>
      <c r="X251" s="198"/>
      <c r="Y251" s="198"/>
      <c r="Z251" s="198"/>
      <c r="AA251" s="198"/>
      <c r="AB251" s="198"/>
      <c r="AC251" s="198"/>
      <c r="AD251" s="198"/>
      <c r="AE251" s="198"/>
      <c r="AF251" s="198"/>
      <c r="AG251" s="198"/>
      <c r="AH251" s="198"/>
      <c r="AI251" s="198"/>
      <c r="AJ251" s="198"/>
      <c r="AK251" s="198"/>
      <c r="AL251" s="198"/>
      <c r="AM251" s="198"/>
      <c r="AN251" s="198"/>
      <c r="AO251" s="198"/>
      <c r="AP251" s="198"/>
      <c r="AQ251" s="198"/>
      <c r="AR251" s="198"/>
      <c r="AS251" s="198"/>
      <c r="AT251" s="198"/>
      <c r="AU251" s="198"/>
      <c r="AV251" s="198"/>
      <c r="AW251" s="198"/>
      <c r="AX251" s="198"/>
      <c r="AY251" s="198"/>
      <c r="AZ251" s="198"/>
      <c r="BA251" s="198"/>
      <c r="BB251" s="198"/>
      <c r="BC251" s="198"/>
      <c r="BD251" s="198"/>
      <c r="BE251" s="198"/>
      <c r="BF251" s="198"/>
      <c r="BG251" s="198"/>
      <c r="BH251" s="198"/>
      <c r="BI251" s="198"/>
      <c r="BJ251" s="198"/>
      <c r="BK251" s="198"/>
      <c r="BL251" s="198"/>
      <c r="BM251" s="198"/>
      <c r="BN251" s="198"/>
      <c r="BO251" s="198"/>
      <c r="BP251" s="198"/>
      <c r="BQ251" s="198"/>
      <c r="BR251" s="198"/>
      <c r="BS251" s="198"/>
      <c r="BT251" s="198"/>
      <c r="BU251" s="198"/>
      <c r="BV251" s="198"/>
      <c r="BW251" s="198"/>
      <c r="BX251" s="198"/>
      <c r="BY251" s="198"/>
    </row>
    <row r="252" spans="1:105" hidden="1" x14ac:dyDescent="0.2">
      <c r="B252" s="197" t="s">
        <v>102</v>
      </c>
      <c r="C252" s="199">
        <f t="shared" si="461"/>
        <v>42689</v>
      </c>
      <c r="D252" s="198" t="e">
        <f t="shared" si="462"/>
        <v>#N/A</v>
      </c>
      <c r="E252" s="198"/>
      <c r="F252" s="198"/>
      <c r="G252" s="198"/>
      <c r="H252" s="198"/>
      <c r="I252" s="198"/>
      <c r="J252" s="198"/>
      <c r="K252" s="198"/>
      <c r="L252" s="198"/>
      <c r="M252" s="198"/>
      <c r="N252" s="198"/>
      <c r="O252" s="198"/>
      <c r="P252" s="198"/>
      <c r="Q252" s="198"/>
      <c r="R252" s="198"/>
      <c r="S252" s="198"/>
      <c r="T252" s="198"/>
      <c r="U252" s="198"/>
      <c r="V252" s="198"/>
      <c r="W252" s="198"/>
      <c r="X252" s="198"/>
      <c r="Y252" s="198"/>
      <c r="Z252" s="198"/>
      <c r="AA252" s="198"/>
      <c r="AB252" s="198"/>
      <c r="AC252" s="198"/>
      <c r="AD252" s="198"/>
      <c r="AE252" s="198"/>
      <c r="AF252" s="198"/>
      <c r="AG252" s="198"/>
      <c r="AH252" s="198"/>
      <c r="AI252" s="198"/>
      <c r="AJ252" s="198"/>
      <c r="AK252" s="198"/>
      <c r="AL252" s="198"/>
      <c r="AM252" s="198"/>
      <c r="AN252" s="198"/>
      <c r="AO252" s="198"/>
      <c r="AP252" s="198"/>
      <c r="AQ252" s="198"/>
      <c r="AR252" s="198"/>
      <c r="AS252" s="198"/>
      <c r="AT252" s="198"/>
      <c r="AU252" s="198"/>
      <c r="AV252" s="198"/>
      <c r="AW252" s="198"/>
      <c r="AX252" s="198"/>
      <c r="AY252" s="198"/>
      <c r="AZ252" s="198"/>
      <c r="BA252" s="198"/>
      <c r="BB252" s="198"/>
      <c r="BC252" s="198"/>
      <c r="BD252" s="198"/>
      <c r="BE252" s="198"/>
      <c r="BF252" s="198"/>
      <c r="BG252" s="198"/>
      <c r="BH252" s="198"/>
      <c r="BI252" s="198"/>
      <c r="BJ252" s="198"/>
      <c r="BK252" s="198"/>
      <c r="BL252" s="198"/>
      <c r="BM252" s="198"/>
      <c r="BN252" s="198"/>
      <c r="BO252" s="198"/>
      <c r="BP252" s="198"/>
      <c r="BQ252" s="198"/>
      <c r="BR252" s="198"/>
      <c r="BS252" s="198"/>
      <c r="BT252" s="198"/>
      <c r="BU252" s="198"/>
      <c r="BV252" s="198"/>
      <c r="BW252" s="198"/>
      <c r="BX252" s="198"/>
      <c r="BY252" s="198"/>
    </row>
    <row r="253" spans="1:105" hidden="1" x14ac:dyDescent="0.2">
      <c r="B253" s="197" t="s">
        <v>103</v>
      </c>
      <c r="C253" s="199">
        <f t="shared" si="461"/>
        <v>42690</v>
      </c>
      <c r="D253" s="198" t="e">
        <f t="shared" si="462"/>
        <v>#N/A</v>
      </c>
      <c r="E253" s="198"/>
      <c r="F253" s="198"/>
      <c r="G253" s="198"/>
      <c r="H253" s="198"/>
      <c r="I253" s="198"/>
      <c r="J253" s="198"/>
      <c r="K253" s="198"/>
      <c r="L253" s="198"/>
      <c r="M253" s="198"/>
      <c r="N253" s="198"/>
      <c r="O253" s="198"/>
      <c r="P253" s="198"/>
      <c r="Q253" s="198"/>
      <c r="R253" s="198"/>
      <c r="S253" s="198"/>
      <c r="T253" s="198"/>
      <c r="U253" s="198"/>
      <c r="V253" s="198"/>
      <c r="W253" s="198"/>
      <c r="X253" s="198"/>
      <c r="Y253" s="198"/>
      <c r="Z253" s="198"/>
      <c r="AA253" s="198"/>
      <c r="AB253" s="198"/>
      <c r="AC253" s="198"/>
      <c r="AD253" s="198"/>
      <c r="AE253" s="198"/>
      <c r="AF253" s="198"/>
      <c r="AG253" s="198"/>
      <c r="AH253" s="198"/>
      <c r="AI253" s="198"/>
      <c r="AJ253" s="198"/>
      <c r="AK253" s="198"/>
      <c r="AL253" s="198"/>
      <c r="AM253" s="198"/>
      <c r="AN253" s="198"/>
      <c r="AO253" s="198"/>
      <c r="AP253" s="198"/>
      <c r="AQ253" s="198"/>
      <c r="AR253" s="198"/>
      <c r="AS253" s="198"/>
      <c r="AT253" s="198"/>
      <c r="AU253" s="198"/>
      <c r="AV253" s="198"/>
      <c r="AW253" s="198"/>
      <c r="AX253" s="198"/>
      <c r="AY253" s="198"/>
      <c r="AZ253" s="198"/>
      <c r="BA253" s="198"/>
      <c r="BB253" s="198"/>
      <c r="BC253" s="198"/>
      <c r="BD253" s="198"/>
      <c r="BE253" s="198"/>
      <c r="BF253" s="198"/>
      <c r="BG253" s="198"/>
      <c r="BH253" s="198"/>
      <c r="BI253" s="198"/>
      <c r="BJ253" s="198"/>
      <c r="BK253" s="198"/>
      <c r="BL253" s="198"/>
      <c r="BM253" s="198"/>
      <c r="BN253" s="198"/>
      <c r="BO253" s="198"/>
      <c r="BP253" s="198"/>
      <c r="BQ253" s="198"/>
      <c r="BR253" s="198"/>
      <c r="BS253" s="198"/>
      <c r="BT253" s="198"/>
      <c r="BU253" s="198"/>
      <c r="BV253" s="198"/>
      <c r="BW253" s="198"/>
      <c r="BX253" s="198"/>
      <c r="BY253" s="198"/>
    </row>
    <row r="254" spans="1:105" hidden="1" x14ac:dyDescent="0.2">
      <c r="B254" s="197" t="s">
        <v>104</v>
      </c>
      <c r="C254" s="199">
        <f>C255-1</f>
        <v>42691</v>
      </c>
      <c r="D254" s="198" t="e">
        <f t="shared" si="462"/>
        <v>#N/A</v>
      </c>
      <c r="E254" s="198"/>
      <c r="F254" s="198"/>
      <c r="G254" s="198"/>
      <c r="H254" s="198"/>
      <c r="I254" s="198"/>
      <c r="J254" s="198"/>
      <c r="K254" s="198"/>
      <c r="L254" s="198"/>
      <c r="M254" s="198"/>
      <c r="N254" s="198"/>
      <c r="O254" s="198"/>
      <c r="P254" s="198"/>
      <c r="Q254" s="198"/>
      <c r="R254" s="198"/>
      <c r="S254" s="198"/>
      <c r="T254" s="198"/>
      <c r="U254" s="198"/>
      <c r="V254" s="198"/>
      <c r="W254" s="198"/>
      <c r="X254" s="198"/>
      <c r="Y254" s="198"/>
      <c r="Z254" s="198"/>
      <c r="AA254" s="198"/>
      <c r="AB254" s="198"/>
      <c r="AC254" s="198"/>
      <c r="AD254" s="198"/>
      <c r="AE254" s="198"/>
      <c r="AF254" s="198"/>
      <c r="AG254" s="198"/>
      <c r="AH254" s="198"/>
      <c r="AI254" s="198"/>
      <c r="AJ254" s="198"/>
      <c r="AK254" s="198"/>
      <c r="AL254" s="198"/>
      <c r="AM254" s="198"/>
      <c r="AN254" s="198"/>
      <c r="AO254" s="198"/>
      <c r="AP254" s="198"/>
      <c r="AQ254" s="198"/>
      <c r="AR254" s="198"/>
      <c r="AS254" s="198"/>
      <c r="AT254" s="198"/>
      <c r="AU254" s="198"/>
      <c r="AV254" s="198"/>
      <c r="AW254" s="198"/>
      <c r="AX254" s="198"/>
      <c r="AY254" s="198"/>
      <c r="AZ254" s="198"/>
      <c r="BA254" s="198"/>
      <c r="BB254" s="198"/>
      <c r="BC254" s="198"/>
      <c r="BD254" s="198"/>
      <c r="BE254" s="198"/>
      <c r="BF254" s="198"/>
      <c r="BG254" s="198"/>
      <c r="BH254" s="198"/>
      <c r="BI254" s="198"/>
      <c r="BJ254" s="198"/>
      <c r="BK254" s="198"/>
      <c r="BL254" s="198"/>
      <c r="BM254" s="198"/>
      <c r="BN254" s="198"/>
      <c r="BO254" s="198"/>
      <c r="BP254" s="198"/>
      <c r="BQ254" s="198"/>
      <c r="BR254" s="198"/>
      <c r="BS254" s="198"/>
      <c r="BT254" s="198"/>
      <c r="BU254" s="198"/>
      <c r="BV254" s="198"/>
      <c r="BW254" s="198"/>
      <c r="BX254" s="198"/>
      <c r="BY254" s="198"/>
    </row>
    <row r="255" spans="1:105" hidden="1" x14ac:dyDescent="0.2">
      <c r="B255" s="197" t="s">
        <v>98</v>
      </c>
      <c r="C255" s="199">
        <f>D57</f>
        <v>42692</v>
      </c>
      <c r="D255" s="198" t="str">
        <f t="shared" si="462"/>
        <v>ccccccccccccccccccccccccccccaaaaaaaaaaaaaaaaaaaaccccccaaaaaaaaaaaccccccccccccccccccccccccccccccc</v>
      </c>
      <c r="E255" s="198"/>
      <c r="F255" s="198"/>
      <c r="G255" s="198"/>
      <c r="H255" s="198"/>
      <c r="I255" s="198"/>
      <c r="J255" s="198"/>
      <c r="K255" s="198"/>
      <c r="L255" s="198"/>
      <c r="M255" s="198"/>
      <c r="N255" s="198"/>
      <c r="O255" s="198"/>
      <c r="P255" s="198"/>
      <c r="Q255" s="198"/>
      <c r="R255" s="198"/>
      <c r="S255" s="198"/>
      <c r="T255" s="198"/>
      <c r="U255" s="198"/>
      <c r="V255" s="198"/>
      <c r="W255" s="198"/>
      <c r="X255" s="198"/>
      <c r="Y255" s="198"/>
      <c r="Z255" s="198"/>
      <c r="AA255" s="198"/>
      <c r="AB255" s="198"/>
      <c r="AC255" s="198"/>
      <c r="AD255" s="198"/>
      <c r="AE255" s="198"/>
      <c r="AF255" s="198"/>
      <c r="AG255" s="198"/>
      <c r="AH255" s="198"/>
      <c r="AI255" s="198"/>
      <c r="AJ255" s="198"/>
      <c r="AK255" s="198"/>
      <c r="AL255" s="198"/>
      <c r="AM255" s="198"/>
      <c r="AN255" s="198"/>
      <c r="AO255" s="198"/>
      <c r="AP255" s="198"/>
      <c r="AQ255" s="198"/>
      <c r="AR255" s="198"/>
      <c r="AS255" s="198"/>
      <c r="AT255" s="198"/>
      <c r="AU255" s="198"/>
      <c r="AV255" s="198"/>
      <c r="AW255" s="198"/>
      <c r="AX255" s="198"/>
      <c r="AY255" s="198"/>
      <c r="AZ255" s="198"/>
      <c r="BA255" s="198"/>
      <c r="BB255" s="198"/>
      <c r="BC255" s="198"/>
      <c r="BD255" s="198"/>
      <c r="BE255" s="198"/>
      <c r="BF255" s="198"/>
      <c r="BG255" s="198"/>
      <c r="BH255" s="198"/>
      <c r="BI255" s="198"/>
      <c r="BJ255" s="198"/>
      <c r="BK255" s="198"/>
      <c r="BL255" s="198"/>
      <c r="BM255" s="198"/>
      <c r="BN255" s="198"/>
      <c r="BO255" s="198"/>
      <c r="BP255" s="198"/>
      <c r="BQ255" s="198"/>
      <c r="BR255" s="198"/>
      <c r="BS255" s="198"/>
      <c r="BT255" s="198"/>
      <c r="BU255" s="198"/>
      <c r="BV255" s="198"/>
      <c r="BW255" s="198"/>
      <c r="BX255" s="198"/>
      <c r="BY255" s="198"/>
    </row>
    <row r="256" spans="1:105" hidden="1" x14ac:dyDescent="0.2">
      <c r="B256" s="197" t="s">
        <v>99</v>
      </c>
      <c r="C256" s="199">
        <f>C255+1</f>
        <v>42693</v>
      </c>
      <c r="D256" s="198" t="str">
        <f t="shared" si="462"/>
        <v>ccccccccccccccccccccccccccccaaaaaaaaaaaaaaaaaaaaccccccaaaaaaaaaaaccccccccccccccccccccccccccccccc</v>
      </c>
      <c r="E256" s="198"/>
      <c r="F256" s="198"/>
      <c r="G256" s="198"/>
      <c r="H256" s="198"/>
      <c r="I256" s="198"/>
      <c r="J256" s="198"/>
      <c r="K256" s="198"/>
      <c r="L256" s="198"/>
      <c r="M256" s="198"/>
      <c r="N256" s="198"/>
      <c r="O256" s="198"/>
      <c r="P256" s="198"/>
      <c r="Q256" s="198"/>
      <c r="R256" s="198"/>
      <c r="S256" s="198"/>
      <c r="T256" s="198"/>
      <c r="U256" s="198"/>
      <c r="V256" s="198"/>
      <c r="W256" s="198"/>
      <c r="X256" s="198"/>
      <c r="Y256" s="198"/>
      <c r="Z256" s="198"/>
      <c r="AA256" s="198"/>
      <c r="AB256" s="198"/>
      <c r="AC256" s="198"/>
      <c r="AD256" s="198"/>
      <c r="AE256" s="198"/>
      <c r="AF256" s="198"/>
      <c r="AG256" s="198"/>
      <c r="AH256" s="198"/>
      <c r="AI256" s="198"/>
      <c r="AJ256" s="198"/>
      <c r="AK256" s="198"/>
      <c r="AL256" s="198"/>
      <c r="AM256" s="198"/>
      <c r="AN256" s="198"/>
      <c r="AO256" s="198"/>
      <c r="AP256" s="198"/>
      <c r="AQ256" s="198"/>
      <c r="AR256" s="198"/>
      <c r="AS256" s="198"/>
      <c r="AT256" s="198"/>
      <c r="AU256" s="198"/>
      <c r="AV256" s="198"/>
      <c r="AW256" s="198"/>
      <c r="AX256" s="198"/>
      <c r="AY256" s="198"/>
      <c r="AZ256" s="198"/>
      <c r="BA256" s="198"/>
      <c r="BB256" s="198"/>
      <c r="BC256" s="198"/>
      <c r="BD256" s="198"/>
      <c r="BE256" s="198"/>
      <c r="BF256" s="198"/>
      <c r="BG256" s="198"/>
      <c r="BH256" s="198"/>
      <c r="BI256" s="198"/>
      <c r="BJ256" s="198"/>
      <c r="BK256" s="198"/>
      <c r="BL256" s="198"/>
      <c r="BM256" s="198"/>
      <c r="BN256" s="198"/>
      <c r="BO256" s="198"/>
      <c r="BP256" s="198"/>
      <c r="BQ256" s="198"/>
      <c r="BR256" s="198"/>
      <c r="BS256" s="198"/>
      <c r="BT256" s="198"/>
      <c r="BU256" s="198"/>
      <c r="BV256" s="198"/>
      <c r="BW256" s="198"/>
      <c r="BX256" s="198"/>
      <c r="BY256" s="198"/>
    </row>
    <row r="257" spans="2:77" hidden="1" x14ac:dyDescent="0.2">
      <c r="B257" s="197" t="s">
        <v>100</v>
      </c>
      <c r="C257" s="199">
        <f t="shared" ref="C257:C275" si="463">C256+1</f>
        <v>42694</v>
      </c>
      <c r="D257" s="198" t="str">
        <f t="shared" si="462"/>
        <v>ccccccccccccccccccccccccccccaaaaaaaaaaaaaaaaaaaaccccccaaaaaaaaaaaccccccccccccccccccccccccccccccc</v>
      </c>
      <c r="E257" s="198"/>
      <c r="F257" s="198"/>
      <c r="G257" s="198"/>
      <c r="H257" s="198"/>
      <c r="I257" s="198"/>
      <c r="J257" s="198"/>
      <c r="K257" s="198"/>
      <c r="L257" s="198"/>
      <c r="M257" s="198"/>
      <c r="N257" s="198"/>
      <c r="O257" s="198"/>
      <c r="P257" s="198"/>
      <c r="Q257" s="198"/>
      <c r="R257" s="198"/>
      <c r="S257" s="198"/>
      <c r="T257" s="198"/>
      <c r="U257" s="198"/>
      <c r="V257" s="198"/>
      <c r="W257" s="198"/>
      <c r="X257" s="198"/>
      <c r="Y257" s="198"/>
      <c r="Z257" s="198"/>
      <c r="AA257" s="198"/>
      <c r="AB257" s="198"/>
      <c r="AC257" s="198"/>
      <c r="AD257" s="198"/>
      <c r="AE257" s="198"/>
      <c r="AF257" s="198"/>
      <c r="AG257" s="198"/>
      <c r="AH257" s="198"/>
      <c r="AI257" s="198"/>
      <c r="AJ257" s="198"/>
      <c r="AK257" s="198"/>
      <c r="AL257" s="198"/>
      <c r="AM257" s="198"/>
      <c r="AN257" s="198"/>
      <c r="AO257" s="198"/>
      <c r="AP257" s="198"/>
      <c r="AQ257" s="198"/>
      <c r="AR257" s="198"/>
      <c r="AS257" s="198"/>
      <c r="AT257" s="198"/>
      <c r="AU257" s="198"/>
      <c r="AV257" s="198"/>
      <c r="AW257" s="198"/>
      <c r="AX257" s="198"/>
      <c r="AY257" s="198"/>
      <c r="AZ257" s="198"/>
      <c r="BA257" s="198"/>
      <c r="BB257" s="198"/>
      <c r="BC257" s="198"/>
      <c r="BD257" s="198"/>
      <c r="BE257" s="198"/>
      <c r="BF257" s="198"/>
      <c r="BG257" s="198"/>
      <c r="BH257" s="198"/>
      <c r="BI257" s="198"/>
      <c r="BJ257" s="198"/>
      <c r="BK257" s="198"/>
      <c r="BL257" s="198"/>
      <c r="BM257" s="198"/>
      <c r="BN257" s="198"/>
      <c r="BO257" s="198"/>
      <c r="BP257" s="198"/>
      <c r="BQ257" s="198"/>
      <c r="BR257" s="198"/>
      <c r="BS257" s="198"/>
      <c r="BT257" s="198"/>
      <c r="BU257" s="198"/>
      <c r="BV257" s="198"/>
      <c r="BW257" s="198"/>
      <c r="BX257" s="198"/>
      <c r="BY257" s="198"/>
    </row>
    <row r="258" spans="2:77" hidden="1" x14ac:dyDescent="0.2">
      <c r="B258" s="197" t="s">
        <v>101</v>
      </c>
      <c r="C258" s="199">
        <f t="shared" si="463"/>
        <v>42695</v>
      </c>
      <c r="D258" s="198" t="str">
        <f t="shared" si="462"/>
        <v>ccccccccccccccccccccccccccccaaaaaaaaaaaaaaaaaaaaccccccaaaaaaaaaaaccccccccccccccccccccccccccccccc</v>
      </c>
      <c r="E258" s="198"/>
      <c r="F258" s="198"/>
      <c r="G258" s="198"/>
      <c r="H258" s="198"/>
      <c r="I258" s="198"/>
      <c r="J258" s="198"/>
      <c r="K258" s="198"/>
      <c r="L258" s="198"/>
      <c r="M258" s="198"/>
      <c r="N258" s="198"/>
      <c r="O258" s="198"/>
      <c r="P258" s="198"/>
      <c r="Q258" s="198"/>
      <c r="R258" s="198"/>
      <c r="S258" s="198"/>
      <c r="T258" s="198"/>
      <c r="U258" s="198"/>
      <c r="V258" s="198"/>
      <c r="W258" s="198"/>
      <c r="X258" s="198"/>
      <c r="Y258" s="198"/>
      <c r="Z258" s="198"/>
      <c r="AA258" s="198"/>
      <c r="AB258" s="198"/>
      <c r="AC258" s="198"/>
      <c r="AD258" s="198"/>
      <c r="AE258" s="198"/>
      <c r="AF258" s="198"/>
      <c r="AG258" s="198"/>
      <c r="AH258" s="198"/>
      <c r="AI258" s="198"/>
      <c r="AJ258" s="198"/>
      <c r="AK258" s="198"/>
      <c r="AL258" s="198"/>
      <c r="AM258" s="198"/>
      <c r="AN258" s="198"/>
      <c r="AO258" s="198"/>
      <c r="AP258" s="198"/>
      <c r="AQ258" s="198"/>
      <c r="AR258" s="198"/>
      <c r="AS258" s="198"/>
      <c r="AT258" s="198"/>
      <c r="AU258" s="198"/>
      <c r="AV258" s="198"/>
      <c r="AW258" s="198"/>
      <c r="AX258" s="198"/>
      <c r="AY258" s="198"/>
      <c r="AZ258" s="198"/>
      <c r="BA258" s="198"/>
      <c r="BB258" s="198"/>
      <c r="BC258" s="198"/>
      <c r="BD258" s="198"/>
      <c r="BE258" s="198"/>
      <c r="BF258" s="198"/>
      <c r="BG258" s="198"/>
      <c r="BH258" s="198"/>
      <c r="BI258" s="198"/>
      <c r="BJ258" s="198"/>
      <c r="BK258" s="198"/>
      <c r="BL258" s="198"/>
      <c r="BM258" s="198"/>
      <c r="BN258" s="198"/>
      <c r="BO258" s="198"/>
      <c r="BP258" s="198"/>
      <c r="BQ258" s="198"/>
      <c r="BR258" s="198"/>
      <c r="BS258" s="198"/>
      <c r="BT258" s="198"/>
      <c r="BU258" s="198"/>
      <c r="BV258" s="198"/>
      <c r="BW258" s="198"/>
      <c r="BX258" s="198"/>
      <c r="BY258" s="198"/>
    </row>
    <row r="259" spans="2:77" hidden="1" x14ac:dyDescent="0.2">
      <c r="B259" s="197" t="s">
        <v>102</v>
      </c>
      <c r="C259" s="199">
        <f t="shared" si="463"/>
        <v>42696</v>
      </c>
      <c r="D259" s="198" t="str">
        <f t="shared" si="462"/>
        <v>ccccccccccccccccccccccccccccaaaaaaaaaaaaaaaaaaaaccccccaaaaaaaaaaaacccccccccccccccccccccccccccccc</v>
      </c>
      <c r="E259" s="198"/>
      <c r="F259" s="198"/>
      <c r="G259" s="198"/>
      <c r="H259" s="198"/>
      <c r="I259" s="198"/>
      <c r="J259" s="198"/>
      <c r="K259" s="198"/>
      <c r="L259" s="198"/>
      <c r="M259" s="198"/>
      <c r="N259" s="198"/>
      <c r="O259" s="198"/>
      <c r="P259" s="198"/>
      <c r="Q259" s="198"/>
      <c r="R259" s="198"/>
      <c r="S259" s="198"/>
      <c r="T259" s="198"/>
      <c r="U259" s="198"/>
      <c r="V259" s="198"/>
      <c r="W259" s="198"/>
      <c r="X259" s="198"/>
      <c r="Y259" s="198"/>
      <c r="Z259" s="198"/>
      <c r="AA259" s="198"/>
      <c r="AB259" s="198"/>
      <c r="AC259" s="198"/>
      <c r="AD259" s="198"/>
      <c r="AE259" s="198"/>
      <c r="AF259" s="198"/>
      <c r="AG259" s="198"/>
      <c r="AH259" s="198"/>
      <c r="AI259" s="198"/>
      <c r="AJ259" s="198"/>
      <c r="AK259" s="198"/>
      <c r="AL259" s="198"/>
      <c r="AM259" s="198"/>
      <c r="AN259" s="198"/>
      <c r="AO259" s="198"/>
      <c r="AP259" s="198"/>
      <c r="AQ259" s="198"/>
      <c r="AR259" s="198"/>
      <c r="AS259" s="198"/>
      <c r="AT259" s="198"/>
      <c r="AU259" s="198"/>
      <c r="AV259" s="198"/>
      <c r="AW259" s="198"/>
      <c r="AX259" s="198"/>
      <c r="AY259" s="198"/>
      <c r="AZ259" s="198"/>
      <c r="BA259" s="198"/>
      <c r="BB259" s="198"/>
      <c r="BC259" s="198"/>
      <c r="BD259" s="198"/>
      <c r="BE259" s="198"/>
      <c r="BF259" s="198"/>
      <c r="BG259" s="198"/>
      <c r="BH259" s="198"/>
      <c r="BI259" s="198"/>
      <c r="BJ259" s="198"/>
      <c r="BK259" s="198"/>
      <c r="BL259" s="198"/>
      <c r="BM259" s="198"/>
      <c r="BN259" s="198"/>
      <c r="BO259" s="198"/>
      <c r="BP259" s="198"/>
      <c r="BQ259" s="198"/>
      <c r="BR259" s="198"/>
      <c r="BS259" s="198"/>
      <c r="BT259" s="198"/>
      <c r="BU259" s="198"/>
      <c r="BV259" s="198"/>
      <c r="BW259" s="198"/>
      <c r="BX259" s="198"/>
      <c r="BY259" s="198"/>
    </row>
    <row r="260" spans="2:77" hidden="1" x14ac:dyDescent="0.2">
      <c r="B260" s="197" t="s">
        <v>103</v>
      </c>
      <c r="C260" s="199">
        <f t="shared" si="463"/>
        <v>42697</v>
      </c>
      <c r="D260" s="198" t="str">
        <f t="shared" si="462"/>
        <v>cccccccccccccccccccccccccccccccccccccccccccccccccccccccccccccccccccccccccccccccccccccccccccccccc</v>
      </c>
      <c r="E260" s="198"/>
      <c r="F260" s="198"/>
      <c r="G260" s="198"/>
      <c r="H260" s="198"/>
      <c r="I260" s="198"/>
      <c r="J260" s="198"/>
      <c r="K260" s="198"/>
      <c r="L260" s="198"/>
      <c r="M260" s="198"/>
      <c r="N260" s="198"/>
      <c r="O260" s="198"/>
      <c r="P260" s="198"/>
      <c r="Q260" s="198"/>
      <c r="R260" s="198"/>
      <c r="S260" s="198"/>
      <c r="T260" s="198"/>
      <c r="U260" s="198"/>
      <c r="V260" s="198"/>
      <c r="W260" s="198"/>
      <c r="X260" s="198"/>
      <c r="Y260" s="198"/>
      <c r="Z260" s="198"/>
      <c r="AA260" s="198"/>
      <c r="AB260" s="198"/>
      <c r="AC260" s="198"/>
      <c r="AD260" s="198"/>
      <c r="AE260" s="198"/>
      <c r="AF260" s="198"/>
      <c r="AG260" s="198"/>
      <c r="AH260" s="198"/>
      <c r="AI260" s="198"/>
      <c r="AJ260" s="198"/>
      <c r="AK260" s="198"/>
      <c r="AL260" s="198"/>
      <c r="AM260" s="198"/>
      <c r="AN260" s="198"/>
      <c r="AO260" s="198"/>
      <c r="AP260" s="198"/>
      <c r="AQ260" s="198"/>
      <c r="AR260" s="198"/>
      <c r="AS260" s="198"/>
      <c r="AT260" s="198"/>
      <c r="AU260" s="198"/>
      <c r="AV260" s="198"/>
      <c r="AW260" s="198"/>
      <c r="AX260" s="198"/>
      <c r="AY260" s="198"/>
      <c r="AZ260" s="198"/>
      <c r="BA260" s="198"/>
      <c r="BB260" s="198"/>
      <c r="BC260" s="198"/>
      <c r="BD260" s="198"/>
      <c r="BE260" s="198"/>
      <c r="BF260" s="198"/>
      <c r="BG260" s="198"/>
      <c r="BH260" s="198"/>
      <c r="BI260" s="198"/>
      <c r="BJ260" s="198"/>
      <c r="BK260" s="198"/>
      <c r="BL260" s="198"/>
      <c r="BM260" s="198"/>
      <c r="BN260" s="198"/>
      <c r="BO260" s="198"/>
      <c r="BP260" s="198"/>
      <c r="BQ260" s="198"/>
      <c r="BR260" s="198"/>
      <c r="BS260" s="198"/>
      <c r="BT260" s="198"/>
      <c r="BU260" s="198"/>
      <c r="BV260" s="198"/>
      <c r="BW260" s="198"/>
      <c r="BX260" s="198"/>
      <c r="BY260" s="198"/>
    </row>
    <row r="261" spans="2:77" hidden="1" x14ac:dyDescent="0.2">
      <c r="B261" s="197" t="s">
        <v>104</v>
      </c>
      <c r="C261" s="199">
        <f t="shared" si="463"/>
        <v>42698</v>
      </c>
      <c r="D261" s="198" t="str">
        <f t="shared" si="462"/>
        <v>cccccccccccccccccccccccccccccccccccccccccccccccccccccccccccccccccccccccccccccccccccccccccccccccc</v>
      </c>
      <c r="E261" s="198"/>
      <c r="F261" s="198"/>
      <c r="G261" s="198"/>
      <c r="H261" s="198"/>
      <c r="I261" s="198"/>
      <c r="J261" s="198"/>
      <c r="K261" s="198"/>
      <c r="L261" s="198"/>
      <c r="M261" s="198"/>
      <c r="N261" s="198"/>
      <c r="O261" s="198"/>
      <c r="P261" s="198"/>
      <c r="Q261" s="198"/>
      <c r="R261" s="198"/>
      <c r="S261" s="198"/>
      <c r="T261" s="198"/>
      <c r="U261" s="198"/>
      <c r="V261" s="198"/>
      <c r="W261" s="198"/>
      <c r="X261" s="198"/>
      <c r="Y261" s="198"/>
      <c r="Z261" s="198"/>
      <c r="AA261" s="198"/>
      <c r="AB261" s="198"/>
      <c r="AC261" s="198"/>
      <c r="AD261" s="198"/>
      <c r="AE261" s="198"/>
      <c r="AF261" s="198"/>
      <c r="AG261" s="198"/>
      <c r="AH261" s="198"/>
      <c r="AI261" s="198"/>
      <c r="AJ261" s="198"/>
      <c r="AK261" s="198"/>
      <c r="AL261" s="198"/>
      <c r="AM261" s="198"/>
      <c r="AN261" s="198"/>
      <c r="AO261" s="198"/>
      <c r="AP261" s="198"/>
      <c r="AQ261" s="198"/>
      <c r="AR261" s="198"/>
      <c r="AS261" s="198"/>
      <c r="AT261" s="198"/>
      <c r="AU261" s="198"/>
      <c r="AV261" s="198"/>
      <c r="AW261" s="198"/>
      <c r="AX261" s="198"/>
      <c r="AY261" s="198"/>
      <c r="AZ261" s="198"/>
      <c r="BA261" s="198"/>
      <c r="BB261" s="198"/>
      <c r="BC261" s="198"/>
      <c r="BD261" s="198"/>
      <c r="BE261" s="198"/>
      <c r="BF261" s="198"/>
      <c r="BG261" s="198"/>
      <c r="BH261" s="198"/>
      <c r="BI261" s="198"/>
      <c r="BJ261" s="198"/>
      <c r="BK261" s="198"/>
      <c r="BL261" s="198"/>
      <c r="BM261" s="198"/>
      <c r="BN261" s="198"/>
      <c r="BO261" s="198"/>
      <c r="BP261" s="198"/>
      <c r="BQ261" s="198"/>
      <c r="BR261" s="198"/>
      <c r="BS261" s="198"/>
      <c r="BT261" s="198"/>
      <c r="BU261" s="198"/>
      <c r="BV261" s="198"/>
      <c r="BW261" s="198"/>
      <c r="BX261" s="198"/>
      <c r="BY261" s="198"/>
    </row>
    <row r="262" spans="2:77" hidden="1" x14ac:dyDescent="0.2">
      <c r="B262" s="197" t="s">
        <v>98</v>
      </c>
      <c r="C262" s="199">
        <f t="shared" si="463"/>
        <v>42699</v>
      </c>
      <c r="D262" s="198" t="str">
        <f t="shared" si="462"/>
        <v>ccccccccccccccccccccccccccccaaaaaaaaaaaaaaaaaaaaccccccaaaaaaaaaaaccccccccccccccccccccccccccccccc</v>
      </c>
      <c r="E262" s="198"/>
      <c r="F262" s="198"/>
      <c r="G262" s="198"/>
      <c r="H262" s="198"/>
      <c r="I262" s="198"/>
      <c r="J262" s="198"/>
      <c r="K262" s="198"/>
      <c r="L262" s="198"/>
      <c r="M262" s="198"/>
      <c r="N262" s="198"/>
      <c r="O262" s="198"/>
      <c r="P262" s="198"/>
      <c r="Q262" s="198"/>
      <c r="R262" s="198"/>
      <c r="S262" s="198"/>
      <c r="T262" s="198"/>
      <c r="U262" s="198"/>
      <c r="V262" s="198"/>
      <c r="W262" s="198"/>
      <c r="X262" s="198"/>
      <c r="Y262" s="198"/>
      <c r="Z262" s="198"/>
      <c r="AA262" s="198"/>
      <c r="AB262" s="198"/>
      <c r="AC262" s="198"/>
      <c r="AD262" s="198"/>
      <c r="AE262" s="198"/>
      <c r="AF262" s="198"/>
      <c r="AG262" s="198"/>
      <c r="AH262" s="198"/>
      <c r="AI262" s="198"/>
      <c r="AJ262" s="198"/>
      <c r="AK262" s="198"/>
      <c r="AL262" s="198"/>
      <c r="AM262" s="198"/>
      <c r="AN262" s="198"/>
      <c r="AO262" s="198"/>
      <c r="AP262" s="198"/>
      <c r="AQ262" s="198"/>
      <c r="AR262" s="198"/>
      <c r="AS262" s="198"/>
      <c r="AT262" s="198"/>
      <c r="AU262" s="198"/>
      <c r="AV262" s="198"/>
      <c r="AW262" s="198"/>
      <c r="AX262" s="198"/>
      <c r="AY262" s="198"/>
      <c r="AZ262" s="198"/>
      <c r="BA262" s="198"/>
      <c r="BB262" s="198"/>
      <c r="BC262" s="198"/>
      <c r="BD262" s="198"/>
      <c r="BE262" s="198"/>
      <c r="BF262" s="198"/>
      <c r="BG262" s="198"/>
      <c r="BH262" s="198"/>
      <c r="BI262" s="198"/>
      <c r="BJ262" s="198"/>
      <c r="BK262" s="198"/>
      <c r="BL262" s="198"/>
      <c r="BM262" s="198"/>
      <c r="BN262" s="198"/>
      <c r="BO262" s="198"/>
      <c r="BP262" s="198"/>
      <c r="BQ262" s="198"/>
      <c r="BR262" s="198"/>
      <c r="BS262" s="198"/>
      <c r="BT262" s="198"/>
      <c r="BU262" s="198"/>
      <c r="BV262" s="198"/>
      <c r="BW262" s="198"/>
      <c r="BX262" s="198"/>
      <c r="BY262" s="198"/>
    </row>
    <row r="263" spans="2:77" hidden="1" x14ac:dyDescent="0.2">
      <c r="B263" s="197" t="s">
        <v>99</v>
      </c>
      <c r="C263" s="199">
        <f t="shared" si="463"/>
        <v>42700</v>
      </c>
      <c r="D263" s="198" t="str">
        <f t="shared" si="462"/>
        <v>ccccccccccccccccccccccccccccaaaaaaaaaaaaaaaaaaaaccccccaaaaaaaaaaaccccccccccccccccccccccccccccccc</v>
      </c>
      <c r="E263" s="198"/>
      <c r="F263" s="198"/>
      <c r="G263" s="198"/>
      <c r="H263" s="198"/>
      <c r="I263" s="198"/>
      <c r="J263" s="198"/>
      <c r="K263" s="198"/>
      <c r="L263" s="198"/>
      <c r="M263" s="198"/>
      <c r="N263" s="198"/>
      <c r="O263" s="198"/>
      <c r="P263" s="198"/>
      <c r="Q263" s="198"/>
      <c r="R263" s="198"/>
      <c r="S263" s="198"/>
      <c r="T263" s="198"/>
      <c r="U263" s="198"/>
      <c r="V263" s="198"/>
      <c r="W263" s="198"/>
      <c r="X263" s="198"/>
      <c r="Y263" s="198"/>
      <c r="Z263" s="198"/>
      <c r="AA263" s="198"/>
      <c r="AB263" s="198"/>
      <c r="AC263" s="198"/>
      <c r="AD263" s="198"/>
      <c r="AE263" s="198"/>
      <c r="AF263" s="198"/>
      <c r="AG263" s="198"/>
      <c r="AH263" s="198"/>
      <c r="AI263" s="198"/>
      <c r="AJ263" s="198"/>
      <c r="AK263" s="198"/>
      <c r="AL263" s="198"/>
      <c r="AM263" s="198"/>
      <c r="AN263" s="198"/>
      <c r="AO263" s="198"/>
      <c r="AP263" s="198"/>
      <c r="AQ263" s="198"/>
      <c r="AR263" s="198"/>
      <c r="AS263" s="198"/>
      <c r="AT263" s="198"/>
      <c r="AU263" s="198"/>
      <c r="AV263" s="198"/>
      <c r="AW263" s="198"/>
      <c r="AX263" s="198"/>
      <c r="AY263" s="198"/>
      <c r="AZ263" s="198"/>
      <c r="BA263" s="198"/>
      <c r="BB263" s="198"/>
      <c r="BC263" s="198"/>
      <c r="BD263" s="198"/>
      <c r="BE263" s="198"/>
      <c r="BF263" s="198"/>
      <c r="BG263" s="198"/>
      <c r="BH263" s="198"/>
      <c r="BI263" s="198"/>
      <c r="BJ263" s="198"/>
      <c r="BK263" s="198"/>
      <c r="BL263" s="198"/>
      <c r="BM263" s="198"/>
      <c r="BN263" s="198"/>
      <c r="BO263" s="198"/>
      <c r="BP263" s="198"/>
      <c r="BQ263" s="198"/>
      <c r="BR263" s="198"/>
      <c r="BS263" s="198"/>
      <c r="BT263" s="198"/>
      <c r="BU263" s="198"/>
      <c r="BV263" s="198"/>
      <c r="BW263" s="198"/>
      <c r="BX263" s="198"/>
      <c r="BY263" s="198"/>
    </row>
    <row r="264" spans="2:77" hidden="1" x14ac:dyDescent="0.2">
      <c r="B264" s="197" t="s">
        <v>100</v>
      </c>
      <c r="C264" s="199">
        <f t="shared" si="463"/>
        <v>42701</v>
      </c>
      <c r="D264" s="198" t="str">
        <f t="shared" si="462"/>
        <v>ccccccccccccccccccccccccccccaaaaaaaaaaaaaaaaaaaaccccccaaaaaaaaaaaccccccccccccccccccccccccccccccc</v>
      </c>
      <c r="E264" s="198"/>
      <c r="F264" s="198"/>
      <c r="G264" s="198"/>
      <c r="H264" s="198"/>
      <c r="I264" s="198"/>
      <c r="J264" s="198"/>
      <c r="K264" s="198"/>
      <c r="L264" s="198"/>
      <c r="M264" s="198"/>
      <c r="N264" s="198"/>
      <c r="O264" s="198"/>
      <c r="P264" s="198"/>
      <c r="Q264" s="198"/>
      <c r="R264" s="198"/>
      <c r="S264" s="198"/>
      <c r="T264" s="198"/>
      <c r="U264" s="198"/>
      <c r="V264" s="198"/>
      <c r="W264" s="198"/>
      <c r="X264" s="198"/>
      <c r="Y264" s="198"/>
      <c r="Z264" s="198"/>
      <c r="AA264" s="198"/>
      <c r="AB264" s="198"/>
      <c r="AC264" s="198"/>
      <c r="AD264" s="198"/>
      <c r="AE264" s="198"/>
      <c r="AF264" s="198"/>
      <c r="AG264" s="198"/>
      <c r="AH264" s="198"/>
      <c r="AI264" s="198"/>
      <c r="AJ264" s="198"/>
      <c r="AK264" s="198"/>
      <c r="AL264" s="198"/>
      <c r="AM264" s="198"/>
      <c r="AN264" s="198"/>
      <c r="AO264" s="198"/>
      <c r="AP264" s="198"/>
      <c r="AQ264" s="198"/>
      <c r="AR264" s="198"/>
      <c r="AS264" s="198"/>
      <c r="AT264" s="198"/>
      <c r="AU264" s="198"/>
      <c r="AV264" s="198"/>
      <c r="AW264" s="198"/>
      <c r="AX264" s="198"/>
      <c r="AY264" s="198"/>
      <c r="AZ264" s="198"/>
      <c r="BA264" s="198"/>
      <c r="BB264" s="198"/>
      <c r="BC264" s="198"/>
      <c r="BD264" s="198"/>
      <c r="BE264" s="198"/>
      <c r="BF264" s="198"/>
      <c r="BG264" s="198"/>
      <c r="BH264" s="198"/>
      <c r="BI264" s="198"/>
      <c r="BJ264" s="198"/>
      <c r="BK264" s="198"/>
      <c r="BL264" s="198"/>
      <c r="BM264" s="198"/>
      <c r="BN264" s="198"/>
      <c r="BO264" s="198"/>
      <c r="BP264" s="198"/>
      <c r="BQ264" s="198"/>
      <c r="BR264" s="198"/>
      <c r="BS264" s="198"/>
      <c r="BT264" s="198"/>
      <c r="BU264" s="198"/>
      <c r="BV264" s="198"/>
      <c r="BW264" s="198"/>
      <c r="BX264" s="198"/>
      <c r="BY264" s="198"/>
    </row>
    <row r="265" spans="2:77" hidden="1" x14ac:dyDescent="0.2">
      <c r="B265" s="197" t="s">
        <v>101</v>
      </c>
      <c r="C265" s="199">
        <f t="shared" si="463"/>
        <v>42702</v>
      </c>
      <c r="D265" s="198" t="str">
        <f t="shared" si="462"/>
        <v>ccccccccccccccccccccccccccccaaaaaaaaaaaaaaaaaaaaccccccaaaaaaaaaaaccccccccccccccccccccccccccccccc</v>
      </c>
      <c r="E265" s="198"/>
      <c r="F265" s="198"/>
      <c r="G265" s="198"/>
      <c r="H265" s="198"/>
      <c r="I265" s="198"/>
      <c r="J265" s="198"/>
      <c r="K265" s="198"/>
      <c r="L265" s="198"/>
      <c r="M265" s="198"/>
      <c r="N265" s="198"/>
      <c r="O265" s="198"/>
      <c r="P265" s="198"/>
      <c r="Q265" s="198"/>
      <c r="R265" s="198"/>
      <c r="S265" s="198"/>
      <c r="T265" s="198"/>
      <c r="U265" s="198"/>
      <c r="V265" s="198"/>
      <c r="W265" s="198"/>
      <c r="X265" s="198"/>
      <c r="Y265" s="198"/>
      <c r="Z265" s="198"/>
      <c r="AA265" s="198"/>
      <c r="AB265" s="198"/>
      <c r="AC265" s="198"/>
      <c r="AD265" s="198"/>
      <c r="AE265" s="198"/>
      <c r="AF265" s="198"/>
      <c r="AG265" s="198"/>
      <c r="AH265" s="198"/>
      <c r="AI265" s="198"/>
      <c r="AJ265" s="198"/>
      <c r="AK265" s="198"/>
      <c r="AL265" s="198"/>
      <c r="AM265" s="198"/>
      <c r="AN265" s="198"/>
      <c r="AO265" s="198"/>
      <c r="AP265" s="198"/>
      <c r="AQ265" s="198"/>
      <c r="AR265" s="198"/>
      <c r="AS265" s="198"/>
      <c r="AT265" s="198"/>
      <c r="AU265" s="198"/>
      <c r="AV265" s="198"/>
      <c r="AW265" s="198"/>
      <c r="AX265" s="198"/>
      <c r="AY265" s="198"/>
      <c r="AZ265" s="198"/>
      <c r="BA265" s="198"/>
      <c r="BB265" s="198"/>
      <c r="BC265" s="198"/>
      <c r="BD265" s="198"/>
      <c r="BE265" s="198"/>
      <c r="BF265" s="198"/>
      <c r="BG265" s="198"/>
      <c r="BH265" s="198"/>
      <c r="BI265" s="198"/>
      <c r="BJ265" s="198"/>
      <c r="BK265" s="198"/>
      <c r="BL265" s="198"/>
      <c r="BM265" s="198"/>
      <c r="BN265" s="198"/>
      <c r="BO265" s="198"/>
      <c r="BP265" s="198"/>
      <c r="BQ265" s="198"/>
      <c r="BR265" s="198"/>
      <c r="BS265" s="198"/>
      <c r="BT265" s="198"/>
      <c r="BU265" s="198"/>
      <c r="BV265" s="198"/>
      <c r="BW265" s="198"/>
      <c r="BX265" s="198"/>
      <c r="BY265" s="198"/>
    </row>
    <row r="266" spans="2:77" hidden="1" x14ac:dyDescent="0.2">
      <c r="B266" s="197" t="s">
        <v>102</v>
      </c>
      <c r="C266" s="199">
        <f t="shared" si="463"/>
        <v>42703</v>
      </c>
      <c r="D266" s="198" t="str">
        <f t="shared" si="462"/>
        <v>ccccccccccccccccccccccccccccaaaaaaaaaaaaaaaaaaaaccccccaaaaaaaaaaaacccccccccccccccccccccccccccccc</v>
      </c>
      <c r="E266" s="198"/>
      <c r="F266" s="198"/>
      <c r="G266" s="198"/>
      <c r="H266" s="198"/>
      <c r="I266" s="198"/>
      <c r="J266" s="198"/>
      <c r="K266" s="198"/>
      <c r="L266" s="198"/>
      <c r="M266" s="198"/>
      <c r="N266" s="198"/>
      <c r="O266" s="198"/>
      <c r="P266" s="198"/>
      <c r="Q266" s="198"/>
      <c r="R266" s="198"/>
      <c r="S266" s="198"/>
      <c r="T266" s="198"/>
      <c r="U266" s="198"/>
      <c r="V266" s="198"/>
      <c r="W266" s="198"/>
      <c r="X266" s="198"/>
      <c r="Y266" s="198"/>
      <c r="Z266" s="198"/>
      <c r="AA266" s="198"/>
      <c r="AB266" s="198"/>
      <c r="AC266" s="198"/>
      <c r="AD266" s="198"/>
      <c r="AE266" s="198"/>
      <c r="AF266" s="198"/>
      <c r="AG266" s="198"/>
      <c r="AH266" s="198"/>
      <c r="AI266" s="198"/>
      <c r="AJ266" s="198"/>
      <c r="AK266" s="198"/>
      <c r="AL266" s="198"/>
      <c r="AM266" s="198"/>
      <c r="AN266" s="198"/>
      <c r="AO266" s="198"/>
      <c r="AP266" s="198"/>
      <c r="AQ266" s="198"/>
      <c r="AR266" s="198"/>
      <c r="AS266" s="198"/>
      <c r="AT266" s="198"/>
      <c r="AU266" s="198"/>
      <c r="AV266" s="198"/>
      <c r="AW266" s="198"/>
      <c r="AX266" s="198"/>
      <c r="AY266" s="198"/>
      <c r="AZ266" s="198"/>
      <c r="BA266" s="198"/>
      <c r="BB266" s="198"/>
      <c r="BC266" s="198"/>
      <c r="BD266" s="198"/>
      <c r="BE266" s="198"/>
      <c r="BF266" s="198"/>
      <c r="BG266" s="198"/>
      <c r="BH266" s="198"/>
      <c r="BI266" s="198"/>
      <c r="BJ266" s="198"/>
      <c r="BK266" s="198"/>
      <c r="BL266" s="198"/>
      <c r="BM266" s="198"/>
      <c r="BN266" s="198"/>
      <c r="BO266" s="198"/>
      <c r="BP266" s="198"/>
      <c r="BQ266" s="198"/>
      <c r="BR266" s="198"/>
      <c r="BS266" s="198"/>
      <c r="BT266" s="198"/>
      <c r="BU266" s="198"/>
      <c r="BV266" s="198"/>
      <c r="BW266" s="198"/>
      <c r="BX266" s="198"/>
      <c r="BY266" s="198"/>
    </row>
    <row r="267" spans="2:77" hidden="1" x14ac:dyDescent="0.2">
      <c r="B267" s="197" t="s">
        <v>103</v>
      </c>
      <c r="C267" s="199">
        <f t="shared" si="463"/>
        <v>42704</v>
      </c>
      <c r="D267" s="198" t="str">
        <f t="shared" si="462"/>
        <v>cccccccccccccccccccccccccccccccccccccccccccccccccccccccccccccccccccccccccccccccccccccccccccccccc</v>
      </c>
      <c r="E267" s="198"/>
      <c r="F267" s="198"/>
      <c r="G267" s="198"/>
      <c r="H267" s="198"/>
      <c r="I267" s="198"/>
      <c r="J267" s="198"/>
      <c r="K267" s="198"/>
      <c r="L267" s="198"/>
      <c r="M267" s="198"/>
      <c r="N267" s="198"/>
      <c r="O267" s="198"/>
      <c r="P267" s="198"/>
      <c r="Q267" s="198"/>
      <c r="R267" s="198"/>
      <c r="S267" s="198"/>
      <c r="T267" s="198"/>
      <c r="U267" s="198"/>
      <c r="V267" s="198"/>
      <c r="W267" s="198"/>
      <c r="X267" s="198"/>
      <c r="Y267" s="198"/>
      <c r="Z267" s="198"/>
      <c r="AA267" s="198"/>
      <c r="AB267" s="198"/>
      <c r="AC267" s="198"/>
      <c r="AD267" s="198"/>
      <c r="AE267" s="198"/>
      <c r="AF267" s="198"/>
      <c r="AG267" s="198"/>
      <c r="AH267" s="198"/>
      <c r="AI267" s="198"/>
      <c r="AJ267" s="198"/>
      <c r="AK267" s="198"/>
      <c r="AL267" s="198"/>
      <c r="AM267" s="198"/>
      <c r="AN267" s="198"/>
      <c r="AO267" s="198"/>
      <c r="AP267" s="198"/>
      <c r="AQ267" s="198"/>
      <c r="AR267" s="198"/>
      <c r="AS267" s="198"/>
      <c r="AT267" s="198"/>
      <c r="AU267" s="198"/>
      <c r="AV267" s="198"/>
      <c r="AW267" s="198"/>
      <c r="AX267" s="198"/>
      <c r="AY267" s="198"/>
      <c r="AZ267" s="198"/>
      <c r="BA267" s="198"/>
      <c r="BB267" s="198"/>
      <c r="BC267" s="198"/>
      <c r="BD267" s="198"/>
      <c r="BE267" s="198"/>
      <c r="BF267" s="198"/>
      <c r="BG267" s="198"/>
      <c r="BH267" s="198"/>
      <c r="BI267" s="198"/>
      <c r="BJ267" s="198"/>
      <c r="BK267" s="198"/>
      <c r="BL267" s="198"/>
      <c r="BM267" s="198"/>
      <c r="BN267" s="198"/>
      <c r="BO267" s="198"/>
      <c r="BP267" s="198"/>
      <c r="BQ267" s="198"/>
      <c r="BR267" s="198"/>
      <c r="BS267" s="198"/>
      <c r="BT267" s="198"/>
      <c r="BU267" s="198"/>
      <c r="BV267" s="198"/>
      <c r="BW267" s="198"/>
      <c r="BX267" s="198"/>
      <c r="BY267" s="198"/>
    </row>
    <row r="268" spans="2:77" hidden="1" x14ac:dyDescent="0.2">
      <c r="B268" s="197" t="s">
        <v>104</v>
      </c>
      <c r="C268" s="199">
        <f t="shared" si="463"/>
        <v>42705</v>
      </c>
      <c r="D268" s="198" t="str">
        <f t="shared" si="462"/>
        <v>cccccccccccccccccccccccccccccccccccccccccccccccccccccccccccccccccccccccccccccccccccccccccccccccc</v>
      </c>
      <c r="E268" s="198"/>
      <c r="F268" s="198"/>
      <c r="G268" s="198"/>
      <c r="H268" s="198"/>
      <c r="I268" s="198"/>
      <c r="J268" s="198"/>
      <c r="K268" s="198"/>
      <c r="L268" s="198"/>
      <c r="M268" s="198"/>
      <c r="N268" s="198"/>
      <c r="O268" s="198"/>
      <c r="P268" s="198"/>
      <c r="Q268" s="198"/>
      <c r="R268" s="198"/>
      <c r="S268" s="198"/>
      <c r="T268" s="198"/>
      <c r="U268" s="198"/>
      <c r="V268" s="198"/>
      <c r="W268" s="198"/>
      <c r="X268" s="198"/>
      <c r="Y268" s="198"/>
      <c r="Z268" s="198"/>
      <c r="AA268" s="198"/>
      <c r="AB268" s="198"/>
      <c r="AC268" s="198"/>
      <c r="AD268" s="198"/>
      <c r="AE268" s="198"/>
      <c r="AF268" s="198"/>
      <c r="AG268" s="198"/>
      <c r="AH268" s="198"/>
      <c r="AI268" s="198"/>
      <c r="AJ268" s="198"/>
      <c r="AK268" s="198"/>
      <c r="AL268" s="198"/>
      <c r="AM268" s="198"/>
      <c r="AN268" s="198"/>
      <c r="AO268" s="198"/>
      <c r="AP268" s="198"/>
      <c r="AQ268" s="198"/>
      <c r="AR268" s="198"/>
      <c r="AS268" s="198"/>
      <c r="AT268" s="198"/>
      <c r="AU268" s="198"/>
      <c r="AV268" s="198"/>
      <c r="AW268" s="198"/>
      <c r="AX268" s="198"/>
      <c r="AY268" s="198"/>
      <c r="AZ268" s="198"/>
      <c r="BA268" s="198"/>
      <c r="BB268" s="198"/>
      <c r="BC268" s="198"/>
      <c r="BD268" s="198"/>
      <c r="BE268" s="198"/>
      <c r="BF268" s="198"/>
      <c r="BG268" s="198"/>
      <c r="BH268" s="198"/>
      <c r="BI268" s="198"/>
      <c r="BJ268" s="198"/>
      <c r="BK268" s="198"/>
      <c r="BL268" s="198"/>
      <c r="BM268" s="198"/>
      <c r="BN268" s="198"/>
      <c r="BO268" s="198"/>
      <c r="BP268" s="198"/>
      <c r="BQ268" s="198"/>
      <c r="BR268" s="198"/>
      <c r="BS268" s="198"/>
      <c r="BT268" s="198"/>
      <c r="BU268" s="198"/>
      <c r="BV268" s="198"/>
      <c r="BW268" s="198"/>
      <c r="BX268" s="198"/>
      <c r="BY268" s="198"/>
    </row>
    <row r="269" spans="2:77" hidden="1" x14ac:dyDescent="0.2">
      <c r="B269" s="197" t="s">
        <v>98</v>
      </c>
      <c r="C269" s="199">
        <f t="shared" si="463"/>
        <v>42706</v>
      </c>
      <c r="D269" s="198" t="str">
        <f t="shared" si="462"/>
        <v>ccccccccccccccccccccccccccccaaaaaaaaaaaaaaaaaaaaccccccaaaaaaaaaaaccccccccccccccccccccccccccccccc</v>
      </c>
      <c r="E269" s="198"/>
      <c r="F269" s="198"/>
      <c r="G269" s="198"/>
      <c r="H269" s="198"/>
      <c r="I269" s="198"/>
      <c r="J269" s="198"/>
      <c r="K269" s="198"/>
      <c r="L269" s="198"/>
      <c r="M269" s="198"/>
      <c r="N269" s="198"/>
      <c r="O269" s="198"/>
      <c r="P269" s="198"/>
      <c r="Q269" s="198"/>
      <c r="R269" s="198"/>
      <c r="S269" s="198"/>
      <c r="T269" s="198"/>
      <c r="U269" s="198"/>
      <c r="V269" s="198"/>
      <c r="W269" s="198"/>
      <c r="X269" s="198"/>
      <c r="Y269" s="198"/>
      <c r="Z269" s="198"/>
      <c r="AA269" s="198"/>
      <c r="AB269" s="198"/>
      <c r="AC269" s="198"/>
      <c r="AD269" s="198"/>
      <c r="AE269" s="198"/>
      <c r="AF269" s="198"/>
      <c r="AG269" s="198"/>
      <c r="AH269" s="198"/>
      <c r="AI269" s="198"/>
      <c r="AJ269" s="198"/>
      <c r="AK269" s="198"/>
      <c r="AL269" s="198"/>
      <c r="AM269" s="198"/>
      <c r="AN269" s="198"/>
      <c r="AO269" s="198"/>
      <c r="AP269" s="198"/>
      <c r="AQ269" s="198"/>
      <c r="AR269" s="198"/>
      <c r="AS269" s="198"/>
      <c r="AT269" s="198"/>
      <c r="AU269" s="198"/>
      <c r="AV269" s="198"/>
      <c r="AW269" s="198"/>
      <c r="AX269" s="198"/>
      <c r="AY269" s="198"/>
      <c r="AZ269" s="198"/>
      <c r="BA269" s="198"/>
      <c r="BB269" s="198"/>
      <c r="BC269" s="198"/>
      <c r="BD269" s="198"/>
      <c r="BE269" s="198"/>
      <c r="BF269" s="198"/>
      <c r="BG269" s="198"/>
      <c r="BH269" s="198"/>
      <c r="BI269" s="198"/>
      <c r="BJ269" s="198"/>
      <c r="BK269" s="198"/>
      <c r="BL269" s="198"/>
      <c r="BM269" s="198"/>
      <c r="BN269" s="198"/>
      <c r="BO269" s="198"/>
      <c r="BP269" s="198"/>
      <c r="BQ269" s="198"/>
      <c r="BR269" s="198"/>
      <c r="BS269" s="198"/>
      <c r="BT269" s="198"/>
      <c r="BU269" s="198"/>
      <c r="BV269" s="198"/>
      <c r="BW269" s="198"/>
      <c r="BX269" s="198"/>
      <c r="BY269" s="198"/>
    </row>
    <row r="270" spans="2:77" hidden="1" x14ac:dyDescent="0.2">
      <c r="B270" s="197" t="s">
        <v>99</v>
      </c>
      <c r="C270" s="199">
        <f t="shared" si="463"/>
        <v>42707</v>
      </c>
      <c r="D270" s="198" t="str">
        <f t="shared" si="462"/>
        <v>ccccccccccccccccccccccccccccaaaaaaaaaaaaaaaaaaaaccccccaaaaaaaaaaaccccccccccccccccccccccccccccccc</v>
      </c>
      <c r="E270" s="198"/>
      <c r="F270" s="198"/>
      <c r="G270" s="198"/>
      <c r="H270" s="198"/>
      <c r="I270" s="198"/>
      <c r="J270" s="198"/>
      <c r="K270" s="198"/>
      <c r="L270" s="198"/>
      <c r="M270" s="198"/>
      <c r="N270" s="198"/>
      <c r="O270" s="198"/>
      <c r="P270" s="198"/>
      <c r="Q270" s="198"/>
      <c r="R270" s="198"/>
      <c r="S270" s="198"/>
      <c r="T270" s="198"/>
      <c r="U270" s="198"/>
      <c r="V270" s="198"/>
      <c r="W270" s="198"/>
      <c r="X270" s="198"/>
      <c r="Y270" s="198"/>
      <c r="Z270" s="198"/>
      <c r="AA270" s="198"/>
      <c r="AB270" s="198"/>
      <c r="AC270" s="198"/>
      <c r="AD270" s="198"/>
      <c r="AE270" s="198"/>
      <c r="AF270" s="198"/>
      <c r="AG270" s="198"/>
      <c r="AH270" s="198"/>
      <c r="AI270" s="198"/>
      <c r="AJ270" s="198"/>
      <c r="AK270" s="198"/>
      <c r="AL270" s="198"/>
      <c r="AM270" s="198"/>
      <c r="AN270" s="198"/>
      <c r="AO270" s="198"/>
      <c r="AP270" s="198"/>
      <c r="AQ270" s="198"/>
      <c r="AR270" s="198"/>
      <c r="AS270" s="198"/>
      <c r="AT270" s="198"/>
      <c r="AU270" s="198"/>
      <c r="AV270" s="198"/>
      <c r="AW270" s="198"/>
      <c r="AX270" s="198"/>
      <c r="AY270" s="198"/>
      <c r="AZ270" s="198"/>
      <c r="BA270" s="198"/>
      <c r="BB270" s="198"/>
      <c r="BC270" s="198"/>
      <c r="BD270" s="198"/>
      <c r="BE270" s="198"/>
      <c r="BF270" s="198"/>
      <c r="BG270" s="198"/>
      <c r="BH270" s="198"/>
      <c r="BI270" s="198"/>
      <c r="BJ270" s="198"/>
      <c r="BK270" s="198"/>
      <c r="BL270" s="198"/>
      <c r="BM270" s="198"/>
      <c r="BN270" s="198"/>
      <c r="BO270" s="198"/>
      <c r="BP270" s="198"/>
      <c r="BQ270" s="198"/>
      <c r="BR270" s="198"/>
      <c r="BS270" s="198"/>
      <c r="BT270" s="198"/>
      <c r="BU270" s="198"/>
      <c r="BV270" s="198"/>
      <c r="BW270" s="198"/>
      <c r="BX270" s="198"/>
      <c r="BY270" s="198"/>
    </row>
    <row r="271" spans="2:77" hidden="1" x14ac:dyDescent="0.2">
      <c r="B271" s="197" t="s">
        <v>100</v>
      </c>
      <c r="C271" s="199">
        <f t="shared" si="463"/>
        <v>42708</v>
      </c>
      <c r="D271" s="198" t="str">
        <f t="shared" si="462"/>
        <v>ccccccccccccccccccccccccccccaaaaaaaaaaaaaaaaaaaaccccccaaaaaaaaaaaccccccccccccccccccccccccccccccc</v>
      </c>
      <c r="E271" s="198"/>
      <c r="F271" s="198"/>
      <c r="G271" s="198"/>
      <c r="H271" s="198"/>
      <c r="I271" s="198"/>
      <c r="J271" s="198"/>
      <c r="K271" s="198"/>
      <c r="L271" s="198"/>
      <c r="M271" s="198"/>
      <c r="N271" s="198"/>
      <c r="O271" s="198"/>
      <c r="P271" s="198"/>
      <c r="Q271" s="198"/>
      <c r="R271" s="198"/>
      <c r="S271" s="198"/>
      <c r="T271" s="198"/>
      <c r="U271" s="198"/>
      <c r="V271" s="198"/>
      <c r="W271" s="198"/>
      <c r="X271" s="198"/>
      <c r="Y271" s="198"/>
      <c r="Z271" s="198"/>
      <c r="AA271" s="198"/>
      <c r="AB271" s="198"/>
      <c r="AC271" s="198"/>
      <c r="AD271" s="198"/>
      <c r="AE271" s="198"/>
      <c r="AF271" s="198"/>
      <c r="AG271" s="198"/>
      <c r="AH271" s="198"/>
      <c r="AI271" s="198"/>
      <c r="AJ271" s="198"/>
      <c r="AK271" s="198"/>
      <c r="AL271" s="198"/>
      <c r="AM271" s="198"/>
      <c r="AN271" s="198"/>
      <c r="AO271" s="198"/>
      <c r="AP271" s="198"/>
      <c r="AQ271" s="198"/>
      <c r="AR271" s="198"/>
      <c r="AS271" s="198"/>
      <c r="AT271" s="198"/>
      <c r="AU271" s="198"/>
      <c r="AV271" s="198"/>
      <c r="AW271" s="198"/>
      <c r="AX271" s="198"/>
      <c r="AY271" s="198"/>
      <c r="AZ271" s="198"/>
      <c r="BA271" s="198"/>
      <c r="BB271" s="198"/>
      <c r="BC271" s="198"/>
      <c r="BD271" s="198"/>
      <c r="BE271" s="198"/>
      <c r="BF271" s="198"/>
      <c r="BG271" s="198"/>
      <c r="BH271" s="198"/>
      <c r="BI271" s="198"/>
      <c r="BJ271" s="198"/>
      <c r="BK271" s="198"/>
      <c r="BL271" s="198"/>
      <c r="BM271" s="198"/>
      <c r="BN271" s="198"/>
      <c r="BO271" s="198"/>
      <c r="BP271" s="198"/>
      <c r="BQ271" s="198"/>
      <c r="BR271" s="198"/>
      <c r="BS271" s="198"/>
      <c r="BT271" s="198"/>
      <c r="BU271" s="198"/>
      <c r="BV271" s="198"/>
      <c r="BW271" s="198"/>
      <c r="BX271" s="198"/>
      <c r="BY271" s="198"/>
    </row>
    <row r="272" spans="2:77" hidden="1" x14ac:dyDescent="0.2">
      <c r="B272" s="197" t="s">
        <v>101</v>
      </c>
      <c r="C272" s="199">
        <f t="shared" si="463"/>
        <v>42709</v>
      </c>
      <c r="D272" s="198" t="str">
        <f t="shared" si="462"/>
        <v>ccccccccccccccccccccccccccccaaaaaaaaaaaaaaaaaaaaccccccaaaaaaaaaaaccccccccccccccccccccccccccccccc</v>
      </c>
      <c r="E272" s="198"/>
      <c r="F272" s="198"/>
      <c r="G272" s="198"/>
      <c r="H272" s="198"/>
      <c r="I272" s="198"/>
      <c r="J272" s="198"/>
      <c r="K272" s="198"/>
      <c r="L272" s="198"/>
      <c r="M272" s="198"/>
      <c r="N272" s="198"/>
      <c r="O272" s="198"/>
      <c r="P272" s="198"/>
      <c r="Q272" s="198"/>
      <c r="R272" s="198"/>
      <c r="S272" s="198"/>
      <c r="T272" s="198"/>
      <c r="U272" s="198"/>
      <c r="V272" s="198"/>
      <c r="W272" s="198"/>
      <c r="X272" s="198"/>
      <c r="Y272" s="198"/>
      <c r="Z272" s="198"/>
      <c r="AA272" s="198"/>
      <c r="AB272" s="198"/>
      <c r="AC272" s="198"/>
      <c r="AD272" s="198"/>
      <c r="AE272" s="198"/>
      <c r="AF272" s="198"/>
      <c r="AG272" s="198"/>
      <c r="AH272" s="198"/>
      <c r="AI272" s="198"/>
      <c r="AJ272" s="198"/>
      <c r="AK272" s="198"/>
      <c r="AL272" s="198"/>
      <c r="AM272" s="198"/>
      <c r="AN272" s="198"/>
      <c r="AO272" s="198"/>
      <c r="AP272" s="198"/>
      <c r="AQ272" s="198"/>
      <c r="AR272" s="198"/>
      <c r="AS272" s="198"/>
      <c r="AT272" s="198"/>
      <c r="AU272" s="198"/>
      <c r="AV272" s="198"/>
      <c r="AW272" s="198"/>
      <c r="AX272" s="198"/>
      <c r="AY272" s="198"/>
      <c r="AZ272" s="198"/>
      <c r="BA272" s="198"/>
      <c r="BB272" s="198"/>
      <c r="BC272" s="198"/>
      <c r="BD272" s="198"/>
      <c r="BE272" s="198"/>
      <c r="BF272" s="198"/>
      <c r="BG272" s="198"/>
      <c r="BH272" s="198"/>
      <c r="BI272" s="198"/>
      <c r="BJ272" s="198"/>
      <c r="BK272" s="198"/>
      <c r="BL272" s="198"/>
      <c r="BM272" s="198"/>
      <c r="BN272" s="198"/>
      <c r="BO272" s="198"/>
      <c r="BP272" s="198"/>
      <c r="BQ272" s="198"/>
      <c r="BR272" s="198"/>
      <c r="BS272" s="198"/>
      <c r="BT272" s="198"/>
      <c r="BU272" s="198"/>
      <c r="BV272" s="198"/>
      <c r="BW272" s="198"/>
      <c r="BX272" s="198"/>
      <c r="BY272" s="198"/>
    </row>
    <row r="273" spans="2:77" hidden="1" x14ac:dyDescent="0.2">
      <c r="B273" s="197" t="s">
        <v>102</v>
      </c>
      <c r="C273" s="199">
        <f t="shared" si="463"/>
        <v>42710</v>
      </c>
      <c r="D273" s="198" t="str">
        <f t="shared" si="462"/>
        <v>ccccccccccccccccccccccccccccaaaaaaaaaaaaaaaaaaaaccccccaaaaaaaaaaaacccccccccccccccccccccccccccccc</v>
      </c>
      <c r="E273" s="198"/>
      <c r="F273" s="198"/>
      <c r="G273" s="198"/>
      <c r="H273" s="198"/>
      <c r="I273" s="198"/>
      <c r="J273" s="198"/>
      <c r="K273" s="198"/>
      <c r="L273" s="198"/>
      <c r="M273" s="198"/>
      <c r="N273" s="198"/>
      <c r="O273" s="198"/>
      <c r="P273" s="198"/>
      <c r="Q273" s="198"/>
      <c r="R273" s="198"/>
      <c r="S273" s="198"/>
      <c r="T273" s="198"/>
      <c r="U273" s="198"/>
      <c r="V273" s="198"/>
      <c r="W273" s="198"/>
      <c r="X273" s="198"/>
      <c r="Y273" s="198"/>
      <c r="Z273" s="198"/>
      <c r="AA273" s="198"/>
      <c r="AB273" s="198"/>
      <c r="AC273" s="198"/>
      <c r="AD273" s="198"/>
      <c r="AE273" s="198"/>
      <c r="AF273" s="198"/>
      <c r="AG273" s="198"/>
      <c r="AH273" s="198"/>
      <c r="AI273" s="198"/>
      <c r="AJ273" s="198"/>
      <c r="AK273" s="198"/>
      <c r="AL273" s="198"/>
      <c r="AM273" s="198"/>
      <c r="AN273" s="198"/>
      <c r="AO273" s="198"/>
      <c r="AP273" s="198"/>
      <c r="AQ273" s="198"/>
      <c r="AR273" s="198"/>
      <c r="AS273" s="198"/>
      <c r="AT273" s="198"/>
      <c r="AU273" s="198"/>
      <c r="AV273" s="198"/>
      <c r="AW273" s="198"/>
      <c r="AX273" s="198"/>
      <c r="AY273" s="198"/>
      <c r="AZ273" s="198"/>
      <c r="BA273" s="198"/>
      <c r="BB273" s="198"/>
      <c r="BC273" s="198"/>
      <c r="BD273" s="198"/>
      <c r="BE273" s="198"/>
      <c r="BF273" s="198"/>
      <c r="BG273" s="198"/>
      <c r="BH273" s="198"/>
      <c r="BI273" s="198"/>
      <c r="BJ273" s="198"/>
      <c r="BK273" s="198"/>
      <c r="BL273" s="198"/>
      <c r="BM273" s="198"/>
      <c r="BN273" s="198"/>
      <c r="BO273" s="198"/>
      <c r="BP273" s="198"/>
      <c r="BQ273" s="198"/>
      <c r="BR273" s="198"/>
      <c r="BS273" s="198"/>
      <c r="BT273" s="198"/>
      <c r="BU273" s="198"/>
      <c r="BV273" s="198"/>
      <c r="BW273" s="198"/>
      <c r="BX273" s="198"/>
      <c r="BY273" s="198"/>
    </row>
    <row r="274" spans="2:77" hidden="1" x14ac:dyDescent="0.2">
      <c r="B274" s="197" t="s">
        <v>103</v>
      </c>
      <c r="C274" s="199">
        <f t="shared" si="463"/>
        <v>42711</v>
      </c>
      <c r="D274" s="198" t="str">
        <f t="shared" si="462"/>
        <v>cccccccccccccccccccccccccccccccccccccccccccccccccccccccccccccccccccccccccccccccccccccccccccccccc</v>
      </c>
      <c r="E274" s="198"/>
      <c r="F274" s="198"/>
      <c r="G274" s="198"/>
      <c r="H274" s="198"/>
      <c r="I274" s="198"/>
      <c r="J274" s="198"/>
      <c r="K274" s="198"/>
      <c r="L274" s="198"/>
      <c r="M274" s="198"/>
      <c r="N274" s="198"/>
      <c r="O274" s="198"/>
      <c r="P274" s="198"/>
      <c r="Q274" s="198"/>
      <c r="R274" s="198"/>
      <c r="S274" s="198"/>
      <c r="T274" s="198"/>
      <c r="U274" s="198"/>
      <c r="V274" s="198"/>
      <c r="W274" s="198"/>
      <c r="X274" s="198"/>
      <c r="Y274" s="198"/>
      <c r="Z274" s="198"/>
      <c r="AA274" s="198"/>
      <c r="AB274" s="198"/>
      <c r="AC274" s="198"/>
      <c r="AD274" s="198"/>
      <c r="AE274" s="198"/>
      <c r="AF274" s="198"/>
      <c r="AG274" s="198"/>
      <c r="AH274" s="198"/>
      <c r="AI274" s="198"/>
      <c r="AJ274" s="198"/>
      <c r="AK274" s="198"/>
      <c r="AL274" s="198"/>
      <c r="AM274" s="198"/>
      <c r="AN274" s="198"/>
      <c r="AO274" s="198"/>
      <c r="AP274" s="198"/>
      <c r="AQ274" s="198"/>
      <c r="AR274" s="198"/>
      <c r="AS274" s="198"/>
      <c r="AT274" s="198"/>
      <c r="AU274" s="198"/>
      <c r="AV274" s="198"/>
      <c r="AW274" s="198"/>
      <c r="AX274" s="198"/>
      <c r="AY274" s="198"/>
      <c r="AZ274" s="198"/>
      <c r="BA274" s="198"/>
      <c r="BB274" s="198"/>
      <c r="BC274" s="198"/>
      <c r="BD274" s="198"/>
      <c r="BE274" s="198"/>
      <c r="BF274" s="198"/>
      <c r="BG274" s="198"/>
      <c r="BH274" s="198"/>
      <c r="BI274" s="198"/>
      <c r="BJ274" s="198"/>
      <c r="BK274" s="198"/>
      <c r="BL274" s="198"/>
      <c r="BM274" s="198"/>
      <c r="BN274" s="198"/>
      <c r="BO274" s="198"/>
      <c r="BP274" s="198"/>
      <c r="BQ274" s="198"/>
      <c r="BR274" s="198"/>
      <c r="BS274" s="198"/>
      <c r="BT274" s="198"/>
      <c r="BU274" s="198"/>
      <c r="BV274" s="198"/>
      <c r="BW274" s="198"/>
      <c r="BX274" s="198"/>
      <c r="BY274" s="198"/>
    </row>
    <row r="275" spans="2:77" hidden="1" x14ac:dyDescent="0.2">
      <c r="B275" s="197" t="s">
        <v>104</v>
      </c>
      <c r="C275" s="199">
        <f t="shared" si="463"/>
        <v>42712</v>
      </c>
      <c r="D275" s="198" t="str">
        <f t="shared" si="462"/>
        <v>cccccccccccccccccccccccccccccccccccccccccccccccccccccccccccccccccccccccccccccccccccccccccccccccc</v>
      </c>
      <c r="E275" s="198"/>
      <c r="F275" s="198"/>
      <c r="G275" s="198"/>
      <c r="H275" s="198"/>
      <c r="I275" s="198"/>
      <c r="J275" s="198"/>
      <c r="K275" s="198"/>
      <c r="L275" s="198"/>
      <c r="M275" s="198"/>
      <c r="N275" s="198"/>
      <c r="O275" s="198"/>
      <c r="P275" s="198"/>
      <c r="Q275" s="198"/>
      <c r="R275" s="198"/>
      <c r="S275" s="198"/>
      <c r="T275" s="198"/>
      <c r="U275" s="198"/>
      <c r="V275" s="198"/>
      <c r="W275" s="198"/>
      <c r="X275" s="198"/>
      <c r="Y275" s="198"/>
      <c r="Z275" s="198"/>
      <c r="AA275" s="198"/>
      <c r="AB275" s="198"/>
      <c r="AC275" s="198"/>
      <c r="AD275" s="198"/>
      <c r="AE275" s="198"/>
      <c r="AF275" s="198"/>
      <c r="AG275" s="198"/>
      <c r="AH275" s="198"/>
      <c r="AI275" s="198"/>
      <c r="AJ275" s="198"/>
      <c r="AK275" s="198"/>
      <c r="AL275" s="198"/>
      <c r="AM275" s="198"/>
      <c r="AN275" s="198"/>
      <c r="AO275" s="198"/>
      <c r="AP275" s="198"/>
      <c r="AQ275" s="198"/>
      <c r="AR275" s="198"/>
      <c r="AS275" s="198"/>
      <c r="AT275" s="198"/>
      <c r="AU275" s="198"/>
      <c r="AV275" s="198"/>
      <c r="AW275" s="198"/>
      <c r="AX275" s="198"/>
      <c r="AY275" s="198"/>
      <c r="AZ275" s="198"/>
      <c r="BA275" s="198"/>
      <c r="BB275" s="198"/>
      <c r="BC275" s="198"/>
      <c r="BD275" s="198"/>
      <c r="BE275" s="198"/>
      <c r="BF275" s="198"/>
      <c r="BG275" s="198"/>
      <c r="BH275" s="198"/>
      <c r="BI275" s="198"/>
      <c r="BJ275" s="198"/>
      <c r="BK275" s="198"/>
      <c r="BL275" s="198"/>
      <c r="BM275" s="198"/>
      <c r="BN275" s="198"/>
      <c r="BO275" s="198"/>
      <c r="BP275" s="198"/>
      <c r="BQ275" s="198"/>
      <c r="BR275" s="198"/>
      <c r="BS275" s="198"/>
      <c r="BT275" s="198"/>
      <c r="BU275" s="198"/>
      <c r="BV275" s="198"/>
      <c r="BW275" s="198"/>
      <c r="BX275" s="198"/>
      <c r="BY275" s="198"/>
    </row>
    <row r="276" spans="2:77" hidden="1" x14ac:dyDescent="0.2">
      <c r="B276" s="200"/>
      <c r="C276" s="200"/>
    </row>
  </sheetData>
  <sheetProtection selectLockedCells="1" pivotTables="0"/>
  <mergeCells count="233">
    <mergeCell ref="B1:DA1"/>
    <mergeCell ref="B2:DA2"/>
    <mergeCell ref="DA237:DA240"/>
    <mergeCell ref="C242:C244"/>
    <mergeCell ref="D242:D244"/>
    <mergeCell ref="CW242:CW244"/>
    <mergeCell ref="CX242:CX244"/>
    <mergeCell ref="DA242:DA244"/>
    <mergeCell ref="C237:C240"/>
    <mergeCell ref="D237:D240"/>
    <mergeCell ref="CW237:CW240"/>
    <mergeCell ref="CX237:CX240"/>
    <mergeCell ref="DA224:DA229"/>
    <mergeCell ref="C231:C235"/>
    <mergeCell ref="D231:D235"/>
    <mergeCell ref="CW231:CW235"/>
    <mergeCell ref="CX231:CX235"/>
    <mergeCell ref="DA231:DA235"/>
    <mergeCell ref="C224:C229"/>
    <mergeCell ref="D224:D229"/>
    <mergeCell ref="CW224:CW229"/>
    <mergeCell ref="CX224:CX229"/>
    <mergeCell ref="CX207:CX214"/>
    <mergeCell ref="DA207:DA214"/>
    <mergeCell ref="DA216:DA222"/>
    <mergeCell ref="CZ207:CZ214"/>
    <mergeCell ref="CZ216:CZ222"/>
    <mergeCell ref="CZ224:CZ229"/>
    <mergeCell ref="CY207:CY214"/>
    <mergeCell ref="C216:C222"/>
    <mergeCell ref="D216:D222"/>
    <mergeCell ref="CW216:CW222"/>
    <mergeCell ref="CX216:CX222"/>
    <mergeCell ref="DA187:DA195"/>
    <mergeCell ref="B197:B245"/>
    <mergeCell ref="C197:C205"/>
    <mergeCell ref="D197:D205"/>
    <mergeCell ref="CW197:CW205"/>
    <mergeCell ref="CX197:CX205"/>
    <mergeCell ref="DA197:DA205"/>
    <mergeCell ref="C207:C214"/>
    <mergeCell ref="D207:D214"/>
    <mergeCell ref="CW207:CW214"/>
    <mergeCell ref="C187:C195"/>
    <mergeCell ref="D187:D195"/>
    <mergeCell ref="CW187:CW195"/>
    <mergeCell ref="CX187:CX195"/>
    <mergeCell ref="CY197:CY205"/>
    <mergeCell ref="DA167:DA175"/>
    <mergeCell ref="C177:C185"/>
    <mergeCell ref="D177:D185"/>
    <mergeCell ref="CW177:CW185"/>
    <mergeCell ref="CX177:CX185"/>
    <mergeCell ref="DA177:DA185"/>
    <mergeCell ref="C167:C175"/>
    <mergeCell ref="D167:D175"/>
    <mergeCell ref="CW167:CW175"/>
    <mergeCell ref="CX167:CX175"/>
    <mergeCell ref="DA147:DA155"/>
    <mergeCell ref="C157:C165"/>
    <mergeCell ref="D157:D165"/>
    <mergeCell ref="CW157:CW165"/>
    <mergeCell ref="CX157:CX165"/>
    <mergeCell ref="DA157:DA165"/>
    <mergeCell ref="CX147:CX155"/>
    <mergeCell ref="CZ147:CZ155"/>
    <mergeCell ref="CZ157:CZ165"/>
    <mergeCell ref="CY157:CY165"/>
    <mergeCell ref="DA127:DA135"/>
    <mergeCell ref="C137:C145"/>
    <mergeCell ref="D137:D145"/>
    <mergeCell ref="CW137:CW145"/>
    <mergeCell ref="CX137:CX145"/>
    <mergeCell ref="DA137:DA145"/>
    <mergeCell ref="CX127:CX135"/>
    <mergeCell ref="CZ137:CZ145"/>
    <mergeCell ref="CZ127:CZ135"/>
    <mergeCell ref="CY127:CY135"/>
    <mergeCell ref="CW117:CW125"/>
    <mergeCell ref="CX117:CX125"/>
    <mergeCell ref="DA117:DA125"/>
    <mergeCell ref="B127:B196"/>
    <mergeCell ref="C127:C135"/>
    <mergeCell ref="D127:D135"/>
    <mergeCell ref="CW127:CW135"/>
    <mergeCell ref="C147:C155"/>
    <mergeCell ref="D147:D155"/>
    <mergeCell ref="CW147:CW155"/>
    <mergeCell ref="CW107:CW115"/>
    <mergeCell ref="CW67:CW75"/>
    <mergeCell ref="CX107:CX115"/>
    <mergeCell ref="DA107:DA115"/>
    <mergeCell ref="CX87:CX95"/>
    <mergeCell ref="DA87:DA95"/>
    <mergeCell ref="DA97:DA105"/>
    <mergeCell ref="DA67:DA75"/>
    <mergeCell ref="DA77:DA85"/>
    <mergeCell ref="CZ97:CZ105"/>
    <mergeCell ref="C97:C105"/>
    <mergeCell ref="D97:D105"/>
    <mergeCell ref="CW97:CW105"/>
    <mergeCell ref="CX97:CX105"/>
    <mergeCell ref="C87:C95"/>
    <mergeCell ref="D87:D95"/>
    <mergeCell ref="CW87:CW95"/>
    <mergeCell ref="CX67:CX75"/>
    <mergeCell ref="C77:C85"/>
    <mergeCell ref="D77:D85"/>
    <mergeCell ref="CW77:CW85"/>
    <mergeCell ref="CX77:CX85"/>
    <mergeCell ref="B6:D6"/>
    <mergeCell ref="C67:C75"/>
    <mergeCell ref="D67:D75"/>
    <mergeCell ref="E6:H6"/>
    <mergeCell ref="B57:B126"/>
    <mergeCell ref="C107:C115"/>
    <mergeCell ref="D107:D115"/>
    <mergeCell ref="C117:C125"/>
    <mergeCell ref="D117:D125"/>
    <mergeCell ref="C57:C65"/>
    <mergeCell ref="AK6:AN6"/>
    <mergeCell ref="I6:L6"/>
    <mergeCell ref="M6:P6"/>
    <mergeCell ref="Q6:T6"/>
    <mergeCell ref="U6:X6"/>
    <mergeCell ref="CC6:CF6"/>
    <mergeCell ref="CG6:CJ6"/>
    <mergeCell ref="BE6:BH6"/>
    <mergeCell ref="BI6:BL6"/>
    <mergeCell ref="BM6:BP6"/>
    <mergeCell ref="BQ6:BT6"/>
    <mergeCell ref="D57:D65"/>
    <mergeCell ref="BU6:BX6"/>
    <mergeCell ref="BY6:CB6"/>
    <mergeCell ref="AO6:AR6"/>
    <mergeCell ref="AS6:AV6"/>
    <mergeCell ref="AW6:AZ6"/>
    <mergeCell ref="BA6:BD6"/>
    <mergeCell ref="Y6:AB6"/>
    <mergeCell ref="AC6:AF6"/>
    <mergeCell ref="AG6:AJ6"/>
    <mergeCell ref="CW57:CW65"/>
    <mergeCell ref="CX57:CX65"/>
    <mergeCell ref="CK6:CN6"/>
    <mergeCell ref="CO6:CR6"/>
    <mergeCell ref="CS6:CV6"/>
    <mergeCell ref="CW6:CW7"/>
    <mergeCell ref="CX6:CX7"/>
    <mergeCell ref="CX8:CX10"/>
    <mergeCell ref="CW38:CW45"/>
    <mergeCell ref="CX38:CX45"/>
    <mergeCell ref="B8:B56"/>
    <mergeCell ref="C8:C10"/>
    <mergeCell ref="D8:D10"/>
    <mergeCell ref="CW8:CW10"/>
    <mergeCell ref="C17:C21"/>
    <mergeCell ref="D17:D21"/>
    <mergeCell ref="CW17:CW21"/>
    <mergeCell ref="C30:C36"/>
    <mergeCell ref="D30:D36"/>
    <mergeCell ref="CW30:CW36"/>
    <mergeCell ref="C12:C15"/>
    <mergeCell ref="D12:D15"/>
    <mergeCell ref="CW12:CW15"/>
    <mergeCell ref="CX12:CX15"/>
    <mergeCell ref="DA38:DA45"/>
    <mergeCell ref="CX17:CX21"/>
    <mergeCell ref="DA17:DA21"/>
    <mergeCell ref="C23:C28"/>
    <mergeCell ref="D23:D28"/>
    <mergeCell ref="CW23:CW28"/>
    <mergeCell ref="CX23:CX28"/>
    <mergeCell ref="DA23:DA28"/>
    <mergeCell ref="C38:C45"/>
    <mergeCell ref="D38:D45"/>
    <mergeCell ref="C47:C55"/>
    <mergeCell ref="D47:D55"/>
    <mergeCell ref="CW47:CW55"/>
    <mergeCell ref="CX47:CX55"/>
    <mergeCell ref="CY38:CY45"/>
    <mergeCell ref="CZ38:CZ45"/>
    <mergeCell ref="CW5:DA5"/>
    <mergeCell ref="CY6:CY7"/>
    <mergeCell ref="CZ6:CZ7"/>
    <mergeCell ref="CX30:CX36"/>
    <mergeCell ref="DA30:DA36"/>
    <mergeCell ref="DA8:DA10"/>
    <mergeCell ref="DA12:DA15"/>
    <mergeCell ref="DA6:DA7"/>
    <mergeCell ref="CY30:CY36"/>
    <mergeCell ref="CZ30:CZ36"/>
    <mergeCell ref="CZ107:CZ115"/>
    <mergeCell ref="CZ117:CZ125"/>
    <mergeCell ref="DA47:DA55"/>
    <mergeCell ref="DA57:DA65"/>
    <mergeCell ref="CZ57:CZ65"/>
    <mergeCell ref="CZ67:CZ75"/>
    <mergeCell ref="CZ77:CZ85"/>
    <mergeCell ref="CZ87:CZ95"/>
    <mergeCell ref="CZ167:CZ175"/>
    <mergeCell ref="CZ177:CZ185"/>
    <mergeCell ref="CZ187:CZ195"/>
    <mergeCell ref="CZ197:CZ205"/>
    <mergeCell ref="CZ231:CZ235"/>
    <mergeCell ref="CZ237:CZ240"/>
    <mergeCell ref="CZ242:CZ244"/>
    <mergeCell ref="CY57:CY65"/>
    <mergeCell ref="CY67:CY75"/>
    <mergeCell ref="CY77:CY85"/>
    <mergeCell ref="CY87:CY95"/>
    <mergeCell ref="CY97:CY105"/>
    <mergeCell ref="CY107:CY115"/>
    <mergeCell ref="CY117:CY125"/>
    <mergeCell ref="CY137:CY145"/>
    <mergeCell ref="CY147:CY155"/>
    <mergeCell ref="CY167:CY175"/>
    <mergeCell ref="CY47:CY55"/>
    <mergeCell ref="CZ47:CZ55"/>
    <mergeCell ref="CY242:CY244"/>
    <mergeCell ref="CY216:CY222"/>
    <mergeCell ref="CY224:CY229"/>
    <mergeCell ref="CY231:CY235"/>
    <mergeCell ref="CY237:CY240"/>
    <mergeCell ref="CY177:CY185"/>
    <mergeCell ref="CY187:CY195"/>
    <mergeCell ref="CY17:CY21"/>
    <mergeCell ref="CZ17:CZ21"/>
    <mergeCell ref="CY23:CY28"/>
    <mergeCell ref="CZ23:CZ28"/>
    <mergeCell ref="CY8:CY10"/>
    <mergeCell ref="CZ8:CZ10"/>
    <mergeCell ref="CY12:CY15"/>
    <mergeCell ref="CZ12:CZ15"/>
  </mergeCells>
  <phoneticPr fontId="2" type="noConversion"/>
  <conditionalFormatting sqref="DA242:DA244 DA237:DA240 DA231:DA235 DA224:DA229 DA216:DA222 DA207:DA214 DA197:DA205 DA187:DA195 DA177:DA185 DA167:DA175 DA157:DA165 DA147:DA155 DA137:DA145 DA127:DA135 DA117:DA125 DA107:DA115 DA97:DA105 DA87:DA95 DA77:DA85 DA67:DA75 DA57:DA65">
    <cfRule type="expression" dxfId="19" priority="1" stopIfTrue="1">
      <formula>DA57="Reprise normale du service"</formula>
    </cfRule>
    <cfRule type="expression" dxfId="18" priority="2" stopIfTrue="1">
      <formula>DA57="Mise en repos récupérateur de 11h à la reprise du travail"</formula>
    </cfRule>
    <cfRule type="expression" dxfId="17" priority="3" stopIfTrue="1">
      <formula>DA57="Mise en repos récupérateur de 35h à la reprise du travail"</formula>
    </cfRule>
  </conditionalFormatting>
  <conditionalFormatting sqref="E197:CV204 E207:CV213 E216:CV221 E224:CV228 E231:CV234 E242:CV243 E237:CV239 E177:CV184 E67:CV74 E77:CV84 E87:CV94 E97:CV104 E107:CV114 E117:CV124 E127:CV134 E137:CV144 E147:CV154 E157:CV164 E167:CV174 E57:CV64 E187:CV194">
    <cfRule type="expression" dxfId="16" priority="4" stopIfTrue="1">
      <formula>MID(OFFSET($D$248,$D57-$D$8,0),E$4,1)="a"</formula>
    </cfRule>
    <cfRule type="expression" dxfId="15" priority="5" stopIfTrue="1">
      <formula>MID(OFFSET($D$248,$D57-$D$8,0),E$4,1)="b"</formula>
    </cfRule>
    <cfRule type="expression" dxfId="14" priority="6" stopIfTrue="1">
      <formula>MID(OFFSET($D$248,$D57-$D$8,0),E$4,1)="d"</formula>
    </cfRule>
  </conditionalFormatting>
  <printOptions horizontalCentered="1" verticalCentered="1"/>
  <pageMargins left="0.35433070866141736" right="0.31496062992125984" top="0.21" bottom="0.7" header="0.12" footer="0.36"/>
  <pageSetup paperSize="9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7170" r:id="rId4" name="ComboBox2">
          <controlPr defaultSize="0" autoLine="0" listFillRange="liste_agent2" r:id="rId5">
            <anchor>
              <from>
                <xdr:col>28</xdr:col>
                <xdr:colOff>9525</xdr:colOff>
                <xdr:row>4</xdr:row>
                <xdr:rowOff>85725</xdr:rowOff>
              </from>
              <to>
                <xdr:col>103</xdr:col>
                <xdr:colOff>266700</xdr:colOff>
                <xdr:row>4</xdr:row>
                <xdr:rowOff>295275</xdr:rowOff>
              </to>
            </anchor>
          </controlPr>
        </control>
      </mc:Choice>
      <mc:Fallback>
        <control shapeId="7170" r:id="rId4" name="ComboBox2"/>
      </mc:Fallback>
    </mc:AlternateContent>
    <mc:AlternateContent xmlns:mc="http://schemas.openxmlformats.org/markup-compatibility/2006">
      <mc:Choice Requires="x14">
        <control shapeId="7169" r:id="rId6" name="ComboBox1">
          <controlPr defaultSize="0" print="0" autoLine="0" listFillRange="liste_sem" r:id="rId7">
            <anchor moveWithCells="1">
              <from>
                <xdr:col>1</xdr:col>
                <xdr:colOff>38100</xdr:colOff>
                <xdr:row>5</xdr:row>
                <xdr:rowOff>38100</xdr:rowOff>
              </from>
              <to>
                <xdr:col>3</xdr:col>
                <xdr:colOff>581025</xdr:colOff>
                <xdr:row>6</xdr:row>
                <xdr:rowOff>57150</xdr:rowOff>
              </to>
            </anchor>
          </controlPr>
        </control>
      </mc:Choice>
      <mc:Fallback>
        <control shapeId="7169" r:id="rId6" name="ComboBox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CB823"/>
  <sheetViews>
    <sheetView showRowColHeaders="0" showOutlineSymbols="0" topLeftCell="A2" zoomScaleNormal="100" workbookViewId="0">
      <selection activeCell="L735" sqref="L735"/>
    </sheetView>
  </sheetViews>
  <sheetFormatPr baseColWidth="10" defaultRowHeight="15" x14ac:dyDescent="0.25"/>
  <cols>
    <col min="1" max="1" width="2.28515625" style="70" customWidth="1"/>
    <col min="2" max="2" width="6.28515625" style="5" customWidth="1"/>
    <col min="3" max="3" width="1.28515625" style="5" customWidth="1"/>
    <col min="4" max="4" width="3.7109375" customWidth="1"/>
    <col min="5" max="5" width="1.5703125" style="10" customWidth="1"/>
    <col min="6" max="6" width="1.85546875" style="10" customWidth="1"/>
    <col min="7" max="7" width="3.5703125" style="10" customWidth="1"/>
    <col min="8" max="8" width="0.42578125" style="10" customWidth="1"/>
    <col min="9" max="9" width="1.85546875" style="10" customWidth="1"/>
    <col min="10" max="10" width="3.5703125" style="10" customWidth="1"/>
    <col min="11" max="11" width="0.42578125" style="10" customWidth="1"/>
    <col min="12" max="12" width="1.85546875" style="10" customWidth="1"/>
    <col min="13" max="13" width="3.5703125" style="10" customWidth="1"/>
    <col min="14" max="14" width="0.42578125" style="10" customWidth="1"/>
    <col min="15" max="15" width="1.85546875" style="10" customWidth="1"/>
    <col min="16" max="16" width="3.5703125" style="10" customWidth="1"/>
    <col min="17" max="17" width="0.42578125" style="10" customWidth="1"/>
    <col min="18" max="18" width="1.85546875" style="10" hidden="1" customWidth="1"/>
    <col min="19" max="19" width="3.5703125" style="10" hidden="1" customWidth="1"/>
    <col min="20" max="20" width="0.42578125" style="10" hidden="1" customWidth="1"/>
    <col min="21" max="21" width="1.85546875" style="10" hidden="1" customWidth="1"/>
    <col min="22" max="22" width="3.5703125" style="10" hidden="1" customWidth="1"/>
    <col min="23" max="23" width="0.42578125" style="10" hidden="1" customWidth="1"/>
    <col min="24" max="24" width="1.85546875" style="10" hidden="1" customWidth="1"/>
    <col min="25" max="25" width="3.5703125" style="10" hidden="1" customWidth="1"/>
    <col min="26" max="26" width="0.42578125" style="10" hidden="1" customWidth="1"/>
    <col min="27" max="27" width="1.85546875" style="10" hidden="1" customWidth="1"/>
    <col min="28" max="28" width="3.5703125" style="10" hidden="1" customWidth="1"/>
    <col min="29" max="29" width="0.42578125" style="10" hidden="1" customWidth="1"/>
    <col min="30" max="30" width="1.85546875" style="10" hidden="1" customWidth="1"/>
    <col min="31" max="31" width="3.5703125" style="10" hidden="1" customWidth="1"/>
    <col min="32" max="32" width="0.42578125" style="10" hidden="1" customWidth="1"/>
    <col min="33" max="33" width="1.85546875" style="10" hidden="1" customWidth="1"/>
    <col min="34" max="34" width="3.5703125" style="10" hidden="1" customWidth="1"/>
    <col min="35" max="35" width="0.42578125" style="10" hidden="1" customWidth="1"/>
    <col min="36" max="36" width="1.85546875" style="10" hidden="1" customWidth="1"/>
    <col min="37" max="37" width="3.5703125" style="10" hidden="1" customWidth="1"/>
    <col min="38" max="38" width="0.42578125" style="10" hidden="1" customWidth="1"/>
    <col min="39" max="39" width="1.85546875" style="10" hidden="1" customWidth="1"/>
    <col min="40" max="40" width="3.5703125" style="10" hidden="1" customWidth="1"/>
    <col min="41" max="41" width="0.42578125" style="10" hidden="1" customWidth="1"/>
    <col min="42" max="43" width="1.85546875" style="10" customWidth="1"/>
    <col min="44" max="44" width="17.28515625" style="10" customWidth="1"/>
    <col min="45" max="45" width="5.7109375" customWidth="1"/>
    <col min="46" max="48" width="5.7109375" style="10" customWidth="1"/>
    <col min="49" max="58" width="8" style="10" customWidth="1"/>
    <col min="59" max="70" width="8" customWidth="1"/>
  </cols>
  <sheetData>
    <row r="1" spans="1:59" ht="23.25" customHeight="1" x14ac:dyDescent="0.3">
      <c r="B1" s="464" t="str">
        <f>CONCATENATE("District ",PARAM!S4,"  -  ",PARAM!T4)</f>
        <v>District HERMENT  -  BOURG-LASTIC</v>
      </c>
      <c r="C1" s="464"/>
      <c r="D1" s="464"/>
      <c r="E1" s="464"/>
      <c r="F1" s="464"/>
      <c r="G1" s="464"/>
      <c r="H1" s="464"/>
      <c r="I1" s="464"/>
      <c r="J1" s="464"/>
      <c r="K1" s="464"/>
      <c r="L1" s="464"/>
      <c r="M1" s="464"/>
      <c r="N1" s="464"/>
      <c r="O1" s="464"/>
      <c r="P1" s="464"/>
      <c r="Q1" s="464"/>
      <c r="R1" s="464"/>
      <c r="S1" s="464"/>
      <c r="T1" s="464"/>
      <c r="U1" s="464"/>
      <c r="V1" s="464"/>
      <c r="W1" s="464"/>
      <c r="X1" s="464"/>
      <c r="Y1" s="464"/>
      <c r="Z1" s="464"/>
      <c r="AA1" s="464"/>
      <c r="AB1" s="464"/>
      <c r="AC1" s="464"/>
      <c r="AD1" s="464"/>
      <c r="AE1" s="464"/>
      <c r="AF1" s="464"/>
      <c r="AG1" s="464"/>
      <c r="AH1" s="464"/>
      <c r="AI1" s="464"/>
      <c r="AJ1" s="464"/>
      <c r="AK1" s="464"/>
      <c r="AL1" s="464"/>
      <c r="AM1" s="464"/>
      <c r="AN1" s="464"/>
      <c r="AO1" s="464"/>
      <c r="AP1" s="464"/>
      <c r="AQ1" s="464"/>
      <c r="AR1" s="464"/>
      <c r="AS1" s="464"/>
      <c r="AT1" s="464"/>
      <c r="AU1" s="464"/>
      <c r="AV1" s="464"/>
      <c r="AW1" s="464"/>
      <c r="AX1" s="464"/>
      <c r="AY1" s="464"/>
      <c r="AZ1" s="464"/>
      <c r="BA1" s="464"/>
      <c r="BB1" s="464"/>
      <c r="BC1" s="243"/>
      <c r="BD1" s="243"/>
      <c r="BE1" s="208"/>
      <c r="BF1" s="208"/>
    </row>
    <row r="2" spans="1:59" ht="16.5" customHeight="1" x14ac:dyDescent="0.3">
      <c r="B2" s="464"/>
      <c r="C2" s="464"/>
      <c r="D2" s="464"/>
      <c r="E2" s="464"/>
      <c r="F2" s="464"/>
      <c r="G2" s="464"/>
      <c r="H2" s="464"/>
      <c r="I2" s="464"/>
      <c r="J2" s="464"/>
      <c r="K2" s="464"/>
      <c r="L2" s="464"/>
      <c r="M2" s="464"/>
      <c r="N2" s="464"/>
      <c r="O2" s="464"/>
      <c r="P2" s="464"/>
      <c r="Q2" s="464"/>
      <c r="R2" s="464"/>
      <c r="S2" s="464"/>
      <c r="T2" s="464"/>
      <c r="U2" s="464"/>
      <c r="V2" s="464"/>
      <c r="W2" s="464"/>
      <c r="X2" s="464"/>
      <c r="Y2" s="464"/>
      <c r="Z2" s="464"/>
      <c r="AA2" s="464"/>
      <c r="AB2" s="464"/>
      <c r="AC2" s="464"/>
      <c r="AD2" s="464"/>
      <c r="AE2" s="464"/>
      <c r="AF2" s="464"/>
      <c r="AG2" s="464"/>
      <c r="AH2" s="464"/>
      <c r="AI2" s="464"/>
      <c r="AJ2" s="464"/>
      <c r="AK2" s="464"/>
      <c r="AL2" s="464"/>
      <c r="AM2" s="464"/>
      <c r="AN2" s="464"/>
      <c r="AO2" s="464"/>
      <c r="AP2" s="464"/>
      <c r="AQ2" s="464"/>
      <c r="AR2" s="464"/>
      <c r="AS2" s="464"/>
      <c r="AT2" s="464"/>
      <c r="AU2" s="464"/>
      <c r="AV2" s="464"/>
      <c r="AW2" s="464"/>
      <c r="AX2" s="464"/>
      <c r="AY2" s="464"/>
      <c r="AZ2" s="464"/>
      <c r="BA2" s="464"/>
      <c r="BB2" s="464"/>
      <c r="BC2" s="243"/>
      <c r="BD2" s="243"/>
      <c r="BE2" s="208"/>
      <c r="BF2" s="208"/>
    </row>
    <row r="3" spans="1:59" ht="40.5" customHeight="1" thickBot="1" x14ac:dyDescent="0.3">
      <c r="A3" s="14"/>
      <c r="B3" s="20"/>
      <c r="C3" s="2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4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</row>
    <row r="4" spans="1:59" s="3" customFormat="1" ht="128.25" customHeight="1" thickBot="1" x14ac:dyDescent="0.3">
      <c r="A4" s="71"/>
      <c r="B4" s="452"/>
      <c r="C4" s="453"/>
      <c r="D4" s="453"/>
      <c r="E4" s="454"/>
      <c r="F4" s="41"/>
      <c r="G4" s="450" t="str">
        <f>IF(VLOOKUP(G5,liste_agent,2,FALSE)="","",VLOOKUP(G5,liste_agent,2,FALSE))</f>
        <v>ACHARD</v>
      </c>
      <c r="H4" s="451"/>
      <c r="I4" s="237"/>
      <c r="J4" s="450" t="str">
        <f>IF(VLOOKUP(J5,liste_agent,2,FALSE)="","",VLOOKUP(J5,liste_agent,2,FALSE))</f>
        <v>ARTIGE</v>
      </c>
      <c r="K4" s="451"/>
      <c r="L4" s="237"/>
      <c r="M4" s="450" t="str">
        <f>IF(VLOOKUP(M5,liste_agent,2,FALSE)="","",VLOOKUP(M5,liste_agent,2,FALSE))</f>
        <v>ATHAINE</v>
      </c>
      <c r="N4" s="451"/>
      <c r="O4" s="237"/>
      <c r="P4" s="450" t="str">
        <f>IF(VLOOKUP(P5,liste_agent,2,FALSE)="","",VLOOKUP(P5,liste_agent,2,FALSE))</f>
        <v>BERAUD</v>
      </c>
      <c r="Q4" s="451"/>
      <c r="R4" s="237"/>
      <c r="S4" s="450" t="str">
        <f>IF(VLOOKUP(S5,liste_agent,2,FALSE)="","",VLOOKUP(S5,liste_agent,2,FALSE))</f>
        <v>BLANCHET</v>
      </c>
      <c r="T4" s="451"/>
      <c r="U4" s="237"/>
      <c r="V4" s="450" t="str">
        <f>IF(VLOOKUP(V5,liste_agent,2,FALSE)="","",VLOOKUP(V5,liste_agent,2,FALSE))</f>
        <v>BLIN</v>
      </c>
      <c r="W4" s="451"/>
      <c r="X4" s="237"/>
      <c r="Y4" s="450" t="str">
        <f>IF(VLOOKUP(Y5,liste_agent,2,FALSE)="","",VLOOKUP(Y5,liste_agent,2,FALSE))</f>
        <v>BOYER M</v>
      </c>
      <c r="Z4" s="451"/>
      <c r="AA4" s="237"/>
      <c r="AB4" s="450" t="str">
        <f>IF(VLOOKUP(AB5,liste_agent,2,FALSE)="","",VLOOKUP(AB5,liste_agent,2,FALSE))</f>
        <v>BRANDELY</v>
      </c>
      <c r="AC4" s="451"/>
      <c r="AD4" s="237"/>
      <c r="AE4" s="450" t="str">
        <f>IF(VLOOKUP(AE5,liste_agent,2,FALSE)="","",VLOOKUP(AE5,liste_agent,2,FALSE))</f>
        <v>DEFALVARD</v>
      </c>
      <c r="AF4" s="451"/>
      <c r="AG4" s="237"/>
      <c r="AH4" s="450" t="str">
        <f>IF(VLOOKUP(AH5,liste_agent,2,FALSE)="","",VLOOKUP(AH5,liste_agent,2,FALSE))</f>
        <v>DUBRAYS</v>
      </c>
      <c r="AI4" s="451"/>
      <c r="AJ4" s="237"/>
      <c r="AK4" s="450" t="str">
        <f>IF(VLOOKUP(AK5,liste_agent,2,FALSE)="","",VLOOKUP(AK5,liste_agent,2,FALSE))</f>
        <v>GOUBAYON</v>
      </c>
      <c r="AL4" s="451"/>
      <c r="AM4" s="237"/>
      <c r="AN4" s="450" t="str">
        <f>IF(VLOOKUP(AN5,liste_agent,2,FALSE)="","",VLOOKUP(AN5,liste_agent,2,FALSE))</f>
        <v>MARTEAU</v>
      </c>
      <c r="AO4" s="451"/>
      <c r="AP4" s="11"/>
      <c r="AQ4" s="18"/>
      <c r="AR4" s="34">
        <f>B790</f>
        <v>0.29166666666666669</v>
      </c>
      <c r="AS4" s="44" t="s">
        <v>70</v>
      </c>
      <c r="AT4" s="45" t="s">
        <v>71</v>
      </c>
      <c r="AU4" s="46" t="s">
        <v>171</v>
      </c>
      <c r="AV4" s="47" t="s">
        <v>73</v>
      </c>
      <c r="AW4" s="447" t="s">
        <v>72</v>
      </c>
      <c r="AX4" s="448"/>
      <c r="AY4" s="448"/>
      <c r="AZ4" s="448"/>
      <c r="BA4" s="448"/>
      <c r="BB4" s="449"/>
      <c r="BC4" s="18"/>
    </row>
    <row r="5" spans="1:59" s="3" customFormat="1" ht="69.75" hidden="1" customHeight="1" thickBot="1" x14ac:dyDescent="0.3">
      <c r="A5" s="72"/>
      <c r="B5" s="15"/>
      <c r="C5" s="16"/>
      <c r="D5" s="17"/>
      <c r="E5" s="17"/>
      <c r="F5" s="42"/>
      <c r="G5" s="209">
        <v>1</v>
      </c>
      <c r="H5" s="65" t="s">
        <v>64</v>
      </c>
      <c r="I5" s="66"/>
      <c r="J5" s="209">
        <v>2</v>
      </c>
      <c r="K5" s="65" t="s">
        <v>64</v>
      </c>
      <c r="L5" s="66"/>
      <c r="M5" s="209">
        <v>3</v>
      </c>
      <c r="N5" s="65" t="s">
        <v>64</v>
      </c>
      <c r="O5" s="66"/>
      <c r="P5" s="209">
        <v>4</v>
      </c>
      <c r="Q5" s="65" t="s">
        <v>64</v>
      </c>
      <c r="R5" s="66"/>
      <c r="S5" s="209">
        <v>5</v>
      </c>
      <c r="T5" s="65" t="s">
        <v>64</v>
      </c>
      <c r="U5" s="66"/>
      <c r="V5" s="209">
        <v>6</v>
      </c>
      <c r="W5" s="65" t="s">
        <v>64</v>
      </c>
      <c r="X5" s="66"/>
      <c r="Y5" s="209">
        <v>7</v>
      </c>
      <c r="Z5" s="65" t="s">
        <v>64</v>
      </c>
      <c r="AA5" s="66"/>
      <c r="AB5" s="209">
        <v>8</v>
      </c>
      <c r="AC5" s="65" t="s">
        <v>64</v>
      </c>
      <c r="AD5" s="66"/>
      <c r="AE5" s="209">
        <v>9</v>
      </c>
      <c r="AF5" s="65" t="s">
        <v>64</v>
      </c>
      <c r="AG5" s="66"/>
      <c r="AH5" s="209">
        <v>10</v>
      </c>
      <c r="AI5" s="65" t="s">
        <v>64</v>
      </c>
      <c r="AJ5" s="66"/>
      <c r="AK5" s="209">
        <v>11</v>
      </c>
      <c r="AL5" s="65" t="s">
        <v>64</v>
      </c>
      <c r="AM5" s="66"/>
      <c r="AN5" s="209">
        <v>12</v>
      </c>
      <c r="AO5" s="65" t="s">
        <v>64</v>
      </c>
      <c r="AP5" s="19"/>
      <c r="AQ5" s="18"/>
      <c r="AR5" s="56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18"/>
    </row>
    <row r="6" spans="1:59" ht="6" hidden="1" customHeight="1" x14ac:dyDescent="0.2">
      <c r="A6" s="14">
        <v>1</v>
      </c>
      <c r="B6" s="536">
        <f ca="1">B102-1</f>
        <v>42760</v>
      </c>
      <c r="C6" s="537"/>
      <c r="D6" s="76"/>
      <c r="E6" s="85"/>
      <c r="F6" s="77"/>
      <c r="G6" s="91"/>
      <c r="H6" s="91">
        <f ca="1">IF(OR(MID(G$776,$A6,1)="a",MID(G$776,$A6,1)="b"),0,1)</f>
        <v>1</v>
      </c>
      <c r="I6" s="77"/>
      <c r="J6" s="91"/>
      <c r="K6" s="91">
        <f ca="1">IF(OR(MID(J$776,$A6,1)="a",MID(J$776,$A6,1)="b"),0,1)</f>
        <v>1</v>
      </c>
      <c r="L6" s="77"/>
      <c r="M6" s="91"/>
      <c r="N6" s="91">
        <f ca="1">IF(OR(MID(M$776,$A6,1)="a",MID(M$776,$A6,1)="b"),0,1)</f>
        <v>1</v>
      </c>
      <c r="O6" s="77"/>
      <c r="P6" s="91"/>
      <c r="Q6" s="91">
        <f ca="1">IF(OR(MID(P$776,$A6,1)="a",MID(P$776,$A6,1)="b"),0,1)</f>
        <v>1</v>
      </c>
      <c r="R6" s="77"/>
      <c r="S6" s="91"/>
      <c r="T6" s="91">
        <f ca="1">IF(OR(MID(S$776,$A6,1)="a",MID(S$776,$A6,1)="b"),0,1)</f>
        <v>1</v>
      </c>
      <c r="U6" s="77"/>
      <c r="V6" s="91"/>
      <c r="W6" s="91">
        <f ca="1">IF(OR(MID(V$776,$A6,1)="a",MID(V$776,$A6,1)="b"),0,1)</f>
        <v>1</v>
      </c>
      <c r="X6" s="77"/>
      <c r="Y6" s="91"/>
      <c r="Z6" s="91">
        <f ca="1">IF(OR(MID(Y$776,$A6,1)="a",MID(Y$776,$A6,1)="b"),0,1)</f>
        <v>1</v>
      </c>
      <c r="AA6" s="77"/>
      <c r="AB6" s="91"/>
      <c r="AC6" s="91">
        <f ca="1">IF(OR(MID(AB$776,$A6,1)="a",MID(AB$776,$A6,1)="b"),0,1)</f>
        <v>1</v>
      </c>
      <c r="AD6" s="77"/>
      <c r="AE6" s="91"/>
      <c r="AF6" s="91">
        <f ca="1">IF(OR(MID(AE$776,$A6,1)="a",MID(AE$776,$A6,1)="b"),0,1)</f>
        <v>1</v>
      </c>
      <c r="AG6" s="77"/>
      <c r="AH6" s="91"/>
      <c r="AI6" s="91">
        <f ca="1">IF(OR(MID(AH$776,$A6,1)="a",MID(AH$776,$A6,1)="b"),0,1)</f>
        <v>1</v>
      </c>
      <c r="AJ6" s="77"/>
      <c r="AK6" s="91"/>
      <c r="AL6" s="91">
        <f ca="1">IF(OR(MID(AK$776,$A6,1)="a",MID(AK$776,$A6,1)="b"),0,1)</f>
        <v>1</v>
      </c>
      <c r="AM6" s="77"/>
      <c r="AN6" s="91"/>
      <c r="AO6" s="91">
        <f ca="1">IF(OR(MID(AN$776,$A6,1)="a",MID(AN$776,$A6,1)="b"),0,1)</f>
        <v>1</v>
      </c>
      <c r="AP6" s="92"/>
      <c r="AQ6" s="8"/>
      <c r="AR6" s="57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8"/>
      <c r="BD6"/>
      <c r="BE6"/>
      <c r="BF6"/>
    </row>
    <row r="7" spans="1:59" ht="6" hidden="1" customHeight="1" x14ac:dyDescent="0.2">
      <c r="A7" s="14">
        <v>2</v>
      </c>
      <c r="B7" s="528"/>
      <c r="C7" s="529"/>
      <c r="D7" s="79"/>
      <c r="E7" s="86"/>
      <c r="F7" s="80"/>
      <c r="G7" s="91"/>
      <c r="H7" s="91">
        <f t="shared" ref="H7:H38" ca="1" si="0">IF(OR(MID(G$776,$A7,1)="a",MID(G$776,$A7,1)="b"),0,IF(H6=0,1,H6+1))</f>
        <v>2</v>
      </c>
      <c r="I7" s="80"/>
      <c r="J7" s="91"/>
      <c r="K7" s="91">
        <f t="shared" ref="K7:K38" ca="1" si="1">IF(OR(MID(J$776,$A7,1)="a",MID(J$776,$A7,1)="b"),0,IF(K6=0,1,K6+1))</f>
        <v>2</v>
      </c>
      <c r="L7" s="80"/>
      <c r="M7" s="91"/>
      <c r="N7" s="91">
        <f t="shared" ref="N7:N38" ca="1" si="2">IF(OR(MID(M$776,$A7,1)="a",MID(M$776,$A7,1)="b"),0,IF(N6=0,1,N6+1))</f>
        <v>2</v>
      </c>
      <c r="O7" s="80"/>
      <c r="P7" s="91"/>
      <c r="Q7" s="91">
        <f t="shared" ref="Q7:Q38" ca="1" si="3">IF(OR(MID(P$776,$A7,1)="a",MID(P$776,$A7,1)="b"),0,IF(Q6=0,1,Q6+1))</f>
        <v>2</v>
      </c>
      <c r="R7" s="80"/>
      <c r="S7" s="91"/>
      <c r="T7" s="91">
        <f t="shared" ref="T7:T38" ca="1" si="4">IF(OR(MID(S$776,$A7,1)="a",MID(S$776,$A7,1)="b"),0,IF(T6=0,1,T6+1))</f>
        <v>2</v>
      </c>
      <c r="U7" s="80"/>
      <c r="V7" s="91"/>
      <c r="W7" s="91">
        <f t="shared" ref="W7:W38" ca="1" si="5">IF(OR(MID(V$776,$A7,1)="a",MID(V$776,$A7,1)="b"),0,IF(W6=0,1,W6+1))</f>
        <v>2</v>
      </c>
      <c r="X7" s="80"/>
      <c r="Y7" s="91"/>
      <c r="Z7" s="91">
        <f t="shared" ref="Z7:Z38" ca="1" si="6">IF(OR(MID(Y$776,$A7,1)="a",MID(Y$776,$A7,1)="b"),0,IF(Z6=0,1,Z6+1))</f>
        <v>2</v>
      </c>
      <c r="AA7" s="80"/>
      <c r="AB7" s="91"/>
      <c r="AC7" s="91">
        <f t="shared" ref="AC7:AC38" ca="1" si="7">IF(OR(MID(AB$776,$A7,1)="a",MID(AB$776,$A7,1)="b"),0,IF(AC6=0,1,AC6+1))</f>
        <v>2</v>
      </c>
      <c r="AD7" s="80"/>
      <c r="AE7" s="91"/>
      <c r="AF7" s="91">
        <f t="shared" ref="AF7:AF38" ca="1" si="8">IF(OR(MID(AE$776,$A7,1)="a",MID(AE$776,$A7,1)="b"),0,IF(AF6=0,1,AF6+1))</f>
        <v>2</v>
      </c>
      <c r="AG7" s="80"/>
      <c r="AH7" s="91"/>
      <c r="AI7" s="91">
        <f t="shared" ref="AI7:AI38" ca="1" si="9">IF(OR(MID(AH$776,$A7,1)="a",MID(AH$776,$A7,1)="b"),0,IF(AI6=0,1,AI6+1))</f>
        <v>2</v>
      </c>
      <c r="AJ7" s="80"/>
      <c r="AK7" s="91"/>
      <c r="AL7" s="91">
        <f t="shared" ref="AL7:AL38" ca="1" si="10">IF(OR(MID(AK$776,$A7,1)="a",MID(AK$776,$A7,1)="b"),0,IF(AL6=0,1,AL6+1))</f>
        <v>2</v>
      </c>
      <c r="AM7" s="80"/>
      <c r="AN7" s="91"/>
      <c r="AO7" s="91">
        <f t="shared" ref="AO7:AO38" ca="1" si="11">IF(OR(MID(AN$776,$A7,1)="a",MID(AN$776,$A7,1)="b"),0,IF(AO6=0,1,AO6+1))</f>
        <v>2</v>
      </c>
      <c r="AP7" s="93"/>
      <c r="AQ7" s="8"/>
      <c r="AR7" s="57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8"/>
      <c r="BD7"/>
      <c r="BE7"/>
      <c r="BF7"/>
    </row>
    <row r="8" spans="1:59" ht="6" hidden="1" customHeight="1" x14ac:dyDescent="0.2">
      <c r="A8" s="14">
        <v>3</v>
      </c>
      <c r="B8" s="528"/>
      <c r="C8" s="529"/>
      <c r="D8" s="79"/>
      <c r="E8" s="86"/>
      <c r="F8" s="80"/>
      <c r="G8" s="91"/>
      <c r="H8" s="91">
        <f t="shared" ca="1" si="0"/>
        <v>3</v>
      </c>
      <c r="I8" s="80"/>
      <c r="J8" s="91"/>
      <c r="K8" s="91">
        <f t="shared" ca="1" si="1"/>
        <v>3</v>
      </c>
      <c r="L8" s="80"/>
      <c r="M8" s="91"/>
      <c r="N8" s="91">
        <f t="shared" ca="1" si="2"/>
        <v>3</v>
      </c>
      <c r="O8" s="80"/>
      <c r="P8" s="91"/>
      <c r="Q8" s="91">
        <f t="shared" ca="1" si="3"/>
        <v>3</v>
      </c>
      <c r="R8" s="80"/>
      <c r="S8" s="91"/>
      <c r="T8" s="91">
        <f t="shared" ca="1" si="4"/>
        <v>3</v>
      </c>
      <c r="U8" s="80"/>
      <c r="V8" s="91"/>
      <c r="W8" s="91">
        <f t="shared" ca="1" si="5"/>
        <v>3</v>
      </c>
      <c r="X8" s="80"/>
      <c r="Y8" s="91"/>
      <c r="Z8" s="91">
        <f t="shared" ca="1" si="6"/>
        <v>3</v>
      </c>
      <c r="AA8" s="80"/>
      <c r="AB8" s="91"/>
      <c r="AC8" s="91">
        <f t="shared" ca="1" si="7"/>
        <v>3</v>
      </c>
      <c r="AD8" s="80"/>
      <c r="AE8" s="91"/>
      <c r="AF8" s="91">
        <f t="shared" ca="1" si="8"/>
        <v>3</v>
      </c>
      <c r="AG8" s="80"/>
      <c r="AH8" s="91"/>
      <c r="AI8" s="91">
        <f t="shared" ca="1" si="9"/>
        <v>3</v>
      </c>
      <c r="AJ8" s="80"/>
      <c r="AK8" s="91"/>
      <c r="AL8" s="91">
        <f t="shared" ca="1" si="10"/>
        <v>3</v>
      </c>
      <c r="AM8" s="80"/>
      <c r="AN8" s="91"/>
      <c r="AO8" s="91">
        <f t="shared" ca="1" si="11"/>
        <v>3</v>
      </c>
      <c r="AP8" s="93"/>
      <c r="AQ8" s="8"/>
      <c r="AR8" s="57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8"/>
      <c r="BD8"/>
      <c r="BE8"/>
      <c r="BF8"/>
    </row>
    <row r="9" spans="1:59" ht="6" hidden="1" customHeight="1" x14ac:dyDescent="0.2">
      <c r="A9" s="14">
        <v>4</v>
      </c>
      <c r="B9" s="528"/>
      <c r="C9" s="529"/>
      <c r="D9" s="79"/>
      <c r="E9" s="86"/>
      <c r="F9" s="80"/>
      <c r="G9" s="91"/>
      <c r="H9" s="91">
        <f t="shared" ca="1" si="0"/>
        <v>4</v>
      </c>
      <c r="I9" s="80"/>
      <c r="J9" s="91"/>
      <c r="K9" s="91">
        <f t="shared" ca="1" si="1"/>
        <v>4</v>
      </c>
      <c r="L9" s="80"/>
      <c r="M9" s="91"/>
      <c r="N9" s="91">
        <f t="shared" ca="1" si="2"/>
        <v>4</v>
      </c>
      <c r="O9" s="80"/>
      <c r="P9" s="91"/>
      <c r="Q9" s="91">
        <f t="shared" ca="1" si="3"/>
        <v>4</v>
      </c>
      <c r="R9" s="80"/>
      <c r="S9" s="91"/>
      <c r="T9" s="91">
        <f t="shared" ca="1" si="4"/>
        <v>4</v>
      </c>
      <c r="U9" s="80"/>
      <c r="V9" s="91"/>
      <c r="W9" s="91">
        <f t="shared" ca="1" si="5"/>
        <v>4</v>
      </c>
      <c r="X9" s="80"/>
      <c r="Y9" s="91"/>
      <c r="Z9" s="91">
        <f t="shared" ca="1" si="6"/>
        <v>4</v>
      </c>
      <c r="AA9" s="80"/>
      <c r="AB9" s="91"/>
      <c r="AC9" s="91">
        <f t="shared" ca="1" si="7"/>
        <v>4</v>
      </c>
      <c r="AD9" s="80"/>
      <c r="AE9" s="91"/>
      <c r="AF9" s="91">
        <f t="shared" ca="1" si="8"/>
        <v>4</v>
      </c>
      <c r="AG9" s="80"/>
      <c r="AH9" s="91"/>
      <c r="AI9" s="91">
        <f t="shared" ca="1" si="9"/>
        <v>4</v>
      </c>
      <c r="AJ9" s="80"/>
      <c r="AK9" s="91"/>
      <c r="AL9" s="91">
        <f t="shared" ca="1" si="10"/>
        <v>4</v>
      </c>
      <c r="AM9" s="80"/>
      <c r="AN9" s="91"/>
      <c r="AO9" s="91">
        <f t="shared" ca="1" si="11"/>
        <v>4</v>
      </c>
      <c r="AP9" s="93"/>
      <c r="AQ9" s="8"/>
      <c r="AR9" s="57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8"/>
      <c r="BD9"/>
      <c r="BE9"/>
      <c r="BF9"/>
    </row>
    <row r="10" spans="1:59" ht="6" hidden="1" customHeight="1" x14ac:dyDescent="0.2">
      <c r="A10" s="14">
        <v>5</v>
      </c>
      <c r="B10" s="528"/>
      <c r="C10" s="529"/>
      <c r="D10" s="79"/>
      <c r="E10" s="86"/>
      <c r="F10" s="80"/>
      <c r="G10" s="91"/>
      <c r="H10" s="91">
        <f t="shared" ca="1" si="0"/>
        <v>5</v>
      </c>
      <c r="I10" s="80"/>
      <c r="J10" s="91"/>
      <c r="K10" s="91">
        <f t="shared" ca="1" si="1"/>
        <v>5</v>
      </c>
      <c r="L10" s="80"/>
      <c r="M10" s="91"/>
      <c r="N10" s="91">
        <f t="shared" ca="1" si="2"/>
        <v>5</v>
      </c>
      <c r="O10" s="80"/>
      <c r="P10" s="91"/>
      <c r="Q10" s="91">
        <f t="shared" ca="1" si="3"/>
        <v>5</v>
      </c>
      <c r="R10" s="80"/>
      <c r="S10" s="91"/>
      <c r="T10" s="91">
        <f t="shared" ca="1" si="4"/>
        <v>5</v>
      </c>
      <c r="U10" s="80"/>
      <c r="V10" s="91"/>
      <c r="W10" s="91">
        <f t="shared" ca="1" si="5"/>
        <v>5</v>
      </c>
      <c r="X10" s="80"/>
      <c r="Y10" s="91"/>
      <c r="Z10" s="91">
        <f t="shared" ca="1" si="6"/>
        <v>5</v>
      </c>
      <c r="AA10" s="80"/>
      <c r="AB10" s="91"/>
      <c r="AC10" s="91">
        <f t="shared" ca="1" si="7"/>
        <v>5</v>
      </c>
      <c r="AD10" s="80"/>
      <c r="AE10" s="91"/>
      <c r="AF10" s="91">
        <f t="shared" ca="1" si="8"/>
        <v>5</v>
      </c>
      <c r="AG10" s="80"/>
      <c r="AH10" s="91"/>
      <c r="AI10" s="91">
        <f t="shared" ca="1" si="9"/>
        <v>5</v>
      </c>
      <c r="AJ10" s="80"/>
      <c r="AK10" s="91"/>
      <c r="AL10" s="91">
        <f t="shared" ca="1" si="10"/>
        <v>5</v>
      </c>
      <c r="AM10" s="80"/>
      <c r="AN10" s="91"/>
      <c r="AO10" s="91">
        <f t="shared" ca="1" si="11"/>
        <v>5</v>
      </c>
      <c r="AP10" s="93"/>
      <c r="AQ10" s="8"/>
      <c r="AR10" s="57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8"/>
      <c r="BD10"/>
      <c r="BE10"/>
      <c r="BF10"/>
    </row>
    <row r="11" spans="1:59" ht="6" hidden="1" customHeight="1" x14ac:dyDescent="0.2">
      <c r="A11" s="14">
        <v>6</v>
      </c>
      <c r="B11" s="528"/>
      <c r="C11" s="529"/>
      <c r="D11" s="79"/>
      <c r="E11" s="86"/>
      <c r="F11" s="80"/>
      <c r="G11" s="91"/>
      <c r="H11" s="91">
        <f t="shared" ca="1" si="0"/>
        <v>6</v>
      </c>
      <c r="I11" s="80"/>
      <c r="J11" s="91"/>
      <c r="K11" s="91">
        <f t="shared" ca="1" si="1"/>
        <v>6</v>
      </c>
      <c r="L11" s="80"/>
      <c r="M11" s="91"/>
      <c r="N11" s="91">
        <f t="shared" ca="1" si="2"/>
        <v>6</v>
      </c>
      <c r="O11" s="80"/>
      <c r="P11" s="91"/>
      <c r="Q11" s="91">
        <f t="shared" ca="1" si="3"/>
        <v>6</v>
      </c>
      <c r="R11" s="80"/>
      <c r="S11" s="91"/>
      <c r="T11" s="91">
        <f t="shared" ca="1" si="4"/>
        <v>6</v>
      </c>
      <c r="U11" s="80"/>
      <c r="V11" s="91"/>
      <c r="W11" s="91">
        <f t="shared" ca="1" si="5"/>
        <v>6</v>
      </c>
      <c r="X11" s="80"/>
      <c r="Y11" s="91"/>
      <c r="Z11" s="91">
        <f t="shared" ca="1" si="6"/>
        <v>6</v>
      </c>
      <c r="AA11" s="80"/>
      <c r="AB11" s="91"/>
      <c r="AC11" s="91">
        <f t="shared" ca="1" si="7"/>
        <v>6</v>
      </c>
      <c r="AD11" s="80"/>
      <c r="AE11" s="91"/>
      <c r="AF11" s="91">
        <f t="shared" ca="1" si="8"/>
        <v>6</v>
      </c>
      <c r="AG11" s="80"/>
      <c r="AH11" s="91"/>
      <c r="AI11" s="91">
        <f t="shared" ca="1" si="9"/>
        <v>6</v>
      </c>
      <c r="AJ11" s="80"/>
      <c r="AK11" s="91"/>
      <c r="AL11" s="91">
        <f t="shared" ca="1" si="10"/>
        <v>6</v>
      </c>
      <c r="AM11" s="80"/>
      <c r="AN11" s="91"/>
      <c r="AO11" s="91">
        <f t="shared" ca="1" si="11"/>
        <v>6</v>
      </c>
      <c r="AP11" s="93"/>
      <c r="AQ11" s="8"/>
      <c r="AR11" s="57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8"/>
      <c r="BD11"/>
      <c r="BE11"/>
      <c r="BF11"/>
    </row>
    <row r="12" spans="1:59" ht="6" hidden="1" customHeight="1" x14ac:dyDescent="0.2">
      <c r="A12" s="14">
        <v>7</v>
      </c>
      <c r="B12" s="528"/>
      <c r="C12" s="529"/>
      <c r="D12" s="79"/>
      <c r="E12" s="86"/>
      <c r="F12" s="80"/>
      <c r="G12" s="91"/>
      <c r="H12" s="91">
        <f t="shared" ca="1" si="0"/>
        <v>7</v>
      </c>
      <c r="I12" s="80"/>
      <c r="J12" s="91"/>
      <c r="K12" s="91">
        <f t="shared" ca="1" si="1"/>
        <v>7</v>
      </c>
      <c r="L12" s="80"/>
      <c r="M12" s="91"/>
      <c r="N12" s="91">
        <f t="shared" ca="1" si="2"/>
        <v>7</v>
      </c>
      <c r="O12" s="80"/>
      <c r="P12" s="91"/>
      <c r="Q12" s="91">
        <f t="shared" ca="1" si="3"/>
        <v>7</v>
      </c>
      <c r="R12" s="80"/>
      <c r="S12" s="91"/>
      <c r="T12" s="91">
        <f t="shared" ca="1" si="4"/>
        <v>7</v>
      </c>
      <c r="U12" s="80"/>
      <c r="V12" s="91"/>
      <c r="W12" s="91">
        <f t="shared" ca="1" si="5"/>
        <v>7</v>
      </c>
      <c r="X12" s="80"/>
      <c r="Y12" s="91"/>
      <c r="Z12" s="91">
        <f t="shared" ca="1" si="6"/>
        <v>7</v>
      </c>
      <c r="AA12" s="80"/>
      <c r="AB12" s="91"/>
      <c r="AC12" s="91">
        <f t="shared" ca="1" si="7"/>
        <v>7</v>
      </c>
      <c r="AD12" s="80"/>
      <c r="AE12" s="91"/>
      <c r="AF12" s="91">
        <f t="shared" ca="1" si="8"/>
        <v>7</v>
      </c>
      <c r="AG12" s="80"/>
      <c r="AH12" s="91"/>
      <c r="AI12" s="91">
        <f t="shared" ca="1" si="9"/>
        <v>7</v>
      </c>
      <c r="AJ12" s="80"/>
      <c r="AK12" s="91"/>
      <c r="AL12" s="91">
        <f t="shared" ca="1" si="10"/>
        <v>7</v>
      </c>
      <c r="AM12" s="80"/>
      <c r="AN12" s="91"/>
      <c r="AO12" s="91">
        <f t="shared" ca="1" si="11"/>
        <v>7</v>
      </c>
      <c r="AP12" s="93"/>
      <c r="AQ12" s="8"/>
      <c r="AR12" s="57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8"/>
      <c r="BD12"/>
      <c r="BE12"/>
      <c r="BF12"/>
    </row>
    <row r="13" spans="1:59" ht="6" hidden="1" customHeight="1" x14ac:dyDescent="0.2">
      <c r="A13" s="14">
        <v>8</v>
      </c>
      <c r="B13" s="528"/>
      <c r="C13" s="529"/>
      <c r="D13" s="79"/>
      <c r="E13" s="86"/>
      <c r="F13" s="80"/>
      <c r="G13" s="91"/>
      <c r="H13" s="91">
        <f t="shared" ca="1" si="0"/>
        <v>8</v>
      </c>
      <c r="I13" s="80"/>
      <c r="J13" s="91"/>
      <c r="K13" s="91">
        <f t="shared" ca="1" si="1"/>
        <v>8</v>
      </c>
      <c r="L13" s="80"/>
      <c r="M13" s="91"/>
      <c r="N13" s="91">
        <f t="shared" ca="1" si="2"/>
        <v>8</v>
      </c>
      <c r="O13" s="80"/>
      <c r="P13" s="91"/>
      <c r="Q13" s="91">
        <f t="shared" ca="1" si="3"/>
        <v>8</v>
      </c>
      <c r="R13" s="80"/>
      <c r="S13" s="91"/>
      <c r="T13" s="91">
        <f t="shared" ca="1" si="4"/>
        <v>8</v>
      </c>
      <c r="U13" s="80"/>
      <c r="V13" s="91"/>
      <c r="W13" s="91">
        <f t="shared" ca="1" si="5"/>
        <v>8</v>
      </c>
      <c r="X13" s="80"/>
      <c r="Y13" s="91"/>
      <c r="Z13" s="91">
        <f t="shared" ca="1" si="6"/>
        <v>8</v>
      </c>
      <c r="AA13" s="80"/>
      <c r="AB13" s="91"/>
      <c r="AC13" s="91">
        <f t="shared" ca="1" si="7"/>
        <v>8</v>
      </c>
      <c r="AD13" s="80"/>
      <c r="AE13" s="91"/>
      <c r="AF13" s="91">
        <f t="shared" ca="1" si="8"/>
        <v>8</v>
      </c>
      <c r="AG13" s="80"/>
      <c r="AH13" s="91"/>
      <c r="AI13" s="91">
        <f t="shared" ca="1" si="9"/>
        <v>8</v>
      </c>
      <c r="AJ13" s="80"/>
      <c r="AK13" s="91"/>
      <c r="AL13" s="91">
        <f t="shared" ca="1" si="10"/>
        <v>8</v>
      </c>
      <c r="AM13" s="80"/>
      <c r="AN13" s="91"/>
      <c r="AO13" s="91">
        <f t="shared" ca="1" si="11"/>
        <v>8</v>
      </c>
      <c r="AP13" s="93"/>
      <c r="AQ13" s="8"/>
      <c r="AR13" s="57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8"/>
      <c r="BD13"/>
      <c r="BE13"/>
      <c r="BF13"/>
    </row>
    <row r="14" spans="1:59" ht="6" hidden="1" customHeight="1" x14ac:dyDescent="0.2">
      <c r="A14" s="14">
        <v>9</v>
      </c>
      <c r="B14" s="528"/>
      <c r="C14" s="529"/>
      <c r="D14" s="79"/>
      <c r="E14" s="86"/>
      <c r="F14" s="80"/>
      <c r="G14" s="91"/>
      <c r="H14" s="91">
        <f t="shared" ca="1" si="0"/>
        <v>9</v>
      </c>
      <c r="I14" s="80"/>
      <c r="J14" s="91"/>
      <c r="K14" s="91">
        <f t="shared" ca="1" si="1"/>
        <v>9</v>
      </c>
      <c r="L14" s="80"/>
      <c r="M14" s="91"/>
      <c r="N14" s="91">
        <f t="shared" ca="1" si="2"/>
        <v>9</v>
      </c>
      <c r="O14" s="80"/>
      <c r="P14" s="91"/>
      <c r="Q14" s="91">
        <f t="shared" ca="1" si="3"/>
        <v>9</v>
      </c>
      <c r="R14" s="80"/>
      <c r="S14" s="91"/>
      <c r="T14" s="91">
        <f t="shared" ca="1" si="4"/>
        <v>9</v>
      </c>
      <c r="U14" s="80"/>
      <c r="V14" s="91"/>
      <c r="W14" s="91">
        <f t="shared" ca="1" si="5"/>
        <v>9</v>
      </c>
      <c r="X14" s="80"/>
      <c r="Y14" s="91"/>
      <c r="Z14" s="91">
        <f t="shared" ca="1" si="6"/>
        <v>9</v>
      </c>
      <c r="AA14" s="80"/>
      <c r="AB14" s="91"/>
      <c r="AC14" s="91">
        <f t="shared" ca="1" si="7"/>
        <v>9</v>
      </c>
      <c r="AD14" s="80"/>
      <c r="AE14" s="91"/>
      <c r="AF14" s="91">
        <f t="shared" ca="1" si="8"/>
        <v>9</v>
      </c>
      <c r="AG14" s="80"/>
      <c r="AH14" s="91"/>
      <c r="AI14" s="91">
        <f t="shared" ca="1" si="9"/>
        <v>9</v>
      </c>
      <c r="AJ14" s="80"/>
      <c r="AK14" s="91"/>
      <c r="AL14" s="91">
        <f t="shared" ca="1" si="10"/>
        <v>9</v>
      </c>
      <c r="AM14" s="80"/>
      <c r="AN14" s="91"/>
      <c r="AO14" s="91">
        <f t="shared" ca="1" si="11"/>
        <v>9</v>
      </c>
      <c r="AP14" s="93"/>
      <c r="AQ14" s="8"/>
      <c r="AR14" s="57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8"/>
      <c r="BD14"/>
      <c r="BE14"/>
      <c r="BF14"/>
    </row>
    <row r="15" spans="1:59" ht="6" hidden="1" customHeight="1" x14ac:dyDescent="0.2">
      <c r="A15" s="14">
        <v>10</v>
      </c>
      <c r="B15" s="528"/>
      <c r="C15" s="529"/>
      <c r="D15" s="79"/>
      <c r="E15" s="86"/>
      <c r="F15" s="80"/>
      <c r="G15" s="91"/>
      <c r="H15" s="91">
        <f t="shared" ca="1" si="0"/>
        <v>10</v>
      </c>
      <c r="I15" s="80"/>
      <c r="J15" s="91"/>
      <c r="K15" s="91">
        <f t="shared" ca="1" si="1"/>
        <v>10</v>
      </c>
      <c r="L15" s="80"/>
      <c r="M15" s="91"/>
      <c r="N15" s="91">
        <f t="shared" ca="1" si="2"/>
        <v>10</v>
      </c>
      <c r="O15" s="80"/>
      <c r="P15" s="91"/>
      <c r="Q15" s="91">
        <f t="shared" ca="1" si="3"/>
        <v>10</v>
      </c>
      <c r="R15" s="80"/>
      <c r="S15" s="91"/>
      <c r="T15" s="91">
        <f t="shared" ca="1" si="4"/>
        <v>10</v>
      </c>
      <c r="U15" s="80"/>
      <c r="V15" s="91"/>
      <c r="W15" s="91">
        <f t="shared" ca="1" si="5"/>
        <v>10</v>
      </c>
      <c r="X15" s="80"/>
      <c r="Y15" s="91"/>
      <c r="Z15" s="91">
        <f t="shared" ca="1" si="6"/>
        <v>10</v>
      </c>
      <c r="AA15" s="80"/>
      <c r="AB15" s="91"/>
      <c r="AC15" s="91">
        <f t="shared" ca="1" si="7"/>
        <v>10</v>
      </c>
      <c r="AD15" s="80"/>
      <c r="AE15" s="91"/>
      <c r="AF15" s="91">
        <f t="shared" ca="1" si="8"/>
        <v>10</v>
      </c>
      <c r="AG15" s="80"/>
      <c r="AH15" s="91"/>
      <c r="AI15" s="91">
        <f t="shared" ca="1" si="9"/>
        <v>10</v>
      </c>
      <c r="AJ15" s="80"/>
      <c r="AK15" s="91"/>
      <c r="AL15" s="91">
        <f t="shared" ca="1" si="10"/>
        <v>10</v>
      </c>
      <c r="AM15" s="80"/>
      <c r="AN15" s="91"/>
      <c r="AO15" s="91">
        <f t="shared" ca="1" si="11"/>
        <v>10</v>
      </c>
      <c r="AP15" s="93"/>
      <c r="AQ15" s="8"/>
      <c r="AR15" s="57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8"/>
      <c r="BD15"/>
      <c r="BE15"/>
      <c r="BF15"/>
    </row>
    <row r="16" spans="1:59" ht="6" hidden="1" customHeight="1" x14ac:dyDescent="0.2">
      <c r="A16" s="14">
        <v>11</v>
      </c>
      <c r="B16" s="528"/>
      <c r="C16" s="529"/>
      <c r="D16" s="79"/>
      <c r="E16" s="86"/>
      <c r="F16" s="80"/>
      <c r="G16" s="91"/>
      <c r="H16" s="91">
        <f t="shared" ca="1" si="0"/>
        <v>11</v>
      </c>
      <c r="I16" s="80"/>
      <c r="J16" s="91"/>
      <c r="K16" s="91">
        <f t="shared" ca="1" si="1"/>
        <v>11</v>
      </c>
      <c r="L16" s="80"/>
      <c r="M16" s="91"/>
      <c r="N16" s="91">
        <f t="shared" ca="1" si="2"/>
        <v>11</v>
      </c>
      <c r="O16" s="80"/>
      <c r="P16" s="91"/>
      <c r="Q16" s="91">
        <f t="shared" ca="1" si="3"/>
        <v>11</v>
      </c>
      <c r="R16" s="80"/>
      <c r="S16" s="91"/>
      <c r="T16" s="91">
        <f t="shared" ca="1" si="4"/>
        <v>11</v>
      </c>
      <c r="U16" s="80"/>
      <c r="V16" s="91"/>
      <c r="W16" s="91">
        <f t="shared" ca="1" si="5"/>
        <v>11</v>
      </c>
      <c r="X16" s="80"/>
      <c r="Y16" s="91"/>
      <c r="Z16" s="91">
        <f t="shared" ca="1" si="6"/>
        <v>11</v>
      </c>
      <c r="AA16" s="80"/>
      <c r="AB16" s="91"/>
      <c r="AC16" s="91">
        <f t="shared" ca="1" si="7"/>
        <v>11</v>
      </c>
      <c r="AD16" s="80"/>
      <c r="AE16" s="91"/>
      <c r="AF16" s="91">
        <f t="shared" ca="1" si="8"/>
        <v>11</v>
      </c>
      <c r="AG16" s="80"/>
      <c r="AH16" s="91"/>
      <c r="AI16" s="91">
        <f t="shared" ca="1" si="9"/>
        <v>11</v>
      </c>
      <c r="AJ16" s="80"/>
      <c r="AK16" s="91"/>
      <c r="AL16" s="91">
        <f t="shared" ca="1" si="10"/>
        <v>11</v>
      </c>
      <c r="AM16" s="80"/>
      <c r="AN16" s="91"/>
      <c r="AO16" s="91">
        <f t="shared" ca="1" si="11"/>
        <v>11</v>
      </c>
      <c r="AP16" s="93"/>
      <c r="AQ16" s="8"/>
      <c r="AR16" s="57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8"/>
      <c r="BD16"/>
      <c r="BE16"/>
      <c r="BF16"/>
    </row>
    <row r="17" spans="1:58" ht="6" hidden="1" customHeight="1" x14ac:dyDescent="0.2">
      <c r="A17" s="14">
        <v>12</v>
      </c>
      <c r="B17" s="528"/>
      <c r="C17" s="529"/>
      <c r="D17" s="79"/>
      <c r="E17" s="86"/>
      <c r="F17" s="80"/>
      <c r="G17" s="91"/>
      <c r="H17" s="91">
        <f t="shared" ca="1" si="0"/>
        <v>12</v>
      </c>
      <c r="I17" s="80"/>
      <c r="J17" s="91"/>
      <c r="K17" s="91">
        <f t="shared" ca="1" si="1"/>
        <v>12</v>
      </c>
      <c r="L17" s="80"/>
      <c r="M17" s="91"/>
      <c r="N17" s="91">
        <f t="shared" ca="1" si="2"/>
        <v>12</v>
      </c>
      <c r="O17" s="80"/>
      <c r="P17" s="91"/>
      <c r="Q17" s="91">
        <f t="shared" ca="1" si="3"/>
        <v>12</v>
      </c>
      <c r="R17" s="80"/>
      <c r="S17" s="91"/>
      <c r="T17" s="91">
        <f t="shared" ca="1" si="4"/>
        <v>12</v>
      </c>
      <c r="U17" s="80"/>
      <c r="V17" s="91"/>
      <c r="W17" s="91">
        <f t="shared" ca="1" si="5"/>
        <v>12</v>
      </c>
      <c r="X17" s="80"/>
      <c r="Y17" s="91"/>
      <c r="Z17" s="91">
        <f t="shared" ca="1" si="6"/>
        <v>12</v>
      </c>
      <c r="AA17" s="80"/>
      <c r="AB17" s="91"/>
      <c r="AC17" s="91">
        <f t="shared" ca="1" si="7"/>
        <v>12</v>
      </c>
      <c r="AD17" s="80"/>
      <c r="AE17" s="91"/>
      <c r="AF17" s="91">
        <f t="shared" ca="1" si="8"/>
        <v>12</v>
      </c>
      <c r="AG17" s="80"/>
      <c r="AH17" s="91"/>
      <c r="AI17" s="91">
        <f t="shared" ca="1" si="9"/>
        <v>12</v>
      </c>
      <c r="AJ17" s="80"/>
      <c r="AK17" s="91"/>
      <c r="AL17" s="91">
        <f t="shared" ca="1" si="10"/>
        <v>12</v>
      </c>
      <c r="AM17" s="80"/>
      <c r="AN17" s="91"/>
      <c r="AO17" s="91">
        <f t="shared" ca="1" si="11"/>
        <v>12</v>
      </c>
      <c r="AP17" s="93"/>
      <c r="AQ17" s="8"/>
      <c r="AR17" s="57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8"/>
      <c r="BD17"/>
      <c r="BE17"/>
      <c r="BF17"/>
    </row>
    <row r="18" spans="1:58" ht="6" hidden="1" customHeight="1" x14ac:dyDescent="0.2">
      <c r="A18" s="14">
        <v>13</v>
      </c>
      <c r="B18" s="528"/>
      <c r="C18" s="529"/>
      <c r="D18" s="79"/>
      <c r="E18" s="86"/>
      <c r="F18" s="80"/>
      <c r="G18" s="91"/>
      <c r="H18" s="91">
        <f t="shared" ca="1" si="0"/>
        <v>13</v>
      </c>
      <c r="I18" s="80"/>
      <c r="J18" s="91"/>
      <c r="K18" s="91">
        <f t="shared" ca="1" si="1"/>
        <v>13</v>
      </c>
      <c r="L18" s="80"/>
      <c r="M18" s="91"/>
      <c r="N18" s="91">
        <f t="shared" ca="1" si="2"/>
        <v>13</v>
      </c>
      <c r="O18" s="80"/>
      <c r="P18" s="91"/>
      <c r="Q18" s="91">
        <f t="shared" ca="1" si="3"/>
        <v>13</v>
      </c>
      <c r="R18" s="80"/>
      <c r="S18" s="91"/>
      <c r="T18" s="91">
        <f t="shared" ca="1" si="4"/>
        <v>13</v>
      </c>
      <c r="U18" s="80"/>
      <c r="V18" s="91"/>
      <c r="W18" s="91">
        <f t="shared" ca="1" si="5"/>
        <v>13</v>
      </c>
      <c r="X18" s="80"/>
      <c r="Y18" s="91"/>
      <c r="Z18" s="91">
        <f t="shared" ca="1" si="6"/>
        <v>13</v>
      </c>
      <c r="AA18" s="80"/>
      <c r="AB18" s="91"/>
      <c r="AC18" s="91">
        <f t="shared" ca="1" si="7"/>
        <v>13</v>
      </c>
      <c r="AD18" s="80"/>
      <c r="AE18" s="91"/>
      <c r="AF18" s="91">
        <f t="shared" ca="1" si="8"/>
        <v>13</v>
      </c>
      <c r="AG18" s="80"/>
      <c r="AH18" s="91"/>
      <c r="AI18" s="91">
        <f t="shared" ca="1" si="9"/>
        <v>13</v>
      </c>
      <c r="AJ18" s="80"/>
      <c r="AK18" s="91"/>
      <c r="AL18" s="91">
        <f t="shared" ca="1" si="10"/>
        <v>13</v>
      </c>
      <c r="AM18" s="80"/>
      <c r="AN18" s="91"/>
      <c r="AO18" s="91">
        <f t="shared" ca="1" si="11"/>
        <v>13</v>
      </c>
      <c r="AP18" s="93"/>
      <c r="AQ18" s="8"/>
      <c r="AR18" s="57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8"/>
      <c r="BD18"/>
      <c r="BE18"/>
      <c r="BF18"/>
    </row>
    <row r="19" spans="1:58" ht="6" hidden="1" customHeight="1" x14ac:dyDescent="0.2">
      <c r="A19" s="14">
        <v>14</v>
      </c>
      <c r="B19" s="528"/>
      <c r="C19" s="529"/>
      <c r="D19" s="79"/>
      <c r="E19" s="86"/>
      <c r="F19" s="80"/>
      <c r="G19" s="91"/>
      <c r="H19" s="91">
        <f t="shared" ca="1" si="0"/>
        <v>14</v>
      </c>
      <c r="I19" s="80"/>
      <c r="J19" s="91"/>
      <c r="K19" s="91">
        <f t="shared" ca="1" si="1"/>
        <v>14</v>
      </c>
      <c r="L19" s="80"/>
      <c r="M19" s="91"/>
      <c r="N19" s="91">
        <f t="shared" ca="1" si="2"/>
        <v>14</v>
      </c>
      <c r="O19" s="80"/>
      <c r="P19" s="91"/>
      <c r="Q19" s="91">
        <f t="shared" ca="1" si="3"/>
        <v>14</v>
      </c>
      <c r="R19" s="80"/>
      <c r="S19" s="91"/>
      <c r="T19" s="91">
        <f t="shared" ca="1" si="4"/>
        <v>14</v>
      </c>
      <c r="U19" s="80"/>
      <c r="V19" s="91"/>
      <c r="W19" s="91">
        <f t="shared" ca="1" si="5"/>
        <v>14</v>
      </c>
      <c r="X19" s="80"/>
      <c r="Y19" s="91"/>
      <c r="Z19" s="91">
        <f t="shared" ca="1" si="6"/>
        <v>14</v>
      </c>
      <c r="AA19" s="80"/>
      <c r="AB19" s="91"/>
      <c r="AC19" s="91">
        <f t="shared" ca="1" si="7"/>
        <v>14</v>
      </c>
      <c r="AD19" s="80"/>
      <c r="AE19" s="91"/>
      <c r="AF19" s="91">
        <f t="shared" ca="1" si="8"/>
        <v>14</v>
      </c>
      <c r="AG19" s="80"/>
      <c r="AH19" s="91"/>
      <c r="AI19" s="91">
        <f t="shared" ca="1" si="9"/>
        <v>14</v>
      </c>
      <c r="AJ19" s="80"/>
      <c r="AK19" s="91"/>
      <c r="AL19" s="91">
        <f t="shared" ca="1" si="10"/>
        <v>14</v>
      </c>
      <c r="AM19" s="80"/>
      <c r="AN19" s="91"/>
      <c r="AO19" s="91">
        <f t="shared" ca="1" si="11"/>
        <v>14</v>
      </c>
      <c r="AP19" s="93"/>
      <c r="AQ19" s="8"/>
      <c r="AR19" s="57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8"/>
      <c r="BD19"/>
      <c r="BE19"/>
      <c r="BF19"/>
    </row>
    <row r="20" spans="1:58" ht="6" hidden="1" customHeight="1" x14ac:dyDescent="0.2">
      <c r="A20" s="14">
        <v>15</v>
      </c>
      <c r="B20" s="528"/>
      <c r="C20" s="529"/>
      <c r="D20" s="79"/>
      <c r="E20" s="86"/>
      <c r="F20" s="80"/>
      <c r="G20" s="91"/>
      <c r="H20" s="91">
        <f t="shared" ca="1" si="0"/>
        <v>15</v>
      </c>
      <c r="I20" s="80"/>
      <c r="J20" s="91"/>
      <c r="K20" s="91">
        <f t="shared" ca="1" si="1"/>
        <v>15</v>
      </c>
      <c r="L20" s="80"/>
      <c r="M20" s="91"/>
      <c r="N20" s="91">
        <f t="shared" ca="1" si="2"/>
        <v>15</v>
      </c>
      <c r="O20" s="80"/>
      <c r="P20" s="91"/>
      <c r="Q20" s="91">
        <f t="shared" ca="1" si="3"/>
        <v>15</v>
      </c>
      <c r="R20" s="80"/>
      <c r="S20" s="91"/>
      <c r="T20" s="91">
        <f t="shared" ca="1" si="4"/>
        <v>15</v>
      </c>
      <c r="U20" s="80"/>
      <c r="V20" s="91"/>
      <c r="W20" s="91">
        <f t="shared" ca="1" si="5"/>
        <v>15</v>
      </c>
      <c r="X20" s="80"/>
      <c r="Y20" s="91"/>
      <c r="Z20" s="91">
        <f t="shared" ca="1" si="6"/>
        <v>15</v>
      </c>
      <c r="AA20" s="80"/>
      <c r="AB20" s="91"/>
      <c r="AC20" s="91">
        <f t="shared" ca="1" si="7"/>
        <v>15</v>
      </c>
      <c r="AD20" s="80"/>
      <c r="AE20" s="91"/>
      <c r="AF20" s="91">
        <f t="shared" ca="1" si="8"/>
        <v>15</v>
      </c>
      <c r="AG20" s="80"/>
      <c r="AH20" s="91"/>
      <c r="AI20" s="91">
        <f t="shared" ca="1" si="9"/>
        <v>15</v>
      </c>
      <c r="AJ20" s="80"/>
      <c r="AK20" s="91"/>
      <c r="AL20" s="91">
        <f t="shared" ca="1" si="10"/>
        <v>15</v>
      </c>
      <c r="AM20" s="80"/>
      <c r="AN20" s="91"/>
      <c r="AO20" s="91">
        <f t="shared" ca="1" si="11"/>
        <v>15</v>
      </c>
      <c r="AP20" s="93"/>
      <c r="AQ20" s="8"/>
      <c r="AR20" s="57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8"/>
      <c r="BD20"/>
      <c r="BE20"/>
      <c r="BF20"/>
    </row>
    <row r="21" spans="1:58" ht="6" hidden="1" customHeight="1" x14ac:dyDescent="0.2">
      <c r="A21" s="14">
        <v>16</v>
      </c>
      <c r="B21" s="528"/>
      <c r="C21" s="529"/>
      <c r="D21" s="79"/>
      <c r="E21" s="86"/>
      <c r="F21" s="80"/>
      <c r="G21" s="91"/>
      <c r="H21" s="91">
        <f t="shared" ca="1" si="0"/>
        <v>16</v>
      </c>
      <c r="I21" s="80"/>
      <c r="J21" s="91"/>
      <c r="K21" s="91">
        <f t="shared" ca="1" si="1"/>
        <v>16</v>
      </c>
      <c r="L21" s="80"/>
      <c r="M21" s="91"/>
      <c r="N21" s="91">
        <f t="shared" ca="1" si="2"/>
        <v>16</v>
      </c>
      <c r="O21" s="80"/>
      <c r="P21" s="91"/>
      <c r="Q21" s="91">
        <f t="shared" ca="1" si="3"/>
        <v>16</v>
      </c>
      <c r="R21" s="80"/>
      <c r="S21" s="91"/>
      <c r="T21" s="91">
        <f t="shared" ca="1" si="4"/>
        <v>16</v>
      </c>
      <c r="U21" s="80"/>
      <c r="V21" s="91"/>
      <c r="W21" s="91">
        <f t="shared" ca="1" si="5"/>
        <v>16</v>
      </c>
      <c r="X21" s="80"/>
      <c r="Y21" s="91"/>
      <c r="Z21" s="91">
        <f t="shared" ca="1" si="6"/>
        <v>16</v>
      </c>
      <c r="AA21" s="80"/>
      <c r="AB21" s="91"/>
      <c r="AC21" s="91">
        <f t="shared" ca="1" si="7"/>
        <v>16</v>
      </c>
      <c r="AD21" s="80"/>
      <c r="AE21" s="91"/>
      <c r="AF21" s="91">
        <f t="shared" ca="1" si="8"/>
        <v>16</v>
      </c>
      <c r="AG21" s="80"/>
      <c r="AH21" s="91"/>
      <c r="AI21" s="91">
        <f t="shared" ca="1" si="9"/>
        <v>16</v>
      </c>
      <c r="AJ21" s="80"/>
      <c r="AK21" s="91"/>
      <c r="AL21" s="91">
        <f t="shared" ca="1" si="10"/>
        <v>16</v>
      </c>
      <c r="AM21" s="80"/>
      <c r="AN21" s="91"/>
      <c r="AO21" s="91">
        <f t="shared" ca="1" si="11"/>
        <v>16</v>
      </c>
      <c r="AP21" s="93"/>
      <c r="AQ21" s="8"/>
      <c r="AR21" s="57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8"/>
      <c r="BD21"/>
      <c r="BE21"/>
      <c r="BF21"/>
    </row>
    <row r="22" spans="1:58" ht="6" hidden="1" customHeight="1" x14ac:dyDescent="0.2">
      <c r="A22" s="14">
        <v>17</v>
      </c>
      <c r="B22" s="528"/>
      <c r="C22" s="529"/>
      <c r="D22" s="79"/>
      <c r="E22" s="86"/>
      <c r="F22" s="80"/>
      <c r="G22" s="91"/>
      <c r="H22" s="91">
        <f t="shared" ca="1" si="0"/>
        <v>17</v>
      </c>
      <c r="I22" s="80"/>
      <c r="J22" s="91"/>
      <c r="K22" s="91">
        <f t="shared" ca="1" si="1"/>
        <v>17</v>
      </c>
      <c r="L22" s="80"/>
      <c r="M22" s="91"/>
      <c r="N22" s="91">
        <f t="shared" ca="1" si="2"/>
        <v>0</v>
      </c>
      <c r="O22" s="80"/>
      <c r="P22" s="91"/>
      <c r="Q22" s="91">
        <f t="shared" ca="1" si="3"/>
        <v>17</v>
      </c>
      <c r="R22" s="80"/>
      <c r="S22" s="91"/>
      <c r="T22" s="91">
        <f t="shared" ca="1" si="4"/>
        <v>17</v>
      </c>
      <c r="U22" s="80"/>
      <c r="V22" s="91"/>
      <c r="W22" s="91">
        <f t="shared" ca="1" si="5"/>
        <v>17</v>
      </c>
      <c r="X22" s="80"/>
      <c r="Y22" s="91"/>
      <c r="Z22" s="91">
        <f t="shared" ca="1" si="6"/>
        <v>17</v>
      </c>
      <c r="AA22" s="80"/>
      <c r="AB22" s="91"/>
      <c r="AC22" s="91">
        <f t="shared" ca="1" si="7"/>
        <v>17</v>
      </c>
      <c r="AD22" s="80"/>
      <c r="AE22" s="91"/>
      <c r="AF22" s="91">
        <f t="shared" ca="1" si="8"/>
        <v>17</v>
      </c>
      <c r="AG22" s="80"/>
      <c r="AH22" s="91"/>
      <c r="AI22" s="91">
        <f t="shared" ca="1" si="9"/>
        <v>17</v>
      </c>
      <c r="AJ22" s="80"/>
      <c r="AK22" s="91"/>
      <c r="AL22" s="91">
        <f t="shared" ca="1" si="10"/>
        <v>17</v>
      </c>
      <c r="AM22" s="80"/>
      <c r="AN22" s="91"/>
      <c r="AO22" s="91">
        <f t="shared" ca="1" si="11"/>
        <v>17</v>
      </c>
      <c r="AP22" s="93"/>
      <c r="AQ22" s="8"/>
      <c r="AR22" s="57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8"/>
      <c r="BD22"/>
      <c r="BE22"/>
      <c r="BF22"/>
    </row>
    <row r="23" spans="1:58" ht="6" hidden="1" customHeight="1" x14ac:dyDescent="0.2">
      <c r="A23" s="14">
        <v>18</v>
      </c>
      <c r="B23" s="528"/>
      <c r="C23" s="529"/>
      <c r="D23" s="79"/>
      <c r="E23" s="86"/>
      <c r="F23" s="80"/>
      <c r="G23" s="91"/>
      <c r="H23" s="91">
        <f t="shared" ca="1" si="0"/>
        <v>18</v>
      </c>
      <c r="I23" s="80"/>
      <c r="J23" s="91"/>
      <c r="K23" s="91">
        <f t="shared" ca="1" si="1"/>
        <v>18</v>
      </c>
      <c r="L23" s="80"/>
      <c r="M23" s="91"/>
      <c r="N23" s="91">
        <f t="shared" ca="1" si="2"/>
        <v>0</v>
      </c>
      <c r="O23" s="80"/>
      <c r="P23" s="91"/>
      <c r="Q23" s="91">
        <f t="shared" ca="1" si="3"/>
        <v>18</v>
      </c>
      <c r="R23" s="80"/>
      <c r="S23" s="91"/>
      <c r="T23" s="91">
        <f t="shared" ca="1" si="4"/>
        <v>18</v>
      </c>
      <c r="U23" s="80"/>
      <c r="V23" s="91"/>
      <c r="W23" s="91">
        <f t="shared" ca="1" si="5"/>
        <v>18</v>
      </c>
      <c r="X23" s="80"/>
      <c r="Y23" s="91"/>
      <c r="Z23" s="91">
        <f t="shared" ca="1" si="6"/>
        <v>18</v>
      </c>
      <c r="AA23" s="80"/>
      <c r="AB23" s="91"/>
      <c r="AC23" s="91">
        <f t="shared" ca="1" si="7"/>
        <v>18</v>
      </c>
      <c r="AD23" s="80"/>
      <c r="AE23" s="91"/>
      <c r="AF23" s="91">
        <f t="shared" ca="1" si="8"/>
        <v>18</v>
      </c>
      <c r="AG23" s="80"/>
      <c r="AH23" s="91"/>
      <c r="AI23" s="91">
        <f t="shared" ca="1" si="9"/>
        <v>18</v>
      </c>
      <c r="AJ23" s="80"/>
      <c r="AK23" s="91"/>
      <c r="AL23" s="91">
        <f t="shared" ca="1" si="10"/>
        <v>18</v>
      </c>
      <c r="AM23" s="80"/>
      <c r="AN23" s="91"/>
      <c r="AO23" s="91">
        <f t="shared" ca="1" si="11"/>
        <v>18</v>
      </c>
      <c r="AP23" s="93"/>
      <c r="AQ23" s="8"/>
      <c r="AR23" s="57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8"/>
      <c r="BD23"/>
      <c r="BE23"/>
      <c r="BF23"/>
    </row>
    <row r="24" spans="1:58" ht="6" hidden="1" customHeight="1" x14ac:dyDescent="0.2">
      <c r="A24" s="14">
        <v>19</v>
      </c>
      <c r="B24" s="528"/>
      <c r="C24" s="529"/>
      <c r="D24" s="79"/>
      <c r="E24" s="86"/>
      <c r="F24" s="80"/>
      <c r="G24" s="91"/>
      <c r="H24" s="91">
        <f t="shared" ca="1" si="0"/>
        <v>19</v>
      </c>
      <c r="I24" s="80"/>
      <c r="J24" s="91"/>
      <c r="K24" s="91">
        <f t="shared" ca="1" si="1"/>
        <v>19</v>
      </c>
      <c r="L24" s="80"/>
      <c r="M24" s="91"/>
      <c r="N24" s="91">
        <f t="shared" ca="1" si="2"/>
        <v>0</v>
      </c>
      <c r="O24" s="80"/>
      <c r="P24" s="91"/>
      <c r="Q24" s="91">
        <f t="shared" ca="1" si="3"/>
        <v>19</v>
      </c>
      <c r="R24" s="80"/>
      <c r="S24" s="91"/>
      <c r="T24" s="91">
        <f t="shared" ca="1" si="4"/>
        <v>19</v>
      </c>
      <c r="U24" s="80"/>
      <c r="V24" s="91"/>
      <c r="W24" s="91">
        <f t="shared" ca="1" si="5"/>
        <v>19</v>
      </c>
      <c r="X24" s="80"/>
      <c r="Y24" s="91"/>
      <c r="Z24" s="91">
        <f t="shared" ca="1" si="6"/>
        <v>19</v>
      </c>
      <c r="AA24" s="80"/>
      <c r="AB24" s="91"/>
      <c r="AC24" s="91">
        <f t="shared" ca="1" si="7"/>
        <v>19</v>
      </c>
      <c r="AD24" s="80"/>
      <c r="AE24" s="91"/>
      <c r="AF24" s="91">
        <f t="shared" ca="1" si="8"/>
        <v>19</v>
      </c>
      <c r="AG24" s="80"/>
      <c r="AH24" s="91"/>
      <c r="AI24" s="91">
        <f t="shared" ca="1" si="9"/>
        <v>19</v>
      </c>
      <c r="AJ24" s="80"/>
      <c r="AK24" s="91"/>
      <c r="AL24" s="91">
        <f t="shared" ca="1" si="10"/>
        <v>19</v>
      </c>
      <c r="AM24" s="80"/>
      <c r="AN24" s="91"/>
      <c r="AO24" s="91">
        <f t="shared" ca="1" si="11"/>
        <v>19</v>
      </c>
      <c r="AP24" s="93"/>
      <c r="AQ24" s="8"/>
      <c r="AR24" s="57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8"/>
      <c r="BD24"/>
      <c r="BE24"/>
      <c r="BF24"/>
    </row>
    <row r="25" spans="1:58" ht="6" hidden="1" customHeight="1" x14ac:dyDescent="0.2">
      <c r="A25" s="14">
        <v>20</v>
      </c>
      <c r="B25" s="528"/>
      <c r="C25" s="529"/>
      <c r="D25" s="79"/>
      <c r="E25" s="86"/>
      <c r="F25" s="80"/>
      <c r="G25" s="91"/>
      <c r="H25" s="91">
        <f t="shared" ca="1" si="0"/>
        <v>20</v>
      </c>
      <c r="I25" s="80"/>
      <c r="J25" s="91"/>
      <c r="K25" s="91">
        <f t="shared" ca="1" si="1"/>
        <v>20</v>
      </c>
      <c r="L25" s="80"/>
      <c r="M25" s="91"/>
      <c r="N25" s="91">
        <f t="shared" ca="1" si="2"/>
        <v>0</v>
      </c>
      <c r="O25" s="80"/>
      <c r="P25" s="91"/>
      <c r="Q25" s="91">
        <f t="shared" ca="1" si="3"/>
        <v>20</v>
      </c>
      <c r="R25" s="80"/>
      <c r="S25" s="91"/>
      <c r="T25" s="91">
        <f t="shared" ca="1" si="4"/>
        <v>20</v>
      </c>
      <c r="U25" s="80"/>
      <c r="V25" s="91"/>
      <c r="W25" s="91">
        <f t="shared" ca="1" si="5"/>
        <v>20</v>
      </c>
      <c r="X25" s="80"/>
      <c r="Y25" s="91"/>
      <c r="Z25" s="91">
        <f t="shared" ca="1" si="6"/>
        <v>20</v>
      </c>
      <c r="AA25" s="80"/>
      <c r="AB25" s="91"/>
      <c r="AC25" s="91">
        <f t="shared" ca="1" si="7"/>
        <v>20</v>
      </c>
      <c r="AD25" s="80"/>
      <c r="AE25" s="91"/>
      <c r="AF25" s="91">
        <f t="shared" ca="1" si="8"/>
        <v>20</v>
      </c>
      <c r="AG25" s="80"/>
      <c r="AH25" s="91"/>
      <c r="AI25" s="91">
        <f t="shared" ca="1" si="9"/>
        <v>20</v>
      </c>
      <c r="AJ25" s="80"/>
      <c r="AK25" s="91"/>
      <c r="AL25" s="91">
        <f t="shared" ca="1" si="10"/>
        <v>20</v>
      </c>
      <c r="AM25" s="80"/>
      <c r="AN25" s="91"/>
      <c r="AO25" s="91">
        <f t="shared" ca="1" si="11"/>
        <v>20</v>
      </c>
      <c r="AP25" s="93"/>
      <c r="AQ25" s="8"/>
      <c r="AR25" s="57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8"/>
      <c r="BD25"/>
      <c r="BE25"/>
      <c r="BF25"/>
    </row>
    <row r="26" spans="1:58" ht="6" hidden="1" customHeight="1" x14ac:dyDescent="0.2">
      <c r="A26" s="14">
        <v>21</v>
      </c>
      <c r="B26" s="528"/>
      <c r="C26" s="529"/>
      <c r="D26" s="79"/>
      <c r="E26" s="86"/>
      <c r="F26" s="80"/>
      <c r="G26" s="91"/>
      <c r="H26" s="91">
        <f t="shared" ca="1" si="0"/>
        <v>21</v>
      </c>
      <c r="I26" s="80"/>
      <c r="J26" s="91"/>
      <c r="K26" s="91">
        <f t="shared" ca="1" si="1"/>
        <v>21</v>
      </c>
      <c r="L26" s="80"/>
      <c r="M26" s="91"/>
      <c r="N26" s="91">
        <f t="shared" ca="1" si="2"/>
        <v>0</v>
      </c>
      <c r="O26" s="80"/>
      <c r="P26" s="91"/>
      <c r="Q26" s="91">
        <f t="shared" ca="1" si="3"/>
        <v>21</v>
      </c>
      <c r="R26" s="80"/>
      <c r="S26" s="91"/>
      <c r="T26" s="91">
        <f t="shared" ca="1" si="4"/>
        <v>21</v>
      </c>
      <c r="U26" s="80"/>
      <c r="V26" s="91"/>
      <c r="W26" s="91">
        <f t="shared" ca="1" si="5"/>
        <v>21</v>
      </c>
      <c r="X26" s="80"/>
      <c r="Y26" s="91"/>
      <c r="Z26" s="91">
        <f t="shared" ca="1" si="6"/>
        <v>21</v>
      </c>
      <c r="AA26" s="80"/>
      <c r="AB26" s="91"/>
      <c r="AC26" s="91">
        <f t="shared" ca="1" si="7"/>
        <v>21</v>
      </c>
      <c r="AD26" s="80"/>
      <c r="AE26" s="91"/>
      <c r="AF26" s="91">
        <f t="shared" ca="1" si="8"/>
        <v>21</v>
      </c>
      <c r="AG26" s="80"/>
      <c r="AH26" s="91"/>
      <c r="AI26" s="91">
        <f t="shared" ca="1" si="9"/>
        <v>21</v>
      </c>
      <c r="AJ26" s="80"/>
      <c r="AK26" s="91"/>
      <c r="AL26" s="91">
        <f t="shared" ca="1" si="10"/>
        <v>21</v>
      </c>
      <c r="AM26" s="80"/>
      <c r="AN26" s="91"/>
      <c r="AO26" s="91">
        <f t="shared" ca="1" si="11"/>
        <v>21</v>
      </c>
      <c r="AP26" s="93"/>
      <c r="AQ26" s="8"/>
      <c r="AR26" s="57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8"/>
      <c r="BD26"/>
      <c r="BE26"/>
      <c r="BF26"/>
    </row>
    <row r="27" spans="1:58" ht="6" hidden="1" customHeight="1" x14ac:dyDescent="0.2">
      <c r="A27" s="14">
        <v>22</v>
      </c>
      <c r="B27" s="528"/>
      <c r="C27" s="529"/>
      <c r="D27" s="79"/>
      <c r="E27" s="86"/>
      <c r="F27" s="80"/>
      <c r="G27" s="91"/>
      <c r="H27" s="91">
        <f t="shared" ca="1" si="0"/>
        <v>22</v>
      </c>
      <c r="I27" s="80"/>
      <c r="J27" s="91"/>
      <c r="K27" s="91">
        <f t="shared" ca="1" si="1"/>
        <v>22</v>
      </c>
      <c r="L27" s="80"/>
      <c r="M27" s="91"/>
      <c r="N27" s="91">
        <f t="shared" ca="1" si="2"/>
        <v>0</v>
      </c>
      <c r="O27" s="80"/>
      <c r="P27" s="91"/>
      <c r="Q27" s="91">
        <f t="shared" ca="1" si="3"/>
        <v>22</v>
      </c>
      <c r="R27" s="80"/>
      <c r="S27" s="91"/>
      <c r="T27" s="91">
        <f t="shared" ca="1" si="4"/>
        <v>22</v>
      </c>
      <c r="U27" s="80"/>
      <c r="V27" s="91"/>
      <c r="W27" s="91">
        <f t="shared" ca="1" si="5"/>
        <v>22</v>
      </c>
      <c r="X27" s="80"/>
      <c r="Y27" s="91"/>
      <c r="Z27" s="91">
        <f t="shared" ca="1" si="6"/>
        <v>22</v>
      </c>
      <c r="AA27" s="80"/>
      <c r="AB27" s="91"/>
      <c r="AC27" s="91">
        <f t="shared" ca="1" si="7"/>
        <v>22</v>
      </c>
      <c r="AD27" s="80"/>
      <c r="AE27" s="91"/>
      <c r="AF27" s="91">
        <f t="shared" ca="1" si="8"/>
        <v>22</v>
      </c>
      <c r="AG27" s="80"/>
      <c r="AH27" s="91"/>
      <c r="AI27" s="91">
        <f t="shared" ca="1" si="9"/>
        <v>22</v>
      </c>
      <c r="AJ27" s="80"/>
      <c r="AK27" s="91"/>
      <c r="AL27" s="91">
        <f t="shared" ca="1" si="10"/>
        <v>22</v>
      </c>
      <c r="AM27" s="80"/>
      <c r="AN27" s="91"/>
      <c r="AO27" s="91">
        <f t="shared" ca="1" si="11"/>
        <v>22</v>
      </c>
      <c r="AP27" s="93"/>
      <c r="AQ27" s="8"/>
      <c r="AR27" s="57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8"/>
      <c r="BD27"/>
      <c r="BE27"/>
      <c r="BF27"/>
    </row>
    <row r="28" spans="1:58" ht="6" hidden="1" customHeight="1" x14ac:dyDescent="0.2">
      <c r="A28" s="14">
        <v>23</v>
      </c>
      <c r="B28" s="528"/>
      <c r="C28" s="529"/>
      <c r="D28" s="79"/>
      <c r="E28" s="86"/>
      <c r="F28" s="80"/>
      <c r="G28" s="91"/>
      <c r="H28" s="91">
        <f t="shared" ca="1" si="0"/>
        <v>23</v>
      </c>
      <c r="I28" s="80"/>
      <c r="J28" s="91"/>
      <c r="K28" s="91">
        <f t="shared" ca="1" si="1"/>
        <v>23</v>
      </c>
      <c r="L28" s="80"/>
      <c r="M28" s="91"/>
      <c r="N28" s="91">
        <f t="shared" ca="1" si="2"/>
        <v>0</v>
      </c>
      <c r="O28" s="80"/>
      <c r="P28" s="91"/>
      <c r="Q28" s="91">
        <f t="shared" ca="1" si="3"/>
        <v>23</v>
      </c>
      <c r="R28" s="80"/>
      <c r="S28" s="91"/>
      <c r="T28" s="91">
        <f t="shared" ca="1" si="4"/>
        <v>23</v>
      </c>
      <c r="U28" s="80"/>
      <c r="V28" s="91"/>
      <c r="W28" s="91">
        <f t="shared" ca="1" si="5"/>
        <v>23</v>
      </c>
      <c r="X28" s="80"/>
      <c r="Y28" s="91"/>
      <c r="Z28" s="91">
        <f t="shared" ca="1" si="6"/>
        <v>23</v>
      </c>
      <c r="AA28" s="80"/>
      <c r="AB28" s="91"/>
      <c r="AC28" s="91">
        <f t="shared" ca="1" si="7"/>
        <v>23</v>
      </c>
      <c r="AD28" s="80"/>
      <c r="AE28" s="91"/>
      <c r="AF28" s="91">
        <f t="shared" ca="1" si="8"/>
        <v>23</v>
      </c>
      <c r="AG28" s="80"/>
      <c r="AH28" s="91"/>
      <c r="AI28" s="91">
        <f t="shared" ca="1" si="9"/>
        <v>23</v>
      </c>
      <c r="AJ28" s="80"/>
      <c r="AK28" s="91"/>
      <c r="AL28" s="91">
        <f t="shared" ca="1" si="10"/>
        <v>23</v>
      </c>
      <c r="AM28" s="80"/>
      <c r="AN28" s="91"/>
      <c r="AO28" s="91">
        <f t="shared" ca="1" si="11"/>
        <v>23</v>
      </c>
      <c r="AP28" s="93"/>
      <c r="AQ28" s="8"/>
      <c r="AR28" s="57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8"/>
      <c r="BD28"/>
      <c r="BE28"/>
      <c r="BF28"/>
    </row>
    <row r="29" spans="1:58" ht="6" hidden="1" customHeight="1" x14ac:dyDescent="0.2">
      <c r="A29" s="14">
        <v>24</v>
      </c>
      <c r="B29" s="528"/>
      <c r="C29" s="529"/>
      <c r="D29" s="79"/>
      <c r="E29" s="86"/>
      <c r="F29" s="80"/>
      <c r="G29" s="91"/>
      <c r="H29" s="91">
        <f t="shared" ca="1" si="0"/>
        <v>24</v>
      </c>
      <c r="I29" s="80"/>
      <c r="J29" s="91"/>
      <c r="K29" s="91">
        <f t="shared" ca="1" si="1"/>
        <v>24</v>
      </c>
      <c r="L29" s="80"/>
      <c r="M29" s="91"/>
      <c r="N29" s="91">
        <f t="shared" ca="1" si="2"/>
        <v>0</v>
      </c>
      <c r="O29" s="80"/>
      <c r="P29" s="91"/>
      <c r="Q29" s="91">
        <f t="shared" ca="1" si="3"/>
        <v>24</v>
      </c>
      <c r="R29" s="80"/>
      <c r="S29" s="91"/>
      <c r="T29" s="91">
        <f t="shared" ca="1" si="4"/>
        <v>24</v>
      </c>
      <c r="U29" s="80"/>
      <c r="V29" s="91"/>
      <c r="W29" s="91">
        <f t="shared" ca="1" si="5"/>
        <v>24</v>
      </c>
      <c r="X29" s="80"/>
      <c r="Y29" s="91"/>
      <c r="Z29" s="91">
        <f t="shared" ca="1" si="6"/>
        <v>24</v>
      </c>
      <c r="AA29" s="80"/>
      <c r="AB29" s="91"/>
      <c r="AC29" s="91">
        <f t="shared" ca="1" si="7"/>
        <v>24</v>
      </c>
      <c r="AD29" s="80"/>
      <c r="AE29" s="91"/>
      <c r="AF29" s="91">
        <f t="shared" ca="1" si="8"/>
        <v>24</v>
      </c>
      <c r="AG29" s="80"/>
      <c r="AH29" s="91"/>
      <c r="AI29" s="91">
        <f t="shared" ca="1" si="9"/>
        <v>24</v>
      </c>
      <c r="AJ29" s="80"/>
      <c r="AK29" s="91"/>
      <c r="AL29" s="91">
        <f t="shared" ca="1" si="10"/>
        <v>24</v>
      </c>
      <c r="AM29" s="80"/>
      <c r="AN29" s="91"/>
      <c r="AO29" s="91">
        <f t="shared" ca="1" si="11"/>
        <v>24</v>
      </c>
      <c r="AP29" s="93"/>
      <c r="AQ29" s="8"/>
      <c r="AR29" s="57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8"/>
      <c r="BD29"/>
      <c r="BE29"/>
      <c r="BF29"/>
    </row>
    <row r="30" spans="1:58" ht="6" hidden="1" customHeight="1" x14ac:dyDescent="0.2">
      <c r="A30" s="14">
        <v>25</v>
      </c>
      <c r="B30" s="528"/>
      <c r="C30" s="529"/>
      <c r="D30" s="79"/>
      <c r="E30" s="86"/>
      <c r="F30" s="80"/>
      <c r="G30" s="91"/>
      <c r="H30" s="91">
        <f t="shared" ca="1" si="0"/>
        <v>25</v>
      </c>
      <c r="I30" s="80"/>
      <c r="J30" s="91"/>
      <c r="K30" s="91">
        <f t="shared" ca="1" si="1"/>
        <v>25</v>
      </c>
      <c r="L30" s="80"/>
      <c r="M30" s="91"/>
      <c r="N30" s="91">
        <f t="shared" ca="1" si="2"/>
        <v>0</v>
      </c>
      <c r="O30" s="80"/>
      <c r="P30" s="91"/>
      <c r="Q30" s="91">
        <f t="shared" ca="1" si="3"/>
        <v>25</v>
      </c>
      <c r="R30" s="80"/>
      <c r="S30" s="91"/>
      <c r="T30" s="91">
        <f t="shared" ca="1" si="4"/>
        <v>25</v>
      </c>
      <c r="U30" s="80"/>
      <c r="V30" s="91"/>
      <c r="W30" s="91">
        <f t="shared" ca="1" si="5"/>
        <v>25</v>
      </c>
      <c r="X30" s="80"/>
      <c r="Y30" s="91"/>
      <c r="Z30" s="91">
        <f t="shared" ca="1" si="6"/>
        <v>25</v>
      </c>
      <c r="AA30" s="80"/>
      <c r="AB30" s="91"/>
      <c r="AC30" s="91">
        <f t="shared" ca="1" si="7"/>
        <v>25</v>
      </c>
      <c r="AD30" s="80"/>
      <c r="AE30" s="91"/>
      <c r="AF30" s="91">
        <f t="shared" ca="1" si="8"/>
        <v>25</v>
      </c>
      <c r="AG30" s="80"/>
      <c r="AH30" s="91"/>
      <c r="AI30" s="91">
        <f t="shared" ca="1" si="9"/>
        <v>25</v>
      </c>
      <c r="AJ30" s="80"/>
      <c r="AK30" s="91"/>
      <c r="AL30" s="91">
        <f t="shared" ca="1" si="10"/>
        <v>25</v>
      </c>
      <c r="AM30" s="80"/>
      <c r="AN30" s="91"/>
      <c r="AO30" s="91">
        <f t="shared" ca="1" si="11"/>
        <v>25</v>
      </c>
      <c r="AP30" s="93"/>
      <c r="AQ30" s="8"/>
      <c r="AR30" s="57"/>
      <c r="AS30" s="23"/>
      <c r="AT30" s="23"/>
      <c r="AU30" s="23"/>
      <c r="AV30" s="23"/>
      <c r="AW30" s="23"/>
      <c r="AX30" s="23"/>
      <c r="AY30" s="23"/>
      <c r="AZ30" s="23"/>
      <c r="BA30" s="23"/>
      <c r="BB30" s="23"/>
      <c r="BC30" s="8"/>
      <c r="BD30"/>
      <c r="BE30"/>
      <c r="BF30"/>
    </row>
    <row r="31" spans="1:58" ht="6" hidden="1" customHeight="1" x14ac:dyDescent="0.2">
      <c r="A31" s="14">
        <v>26</v>
      </c>
      <c r="B31" s="528"/>
      <c r="C31" s="529"/>
      <c r="D31" s="79"/>
      <c r="E31" s="86"/>
      <c r="F31" s="80"/>
      <c r="G31" s="91"/>
      <c r="H31" s="91">
        <f t="shared" ca="1" si="0"/>
        <v>26</v>
      </c>
      <c r="I31" s="80"/>
      <c r="J31" s="91"/>
      <c r="K31" s="91">
        <f t="shared" ca="1" si="1"/>
        <v>26</v>
      </c>
      <c r="L31" s="80"/>
      <c r="M31" s="91"/>
      <c r="N31" s="91">
        <f t="shared" ca="1" si="2"/>
        <v>0</v>
      </c>
      <c r="O31" s="80"/>
      <c r="P31" s="91"/>
      <c r="Q31" s="91">
        <f t="shared" ca="1" si="3"/>
        <v>26</v>
      </c>
      <c r="R31" s="80"/>
      <c r="S31" s="91"/>
      <c r="T31" s="91">
        <f t="shared" ca="1" si="4"/>
        <v>26</v>
      </c>
      <c r="U31" s="80"/>
      <c r="V31" s="91"/>
      <c r="W31" s="91">
        <f t="shared" ca="1" si="5"/>
        <v>26</v>
      </c>
      <c r="X31" s="80"/>
      <c r="Y31" s="91"/>
      <c r="Z31" s="91">
        <f t="shared" ca="1" si="6"/>
        <v>26</v>
      </c>
      <c r="AA31" s="80"/>
      <c r="AB31" s="91"/>
      <c r="AC31" s="91">
        <f t="shared" ca="1" si="7"/>
        <v>26</v>
      </c>
      <c r="AD31" s="80"/>
      <c r="AE31" s="91"/>
      <c r="AF31" s="91">
        <f t="shared" ca="1" si="8"/>
        <v>26</v>
      </c>
      <c r="AG31" s="80"/>
      <c r="AH31" s="91"/>
      <c r="AI31" s="91">
        <f t="shared" ca="1" si="9"/>
        <v>26</v>
      </c>
      <c r="AJ31" s="80"/>
      <c r="AK31" s="91"/>
      <c r="AL31" s="91">
        <f t="shared" ca="1" si="10"/>
        <v>26</v>
      </c>
      <c r="AM31" s="80"/>
      <c r="AN31" s="91"/>
      <c r="AO31" s="91">
        <f t="shared" ca="1" si="11"/>
        <v>26</v>
      </c>
      <c r="AP31" s="93"/>
      <c r="AQ31" s="8"/>
      <c r="AR31" s="57"/>
      <c r="AS31" s="23"/>
      <c r="AT31" s="23"/>
      <c r="AU31" s="23"/>
      <c r="AV31" s="23"/>
      <c r="AW31" s="23"/>
      <c r="AX31" s="23"/>
      <c r="AY31" s="23"/>
      <c r="AZ31" s="23"/>
      <c r="BA31" s="23"/>
      <c r="BB31" s="23"/>
      <c r="BC31" s="8"/>
      <c r="BD31"/>
      <c r="BE31"/>
      <c r="BF31"/>
    </row>
    <row r="32" spans="1:58" ht="6" hidden="1" customHeight="1" x14ac:dyDescent="0.2">
      <c r="A32" s="14">
        <v>27</v>
      </c>
      <c r="B32" s="528"/>
      <c r="C32" s="529"/>
      <c r="D32" s="79"/>
      <c r="E32" s="86"/>
      <c r="F32" s="80"/>
      <c r="G32" s="91"/>
      <c r="H32" s="91">
        <f t="shared" ca="1" si="0"/>
        <v>27</v>
      </c>
      <c r="I32" s="80"/>
      <c r="J32" s="91"/>
      <c r="K32" s="91">
        <f t="shared" ca="1" si="1"/>
        <v>27</v>
      </c>
      <c r="L32" s="80"/>
      <c r="M32" s="91"/>
      <c r="N32" s="91">
        <f t="shared" ca="1" si="2"/>
        <v>0</v>
      </c>
      <c r="O32" s="80"/>
      <c r="P32" s="91"/>
      <c r="Q32" s="91">
        <f t="shared" ca="1" si="3"/>
        <v>27</v>
      </c>
      <c r="R32" s="80"/>
      <c r="S32" s="91"/>
      <c r="T32" s="91">
        <f t="shared" ca="1" si="4"/>
        <v>27</v>
      </c>
      <c r="U32" s="80"/>
      <c r="V32" s="91"/>
      <c r="W32" s="91">
        <f t="shared" ca="1" si="5"/>
        <v>27</v>
      </c>
      <c r="X32" s="80"/>
      <c r="Y32" s="91"/>
      <c r="Z32" s="91">
        <f t="shared" ca="1" si="6"/>
        <v>27</v>
      </c>
      <c r="AA32" s="80"/>
      <c r="AB32" s="91"/>
      <c r="AC32" s="91">
        <f t="shared" ca="1" si="7"/>
        <v>27</v>
      </c>
      <c r="AD32" s="80"/>
      <c r="AE32" s="91"/>
      <c r="AF32" s="91">
        <f t="shared" ca="1" si="8"/>
        <v>27</v>
      </c>
      <c r="AG32" s="80"/>
      <c r="AH32" s="91"/>
      <c r="AI32" s="91">
        <f t="shared" ca="1" si="9"/>
        <v>27</v>
      </c>
      <c r="AJ32" s="80"/>
      <c r="AK32" s="91"/>
      <c r="AL32" s="91">
        <f t="shared" ca="1" si="10"/>
        <v>27</v>
      </c>
      <c r="AM32" s="80"/>
      <c r="AN32" s="91"/>
      <c r="AO32" s="91">
        <f t="shared" ca="1" si="11"/>
        <v>27</v>
      </c>
      <c r="AP32" s="93"/>
      <c r="AQ32" s="8"/>
      <c r="AR32" s="57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8"/>
      <c r="BD32"/>
      <c r="BE32"/>
      <c r="BF32"/>
    </row>
    <row r="33" spans="1:58" ht="6" hidden="1" customHeight="1" x14ac:dyDescent="0.2">
      <c r="A33" s="14">
        <v>28</v>
      </c>
      <c r="B33" s="528"/>
      <c r="C33" s="529"/>
      <c r="D33" s="79"/>
      <c r="E33" s="86"/>
      <c r="F33" s="80"/>
      <c r="G33" s="91"/>
      <c r="H33" s="91">
        <f t="shared" ca="1" si="0"/>
        <v>28</v>
      </c>
      <c r="I33" s="80"/>
      <c r="J33" s="91"/>
      <c r="K33" s="91">
        <f t="shared" ca="1" si="1"/>
        <v>28</v>
      </c>
      <c r="L33" s="80"/>
      <c r="M33" s="91"/>
      <c r="N33" s="91">
        <f t="shared" ca="1" si="2"/>
        <v>0</v>
      </c>
      <c r="O33" s="80"/>
      <c r="P33" s="91"/>
      <c r="Q33" s="91">
        <f t="shared" ca="1" si="3"/>
        <v>28</v>
      </c>
      <c r="R33" s="80"/>
      <c r="S33" s="91"/>
      <c r="T33" s="91">
        <f t="shared" ca="1" si="4"/>
        <v>28</v>
      </c>
      <c r="U33" s="80"/>
      <c r="V33" s="91"/>
      <c r="W33" s="91">
        <f t="shared" ca="1" si="5"/>
        <v>28</v>
      </c>
      <c r="X33" s="80"/>
      <c r="Y33" s="91"/>
      <c r="Z33" s="91">
        <f t="shared" ca="1" si="6"/>
        <v>28</v>
      </c>
      <c r="AA33" s="80"/>
      <c r="AB33" s="91"/>
      <c r="AC33" s="91">
        <f t="shared" ca="1" si="7"/>
        <v>28</v>
      </c>
      <c r="AD33" s="80"/>
      <c r="AE33" s="91"/>
      <c r="AF33" s="91">
        <f t="shared" ca="1" si="8"/>
        <v>28</v>
      </c>
      <c r="AG33" s="80"/>
      <c r="AH33" s="91"/>
      <c r="AI33" s="91">
        <f t="shared" ca="1" si="9"/>
        <v>28</v>
      </c>
      <c r="AJ33" s="80"/>
      <c r="AK33" s="91"/>
      <c r="AL33" s="91">
        <f t="shared" ca="1" si="10"/>
        <v>28</v>
      </c>
      <c r="AM33" s="80"/>
      <c r="AN33" s="91"/>
      <c r="AO33" s="91">
        <f t="shared" ca="1" si="11"/>
        <v>28</v>
      </c>
      <c r="AP33" s="93"/>
      <c r="AQ33" s="8"/>
      <c r="AR33" s="57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8"/>
      <c r="BD33"/>
      <c r="BE33"/>
      <c r="BF33"/>
    </row>
    <row r="34" spans="1:58" ht="6" hidden="1" customHeight="1" x14ac:dyDescent="0.2">
      <c r="A34" s="14">
        <v>29</v>
      </c>
      <c r="B34" s="528"/>
      <c r="C34" s="529"/>
      <c r="D34" s="79"/>
      <c r="E34" s="86"/>
      <c r="F34" s="80"/>
      <c r="G34" s="91"/>
      <c r="H34" s="91">
        <f t="shared" ca="1" si="0"/>
        <v>29</v>
      </c>
      <c r="I34" s="80"/>
      <c r="J34" s="91"/>
      <c r="K34" s="91">
        <f t="shared" ca="1" si="1"/>
        <v>29</v>
      </c>
      <c r="L34" s="80"/>
      <c r="M34" s="91"/>
      <c r="N34" s="91">
        <f t="shared" ca="1" si="2"/>
        <v>0</v>
      </c>
      <c r="O34" s="80"/>
      <c r="P34" s="91"/>
      <c r="Q34" s="91">
        <f t="shared" ca="1" si="3"/>
        <v>29</v>
      </c>
      <c r="R34" s="80"/>
      <c r="S34" s="91"/>
      <c r="T34" s="91">
        <f t="shared" ca="1" si="4"/>
        <v>29</v>
      </c>
      <c r="U34" s="80"/>
      <c r="V34" s="91"/>
      <c r="W34" s="91">
        <f t="shared" ca="1" si="5"/>
        <v>29</v>
      </c>
      <c r="X34" s="80"/>
      <c r="Y34" s="91"/>
      <c r="Z34" s="91">
        <f t="shared" ca="1" si="6"/>
        <v>29</v>
      </c>
      <c r="AA34" s="80"/>
      <c r="AB34" s="91"/>
      <c r="AC34" s="91">
        <f t="shared" ca="1" si="7"/>
        <v>29</v>
      </c>
      <c r="AD34" s="80"/>
      <c r="AE34" s="91"/>
      <c r="AF34" s="91">
        <f t="shared" ca="1" si="8"/>
        <v>29</v>
      </c>
      <c r="AG34" s="80"/>
      <c r="AH34" s="91"/>
      <c r="AI34" s="91">
        <f t="shared" ca="1" si="9"/>
        <v>29</v>
      </c>
      <c r="AJ34" s="80"/>
      <c r="AK34" s="91"/>
      <c r="AL34" s="91">
        <f t="shared" ca="1" si="10"/>
        <v>29</v>
      </c>
      <c r="AM34" s="80"/>
      <c r="AN34" s="91"/>
      <c r="AO34" s="91">
        <f t="shared" ca="1" si="11"/>
        <v>29</v>
      </c>
      <c r="AP34" s="93"/>
      <c r="AQ34" s="8"/>
      <c r="AR34" s="57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8"/>
      <c r="BD34"/>
      <c r="BE34"/>
      <c r="BF34"/>
    </row>
    <row r="35" spans="1:58" ht="6" hidden="1" customHeight="1" x14ac:dyDescent="0.2">
      <c r="A35" s="14">
        <v>30</v>
      </c>
      <c r="B35" s="528"/>
      <c r="C35" s="529"/>
      <c r="D35" s="79"/>
      <c r="E35" s="86"/>
      <c r="F35" s="80"/>
      <c r="G35" s="91"/>
      <c r="H35" s="91">
        <f t="shared" ca="1" si="0"/>
        <v>30</v>
      </c>
      <c r="I35" s="80"/>
      <c r="J35" s="91"/>
      <c r="K35" s="91">
        <f t="shared" ca="1" si="1"/>
        <v>30</v>
      </c>
      <c r="L35" s="80"/>
      <c r="M35" s="91"/>
      <c r="N35" s="91">
        <f t="shared" ca="1" si="2"/>
        <v>0</v>
      </c>
      <c r="O35" s="80"/>
      <c r="P35" s="91"/>
      <c r="Q35" s="91">
        <f t="shared" ca="1" si="3"/>
        <v>30</v>
      </c>
      <c r="R35" s="80"/>
      <c r="S35" s="91"/>
      <c r="T35" s="91">
        <f t="shared" ca="1" si="4"/>
        <v>30</v>
      </c>
      <c r="U35" s="80"/>
      <c r="V35" s="91"/>
      <c r="W35" s="91">
        <f t="shared" ca="1" si="5"/>
        <v>30</v>
      </c>
      <c r="X35" s="80"/>
      <c r="Y35" s="91"/>
      <c r="Z35" s="91">
        <f t="shared" ca="1" si="6"/>
        <v>30</v>
      </c>
      <c r="AA35" s="80"/>
      <c r="AB35" s="91"/>
      <c r="AC35" s="91">
        <f t="shared" ca="1" si="7"/>
        <v>30</v>
      </c>
      <c r="AD35" s="80"/>
      <c r="AE35" s="91"/>
      <c r="AF35" s="91">
        <f t="shared" ca="1" si="8"/>
        <v>30</v>
      </c>
      <c r="AG35" s="80"/>
      <c r="AH35" s="91"/>
      <c r="AI35" s="91">
        <f t="shared" ca="1" si="9"/>
        <v>30</v>
      </c>
      <c r="AJ35" s="80"/>
      <c r="AK35" s="91"/>
      <c r="AL35" s="91">
        <f t="shared" ca="1" si="10"/>
        <v>30</v>
      </c>
      <c r="AM35" s="80"/>
      <c r="AN35" s="91"/>
      <c r="AO35" s="91">
        <f t="shared" ca="1" si="11"/>
        <v>30</v>
      </c>
      <c r="AP35" s="93"/>
      <c r="AQ35" s="8"/>
      <c r="AR35" s="57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8"/>
      <c r="BD35"/>
      <c r="BE35"/>
      <c r="BF35"/>
    </row>
    <row r="36" spans="1:58" ht="6" hidden="1" customHeight="1" x14ac:dyDescent="0.2">
      <c r="A36" s="14">
        <v>31</v>
      </c>
      <c r="B36" s="528"/>
      <c r="C36" s="529"/>
      <c r="D36" s="79"/>
      <c r="E36" s="86"/>
      <c r="F36" s="80"/>
      <c r="G36" s="91"/>
      <c r="H36" s="91">
        <f t="shared" ca="1" si="0"/>
        <v>31</v>
      </c>
      <c r="I36" s="80"/>
      <c r="J36" s="91"/>
      <c r="K36" s="91">
        <f t="shared" ca="1" si="1"/>
        <v>31</v>
      </c>
      <c r="L36" s="80"/>
      <c r="M36" s="91"/>
      <c r="N36" s="91">
        <f t="shared" ca="1" si="2"/>
        <v>0</v>
      </c>
      <c r="O36" s="80"/>
      <c r="P36" s="91"/>
      <c r="Q36" s="91">
        <f t="shared" ca="1" si="3"/>
        <v>31</v>
      </c>
      <c r="R36" s="80"/>
      <c r="S36" s="91"/>
      <c r="T36" s="91">
        <f t="shared" ca="1" si="4"/>
        <v>31</v>
      </c>
      <c r="U36" s="80"/>
      <c r="V36" s="91"/>
      <c r="W36" s="91">
        <f t="shared" ca="1" si="5"/>
        <v>31</v>
      </c>
      <c r="X36" s="80"/>
      <c r="Y36" s="91"/>
      <c r="Z36" s="91">
        <f t="shared" ca="1" si="6"/>
        <v>31</v>
      </c>
      <c r="AA36" s="80"/>
      <c r="AB36" s="91"/>
      <c r="AC36" s="91">
        <f t="shared" ca="1" si="7"/>
        <v>31</v>
      </c>
      <c r="AD36" s="80"/>
      <c r="AE36" s="91"/>
      <c r="AF36" s="91">
        <f t="shared" ca="1" si="8"/>
        <v>31</v>
      </c>
      <c r="AG36" s="80"/>
      <c r="AH36" s="91"/>
      <c r="AI36" s="91">
        <f t="shared" ca="1" si="9"/>
        <v>31</v>
      </c>
      <c r="AJ36" s="80"/>
      <c r="AK36" s="91"/>
      <c r="AL36" s="91">
        <f t="shared" ca="1" si="10"/>
        <v>31</v>
      </c>
      <c r="AM36" s="80"/>
      <c r="AN36" s="91"/>
      <c r="AO36" s="91">
        <f t="shared" ca="1" si="11"/>
        <v>31</v>
      </c>
      <c r="AP36" s="93"/>
      <c r="AQ36" s="8"/>
      <c r="AR36" s="57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8"/>
      <c r="BD36"/>
      <c r="BE36"/>
      <c r="BF36"/>
    </row>
    <row r="37" spans="1:58" ht="6" hidden="1" customHeight="1" x14ac:dyDescent="0.2">
      <c r="A37" s="14">
        <v>32</v>
      </c>
      <c r="B37" s="528"/>
      <c r="C37" s="529"/>
      <c r="D37" s="79"/>
      <c r="E37" s="86"/>
      <c r="F37" s="80"/>
      <c r="G37" s="91"/>
      <c r="H37" s="91">
        <f t="shared" ca="1" si="0"/>
        <v>32</v>
      </c>
      <c r="I37" s="80"/>
      <c r="J37" s="91"/>
      <c r="K37" s="91">
        <f t="shared" ca="1" si="1"/>
        <v>32</v>
      </c>
      <c r="L37" s="80"/>
      <c r="M37" s="91"/>
      <c r="N37" s="91">
        <f t="shared" ca="1" si="2"/>
        <v>0</v>
      </c>
      <c r="O37" s="80"/>
      <c r="P37" s="91"/>
      <c r="Q37" s="91">
        <f t="shared" ca="1" si="3"/>
        <v>32</v>
      </c>
      <c r="R37" s="80"/>
      <c r="S37" s="91"/>
      <c r="T37" s="91">
        <f t="shared" ca="1" si="4"/>
        <v>32</v>
      </c>
      <c r="U37" s="80"/>
      <c r="V37" s="91"/>
      <c r="W37" s="91">
        <f t="shared" ca="1" si="5"/>
        <v>32</v>
      </c>
      <c r="X37" s="80"/>
      <c r="Y37" s="91"/>
      <c r="Z37" s="91">
        <f t="shared" ca="1" si="6"/>
        <v>32</v>
      </c>
      <c r="AA37" s="80"/>
      <c r="AB37" s="91"/>
      <c r="AC37" s="91">
        <f t="shared" ca="1" si="7"/>
        <v>32</v>
      </c>
      <c r="AD37" s="80"/>
      <c r="AE37" s="91"/>
      <c r="AF37" s="91">
        <f t="shared" ca="1" si="8"/>
        <v>32</v>
      </c>
      <c r="AG37" s="80"/>
      <c r="AH37" s="91"/>
      <c r="AI37" s="91">
        <f t="shared" ca="1" si="9"/>
        <v>32</v>
      </c>
      <c r="AJ37" s="80"/>
      <c r="AK37" s="91"/>
      <c r="AL37" s="91">
        <f t="shared" ca="1" si="10"/>
        <v>32</v>
      </c>
      <c r="AM37" s="80"/>
      <c r="AN37" s="91"/>
      <c r="AO37" s="91">
        <f t="shared" ca="1" si="11"/>
        <v>32</v>
      </c>
      <c r="AP37" s="93"/>
      <c r="AQ37" s="8"/>
      <c r="AR37" s="57"/>
      <c r="AS37" s="23"/>
      <c r="AT37" s="23"/>
      <c r="AU37" s="23"/>
      <c r="AV37" s="23"/>
      <c r="AW37" s="23"/>
      <c r="AX37" s="23"/>
      <c r="AY37" s="23"/>
      <c r="AZ37" s="23"/>
      <c r="BA37" s="23"/>
      <c r="BB37" s="23"/>
      <c r="BC37" s="8"/>
      <c r="BD37"/>
      <c r="BE37"/>
      <c r="BF37"/>
    </row>
    <row r="38" spans="1:58" ht="6" hidden="1" customHeight="1" x14ac:dyDescent="0.2">
      <c r="A38" s="14">
        <v>33</v>
      </c>
      <c r="B38" s="528"/>
      <c r="C38" s="529"/>
      <c r="D38" s="79"/>
      <c r="E38" s="86"/>
      <c r="F38" s="80"/>
      <c r="G38" s="91"/>
      <c r="H38" s="91">
        <f t="shared" ca="1" si="0"/>
        <v>33</v>
      </c>
      <c r="I38" s="80"/>
      <c r="J38" s="91"/>
      <c r="K38" s="91">
        <f t="shared" ca="1" si="1"/>
        <v>33</v>
      </c>
      <c r="L38" s="80"/>
      <c r="M38" s="91"/>
      <c r="N38" s="91">
        <f t="shared" ca="1" si="2"/>
        <v>1</v>
      </c>
      <c r="O38" s="80"/>
      <c r="P38" s="91"/>
      <c r="Q38" s="91">
        <f t="shared" ca="1" si="3"/>
        <v>33</v>
      </c>
      <c r="R38" s="80"/>
      <c r="S38" s="91"/>
      <c r="T38" s="91">
        <f t="shared" ca="1" si="4"/>
        <v>33</v>
      </c>
      <c r="U38" s="80"/>
      <c r="V38" s="91"/>
      <c r="W38" s="91">
        <f t="shared" ca="1" si="5"/>
        <v>33</v>
      </c>
      <c r="X38" s="80"/>
      <c r="Y38" s="91"/>
      <c r="Z38" s="91">
        <f t="shared" ca="1" si="6"/>
        <v>33</v>
      </c>
      <c r="AA38" s="80"/>
      <c r="AB38" s="91"/>
      <c r="AC38" s="91">
        <f t="shared" ca="1" si="7"/>
        <v>33</v>
      </c>
      <c r="AD38" s="80"/>
      <c r="AE38" s="91"/>
      <c r="AF38" s="91">
        <f t="shared" ca="1" si="8"/>
        <v>33</v>
      </c>
      <c r="AG38" s="80"/>
      <c r="AH38" s="91"/>
      <c r="AI38" s="91">
        <f t="shared" ca="1" si="9"/>
        <v>33</v>
      </c>
      <c r="AJ38" s="80"/>
      <c r="AK38" s="91"/>
      <c r="AL38" s="91">
        <f t="shared" ca="1" si="10"/>
        <v>33</v>
      </c>
      <c r="AM38" s="80"/>
      <c r="AN38" s="91"/>
      <c r="AO38" s="91">
        <f t="shared" ca="1" si="11"/>
        <v>33</v>
      </c>
      <c r="AP38" s="93"/>
      <c r="AQ38" s="8"/>
      <c r="AR38" s="57"/>
      <c r="AS38" s="23"/>
      <c r="AT38" s="23"/>
      <c r="AU38" s="23"/>
      <c r="AV38" s="23"/>
      <c r="AW38" s="23"/>
      <c r="AX38" s="23"/>
      <c r="AY38" s="23"/>
      <c r="AZ38" s="23"/>
      <c r="BA38" s="23"/>
      <c r="BB38" s="23"/>
      <c r="BC38" s="8"/>
      <c r="BD38"/>
      <c r="BE38"/>
      <c r="BF38"/>
    </row>
    <row r="39" spans="1:58" ht="6" hidden="1" customHeight="1" x14ac:dyDescent="0.2">
      <c r="A39" s="14">
        <v>34</v>
      </c>
      <c r="B39" s="528"/>
      <c r="C39" s="529"/>
      <c r="D39" s="79"/>
      <c r="E39" s="86"/>
      <c r="F39" s="80"/>
      <c r="G39" s="91"/>
      <c r="H39" s="91">
        <f t="shared" ref="H39:H70" ca="1" si="12">IF(OR(MID(G$776,$A39,1)="a",MID(G$776,$A39,1)="b"),0,IF(H38=0,1,H38+1))</f>
        <v>34</v>
      </c>
      <c r="I39" s="80"/>
      <c r="J39" s="91"/>
      <c r="K39" s="91">
        <f t="shared" ref="K39:K70" ca="1" si="13">IF(OR(MID(J$776,$A39,1)="a",MID(J$776,$A39,1)="b"),0,IF(K38=0,1,K38+1))</f>
        <v>34</v>
      </c>
      <c r="L39" s="80"/>
      <c r="M39" s="91"/>
      <c r="N39" s="91">
        <f t="shared" ref="N39:N70" ca="1" si="14">IF(OR(MID(M$776,$A39,1)="a",MID(M$776,$A39,1)="b"),0,IF(N38=0,1,N38+1))</f>
        <v>2</v>
      </c>
      <c r="O39" s="80"/>
      <c r="P39" s="91"/>
      <c r="Q39" s="91">
        <f t="shared" ref="Q39:Q70" ca="1" si="15">IF(OR(MID(P$776,$A39,1)="a",MID(P$776,$A39,1)="b"),0,IF(Q38=0,1,Q38+1))</f>
        <v>34</v>
      </c>
      <c r="R39" s="80"/>
      <c r="S39" s="91"/>
      <c r="T39" s="91">
        <f t="shared" ref="T39:T70" ca="1" si="16">IF(OR(MID(S$776,$A39,1)="a",MID(S$776,$A39,1)="b"),0,IF(T38=0,1,T38+1))</f>
        <v>34</v>
      </c>
      <c r="U39" s="80"/>
      <c r="V39" s="91"/>
      <c r="W39" s="91">
        <f t="shared" ref="W39:W70" ca="1" si="17">IF(OR(MID(V$776,$A39,1)="a",MID(V$776,$A39,1)="b"),0,IF(W38=0,1,W38+1))</f>
        <v>34</v>
      </c>
      <c r="X39" s="80"/>
      <c r="Y39" s="91"/>
      <c r="Z39" s="91">
        <f t="shared" ref="Z39:Z70" ca="1" si="18">IF(OR(MID(Y$776,$A39,1)="a",MID(Y$776,$A39,1)="b"),0,IF(Z38=0,1,Z38+1))</f>
        <v>34</v>
      </c>
      <c r="AA39" s="80"/>
      <c r="AB39" s="91"/>
      <c r="AC39" s="91">
        <f t="shared" ref="AC39:AC70" ca="1" si="19">IF(OR(MID(AB$776,$A39,1)="a",MID(AB$776,$A39,1)="b"),0,IF(AC38=0,1,AC38+1))</f>
        <v>34</v>
      </c>
      <c r="AD39" s="80"/>
      <c r="AE39" s="91"/>
      <c r="AF39" s="91">
        <f t="shared" ref="AF39:AF70" ca="1" si="20">IF(OR(MID(AE$776,$A39,1)="a",MID(AE$776,$A39,1)="b"),0,IF(AF38=0,1,AF38+1))</f>
        <v>34</v>
      </c>
      <c r="AG39" s="80"/>
      <c r="AH39" s="91"/>
      <c r="AI39" s="91">
        <f t="shared" ref="AI39:AI70" ca="1" si="21">IF(OR(MID(AH$776,$A39,1)="a",MID(AH$776,$A39,1)="b"),0,IF(AI38=0,1,AI38+1))</f>
        <v>34</v>
      </c>
      <c r="AJ39" s="80"/>
      <c r="AK39" s="91"/>
      <c r="AL39" s="91">
        <f t="shared" ref="AL39:AL70" ca="1" si="22">IF(OR(MID(AK$776,$A39,1)="a",MID(AK$776,$A39,1)="b"),0,IF(AL38=0,1,AL38+1))</f>
        <v>34</v>
      </c>
      <c r="AM39" s="80"/>
      <c r="AN39" s="91"/>
      <c r="AO39" s="91">
        <f t="shared" ref="AO39:AO70" ca="1" si="23">IF(OR(MID(AN$776,$A39,1)="a",MID(AN$776,$A39,1)="b"),0,IF(AO38=0,1,AO38+1))</f>
        <v>34</v>
      </c>
      <c r="AP39" s="93"/>
      <c r="AQ39" s="8"/>
      <c r="AR39" s="57"/>
      <c r="AS39" s="23"/>
      <c r="AT39" s="23"/>
      <c r="AU39" s="23"/>
      <c r="AV39" s="23"/>
      <c r="AW39" s="23"/>
      <c r="AX39" s="23"/>
      <c r="AY39" s="23"/>
      <c r="AZ39" s="23"/>
      <c r="BA39" s="23"/>
      <c r="BB39" s="23"/>
      <c r="BC39" s="8"/>
      <c r="BD39"/>
      <c r="BE39"/>
      <c r="BF39"/>
    </row>
    <row r="40" spans="1:58" ht="6" hidden="1" customHeight="1" x14ac:dyDescent="0.2">
      <c r="A40" s="14">
        <v>35</v>
      </c>
      <c r="B40" s="528"/>
      <c r="C40" s="529"/>
      <c r="D40" s="79"/>
      <c r="E40" s="86"/>
      <c r="F40" s="80"/>
      <c r="G40" s="91"/>
      <c r="H40" s="91">
        <f t="shared" ca="1" si="12"/>
        <v>35</v>
      </c>
      <c r="I40" s="80"/>
      <c r="J40" s="91"/>
      <c r="K40" s="91">
        <f t="shared" ca="1" si="13"/>
        <v>35</v>
      </c>
      <c r="L40" s="80"/>
      <c r="M40" s="91"/>
      <c r="N40" s="91">
        <f t="shared" ca="1" si="14"/>
        <v>3</v>
      </c>
      <c r="O40" s="80"/>
      <c r="P40" s="91"/>
      <c r="Q40" s="91">
        <f t="shared" ca="1" si="15"/>
        <v>35</v>
      </c>
      <c r="R40" s="80"/>
      <c r="S40" s="91"/>
      <c r="T40" s="91">
        <f t="shared" ca="1" si="16"/>
        <v>35</v>
      </c>
      <c r="U40" s="80"/>
      <c r="V40" s="91"/>
      <c r="W40" s="91">
        <f t="shared" ca="1" si="17"/>
        <v>35</v>
      </c>
      <c r="X40" s="80"/>
      <c r="Y40" s="91"/>
      <c r="Z40" s="91">
        <f t="shared" ca="1" si="18"/>
        <v>35</v>
      </c>
      <c r="AA40" s="80"/>
      <c r="AB40" s="91"/>
      <c r="AC40" s="91">
        <f t="shared" ca="1" si="19"/>
        <v>35</v>
      </c>
      <c r="AD40" s="80"/>
      <c r="AE40" s="91"/>
      <c r="AF40" s="91">
        <f t="shared" ca="1" si="20"/>
        <v>35</v>
      </c>
      <c r="AG40" s="80"/>
      <c r="AH40" s="91"/>
      <c r="AI40" s="91">
        <f t="shared" ca="1" si="21"/>
        <v>35</v>
      </c>
      <c r="AJ40" s="80"/>
      <c r="AK40" s="91"/>
      <c r="AL40" s="91">
        <f t="shared" ca="1" si="22"/>
        <v>35</v>
      </c>
      <c r="AM40" s="80"/>
      <c r="AN40" s="91"/>
      <c r="AO40" s="91">
        <f t="shared" ca="1" si="23"/>
        <v>35</v>
      </c>
      <c r="AP40" s="93"/>
      <c r="AQ40" s="8"/>
      <c r="AR40" s="57"/>
      <c r="AS40" s="23"/>
      <c r="AT40" s="23"/>
      <c r="AU40" s="23"/>
      <c r="AV40" s="23"/>
      <c r="AW40" s="23"/>
      <c r="AX40" s="23"/>
      <c r="AY40" s="23"/>
      <c r="AZ40" s="23"/>
      <c r="BA40" s="23"/>
      <c r="BB40" s="23"/>
      <c r="BC40" s="8"/>
      <c r="BD40"/>
      <c r="BE40"/>
      <c r="BF40"/>
    </row>
    <row r="41" spans="1:58" ht="6" hidden="1" customHeight="1" x14ac:dyDescent="0.2">
      <c r="A41" s="14">
        <v>36</v>
      </c>
      <c r="B41" s="528"/>
      <c r="C41" s="529"/>
      <c r="D41" s="79"/>
      <c r="E41" s="86"/>
      <c r="F41" s="80"/>
      <c r="G41" s="91"/>
      <c r="H41" s="91">
        <f t="shared" ca="1" si="12"/>
        <v>36</v>
      </c>
      <c r="I41" s="80"/>
      <c r="J41" s="91"/>
      <c r="K41" s="91">
        <f t="shared" ca="1" si="13"/>
        <v>36</v>
      </c>
      <c r="L41" s="80"/>
      <c r="M41" s="91"/>
      <c r="N41" s="91">
        <f t="shared" ca="1" si="14"/>
        <v>4</v>
      </c>
      <c r="O41" s="80"/>
      <c r="P41" s="91"/>
      <c r="Q41" s="91">
        <f t="shared" ca="1" si="15"/>
        <v>36</v>
      </c>
      <c r="R41" s="80"/>
      <c r="S41" s="91"/>
      <c r="T41" s="91">
        <f t="shared" ca="1" si="16"/>
        <v>36</v>
      </c>
      <c r="U41" s="80"/>
      <c r="V41" s="91"/>
      <c r="W41" s="91">
        <f t="shared" ca="1" si="17"/>
        <v>36</v>
      </c>
      <c r="X41" s="80"/>
      <c r="Y41" s="91"/>
      <c r="Z41" s="91">
        <f t="shared" ca="1" si="18"/>
        <v>36</v>
      </c>
      <c r="AA41" s="80"/>
      <c r="AB41" s="91"/>
      <c r="AC41" s="91">
        <f t="shared" ca="1" si="19"/>
        <v>36</v>
      </c>
      <c r="AD41" s="80"/>
      <c r="AE41" s="91"/>
      <c r="AF41" s="91">
        <f t="shared" ca="1" si="20"/>
        <v>36</v>
      </c>
      <c r="AG41" s="80"/>
      <c r="AH41" s="91"/>
      <c r="AI41" s="91">
        <f t="shared" ca="1" si="21"/>
        <v>36</v>
      </c>
      <c r="AJ41" s="80"/>
      <c r="AK41" s="91"/>
      <c r="AL41" s="91">
        <f t="shared" ca="1" si="22"/>
        <v>36</v>
      </c>
      <c r="AM41" s="80"/>
      <c r="AN41" s="91"/>
      <c r="AO41" s="91">
        <f t="shared" ca="1" si="23"/>
        <v>36</v>
      </c>
      <c r="AP41" s="93"/>
      <c r="AQ41" s="8"/>
      <c r="AR41" s="57"/>
      <c r="AS41" s="23"/>
      <c r="AT41" s="23"/>
      <c r="AU41" s="23"/>
      <c r="AV41" s="23"/>
      <c r="AW41" s="23"/>
      <c r="AX41" s="23"/>
      <c r="AY41" s="23"/>
      <c r="AZ41" s="23"/>
      <c r="BA41" s="23"/>
      <c r="BB41" s="23"/>
      <c r="BC41" s="8"/>
      <c r="BD41"/>
      <c r="BE41"/>
      <c r="BF41"/>
    </row>
    <row r="42" spans="1:58" ht="6" hidden="1" customHeight="1" x14ac:dyDescent="0.2">
      <c r="A42" s="14">
        <v>37</v>
      </c>
      <c r="B42" s="528"/>
      <c r="C42" s="529"/>
      <c r="D42" s="79"/>
      <c r="E42" s="86"/>
      <c r="F42" s="80"/>
      <c r="G42" s="91"/>
      <c r="H42" s="91">
        <f t="shared" ca="1" si="12"/>
        <v>37</v>
      </c>
      <c r="I42" s="80"/>
      <c r="J42" s="91"/>
      <c r="K42" s="91">
        <f t="shared" ca="1" si="13"/>
        <v>37</v>
      </c>
      <c r="L42" s="80"/>
      <c r="M42" s="91"/>
      <c r="N42" s="91">
        <f t="shared" ca="1" si="14"/>
        <v>5</v>
      </c>
      <c r="O42" s="80"/>
      <c r="P42" s="91"/>
      <c r="Q42" s="91">
        <f t="shared" ca="1" si="15"/>
        <v>37</v>
      </c>
      <c r="R42" s="80"/>
      <c r="S42" s="91"/>
      <c r="T42" s="91">
        <f t="shared" ca="1" si="16"/>
        <v>37</v>
      </c>
      <c r="U42" s="80"/>
      <c r="V42" s="91"/>
      <c r="W42" s="91">
        <f t="shared" ca="1" si="17"/>
        <v>37</v>
      </c>
      <c r="X42" s="80"/>
      <c r="Y42" s="91"/>
      <c r="Z42" s="91">
        <f t="shared" ca="1" si="18"/>
        <v>37</v>
      </c>
      <c r="AA42" s="80"/>
      <c r="AB42" s="91"/>
      <c r="AC42" s="91">
        <f t="shared" ca="1" si="19"/>
        <v>37</v>
      </c>
      <c r="AD42" s="80"/>
      <c r="AE42" s="91"/>
      <c r="AF42" s="91">
        <f t="shared" ca="1" si="20"/>
        <v>37</v>
      </c>
      <c r="AG42" s="80"/>
      <c r="AH42" s="91"/>
      <c r="AI42" s="91">
        <f t="shared" ca="1" si="21"/>
        <v>37</v>
      </c>
      <c r="AJ42" s="80"/>
      <c r="AK42" s="91"/>
      <c r="AL42" s="91">
        <f t="shared" ca="1" si="22"/>
        <v>37</v>
      </c>
      <c r="AM42" s="80"/>
      <c r="AN42" s="91"/>
      <c r="AO42" s="91">
        <f t="shared" ca="1" si="23"/>
        <v>37</v>
      </c>
      <c r="AP42" s="93"/>
      <c r="AQ42" s="8"/>
      <c r="AR42" s="57"/>
      <c r="AS42" s="23"/>
      <c r="AT42" s="23"/>
      <c r="AU42" s="23"/>
      <c r="AV42" s="23"/>
      <c r="AW42" s="23"/>
      <c r="AX42" s="23"/>
      <c r="AY42" s="23"/>
      <c r="AZ42" s="23"/>
      <c r="BA42" s="23"/>
      <c r="BB42" s="23"/>
      <c r="BC42" s="8"/>
      <c r="BD42"/>
      <c r="BE42"/>
      <c r="BF42"/>
    </row>
    <row r="43" spans="1:58" ht="6" hidden="1" customHeight="1" x14ac:dyDescent="0.2">
      <c r="A43" s="14">
        <v>38</v>
      </c>
      <c r="B43" s="528"/>
      <c r="C43" s="529"/>
      <c r="D43" s="79"/>
      <c r="E43" s="86"/>
      <c r="F43" s="80"/>
      <c r="G43" s="91"/>
      <c r="H43" s="91">
        <f t="shared" ca="1" si="12"/>
        <v>38</v>
      </c>
      <c r="I43" s="80"/>
      <c r="J43" s="91"/>
      <c r="K43" s="91">
        <f t="shared" ca="1" si="13"/>
        <v>38</v>
      </c>
      <c r="L43" s="80"/>
      <c r="M43" s="91"/>
      <c r="N43" s="91">
        <f t="shared" ca="1" si="14"/>
        <v>6</v>
      </c>
      <c r="O43" s="80"/>
      <c r="P43" s="91"/>
      <c r="Q43" s="91">
        <f t="shared" ca="1" si="15"/>
        <v>38</v>
      </c>
      <c r="R43" s="80"/>
      <c r="S43" s="91"/>
      <c r="T43" s="91">
        <f t="shared" ca="1" si="16"/>
        <v>38</v>
      </c>
      <c r="U43" s="80"/>
      <c r="V43" s="91"/>
      <c r="W43" s="91">
        <f t="shared" ca="1" si="17"/>
        <v>38</v>
      </c>
      <c r="X43" s="80"/>
      <c r="Y43" s="91"/>
      <c r="Z43" s="91">
        <f t="shared" ca="1" si="18"/>
        <v>38</v>
      </c>
      <c r="AA43" s="80"/>
      <c r="AB43" s="91"/>
      <c r="AC43" s="91">
        <f t="shared" ca="1" si="19"/>
        <v>38</v>
      </c>
      <c r="AD43" s="80"/>
      <c r="AE43" s="91"/>
      <c r="AF43" s="91">
        <f t="shared" ca="1" si="20"/>
        <v>38</v>
      </c>
      <c r="AG43" s="80"/>
      <c r="AH43" s="91"/>
      <c r="AI43" s="91">
        <f t="shared" ca="1" si="21"/>
        <v>38</v>
      </c>
      <c r="AJ43" s="80"/>
      <c r="AK43" s="91"/>
      <c r="AL43" s="91">
        <f t="shared" ca="1" si="22"/>
        <v>38</v>
      </c>
      <c r="AM43" s="80"/>
      <c r="AN43" s="91"/>
      <c r="AO43" s="91">
        <f t="shared" ca="1" si="23"/>
        <v>38</v>
      </c>
      <c r="AP43" s="93"/>
      <c r="AQ43" s="8"/>
      <c r="AR43" s="57"/>
      <c r="AS43" s="23"/>
      <c r="AT43" s="23"/>
      <c r="AU43" s="23"/>
      <c r="AV43" s="23"/>
      <c r="AW43" s="23"/>
      <c r="AX43" s="23"/>
      <c r="AY43" s="23"/>
      <c r="AZ43" s="23"/>
      <c r="BA43" s="23"/>
      <c r="BB43" s="23"/>
      <c r="BC43" s="8"/>
      <c r="BD43"/>
      <c r="BE43"/>
      <c r="BF43"/>
    </row>
    <row r="44" spans="1:58" ht="6" hidden="1" customHeight="1" x14ac:dyDescent="0.2">
      <c r="A44" s="14">
        <v>39</v>
      </c>
      <c r="B44" s="528"/>
      <c r="C44" s="529"/>
      <c r="D44" s="79"/>
      <c r="E44" s="86"/>
      <c r="F44" s="80"/>
      <c r="G44" s="91"/>
      <c r="H44" s="91">
        <f t="shared" ca="1" si="12"/>
        <v>39</v>
      </c>
      <c r="I44" s="80"/>
      <c r="J44" s="91"/>
      <c r="K44" s="91">
        <f t="shared" ca="1" si="13"/>
        <v>39</v>
      </c>
      <c r="L44" s="80"/>
      <c r="M44" s="91"/>
      <c r="N44" s="91">
        <f t="shared" ca="1" si="14"/>
        <v>7</v>
      </c>
      <c r="O44" s="80"/>
      <c r="P44" s="91"/>
      <c r="Q44" s="91">
        <f t="shared" ca="1" si="15"/>
        <v>39</v>
      </c>
      <c r="R44" s="80"/>
      <c r="S44" s="91"/>
      <c r="T44" s="91">
        <f t="shared" ca="1" si="16"/>
        <v>39</v>
      </c>
      <c r="U44" s="80"/>
      <c r="V44" s="91"/>
      <c r="W44" s="91">
        <f t="shared" ca="1" si="17"/>
        <v>39</v>
      </c>
      <c r="X44" s="80"/>
      <c r="Y44" s="91"/>
      <c r="Z44" s="91">
        <f t="shared" ca="1" si="18"/>
        <v>39</v>
      </c>
      <c r="AA44" s="80"/>
      <c r="AB44" s="91"/>
      <c r="AC44" s="91">
        <f t="shared" ca="1" si="19"/>
        <v>39</v>
      </c>
      <c r="AD44" s="80"/>
      <c r="AE44" s="91"/>
      <c r="AF44" s="91">
        <f t="shared" ca="1" si="20"/>
        <v>39</v>
      </c>
      <c r="AG44" s="80"/>
      <c r="AH44" s="91"/>
      <c r="AI44" s="91">
        <f t="shared" ca="1" si="21"/>
        <v>39</v>
      </c>
      <c r="AJ44" s="80"/>
      <c r="AK44" s="91"/>
      <c r="AL44" s="91">
        <f t="shared" ca="1" si="22"/>
        <v>39</v>
      </c>
      <c r="AM44" s="80"/>
      <c r="AN44" s="91"/>
      <c r="AO44" s="91">
        <f t="shared" ca="1" si="23"/>
        <v>39</v>
      </c>
      <c r="AP44" s="93"/>
      <c r="AQ44" s="8"/>
      <c r="AR44" s="57"/>
      <c r="AS44" s="23"/>
      <c r="AT44" s="23"/>
      <c r="AU44" s="23"/>
      <c r="AV44" s="23"/>
      <c r="AW44" s="23"/>
      <c r="AX44" s="23"/>
      <c r="AY44" s="23"/>
      <c r="AZ44" s="23"/>
      <c r="BA44" s="23"/>
      <c r="BB44" s="23"/>
      <c r="BC44" s="8"/>
      <c r="BD44"/>
      <c r="BE44"/>
      <c r="BF44"/>
    </row>
    <row r="45" spans="1:58" ht="6" hidden="1" customHeight="1" x14ac:dyDescent="0.2">
      <c r="A45" s="14">
        <v>40</v>
      </c>
      <c r="B45" s="528"/>
      <c r="C45" s="529"/>
      <c r="D45" s="79"/>
      <c r="E45" s="86"/>
      <c r="F45" s="80"/>
      <c r="G45" s="91"/>
      <c r="H45" s="91">
        <f t="shared" ca="1" si="12"/>
        <v>40</v>
      </c>
      <c r="I45" s="80"/>
      <c r="J45" s="91"/>
      <c r="K45" s="91">
        <f t="shared" ca="1" si="13"/>
        <v>40</v>
      </c>
      <c r="L45" s="80"/>
      <c r="M45" s="91"/>
      <c r="N45" s="91">
        <f t="shared" ca="1" si="14"/>
        <v>8</v>
      </c>
      <c r="O45" s="80"/>
      <c r="P45" s="91"/>
      <c r="Q45" s="91">
        <f t="shared" ca="1" si="15"/>
        <v>40</v>
      </c>
      <c r="R45" s="80"/>
      <c r="S45" s="91"/>
      <c r="T45" s="91">
        <f t="shared" ca="1" si="16"/>
        <v>40</v>
      </c>
      <c r="U45" s="80"/>
      <c r="V45" s="91"/>
      <c r="W45" s="91">
        <f t="shared" ca="1" si="17"/>
        <v>40</v>
      </c>
      <c r="X45" s="80"/>
      <c r="Y45" s="91"/>
      <c r="Z45" s="91">
        <f t="shared" ca="1" si="18"/>
        <v>40</v>
      </c>
      <c r="AA45" s="80"/>
      <c r="AB45" s="91"/>
      <c r="AC45" s="91">
        <f t="shared" ca="1" si="19"/>
        <v>40</v>
      </c>
      <c r="AD45" s="80"/>
      <c r="AE45" s="91"/>
      <c r="AF45" s="91">
        <f t="shared" ca="1" si="20"/>
        <v>40</v>
      </c>
      <c r="AG45" s="80"/>
      <c r="AH45" s="91"/>
      <c r="AI45" s="91">
        <f t="shared" ca="1" si="21"/>
        <v>40</v>
      </c>
      <c r="AJ45" s="80"/>
      <c r="AK45" s="91"/>
      <c r="AL45" s="91">
        <f t="shared" ca="1" si="22"/>
        <v>40</v>
      </c>
      <c r="AM45" s="80"/>
      <c r="AN45" s="91"/>
      <c r="AO45" s="91">
        <f t="shared" ca="1" si="23"/>
        <v>40</v>
      </c>
      <c r="AP45" s="93"/>
      <c r="AQ45" s="8"/>
      <c r="AR45" s="57"/>
      <c r="AS45" s="23"/>
      <c r="AT45" s="23"/>
      <c r="AU45" s="23"/>
      <c r="AV45" s="23"/>
      <c r="AW45" s="23"/>
      <c r="AX45" s="23"/>
      <c r="AY45" s="23"/>
      <c r="AZ45" s="23"/>
      <c r="BA45" s="23"/>
      <c r="BB45" s="23"/>
      <c r="BC45" s="8"/>
      <c r="BD45"/>
      <c r="BE45"/>
      <c r="BF45"/>
    </row>
    <row r="46" spans="1:58" ht="6" hidden="1" customHeight="1" x14ac:dyDescent="0.2">
      <c r="A46" s="14">
        <v>41</v>
      </c>
      <c r="B46" s="528"/>
      <c r="C46" s="529"/>
      <c r="D46" s="79"/>
      <c r="E46" s="86"/>
      <c r="F46" s="80"/>
      <c r="G46" s="91"/>
      <c r="H46" s="91">
        <f t="shared" ca="1" si="12"/>
        <v>41</v>
      </c>
      <c r="I46" s="80"/>
      <c r="J46" s="91"/>
      <c r="K46" s="91">
        <f t="shared" ca="1" si="13"/>
        <v>41</v>
      </c>
      <c r="L46" s="80"/>
      <c r="M46" s="91"/>
      <c r="N46" s="91">
        <f t="shared" ca="1" si="14"/>
        <v>9</v>
      </c>
      <c r="O46" s="80"/>
      <c r="P46" s="91"/>
      <c r="Q46" s="91">
        <f t="shared" ca="1" si="15"/>
        <v>41</v>
      </c>
      <c r="R46" s="80"/>
      <c r="S46" s="91"/>
      <c r="T46" s="91">
        <f t="shared" ca="1" si="16"/>
        <v>41</v>
      </c>
      <c r="U46" s="80"/>
      <c r="V46" s="91"/>
      <c r="W46" s="91">
        <f t="shared" ca="1" si="17"/>
        <v>41</v>
      </c>
      <c r="X46" s="80"/>
      <c r="Y46" s="91"/>
      <c r="Z46" s="91">
        <f t="shared" ca="1" si="18"/>
        <v>41</v>
      </c>
      <c r="AA46" s="80"/>
      <c r="AB46" s="91"/>
      <c r="AC46" s="91">
        <f t="shared" ca="1" si="19"/>
        <v>41</v>
      </c>
      <c r="AD46" s="80"/>
      <c r="AE46" s="91"/>
      <c r="AF46" s="91">
        <f t="shared" ca="1" si="20"/>
        <v>41</v>
      </c>
      <c r="AG46" s="80"/>
      <c r="AH46" s="91"/>
      <c r="AI46" s="91">
        <f t="shared" ca="1" si="21"/>
        <v>41</v>
      </c>
      <c r="AJ46" s="80"/>
      <c r="AK46" s="91"/>
      <c r="AL46" s="91">
        <f t="shared" ca="1" si="22"/>
        <v>41</v>
      </c>
      <c r="AM46" s="80"/>
      <c r="AN46" s="91"/>
      <c r="AO46" s="91">
        <f t="shared" ca="1" si="23"/>
        <v>41</v>
      </c>
      <c r="AP46" s="93"/>
      <c r="AQ46" s="8"/>
      <c r="AR46" s="57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8"/>
      <c r="BD46"/>
      <c r="BE46"/>
      <c r="BF46"/>
    </row>
    <row r="47" spans="1:58" ht="6" hidden="1" customHeight="1" x14ac:dyDescent="0.2">
      <c r="A47" s="14">
        <v>42</v>
      </c>
      <c r="B47" s="528"/>
      <c r="C47" s="529"/>
      <c r="D47" s="79"/>
      <c r="E47" s="86"/>
      <c r="F47" s="80"/>
      <c r="G47" s="91"/>
      <c r="H47" s="91">
        <f t="shared" ca="1" si="12"/>
        <v>42</v>
      </c>
      <c r="I47" s="80"/>
      <c r="J47" s="91"/>
      <c r="K47" s="91">
        <f t="shared" ca="1" si="13"/>
        <v>42</v>
      </c>
      <c r="L47" s="80"/>
      <c r="M47" s="91"/>
      <c r="N47" s="91">
        <f t="shared" ca="1" si="14"/>
        <v>10</v>
      </c>
      <c r="O47" s="80"/>
      <c r="P47" s="91"/>
      <c r="Q47" s="91">
        <f t="shared" ca="1" si="15"/>
        <v>42</v>
      </c>
      <c r="R47" s="80"/>
      <c r="S47" s="91"/>
      <c r="T47" s="91">
        <f t="shared" ca="1" si="16"/>
        <v>42</v>
      </c>
      <c r="U47" s="80"/>
      <c r="V47" s="91"/>
      <c r="W47" s="91">
        <f t="shared" ca="1" si="17"/>
        <v>42</v>
      </c>
      <c r="X47" s="80"/>
      <c r="Y47" s="91"/>
      <c r="Z47" s="91">
        <f t="shared" ca="1" si="18"/>
        <v>42</v>
      </c>
      <c r="AA47" s="80"/>
      <c r="AB47" s="91"/>
      <c r="AC47" s="91">
        <f t="shared" ca="1" si="19"/>
        <v>42</v>
      </c>
      <c r="AD47" s="80"/>
      <c r="AE47" s="91"/>
      <c r="AF47" s="91">
        <f t="shared" ca="1" si="20"/>
        <v>42</v>
      </c>
      <c r="AG47" s="80"/>
      <c r="AH47" s="91"/>
      <c r="AI47" s="91">
        <f t="shared" ca="1" si="21"/>
        <v>42</v>
      </c>
      <c r="AJ47" s="80"/>
      <c r="AK47" s="91"/>
      <c r="AL47" s="91">
        <f t="shared" ca="1" si="22"/>
        <v>42</v>
      </c>
      <c r="AM47" s="80"/>
      <c r="AN47" s="91"/>
      <c r="AO47" s="91">
        <f t="shared" ca="1" si="23"/>
        <v>42</v>
      </c>
      <c r="AP47" s="93"/>
      <c r="AQ47" s="8"/>
      <c r="AR47" s="57"/>
      <c r="AS47" s="23"/>
      <c r="AT47" s="23"/>
      <c r="AU47" s="23"/>
      <c r="AV47" s="23"/>
      <c r="AW47" s="23"/>
      <c r="AX47" s="23"/>
      <c r="AY47" s="23"/>
      <c r="AZ47" s="23"/>
      <c r="BA47" s="23"/>
      <c r="BB47" s="23"/>
      <c r="BC47" s="8"/>
      <c r="BD47"/>
      <c r="BE47"/>
      <c r="BF47"/>
    </row>
    <row r="48" spans="1:58" ht="6" hidden="1" customHeight="1" x14ac:dyDescent="0.2">
      <c r="A48" s="14">
        <v>43</v>
      </c>
      <c r="B48" s="528"/>
      <c r="C48" s="529"/>
      <c r="D48" s="79"/>
      <c r="E48" s="86"/>
      <c r="F48" s="80"/>
      <c r="G48" s="91"/>
      <c r="H48" s="91">
        <f t="shared" ca="1" si="12"/>
        <v>43</v>
      </c>
      <c r="I48" s="80"/>
      <c r="J48" s="91"/>
      <c r="K48" s="91">
        <f t="shared" ca="1" si="13"/>
        <v>43</v>
      </c>
      <c r="L48" s="80"/>
      <c r="M48" s="91"/>
      <c r="N48" s="91">
        <f t="shared" ca="1" si="14"/>
        <v>11</v>
      </c>
      <c r="O48" s="80"/>
      <c r="P48" s="91"/>
      <c r="Q48" s="91">
        <f t="shared" ca="1" si="15"/>
        <v>43</v>
      </c>
      <c r="R48" s="80"/>
      <c r="S48" s="91"/>
      <c r="T48" s="91">
        <f t="shared" ca="1" si="16"/>
        <v>43</v>
      </c>
      <c r="U48" s="80"/>
      <c r="V48" s="91"/>
      <c r="W48" s="91">
        <f t="shared" ca="1" si="17"/>
        <v>43</v>
      </c>
      <c r="X48" s="80"/>
      <c r="Y48" s="91"/>
      <c r="Z48" s="91">
        <f t="shared" ca="1" si="18"/>
        <v>43</v>
      </c>
      <c r="AA48" s="80"/>
      <c r="AB48" s="91"/>
      <c r="AC48" s="91">
        <f t="shared" ca="1" si="19"/>
        <v>43</v>
      </c>
      <c r="AD48" s="80"/>
      <c r="AE48" s="91"/>
      <c r="AF48" s="91">
        <f t="shared" ca="1" si="20"/>
        <v>43</v>
      </c>
      <c r="AG48" s="80"/>
      <c r="AH48" s="91"/>
      <c r="AI48" s="91">
        <f t="shared" ca="1" si="21"/>
        <v>43</v>
      </c>
      <c r="AJ48" s="80"/>
      <c r="AK48" s="91"/>
      <c r="AL48" s="91">
        <f t="shared" ca="1" si="22"/>
        <v>43</v>
      </c>
      <c r="AM48" s="80"/>
      <c r="AN48" s="91"/>
      <c r="AO48" s="91">
        <f t="shared" ca="1" si="23"/>
        <v>43</v>
      </c>
      <c r="AP48" s="93"/>
      <c r="AQ48" s="8"/>
      <c r="AR48" s="57"/>
      <c r="AS48" s="23"/>
      <c r="AT48" s="23"/>
      <c r="AU48" s="23"/>
      <c r="AV48" s="23"/>
      <c r="AW48" s="23"/>
      <c r="AX48" s="23"/>
      <c r="AY48" s="23"/>
      <c r="AZ48" s="23"/>
      <c r="BA48" s="23"/>
      <c r="BB48" s="23"/>
      <c r="BC48" s="8"/>
      <c r="BD48"/>
      <c r="BE48"/>
      <c r="BF48"/>
    </row>
    <row r="49" spans="1:58" ht="6" hidden="1" customHeight="1" x14ac:dyDescent="0.2">
      <c r="A49" s="14">
        <v>44</v>
      </c>
      <c r="B49" s="528"/>
      <c r="C49" s="529"/>
      <c r="D49" s="79"/>
      <c r="E49" s="86"/>
      <c r="F49" s="80"/>
      <c r="G49" s="91"/>
      <c r="H49" s="91">
        <f t="shared" ca="1" si="12"/>
        <v>44</v>
      </c>
      <c r="I49" s="80"/>
      <c r="J49" s="91"/>
      <c r="K49" s="91">
        <f t="shared" ca="1" si="13"/>
        <v>44</v>
      </c>
      <c r="L49" s="80"/>
      <c r="M49" s="91"/>
      <c r="N49" s="91">
        <f t="shared" ca="1" si="14"/>
        <v>12</v>
      </c>
      <c r="O49" s="80"/>
      <c r="P49" s="91"/>
      <c r="Q49" s="91">
        <f t="shared" ca="1" si="15"/>
        <v>44</v>
      </c>
      <c r="R49" s="80"/>
      <c r="S49" s="91"/>
      <c r="T49" s="91">
        <f t="shared" ca="1" si="16"/>
        <v>44</v>
      </c>
      <c r="U49" s="80"/>
      <c r="V49" s="91"/>
      <c r="W49" s="91">
        <f t="shared" ca="1" si="17"/>
        <v>44</v>
      </c>
      <c r="X49" s="80"/>
      <c r="Y49" s="91"/>
      <c r="Z49" s="91">
        <f t="shared" ca="1" si="18"/>
        <v>44</v>
      </c>
      <c r="AA49" s="80"/>
      <c r="AB49" s="91"/>
      <c r="AC49" s="91">
        <f t="shared" ca="1" si="19"/>
        <v>44</v>
      </c>
      <c r="AD49" s="80"/>
      <c r="AE49" s="91"/>
      <c r="AF49" s="91">
        <f t="shared" ca="1" si="20"/>
        <v>44</v>
      </c>
      <c r="AG49" s="80"/>
      <c r="AH49" s="91"/>
      <c r="AI49" s="91">
        <f t="shared" ca="1" si="21"/>
        <v>44</v>
      </c>
      <c r="AJ49" s="80"/>
      <c r="AK49" s="91"/>
      <c r="AL49" s="91">
        <f t="shared" ca="1" si="22"/>
        <v>44</v>
      </c>
      <c r="AM49" s="80"/>
      <c r="AN49" s="91"/>
      <c r="AO49" s="91">
        <f t="shared" ca="1" si="23"/>
        <v>44</v>
      </c>
      <c r="AP49" s="93"/>
      <c r="AQ49" s="8"/>
      <c r="AR49" s="57"/>
      <c r="AS49" s="23"/>
      <c r="AT49" s="23"/>
      <c r="AU49" s="23"/>
      <c r="AV49" s="23"/>
      <c r="AW49" s="23"/>
      <c r="AX49" s="23"/>
      <c r="AY49" s="23"/>
      <c r="AZ49" s="23"/>
      <c r="BA49" s="23"/>
      <c r="BB49" s="23"/>
      <c r="BC49" s="8"/>
      <c r="BD49"/>
      <c r="BE49"/>
      <c r="BF49"/>
    </row>
    <row r="50" spans="1:58" ht="6" hidden="1" customHeight="1" x14ac:dyDescent="0.2">
      <c r="A50" s="14">
        <v>45</v>
      </c>
      <c r="B50" s="528"/>
      <c r="C50" s="529"/>
      <c r="D50" s="79"/>
      <c r="E50" s="86"/>
      <c r="F50" s="80"/>
      <c r="G50" s="91"/>
      <c r="H50" s="91">
        <f t="shared" ca="1" si="12"/>
        <v>45</v>
      </c>
      <c r="I50" s="80"/>
      <c r="J50" s="91"/>
      <c r="K50" s="91">
        <f t="shared" ca="1" si="13"/>
        <v>45</v>
      </c>
      <c r="L50" s="80"/>
      <c r="M50" s="91"/>
      <c r="N50" s="91">
        <f t="shared" ca="1" si="14"/>
        <v>13</v>
      </c>
      <c r="O50" s="80"/>
      <c r="P50" s="91"/>
      <c r="Q50" s="91">
        <f t="shared" ca="1" si="15"/>
        <v>45</v>
      </c>
      <c r="R50" s="80"/>
      <c r="S50" s="91"/>
      <c r="T50" s="91">
        <f t="shared" ca="1" si="16"/>
        <v>45</v>
      </c>
      <c r="U50" s="80"/>
      <c r="V50" s="91"/>
      <c r="W50" s="91">
        <f t="shared" ca="1" si="17"/>
        <v>45</v>
      </c>
      <c r="X50" s="80"/>
      <c r="Y50" s="91"/>
      <c r="Z50" s="91">
        <f t="shared" ca="1" si="18"/>
        <v>45</v>
      </c>
      <c r="AA50" s="80"/>
      <c r="AB50" s="91"/>
      <c r="AC50" s="91">
        <f t="shared" ca="1" si="19"/>
        <v>45</v>
      </c>
      <c r="AD50" s="80"/>
      <c r="AE50" s="91"/>
      <c r="AF50" s="91">
        <f t="shared" ca="1" si="20"/>
        <v>45</v>
      </c>
      <c r="AG50" s="80"/>
      <c r="AH50" s="91"/>
      <c r="AI50" s="91">
        <f t="shared" ca="1" si="21"/>
        <v>45</v>
      </c>
      <c r="AJ50" s="80"/>
      <c r="AK50" s="91"/>
      <c r="AL50" s="91">
        <f t="shared" ca="1" si="22"/>
        <v>45</v>
      </c>
      <c r="AM50" s="80"/>
      <c r="AN50" s="91"/>
      <c r="AO50" s="91">
        <f t="shared" ca="1" si="23"/>
        <v>45</v>
      </c>
      <c r="AP50" s="93"/>
      <c r="AQ50" s="8"/>
      <c r="AR50" s="57"/>
      <c r="AS50" s="23"/>
      <c r="AT50" s="23"/>
      <c r="AU50" s="23"/>
      <c r="AV50" s="23"/>
      <c r="AW50" s="23"/>
      <c r="AX50" s="23"/>
      <c r="AY50" s="23"/>
      <c r="AZ50" s="23"/>
      <c r="BA50" s="23"/>
      <c r="BB50" s="23"/>
      <c r="BC50" s="8"/>
      <c r="BD50"/>
      <c r="BE50"/>
      <c r="BF50"/>
    </row>
    <row r="51" spans="1:58" ht="6" hidden="1" customHeight="1" x14ac:dyDescent="0.2">
      <c r="A51" s="14">
        <v>46</v>
      </c>
      <c r="B51" s="528"/>
      <c r="C51" s="529"/>
      <c r="D51" s="79"/>
      <c r="E51" s="86"/>
      <c r="F51" s="80"/>
      <c r="G51" s="91"/>
      <c r="H51" s="91">
        <f t="shared" ca="1" si="12"/>
        <v>46</v>
      </c>
      <c r="I51" s="80"/>
      <c r="J51" s="91"/>
      <c r="K51" s="91">
        <f t="shared" ca="1" si="13"/>
        <v>46</v>
      </c>
      <c r="L51" s="80"/>
      <c r="M51" s="91"/>
      <c r="N51" s="91">
        <f t="shared" ca="1" si="14"/>
        <v>14</v>
      </c>
      <c r="O51" s="80"/>
      <c r="P51" s="91"/>
      <c r="Q51" s="91">
        <f t="shared" ca="1" si="15"/>
        <v>46</v>
      </c>
      <c r="R51" s="80"/>
      <c r="S51" s="91"/>
      <c r="T51" s="91">
        <f t="shared" ca="1" si="16"/>
        <v>46</v>
      </c>
      <c r="U51" s="80"/>
      <c r="V51" s="91"/>
      <c r="W51" s="91">
        <f t="shared" ca="1" si="17"/>
        <v>46</v>
      </c>
      <c r="X51" s="80"/>
      <c r="Y51" s="91"/>
      <c r="Z51" s="91">
        <f t="shared" ca="1" si="18"/>
        <v>46</v>
      </c>
      <c r="AA51" s="80"/>
      <c r="AB51" s="91"/>
      <c r="AC51" s="91">
        <f t="shared" ca="1" si="19"/>
        <v>46</v>
      </c>
      <c r="AD51" s="80"/>
      <c r="AE51" s="91"/>
      <c r="AF51" s="91">
        <f t="shared" ca="1" si="20"/>
        <v>46</v>
      </c>
      <c r="AG51" s="80"/>
      <c r="AH51" s="91"/>
      <c r="AI51" s="91">
        <f t="shared" ca="1" si="21"/>
        <v>46</v>
      </c>
      <c r="AJ51" s="80"/>
      <c r="AK51" s="91"/>
      <c r="AL51" s="91">
        <f t="shared" ca="1" si="22"/>
        <v>46</v>
      </c>
      <c r="AM51" s="80"/>
      <c r="AN51" s="91"/>
      <c r="AO51" s="91">
        <f t="shared" ca="1" si="23"/>
        <v>46</v>
      </c>
      <c r="AP51" s="93"/>
      <c r="AQ51" s="8"/>
      <c r="AR51" s="57"/>
      <c r="AS51" s="23"/>
      <c r="AT51" s="23"/>
      <c r="AU51" s="23"/>
      <c r="AV51" s="23"/>
      <c r="AW51" s="23"/>
      <c r="AX51" s="23"/>
      <c r="AY51" s="23"/>
      <c r="AZ51" s="23"/>
      <c r="BA51" s="23"/>
      <c r="BB51" s="23"/>
      <c r="BC51" s="8"/>
      <c r="BD51"/>
      <c r="BE51"/>
      <c r="BF51"/>
    </row>
    <row r="52" spans="1:58" ht="6" hidden="1" customHeight="1" x14ac:dyDescent="0.2">
      <c r="A52" s="14">
        <v>47</v>
      </c>
      <c r="B52" s="528"/>
      <c r="C52" s="529"/>
      <c r="D52" s="79"/>
      <c r="E52" s="86"/>
      <c r="F52" s="80"/>
      <c r="G52" s="91"/>
      <c r="H52" s="91">
        <f t="shared" ca="1" si="12"/>
        <v>47</v>
      </c>
      <c r="I52" s="80"/>
      <c r="J52" s="91"/>
      <c r="K52" s="91">
        <f t="shared" ca="1" si="13"/>
        <v>47</v>
      </c>
      <c r="L52" s="80"/>
      <c r="M52" s="91"/>
      <c r="N52" s="91">
        <f t="shared" ca="1" si="14"/>
        <v>15</v>
      </c>
      <c r="O52" s="80"/>
      <c r="P52" s="91"/>
      <c r="Q52" s="91">
        <f t="shared" ca="1" si="15"/>
        <v>47</v>
      </c>
      <c r="R52" s="80"/>
      <c r="S52" s="91"/>
      <c r="T52" s="91">
        <f t="shared" ca="1" si="16"/>
        <v>47</v>
      </c>
      <c r="U52" s="80"/>
      <c r="V52" s="91"/>
      <c r="W52" s="91">
        <f t="shared" ca="1" si="17"/>
        <v>47</v>
      </c>
      <c r="X52" s="80"/>
      <c r="Y52" s="91"/>
      <c r="Z52" s="91">
        <f t="shared" ca="1" si="18"/>
        <v>47</v>
      </c>
      <c r="AA52" s="80"/>
      <c r="AB52" s="91"/>
      <c r="AC52" s="91">
        <f t="shared" ca="1" si="19"/>
        <v>47</v>
      </c>
      <c r="AD52" s="80"/>
      <c r="AE52" s="91"/>
      <c r="AF52" s="91">
        <f t="shared" ca="1" si="20"/>
        <v>47</v>
      </c>
      <c r="AG52" s="80"/>
      <c r="AH52" s="91"/>
      <c r="AI52" s="91">
        <f t="shared" ca="1" si="21"/>
        <v>47</v>
      </c>
      <c r="AJ52" s="80"/>
      <c r="AK52" s="91"/>
      <c r="AL52" s="91">
        <f t="shared" ca="1" si="22"/>
        <v>47</v>
      </c>
      <c r="AM52" s="80"/>
      <c r="AN52" s="91"/>
      <c r="AO52" s="91">
        <f t="shared" ca="1" si="23"/>
        <v>47</v>
      </c>
      <c r="AP52" s="93"/>
      <c r="AQ52" s="8"/>
      <c r="AR52" s="57"/>
      <c r="AS52" s="23"/>
      <c r="AT52" s="23"/>
      <c r="AU52" s="23"/>
      <c r="AV52" s="23"/>
      <c r="AW52" s="23"/>
      <c r="AX52" s="23"/>
      <c r="AY52" s="23"/>
      <c r="AZ52" s="23"/>
      <c r="BA52" s="23"/>
      <c r="BB52" s="23"/>
      <c r="BC52" s="8"/>
      <c r="BD52"/>
      <c r="BE52"/>
      <c r="BF52"/>
    </row>
    <row r="53" spans="1:58" ht="6" hidden="1" customHeight="1" x14ac:dyDescent="0.2">
      <c r="A53" s="14">
        <v>48</v>
      </c>
      <c r="B53" s="528"/>
      <c r="C53" s="529"/>
      <c r="D53" s="79"/>
      <c r="E53" s="86"/>
      <c r="F53" s="80"/>
      <c r="G53" s="91"/>
      <c r="H53" s="91">
        <f t="shared" ca="1" si="12"/>
        <v>48</v>
      </c>
      <c r="I53" s="80"/>
      <c r="J53" s="91"/>
      <c r="K53" s="91">
        <f t="shared" ca="1" si="13"/>
        <v>48</v>
      </c>
      <c r="L53" s="80"/>
      <c r="M53" s="91"/>
      <c r="N53" s="91">
        <f t="shared" ca="1" si="14"/>
        <v>16</v>
      </c>
      <c r="O53" s="80"/>
      <c r="P53" s="91"/>
      <c r="Q53" s="91">
        <f t="shared" ca="1" si="15"/>
        <v>48</v>
      </c>
      <c r="R53" s="80"/>
      <c r="S53" s="91"/>
      <c r="T53" s="91">
        <f t="shared" ca="1" si="16"/>
        <v>48</v>
      </c>
      <c r="U53" s="80"/>
      <c r="V53" s="91"/>
      <c r="W53" s="91">
        <f t="shared" ca="1" si="17"/>
        <v>48</v>
      </c>
      <c r="X53" s="80"/>
      <c r="Y53" s="91"/>
      <c r="Z53" s="91">
        <f t="shared" ca="1" si="18"/>
        <v>48</v>
      </c>
      <c r="AA53" s="80"/>
      <c r="AB53" s="91"/>
      <c r="AC53" s="91">
        <f t="shared" ca="1" si="19"/>
        <v>48</v>
      </c>
      <c r="AD53" s="80"/>
      <c r="AE53" s="91"/>
      <c r="AF53" s="91">
        <f t="shared" ca="1" si="20"/>
        <v>48</v>
      </c>
      <c r="AG53" s="80"/>
      <c r="AH53" s="91"/>
      <c r="AI53" s="91">
        <f t="shared" ca="1" si="21"/>
        <v>48</v>
      </c>
      <c r="AJ53" s="80"/>
      <c r="AK53" s="91"/>
      <c r="AL53" s="91">
        <f t="shared" ca="1" si="22"/>
        <v>48</v>
      </c>
      <c r="AM53" s="80"/>
      <c r="AN53" s="91"/>
      <c r="AO53" s="91">
        <f t="shared" ca="1" si="23"/>
        <v>48</v>
      </c>
      <c r="AP53" s="93"/>
      <c r="AQ53" s="8"/>
      <c r="AR53" s="57"/>
      <c r="AS53" s="23"/>
      <c r="AT53" s="23"/>
      <c r="AU53" s="23"/>
      <c r="AV53" s="23"/>
      <c r="AW53" s="23"/>
      <c r="AX53" s="23"/>
      <c r="AY53" s="23"/>
      <c r="AZ53" s="23"/>
      <c r="BA53" s="23"/>
      <c r="BB53" s="23"/>
      <c r="BC53" s="8"/>
      <c r="BD53"/>
      <c r="BE53"/>
      <c r="BF53"/>
    </row>
    <row r="54" spans="1:58" ht="6" hidden="1" customHeight="1" x14ac:dyDescent="0.2">
      <c r="A54" s="14">
        <v>49</v>
      </c>
      <c r="B54" s="528"/>
      <c r="C54" s="529"/>
      <c r="D54" s="79"/>
      <c r="E54" s="86"/>
      <c r="F54" s="80"/>
      <c r="G54" s="91"/>
      <c r="H54" s="91">
        <f t="shared" ca="1" si="12"/>
        <v>49</v>
      </c>
      <c r="I54" s="80"/>
      <c r="J54" s="91"/>
      <c r="K54" s="91">
        <f t="shared" ca="1" si="13"/>
        <v>49</v>
      </c>
      <c r="L54" s="80"/>
      <c r="M54" s="91"/>
      <c r="N54" s="91">
        <f t="shared" ca="1" si="14"/>
        <v>17</v>
      </c>
      <c r="O54" s="80"/>
      <c r="P54" s="91"/>
      <c r="Q54" s="91">
        <f t="shared" ca="1" si="15"/>
        <v>49</v>
      </c>
      <c r="R54" s="80"/>
      <c r="S54" s="91"/>
      <c r="T54" s="91">
        <f t="shared" ca="1" si="16"/>
        <v>49</v>
      </c>
      <c r="U54" s="80"/>
      <c r="V54" s="91"/>
      <c r="W54" s="91">
        <f t="shared" ca="1" si="17"/>
        <v>49</v>
      </c>
      <c r="X54" s="80"/>
      <c r="Y54" s="91"/>
      <c r="Z54" s="91">
        <f t="shared" ca="1" si="18"/>
        <v>49</v>
      </c>
      <c r="AA54" s="80"/>
      <c r="AB54" s="91"/>
      <c r="AC54" s="91">
        <f t="shared" ca="1" si="19"/>
        <v>49</v>
      </c>
      <c r="AD54" s="80"/>
      <c r="AE54" s="91"/>
      <c r="AF54" s="91">
        <f t="shared" ca="1" si="20"/>
        <v>49</v>
      </c>
      <c r="AG54" s="80"/>
      <c r="AH54" s="91"/>
      <c r="AI54" s="91">
        <f t="shared" ca="1" si="21"/>
        <v>49</v>
      </c>
      <c r="AJ54" s="80"/>
      <c r="AK54" s="91"/>
      <c r="AL54" s="91">
        <f t="shared" ca="1" si="22"/>
        <v>49</v>
      </c>
      <c r="AM54" s="80"/>
      <c r="AN54" s="91"/>
      <c r="AO54" s="91">
        <f t="shared" ca="1" si="23"/>
        <v>49</v>
      </c>
      <c r="AP54" s="93"/>
      <c r="AQ54" s="8"/>
      <c r="AR54" s="57"/>
      <c r="AS54" s="23"/>
      <c r="AT54" s="23"/>
      <c r="AU54" s="23"/>
      <c r="AV54" s="23"/>
      <c r="AW54" s="23"/>
      <c r="AX54" s="23"/>
      <c r="AY54" s="23"/>
      <c r="AZ54" s="23"/>
      <c r="BA54" s="23"/>
      <c r="BB54" s="23"/>
      <c r="BC54" s="8"/>
      <c r="BD54"/>
      <c r="BE54"/>
      <c r="BF54"/>
    </row>
    <row r="55" spans="1:58" ht="6" hidden="1" customHeight="1" x14ac:dyDescent="0.2">
      <c r="A55" s="14">
        <v>50</v>
      </c>
      <c r="B55" s="528"/>
      <c r="C55" s="529"/>
      <c r="D55" s="79"/>
      <c r="E55" s="86"/>
      <c r="F55" s="80"/>
      <c r="G55" s="91"/>
      <c r="H55" s="91">
        <f t="shared" ca="1" si="12"/>
        <v>50</v>
      </c>
      <c r="I55" s="80"/>
      <c r="J55" s="91"/>
      <c r="K55" s="91">
        <f t="shared" ca="1" si="13"/>
        <v>50</v>
      </c>
      <c r="L55" s="80"/>
      <c r="M55" s="91"/>
      <c r="N55" s="91">
        <f t="shared" ca="1" si="14"/>
        <v>18</v>
      </c>
      <c r="O55" s="80"/>
      <c r="P55" s="91"/>
      <c r="Q55" s="91">
        <f t="shared" ca="1" si="15"/>
        <v>50</v>
      </c>
      <c r="R55" s="80"/>
      <c r="S55" s="91"/>
      <c r="T55" s="91">
        <f t="shared" ca="1" si="16"/>
        <v>50</v>
      </c>
      <c r="U55" s="80"/>
      <c r="V55" s="91"/>
      <c r="W55" s="91">
        <f t="shared" ca="1" si="17"/>
        <v>50</v>
      </c>
      <c r="X55" s="80"/>
      <c r="Y55" s="91"/>
      <c r="Z55" s="91">
        <f t="shared" ca="1" si="18"/>
        <v>50</v>
      </c>
      <c r="AA55" s="80"/>
      <c r="AB55" s="91"/>
      <c r="AC55" s="91">
        <f t="shared" ca="1" si="19"/>
        <v>50</v>
      </c>
      <c r="AD55" s="80"/>
      <c r="AE55" s="91"/>
      <c r="AF55" s="91">
        <f t="shared" ca="1" si="20"/>
        <v>50</v>
      </c>
      <c r="AG55" s="80"/>
      <c r="AH55" s="91"/>
      <c r="AI55" s="91">
        <f t="shared" ca="1" si="21"/>
        <v>50</v>
      </c>
      <c r="AJ55" s="80"/>
      <c r="AK55" s="91"/>
      <c r="AL55" s="91">
        <f t="shared" ca="1" si="22"/>
        <v>50</v>
      </c>
      <c r="AM55" s="80"/>
      <c r="AN55" s="91"/>
      <c r="AO55" s="91">
        <f t="shared" ca="1" si="23"/>
        <v>50</v>
      </c>
      <c r="AP55" s="93"/>
      <c r="AQ55" s="8"/>
      <c r="AR55" s="57"/>
      <c r="AS55" s="23"/>
      <c r="AT55" s="23"/>
      <c r="AU55" s="23"/>
      <c r="AV55" s="23"/>
      <c r="AW55" s="23"/>
      <c r="AX55" s="23"/>
      <c r="AY55" s="23"/>
      <c r="AZ55" s="23"/>
      <c r="BA55" s="23"/>
      <c r="BB55" s="23"/>
      <c r="BC55" s="8"/>
      <c r="BD55"/>
      <c r="BE55"/>
      <c r="BF55"/>
    </row>
    <row r="56" spans="1:58" ht="6" hidden="1" customHeight="1" x14ac:dyDescent="0.2">
      <c r="A56" s="14">
        <v>51</v>
      </c>
      <c r="B56" s="528"/>
      <c r="C56" s="529"/>
      <c r="D56" s="79"/>
      <c r="E56" s="86"/>
      <c r="F56" s="80"/>
      <c r="G56" s="91"/>
      <c r="H56" s="91">
        <f t="shared" ca="1" si="12"/>
        <v>51</v>
      </c>
      <c r="I56" s="80"/>
      <c r="J56" s="91"/>
      <c r="K56" s="91">
        <f t="shared" ca="1" si="13"/>
        <v>51</v>
      </c>
      <c r="L56" s="80"/>
      <c r="M56" s="91"/>
      <c r="N56" s="91">
        <f t="shared" ca="1" si="14"/>
        <v>19</v>
      </c>
      <c r="O56" s="80"/>
      <c r="P56" s="91"/>
      <c r="Q56" s="91">
        <f t="shared" ca="1" si="15"/>
        <v>51</v>
      </c>
      <c r="R56" s="80"/>
      <c r="S56" s="91"/>
      <c r="T56" s="91">
        <f t="shared" ca="1" si="16"/>
        <v>51</v>
      </c>
      <c r="U56" s="80"/>
      <c r="V56" s="91"/>
      <c r="W56" s="91">
        <f t="shared" ca="1" si="17"/>
        <v>51</v>
      </c>
      <c r="X56" s="80"/>
      <c r="Y56" s="91"/>
      <c r="Z56" s="91">
        <f t="shared" ca="1" si="18"/>
        <v>51</v>
      </c>
      <c r="AA56" s="80"/>
      <c r="AB56" s="91"/>
      <c r="AC56" s="91">
        <f t="shared" ca="1" si="19"/>
        <v>51</v>
      </c>
      <c r="AD56" s="80"/>
      <c r="AE56" s="91"/>
      <c r="AF56" s="91">
        <f t="shared" ca="1" si="20"/>
        <v>51</v>
      </c>
      <c r="AG56" s="80"/>
      <c r="AH56" s="91"/>
      <c r="AI56" s="91">
        <f t="shared" ca="1" si="21"/>
        <v>51</v>
      </c>
      <c r="AJ56" s="80"/>
      <c r="AK56" s="91"/>
      <c r="AL56" s="91">
        <f t="shared" ca="1" si="22"/>
        <v>51</v>
      </c>
      <c r="AM56" s="80"/>
      <c r="AN56" s="91"/>
      <c r="AO56" s="91">
        <f t="shared" ca="1" si="23"/>
        <v>51</v>
      </c>
      <c r="AP56" s="93"/>
      <c r="AQ56" s="8"/>
      <c r="AR56" s="57"/>
      <c r="AS56" s="23"/>
      <c r="AT56" s="23"/>
      <c r="AU56" s="23"/>
      <c r="AV56" s="23"/>
      <c r="AW56" s="23"/>
      <c r="AX56" s="23"/>
      <c r="AY56" s="23"/>
      <c r="AZ56" s="23"/>
      <c r="BA56" s="23"/>
      <c r="BB56" s="23"/>
      <c r="BC56" s="8"/>
      <c r="BD56"/>
      <c r="BE56"/>
      <c r="BF56"/>
    </row>
    <row r="57" spans="1:58" ht="6" hidden="1" customHeight="1" x14ac:dyDescent="0.2">
      <c r="A57" s="14">
        <v>52</v>
      </c>
      <c r="B57" s="528"/>
      <c r="C57" s="529"/>
      <c r="D57" s="79"/>
      <c r="E57" s="86"/>
      <c r="F57" s="80"/>
      <c r="G57" s="91"/>
      <c r="H57" s="91">
        <f t="shared" ca="1" si="12"/>
        <v>52</v>
      </c>
      <c r="I57" s="80"/>
      <c r="J57" s="91"/>
      <c r="K57" s="91">
        <f t="shared" ca="1" si="13"/>
        <v>52</v>
      </c>
      <c r="L57" s="80"/>
      <c r="M57" s="91"/>
      <c r="N57" s="91">
        <f t="shared" ca="1" si="14"/>
        <v>20</v>
      </c>
      <c r="O57" s="80"/>
      <c r="P57" s="91"/>
      <c r="Q57" s="91">
        <f t="shared" ca="1" si="15"/>
        <v>52</v>
      </c>
      <c r="R57" s="80"/>
      <c r="S57" s="91"/>
      <c r="T57" s="91">
        <f t="shared" ca="1" si="16"/>
        <v>52</v>
      </c>
      <c r="U57" s="80"/>
      <c r="V57" s="91"/>
      <c r="W57" s="91">
        <f t="shared" ca="1" si="17"/>
        <v>52</v>
      </c>
      <c r="X57" s="80"/>
      <c r="Y57" s="91"/>
      <c r="Z57" s="91">
        <f t="shared" ca="1" si="18"/>
        <v>52</v>
      </c>
      <c r="AA57" s="80"/>
      <c r="AB57" s="91"/>
      <c r="AC57" s="91">
        <f t="shared" ca="1" si="19"/>
        <v>52</v>
      </c>
      <c r="AD57" s="80"/>
      <c r="AE57" s="91"/>
      <c r="AF57" s="91">
        <f t="shared" ca="1" si="20"/>
        <v>52</v>
      </c>
      <c r="AG57" s="80"/>
      <c r="AH57" s="91"/>
      <c r="AI57" s="91">
        <f t="shared" ca="1" si="21"/>
        <v>52</v>
      </c>
      <c r="AJ57" s="80"/>
      <c r="AK57" s="91"/>
      <c r="AL57" s="91">
        <f t="shared" ca="1" si="22"/>
        <v>52</v>
      </c>
      <c r="AM57" s="80"/>
      <c r="AN57" s="91"/>
      <c r="AO57" s="91">
        <f t="shared" ca="1" si="23"/>
        <v>52</v>
      </c>
      <c r="AP57" s="93"/>
      <c r="AQ57" s="8"/>
      <c r="AR57" s="57"/>
      <c r="AS57" s="23"/>
      <c r="AT57" s="23"/>
      <c r="AU57" s="23"/>
      <c r="AV57" s="23"/>
      <c r="AW57" s="23"/>
      <c r="AX57" s="23"/>
      <c r="AY57" s="23"/>
      <c r="AZ57" s="23"/>
      <c r="BA57" s="23"/>
      <c r="BB57" s="23"/>
      <c r="BC57" s="8"/>
      <c r="BD57"/>
      <c r="BE57"/>
      <c r="BF57"/>
    </row>
    <row r="58" spans="1:58" ht="6" hidden="1" customHeight="1" x14ac:dyDescent="0.2">
      <c r="A58" s="14">
        <v>53</v>
      </c>
      <c r="B58" s="528"/>
      <c r="C58" s="529"/>
      <c r="D58" s="79"/>
      <c r="E58" s="86"/>
      <c r="F58" s="80"/>
      <c r="G58" s="91"/>
      <c r="H58" s="91">
        <f t="shared" ca="1" si="12"/>
        <v>53</v>
      </c>
      <c r="I58" s="80"/>
      <c r="J58" s="91"/>
      <c r="K58" s="91">
        <f t="shared" ca="1" si="13"/>
        <v>53</v>
      </c>
      <c r="L58" s="80"/>
      <c r="M58" s="91"/>
      <c r="N58" s="91">
        <f t="shared" ca="1" si="14"/>
        <v>21</v>
      </c>
      <c r="O58" s="80"/>
      <c r="P58" s="91"/>
      <c r="Q58" s="91">
        <f t="shared" ca="1" si="15"/>
        <v>53</v>
      </c>
      <c r="R58" s="80"/>
      <c r="S58" s="91"/>
      <c r="T58" s="91">
        <f t="shared" ca="1" si="16"/>
        <v>53</v>
      </c>
      <c r="U58" s="80"/>
      <c r="V58" s="91"/>
      <c r="W58" s="91">
        <f t="shared" ca="1" si="17"/>
        <v>53</v>
      </c>
      <c r="X58" s="80"/>
      <c r="Y58" s="91"/>
      <c r="Z58" s="91">
        <f t="shared" ca="1" si="18"/>
        <v>53</v>
      </c>
      <c r="AA58" s="80"/>
      <c r="AB58" s="91"/>
      <c r="AC58" s="91">
        <f t="shared" ca="1" si="19"/>
        <v>53</v>
      </c>
      <c r="AD58" s="80"/>
      <c r="AE58" s="91"/>
      <c r="AF58" s="91">
        <f t="shared" ca="1" si="20"/>
        <v>53</v>
      </c>
      <c r="AG58" s="80"/>
      <c r="AH58" s="91"/>
      <c r="AI58" s="91">
        <f t="shared" ca="1" si="21"/>
        <v>53</v>
      </c>
      <c r="AJ58" s="80"/>
      <c r="AK58" s="91"/>
      <c r="AL58" s="91">
        <f t="shared" ca="1" si="22"/>
        <v>53</v>
      </c>
      <c r="AM58" s="80"/>
      <c r="AN58" s="91"/>
      <c r="AO58" s="91">
        <f t="shared" ca="1" si="23"/>
        <v>53</v>
      </c>
      <c r="AP58" s="93"/>
      <c r="AQ58" s="8"/>
      <c r="AR58" s="57"/>
      <c r="AS58" s="23"/>
      <c r="AT58" s="23"/>
      <c r="AU58" s="23"/>
      <c r="AV58" s="23"/>
      <c r="AW58" s="23"/>
      <c r="AX58" s="23"/>
      <c r="AY58" s="23"/>
      <c r="AZ58" s="23"/>
      <c r="BA58" s="23"/>
      <c r="BB58" s="23"/>
      <c r="BC58" s="8"/>
      <c r="BD58"/>
      <c r="BE58"/>
      <c r="BF58"/>
    </row>
    <row r="59" spans="1:58" ht="6" hidden="1" customHeight="1" x14ac:dyDescent="0.2">
      <c r="A59" s="14">
        <v>54</v>
      </c>
      <c r="B59" s="528"/>
      <c r="C59" s="529"/>
      <c r="D59" s="79"/>
      <c r="E59" s="86"/>
      <c r="F59" s="80"/>
      <c r="G59" s="91"/>
      <c r="H59" s="91">
        <f t="shared" ca="1" si="12"/>
        <v>54</v>
      </c>
      <c r="I59" s="80"/>
      <c r="J59" s="91"/>
      <c r="K59" s="91">
        <f t="shared" ca="1" si="13"/>
        <v>54</v>
      </c>
      <c r="L59" s="80"/>
      <c r="M59" s="91"/>
      <c r="N59" s="91">
        <f t="shared" ca="1" si="14"/>
        <v>22</v>
      </c>
      <c r="O59" s="80"/>
      <c r="P59" s="91"/>
      <c r="Q59" s="91">
        <f t="shared" ca="1" si="15"/>
        <v>54</v>
      </c>
      <c r="R59" s="80"/>
      <c r="S59" s="91"/>
      <c r="T59" s="91">
        <f t="shared" ca="1" si="16"/>
        <v>54</v>
      </c>
      <c r="U59" s="80"/>
      <c r="V59" s="91"/>
      <c r="W59" s="91">
        <f t="shared" ca="1" si="17"/>
        <v>54</v>
      </c>
      <c r="X59" s="80"/>
      <c r="Y59" s="91"/>
      <c r="Z59" s="91">
        <f t="shared" ca="1" si="18"/>
        <v>54</v>
      </c>
      <c r="AA59" s="80"/>
      <c r="AB59" s="91"/>
      <c r="AC59" s="91">
        <f t="shared" ca="1" si="19"/>
        <v>54</v>
      </c>
      <c r="AD59" s="80"/>
      <c r="AE59" s="91"/>
      <c r="AF59" s="91">
        <f t="shared" ca="1" si="20"/>
        <v>54</v>
      </c>
      <c r="AG59" s="80"/>
      <c r="AH59" s="91"/>
      <c r="AI59" s="91">
        <f t="shared" ca="1" si="21"/>
        <v>54</v>
      </c>
      <c r="AJ59" s="80"/>
      <c r="AK59" s="91"/>
      <c r="AL59" s="91">
        <f t="shared" ca="1" si="22"/>
        <v>54</v>
      </c>
      <c r="AM59" s="80"/>
      <c r="AN59" s="91"/>
      <c r="AO59" s="91">
        <f t="shared" ca="1" si="23"/>
        <v>54</v>
      </c>
      <c r="AP59" s="93"/>
      <c r="AQ59" s="8"/>
      <c r="AR59" s="57"/>
      <c r="AS59" s="23"/>
      <c r="AT59" s="23"/>
      <c r="AU59" s="23"/>
      <c r="AV59" s="23"/>
      <c r="AW59" s="23"/>
      <c r="AX59" s="23"/>
      <c r="AY59" s="23"/>
      <c r="AZ59" s="23"/>
      <c r="BA59" s="23"/>
      <c r="BB59" s="23"/>
      <c r="BC59" s="8"/>
      <c r="BD59"/>
      <c r="BE59"/>
      <c r="BF59"/>
    </row>
    <row r="60" spans="1:58" ht="6" hidden="1" customHeight="1" x14ac:dyDescent="0.2">
      <c r="A60" s="14">
        <v>55</v>
      </c>
      <c r="B60" s="528"/>
      <c r="C60" s="529"/>
      <c r="D60" s="79"/>
      <c r="E60" s="86"/>
      <c r="F60" s="80"/>
      <c r="G60" s="91"/>
      <c r="H60" s="91">
        <f t="shared" ca="1" si="12"/>
        <v>55</v>
      </c>
      <c r="I60" s="80"/>
      <c r="J60" s="91"/>
      <c r="K60" s="91">
        <f t="shared" ca="1" si="13"/>
        <v>55</v>
      </c>
      <c r="L60" s="80"/>
      <c r="M60" s="91"/>
      <c r="N60" s="91">
        <f t="shared" ca="1" si="14"/>
        <v>23</v>
      </c>
      <c r="O60" s="80"/>
      <c r="P60" s="91"/>
      <c r="Q60" s="91">
        <f t="shared" ca="1" si="15"/>
        <v>55</v>
      </c>
      <c r="R60" s="80"/>
      <c r="S60" s="91"/>
      <c r="T60" s="91">
        <f t="shared" ca="1" si="16"/>
        <v>55</v>
      </c>
      <c r="U60" s="80"/>
      <c r="V60" s="91"/>
      <c r="W60" s="91">
        <f t="shared" ca="1" si="17"/>
        <v>55</v>
      </c>
      <c r="X60" s="80"/>
      <c r="Y60" s="91"/>
      <c r="Z60" s="91">
        <f t="shared" ca="1" si="18"/>
        <v>55</v>
      </c>
      <c r="AA60" s="80"/>
      <c r="AB60" s="91"/>
      <c r="AC60" s="91">
        <f t="shared" ca="1" si="19"/>
        <v>55</v>
      </c>
      <c r="AD60" s="80"/>
      <c r="AE60" s="91"/>
      <c r="AF60" s="91">
        <f t="shared" ca="1" si="20"/>
        <v>55</v>
      </c>
      <c r="AG60" s="80"/>
      <c r="AH60" s="91"/>
      <c r="AI60" s="91">
        <f t="shared" ca="1" si="21"/>
        <v>55</v>
      </c>
      <c r="AJ60" s="80"/>
      <c r="AK60" s="91"/>
      <c r="AL60" s="91">
        <f t="shared" ca="1" si="22"/>
        <v>55</v>
      </c>
      <c r="AM60" s="80"/>
      <c r="AN60" s="91"/>
      <c r="AO60" s="91">
        <f t="shared" ca="1" si="23"/>
        <v>55</v>
      </c>
      <c r="AP60" s="93"/>
      <c r="AQ60" s="8"/>
      <c r="AR60" s="57"/>
      <c r="AS60" s="23"/>
      <c r="AT60" s="23"/>
      <c r="AU60" s="23"/>
      <c r="AV60" s="23"/>
      <c r="AW60" s="23"/>
      <c r="AX60" s="23"/>
      <c r="AY60" s="23"/>
      <c r="AZ60" s="23"/>
      <c r="BA60" s="23"/>
      <c r="BB60" s="23"/>
      <c r="BC60" s="8"/>
      <c r="BD60"/>
      <c r="BE60"/>
      <c r="BF60"/>
    </row>
    <row r="61" spans="1:58" ht="6" hidden="1" customHeight="1" x14ac:dyDescent="0.2">
      <c r="A61" s="14">
        <v>56</v>
      </c>
      <c r="B61" s="528"/>
      <c r="C61" s="529"/>
      <c r="D61" s="79"/>
      <c r="E61" s="86"/>
      <c r="F61" s="80"/>
      <c r="G61" s="91"/>
      <c r="H61" s="91">
        <f t="shared" ca="1" si="12"/>
        <v>56</v>
      </c>
      <c r="I61" s="80"/>
      <c r="J61" s="91"/>
      <c r="K61" s="91">
        <f t="shared" ca="1" si="13"/>
        <v>56</v>
      </c>
      <c r="L61" s="80"/>
      <c r="M61" s="91"/>
      <c r="N61" s="91">
        <f t="shared" ca="1" si="14"/>
        <v>24</v>
      </c>
      <c r="O61" s="80"/>
      <c r="P61" s="91"/>
      <c r="Q61" s="91">
        <f t="shared" ca="1" si="15"/>
        <v>56</v>
      </c>
      <c r="R61" s="80"/>
      <c r="S61" s="91"/>
      <c r="T61" s="91">
        <f t="shared" ca="1" si="16"/>
        <v>56</v>
      </c>
      <c r="U61" s="80"/>
      <c r="V61" s="91"/>
      <c r="W61" s="91">
        <f t="shared" ca="1" si="17"/>
        <v>56</v>
      </c>
      <c r="X61" s="80"/>
      <c r="Y61" s="91"/>
      <c r="Z61" s="91">
        <f t="shared" ca="1" si="18"/>
        <v>56</v>
      </c>
      <c r="AA61" s="80"/>
      <c r="AB61" s="91"/>
      <c r="AC61" s="91">
        <f t="shared" ca="1" si="19"/>
        <v>56</v>
      </c>
      <c r="AD61" s="80"/>
      <c r="AE61" s="91"/>
      <c r="AF61" s="91">
        <f t="shared" ca="1" si="20"/>
        <v>56</v>
      </c>
      <c r="AG61" s="80"/>
      <c r="AH61" s="91"/>
      <c r="AI61" s="91">
        <f t="shared" ca="1" si="21"/>
        <v>56</v>
      </c>
      <c r="AJ61" s="80"/>
      <c r="AK61" s="91"/>
      <c r="AL61" s="91">
        <f t="shared" ca="1" si="22"/>
        <v>56</v>
      </c>
      <c r="AM61" s="80"/>
      <c r="AN61" s="91"/>
      <c r="AO61" s="91">
        <f t="shared" ca="1" si="23"/>
        <v>56</v>
      </c>
      <c r="AP61" s="93"/>
      <c r="AQ61" s="8"/>
      <c r="AR61" s="57"/>
      <c r="AS61" s="23"/>
      <c r="AT61" s="23"/>
      <c r="AU61" s="23"/>
      <c r="AV61" s="23"/>
      <c r="AW61" s="23"/>
      <c r="AX61" s="23"/>
      <c r="AY61" s="23"/>
      <c r="AZ61" s="23"/>
      <c r="BA61" s="23"/>
      <c r="BB61" s="23"/>
      <c r="BC61" s="8"/>
      <c r="BD61"/>
      <c r="BE61"/>
      <c r="BF61"/>
    </row>
    <row r="62" spans="1:58" ht="6" hidden="1" customHeight="1" x14ac:dyDescent="0.2">
      <c r="A62" s="14">
        <v>57</v>
      </c>
      <c r="B62" s="528"/>
      <c r="C62" s="529"/>
      <c r="D62" s="79"/>
      <c r="E62" s="86"/>
      <c r="F62" s="80"/>
      <c r="G62" s="91"/>
      <c r="H62" s="91">
        <f t="shared" ca="1" si="12"/>
        <v>57</v>
      </c>
      <c r="I62" s="80"/>
      <c r="J62" s="91"/>
      <c r="K62" s="91">
        <f t="shared" ca="1" si="13"/>
        <v>57</v>
      </c>
      <c r="L62" s="80"/>
      <c r="M62" s="91"/>
      <c r="N62" s="91">
        <f t="shared" ca="1" si="14"/>
        <v>25</v>
      </c>
      <c r="O62" s="80"/>
      <c r="P62" s="91"/>
      <c r="Q62" s="91">
        <f t="shared" ca="1" si="15"/>
        <v>57</v>
      </c>
      <c r="R62" s="80"/>
      <c r="S62" s="91"/>
      <c r="T62" s="91">
        <f t="shared" ca="1" si="16"/>
        <v>57</v>
      </c>
      <c r="U62" s="80"/>
      <c r="V62" s="91"/>
      <c r="W62" s="91">
        <f t="shared" ca="1" si="17"/>
        <v>57</v>
      </c>
      <c r="X62" s="80"/>
      <c r="Y62" s="91"/>
      <c r="Z62" s="91">
        <f t="shared" ca="1" si="18"/>
        <v>57</v>
      </c>
      <c r="AA62" s="80"/>
      <c r="AB62" s="91"/>
      <c r="AC62" s="91">
        <f t="shared" ca="1" si="19"/>
        <v>57</v>
      </c>
      <c r="AD62" s="80"/>
      <c r="AE62" s="91"/>
      <c r="AF62" s="91">
        <f t="shared" ca="1" si="20"/>
        <v>57</v>
      </c>
      <c r="AG62" s="80"/>
      <c r="AH62" s="91"/>
      <c r="AI62" s="91">
        <f t="shared" ca="1" si="21"/>
        <v>57</v>
      </c>
      <c r="AJ62" s="80"/>
      <c r="AK62" s="91"/>
      <c r="AL62" s="91">
        <f t="shared" ca="1" si="22"/>
        <v>57</v>
      </c>
      <c r="AM62" s="80"/>
      <c r="AN62" s="91"/>
      <c r="AO62" s="91">
        <f t="shared" ca="1" si="23"/>
        <v>57</v>
      </c>
      <c r="AP62" s="93"/>
      <c r="AQ62" s="8"/>
      <c r="AR62" s="57"/>
      <c r="AS62" s="23"/>
      <c r="AT62" s="23"/>
      <c r="AU62" s="23"/>
      <c r="AV62" s="23"/>
      <c r="AW62" s="23"/>
      <c r="AX62" s="23"/>
      <c r="AY62" s="23"/>
      <c r="AZ62" s="23"/>
      <c r="BA62" s="23"/>
      <c r="BB62" s="23"/>
      <c r="BC62" s="8"/>
      <c r="BD62"/>
      <c r="BE62"/>
      <c r="BF62"/>
    </row>
    <row r="63" spans="1:58" ht="6" hidden="1" customHeight="1" x14ac:dyDescent="0.2">
      <c r="A63" s="14">
        <v>58</v>
      </c>
      <c r="B63" s="528"/>
      <c r="C63" s="529"/>
      <c r="D63" s="79"/>
      <c r="E63" s="86"/>
      <c r="F63" s="80"/>
      <c r="G63" s="91"/>
      <c r="H63" s="91">
        <f t="shared" ca="1" si="12"/>
        <v>58</v>
      </c>
      <c r="I63" s="80"/>
      <c r="J63" s="91"/>
      <c r="K63" s="91">
        <f t="shared" ca="1" si="13"/>
        <v>58</v>
      </c>
      <c r="L63" s="80"/>
      <c r="M63" s="91"/>
      <c r="N63" s="91">
        <f t="shared" ca="1" si="14"/>
        <v>26</v>
      </c>
      <c r="O63" s="80"/>
      <c r="P63" s="91"/>
      <c r="Q63" s="91">
        <f t="shared" ca="1" si="15"/>
        <v>58</v>
      </c>
      <c r="R63" s="80"/>
      <c r="S63" s="91"/>
      <c r="T63" s="91">
        <f t="shared" ca="1" si="16"/>
        <v>58</v>
      </c>
      <c r="U63" s="80"/>
      <c r="V63" s="91"/>
      <c r="W63" s="91">
        <f t="shared" ca="1" si="17"/>
        <v>58</v>
      </c>
      <c r="X63" s="80"/>
      <c r="Y63" s="91"/>
      <c r="Z63" s="91">
        <f t="shared" ca="1" si="18"/>
        <v>58</v>
      </c>
      <c r="AA63" s="80"/>
      <c r="AB63" s="91"/>
      <c r="AC63" s="91">
        <f t="shared" ca="1" si="19"/>
        <v>58</v>
      </c>
      <c r="AD63" s="80"/>
      <c r="AE63" s="91"/>
      <c r="AF63" s="91">
        <f t="shared" ca="1" si="20"/>
        <v>58</v>
      </c>
      <c r="AG63" s="80"/>
      <c r="AH63" s="91"/>
      <c r="AI63" s="91">
        <f t="shared" ca="1" si="21"/>
        <v>58</v>
      </c>
      <c r="AJ63" s="80"/>
      <c r="AK63" s="91"/>
      <c r="AL63" s="91">
        <f t="shared" ca="1" si="22"/>
        <v>58</v>
      </c>
      <c r="AM63" s="80"/>
      <c r="AN63" s="91"/>
      <c r="AO63" s="91">
        <f t="shared" ca="1" si="23"/>
        <v>58</v>
      </c>
      <c r="AP63" s="93"/>
      <c r="AQ63" s="8"/>
      <c r="AR63" s="57"/>
      <c r="AS63" s="23"/>
      <c r="AT63" s="23"/>
      <c r="AU63" s="23"/>
      <c r="AV63" s="23"/>
      <c r="AW63" s="23"/>
      <c r="AX63" s="23"/>
      <c r="AY63" s="23"/>
      <c r="AZ63" s="23"/>
      <c r="BA63" s="23"/>
      <c r="BB63" s="23"/>
      <c r="BC63" s="8"/>
      <c r="BD63"/>
      <c r="BE63"/>
      <c r="BF63"/>
    </row>
    <row r="64" spans="1:58" ht="6" hidden="1" customHeight="1" x14ac:dyDescent="0.2">
      <c r="A64" s="14">
        <v>59</v>
      </c>
      <c r="B64" s="528"/>
      <c r="C64" s="529"/>
      <c r="D64" s="79"/>
      <c r="E64" s="86"/>
      <c r="F64" s="80"/>
      <c r="G64" s="91"/>
      <c r="H64" s="91">
        <f t="shared" ca="1" si="12"/>
        <v>59</v>
      </c>
      <c r="I64" s="80"/>
      <c r="J64" s="91"/>
      <c r="K64" s="91">
        <f t="shared" ca="1" si="13"/>
        <v>59</v>
      </c>
      <c r="L64" s="80"/>
      <c r="M64" s="91"/>
      <c r="N64" s="91">
        <f t="shared" ca="1" si="14"/>
        <v>27</v>
      </c>
      <c r="O64" s="80"/>
      <c r="P64" s="91"/>
      <c r="Q64" s="91">
        <f t="shared" ca="1" si="15"/>
        <v>59</v>
      </c>
      <c r="R64" s="80"/>
      <c r="S64" s="91"/>
      <c r="T64" s="91">
        <f t="shared" ca="1" si="16"/>
        <v>59</v>
      </c>
      <c r="U64" s="80"/>
      <c r="V64" s="91"/>
      <c r="W64" s="91">
        <f t="shared" ca="1" si="17"/>
        <v>59</v>
      </c>
      <c r="X64" s="80"/>
      <c r="Y64" s="91"/>
      <c r="Z64" s="91">
        <f t="shared" ca="1" si="18"/>
        <v>59</v>
      </c>
      <c r="AA64" s="80"/>
      <c r="AB64" s="91"/>
      <c r="AC64" s="91">
        <f t="shared" ca="1" si="19"/>
        <v>59</v>
      </c>
      <c r="AD64" s="80"/>
      <c r="AE64" s="91"/>
      <c r="AF64" s="91">
        <f t="shared" ca="1" si="20"/>
        <v>59</v>
      </c>
      <c r="AG64" s="80"/>
      <c r="AH64" s="91"/>
      <c r="AI64" s="91">
        <f t="shared" ca="1" si="21"/>
        <v>59</v>
      </c>
      <c r="AJ64" s="80"/>
      <c r="AK64" s="91"/>
      <c r="AL64" s="91">
        <f t="shared" ca="1" si="22"/>
        <v>59</v>
      </c>
      <c r="AM64" s="80"/>
      <c r="AN64" s="91"/>
      <c r="AO64" s="91">
        <f t="shared" ca="1" si="23"/>
        <v>59</v>
      </c>
      <c r="AP64" s="93"/>
      <c r="AQ64" s="8"/>
      <c r="AR64" s="57"/>
      <c r="AS64" s="23"/>
      <c r="AT64" s="23"/>
      <c r="AU64" s="23"/>
      <c r="AV64" s="23"/>
      <c r="AW64" s="23"/>
      <c r="AX64" s="23"/>
      <c r="AY64" s="23"/>
      <c r="AZ64" s="23"/>
      <c r="BA64" s="23"/>
      <c r="BB64" s="23"/>
      <c r="BC64" s="8"/>
      <c r="BD64"/>
      <c r="BE64"/>
      <c r="BF64"/>
    </row>
    <row r="65" spans="1:58" ht="6" hidden="1" customHeight="1" x14ac:dyDescent="0.2">
      <c r="A65" s="14">
        <v>60</v>
      </c>
      <c r="B65" s="528"/>
      <c r="C65" s="529"/>
      <c r="D65" s="79"/>
      <c r="E65" s="86"/>
      <c r="F65" s="80"/>
      <c r="G65" s="91"/>
      <c r="H65" s="91">
        <f t="shared" ca="1" si="12"/>
        <v>60</v>
      </c>
      <c r="I65" s="80"/>
      <c r="J65" s="91"/>
      <c r="K65" s="91">
        <f t="shared" ca="1" si="13"/>
        <v>60</v>
      </c>
      <c r="L65" s="80"/>
      <c r="M65" s="91"/>
      <c r="N65" s="91">
        <f t="shared" ca="1" si="14"/>
        <v>28</v>
      </c>
      <c r="O65" s="80"/>
      <c r="P65" s="91"/>
      <c r="Q65" s="91">
        <f t="shared" ca="1" si="15"/>
        <v>60</v>
      </c>
      <c r="R65" s="80"/>
      <c r="S65" s="91"/>
      <c r="T65" s="91">
        <f t="shared" ca="1" si="16"/>
        <v>60</v>
      </c>
      <c r="U65" s="80"/>
      <c r="V65" s="91"/>
      <c r="W65" s="91">
        <f t="shared" ca="1" si="17"/>
        <v>60</v>
      </c>
      <c r="X65" s="80"/>
      <c r="Y65" s="91"/>
      <c r="Z65" s="91">
        <f t="shared" ca="1" si="18"/>
        <v>60</v>
      </c>
      <c r="AA65" s="80"/>
      <c r="AB65" s="91"/>
      <c r="AC65" s="91">
        <f t="shared" ca="1" si="19"/>
        <v>60</v>
      </c>
      <c r="AD65" s="80"/>
      <c r="AE65" s="91"/>
      <c r="AF65" s="91">
        <f t="shared" ca="1" si="20"/>
        <v>60</v>
      </c>
      <c r="AG65" s="80"/>
      <c r="AH65" s="91"/>
      <c r="AI65" s="91">
        <f t="shared" ca="1" si="21"/>
        <v>60</v>
      </c>
      <c r="AJ65" s="80"/>
      <c r="AK65" s="91"/>
      <c r="AL65" s="91">
        <f t="shared" ca="1" si="22"/>
        <v>60</v>
      </c>
      <c r="AM65" s="80"/>
      <c r="AN65" s="91"/>
      <c r="AO65" s="91">
        <f t="shared" ca="1" si="23"/>
        <v>60</v>
      </c>
      <c r="AP65" s="93"/>
      <c r="AQ65" s="8"/>
      <c r="AR65" s="57"/>
      <c r="AS65" s="23"/>
      <c r="AT65" s="23"/>
      <c r="AU65" s="23"/>
      <c r="AV65" s="23"/>
      <c r="AW65" s="23"/>
      <c r="AX65" s="23"/>
      <c r="AY65" s="23"/>
      <c r="AZ65" s="23"/>
      <c r="BA65" s="23"/>
      <c r="BB65" s="23"/>
      <c r="BC65" s="8"/>
      <c r="BD65"/>
      <c r="BE65"/>
      <c r="BF65"/>
    </row>
    <row r="66" spans="1:58" ht="6" hidden="1" customHeight="1" x14ac:dyDescent="0.2">
      <c r="A66" s="14">
        <v>61</v>
      </c>
      <c r="B66" s="528"/>
      <c r="C66" s="529"/>
      <c r="D66" s="79"/>
      <c r="E66" s="86"/>
      <c r="F66" s="80"/>
      <c r="G66" s="91"/>
      <c r="H66" s="91">
        <f t="shared" ca="1" si="12"/>
        <v>61</v>
      </c>
      <c r="I66" s="80"/>
      <c r="J66" s="91"/>
      <c r="K66" s="91">
        <f t="shared" ca="1" si="13"/>
        <v>61</v>
      </c>
      <c r="L66" s="80"/>
      <c r="M66" s="91"/>
      <c r="N66" s="91">
        <f t="shared" ca="1" si="14"/>
        <v>29</v>
      </c>
      <c r="O66" s="80"/>
      <c r="P66" s="91"/>
      <c r="Q66" s="91">
        <f t="shared" ca="1" si="15"/>
        <v>61</v>
      </c>
      <c r="R66" s="80"/>
      <c r="S66" s="91"/>
      <c r="T66" s="91">
        <f t="shared" ca="1" si="16"/>
        <v>61</v>
      </c>
      <c r="U66" s="80"/>
      <c r="V66" s="91"/>
      <c r="W66" s="91">
        <f t="shared" ca="1" si="17"/>
        <v>61</v>
      </c>
      <c r="X66" s="80"/>
      <c r="Y66" s="91"/>
      <c r="Z66" s="91">
        <f t="shared" ca="1" si="18"/>
        <v>61</v>
      </c>
      <c r="AA66" s="80"/>
      <c r="AB66" s="91"/>
      <c r="AC66" s="91">
        <f t="shared" ca="1" si="19"/>
        <v>61</v>
      </c>
      <c r="AD66" s="80"/>
      <c r="AE66" s="91"/>
      <c r="AF66" s="91">
        <f t="shared" ca="1" si="20"/>
        <v>61</v>
      </c>
      <c r="AG66" s="80"/>
      <c r="AH66" s="91"/>
      <c r="AI66" s="91">
        <f t="shared" ca="1" si="21"/>
        <v>61</v>
      </c>
      <c r="AJ66" s="80"/>
      <c r="AK66" s="91"/>
      <c r="AL66" s="91">
        <f t="shared" ca="1" si="22"/>
        <v>61</v>
      </c>
      <c r="AM66" s="80"/>
      <c r="AN66" s="91"/>
      <c r="AO66" s="91">
        <f t="shared" ca="1" si="23"/>
        <v>61</v>
      </c>
      <c r="AP66" s="93"/>
      <c r="AQ66" s="8"/>
      <c r="AR66" s="57"/>
      <c r="AS66" s="23"/>
      <c r="AT66" s="23"/>
      <c r="AU66" s="23"/>
      <c r="AV66" s="23"/>
      <c r="AW66" s="23"/>
      <c r="AX66" s="23"/>
      <c r="AY66" s="23"/>
      <c r="AZ66" s="23"/>
      <c r="BA66" s="23"/>
      <c r="BB66" s="23"/>
      <c r="BC66" s="8"/>
      <c r="BD66"/>
      <c r="BE66"/>
      <c r="BF66"/>
    </row>
    <row r="67" spans="1:58" ht="6" hidden="1" customHeight="1" x14ac:dyDescent="0.2">
      <c r="A67" s="14">
        <v>62</v>
      </c>
      <c r="B67" s="528"/>
      <c r="C67" s="529"/>
      <c r="D67" s="79"/>
      <c r="E67" s="86"/>
      <c r="F67" s="80"/>
      <c r="G67" s="91"/>
      <c r="H67" s="91">
        <f t="shared" ca="1" si="12"/>
        <v>62</v>
      </c>
      <c r="I67" s="80"/>
      <c r="J67" s="91"/>
      <c r="K67" s="91">
        <f t="shared" ca="1" si="13"/>
        <v>62</v>
      </c>
      <c r="L67" s="80"/>
      <c r="M67" s="91"/>
      <c r="N67" s="91">
        <f t="shared" ca="1" si="14"/>
        <v>30</v>
      </c>
      <c r="O67" s="80"/>
      <c r="P67" s="91"/>
      <c r="Q67" s="91">
        <f t="shared" ca="1" si="15"/>
        <v>62</v>
      </c>
      <c r="R67" s="80"/>
      <c r="S67" s="91"/>
      <c r="T67" s="91">
        <f t="shared" ca="1" si="16"/>
        <v>62</v>
      </c>
      <c r="U67" s="80"/>
      <c r="V67" s="91"/>
      <c r="W67" s="91">
        <f t="shared" ca="1" si="17"/>
        <v>62</v>
      </c>
      <c r="X67" s="80"/>
      <c r="Y67" s="91"/>
      <c r="Z67" s="91">
        <f t="shared" ca="1" si="18"/>
        <v>62</v>
      </c>
      <c r="AA67" s="80"/>
      <c r="AB67" s="91"/>
      <c r="AC67" s="91">
        <f t="shared" ca="1" si="19"/>
        <v>62</v>
      </c>
      <c r="AD67" s="80"/>
      <c r="AE67" s="91"/>
      <c r="AF67" s="91">
        <f t="shared" ca="1" si="20"/>
        <v>62</v>
      </c>
      <c r="AG67" s="80"/>
      <c r="AH67" s="91"/>
      <c r="AI67" s="91">
        <f t="shared" ca="1" si="21"/>
        <v>62</v>
      </c>
      <c r="AJ67" s="80"/>
      <c r="AK67" s="91"/>
      <c r="AL67" s="91">
        <f t="shared" ca="1" si="22"/>
        <v>62</v>
      </c>
      <c r="AM67" s="80"/>
      <c r="AN67" s="91"/>
      <c r="AO67" s="91">
        <f t="shared" ca="1" si="23"/>
        <v>62</v>
      </c>
      <c r="AP67" s="93"/>
      <c r="AQ67" s="8"/>
      <c r="AR67" s="57"/>
      <c r="AS67" s="23"/>
      <c r="AT67" s="23"/>
      <c r="AU67" s="23"/>
      <c r="AV67" s="23"/>
      <c r="AW67" s="23"/>
      <c r="AX67" s="23"/>
      <c r="AY67" s="23"/>
      <c r="AZ67" s="23"/>
      <c r="BA67" s="23"/>
      <c r="BB67" s="23"/>
      <c r="BC67" s="8"/>
      <c r="BD67"/>
      <c r="BE67"/>
      <c r="BF67"/>
    </row>
    <row r="68" spans="1:58" ht="6" hidden="1" customHeight="1" x14ac:dyDescent="0.2">
      <c r="A68" s="14">
        <v>63</v>
      </c>
      <c r="B68" s="528"/>
      <c r="C68" s="529"/>
      <c r="D68" s="79"/>
      <c r="E68" s="86"/>
      <c r="F68" s="80"/>
      <c r="G68" s="91"/>
      <c r="H68" s="91">
        <f t="shared" ca="1" si="12"/>
        <v>63</v>
      </c>
      <c r="I68" s="80"/>
      <c r="J68" s="91"/>
      <c r="K68" s="91">
        <f t="shared" ca="1" si="13"/>
        <v>63</v>
      </c>
      <c r="L68" s="80"/>
      <c r="M68" s="91"/>
      <c r="N68" s="91">
        <f t="shared" ca="1" si="14"/>
        <v>31</v>
      </c>
      <c r="O68" s="80"/>
      <c r="P68" s="91"/>
      <c r="Q68" s="91">
        <f t="shared" ca="1" si="15"/>
        <v>63</v>
      </c>
      <c r="R68" s="80"/>
      <c r="S68" s="91"/>
      <c r="T68" s="91">
        <f t="shared" ca="1" si="16"/>
        <v>63</v>
      </c>
      <c r="U68" s="80"/>
      <c r="V68" s="91"/>
      <c r="W68" s="91">
        <f t="shared" ca="1" si="17"/>
        <v>63</v>
      </c>
      <c r="X68" s="80"/>
      <c r="Y68" s="91"/>
      <c r="Z68" s="91">
        <f t="shared" ca="1" si="18"/>
        <v>63</v>
      </c>
      <c r="AA68" s="80"/>
      <c r="AB68" s="91"/>
      <c r="AC68" s="91">
        <f t="shared" ca="1" si="19"/>
        <v>63</v>
      </c>
      <c r="AD68" s="80"/>
      <c r="AE68" s="91"/>
      <c r="AF68" s="91">
        <f t="shared" ca="1" si="20"/>
        <v>63</v>
      </c>
      <c r="AG68" s="80"/>
      <c r="AH68" s="91"/>
      <c r="AI68" s="91">
        <f t="shared" ca="1" si="21"/>
        <v>63</v>
      </c>
      <c r="AJ68" s="80"/>
      <c r="AK68" s="91"/>
      <c r="AL68" s="91">
        <f t="shared" ca="1" si="22"/>
        <v>63</v>
      </c>
      <c r="AM68" s="80"/>
      <c r="AN68" s="91"/>
      <c r="AO68" s="91">
        <f t="shared" ca="1" si="23"/>
        <v>63</v>
      </c>
      <c r="AP68" s="93"/>
      <c r="AQ68" s="8"/>
      <c r="AR68" s="57"/>
      <c r="AS68" s="23"/>
      <c r="AT68" s="23"/>
      <c r="AU68" s="23"/>
      <c r="AV68" s="23"/>
      <c r="AW68" s="23"/>
      <c r="AX68" s="23"/>
      <c r="AY68" s="23"/>
      <c r="AZ68" s="23"/>
      <c r="BA68" s="23"/>
      <c r="BB68" s="23"/>
      <c r="BC68" s="8"/>
      <c r="BD68"/>
      <c r="BE68"/>
      <c r="BF68"/>
    </row>
    <row r="69" spans="1:58" ht="6" hidden="1" customHeight="1" x14ac:dyDescent="0.2">
      <c r="A69" s="14">
        <v>64</v>
      </c>
      <c r="B69" s="528"/>
      <c r="C69" s="529"/>
      <c r="D69" s="79"/>
      <c r="E69" s="86"/>
      <c r="F69" s="80"/>
      <c r="G69" s="91"/>
      <c r="H69" s="91">
        <f t="shared" ca="1" si="12"/>
        <v>64</v>
      </c>
      <c r="I69" s="80"/>
      <c r="J69" s="91"/>
      <c r="K69" s="91">
        <f t="shared" ca="1" si="13"/>
        <v>64</v>
      </c>
      <c r="L69" s="80"/>
      <c r="M69" s="91"/>
      <c r="N69" s="91">
        <f t="shared" ca="1" si="14"/>
        <v>32</v>
      </c>
      <c r="O69" s="80"/>
      <c r="P69" s="91"/>
      <c r="Q69" s="91">
        <f t="shared" ca="1" si="15"/>
        <v>64</v>
      </c>
      <c r="R69" s="80"/>
      <c r="S69" s="91"/>
      <c r="T69" s="91">
        <f t="shared" ca="1" si="16"/>
        <v>64</v>
      </c>
      <c r="U69" s="80"/>
      <c r="V69" s="91"/>
      <c r="W69" s="91">
        <f t="shared" ca="1" si="17"/>
        <v>64</v>
      </c>
      <c r="X69" s="80"/>
      <c r="Y69" s="91"/>
      <c r="Z69" s="91">
        <f t="shared" ca="1" si="18"/>
        <v>64</v>
      </c>
      <c r="AA69" s="80"/>
      <c r="AB69" s="91"/>
      <c r="AC69" s="91">
        <f t="shared" ca="1" si="19"/>
        <v>64</v>
      </c>
      <c r="AD69" s="80"/>
      <c r="AE69" s="91"/>
      <c r="AF69" s="91">
        <f t="shared" ca="1" si="20"/>
        <v>64</v>
      </c>
      <c r="AG69" s="80"/>
      <c r="AH69" s="91"/>
      <c r="AI69" s="91">
        <f t="shared" ca="1" si="21"/>
        <v>64</v>
      </c>
      <c r="AJ69" s="80"/>
      <c r="AK69" s="91"/>
      <c r="AL69" s="91">
        <f t="shared" ca="1" si="22"/>
        <v>64</v>
      </c>
      <c r="AM69" s="80"/>
      <c r="AN69" s="91"/>
      <c r="AO69" s="91">
        <f t="shared" ca="1" si="23"/>
        <v>64</v>
      </c>
      <c r="AP69" s="93"/>
      <c r="AQ69" s="8"/>
      <c r="AR69" s="57"/>
      <c r="AS69" s="23"/>
      <c r="AT69" s="23"/>
      <c r="AU69" s="23"/>
      <c r="AV69" s="23"/>
      <c r="AW69" s="23"/>
      <c r="AX69" s="23"/>
      <c r="AY69" s="23"/>
      <c r="AZ69" s="23"/>
      <c r="BA69" s="23"/>
      <c r="BB69" s="23"/>
      <c r="BC69" s="8"/>
      <c r="BD69"/>
      <c r="BE69"/>
      <c r="BF69"/>
    </row>
    <row r="70" spans="1:58" ht="6" hidden="1" customHeight="1" x14ac:dyDescent="0.2">
      <c r="A70" s="14">
        <v>65</v>
      </c>
      <c r="B70" s="528"/>
      <c r="C70" s="529"/>
      <c r="D70" s="79"/>
      <c r="E70" s="86"/>
      <c r="F70" s="80"/>
      <c r="G70" s="91"/>
      <c r="H70" s="91">
        <f t="shared" ca="1" si="12"/>
        <v>65</v>
      </c>
      <c r="I70" s="80"/>
      <c r="J70" s="91"/>
      <c r="K70" s="91">
        <f t="shared" ca="1" si="13"/>
        <v>65</v>
      </c>
      <c r="L70" s="80"/>
      <c r="M70" s="91"/>
      <c r="N70" s="91">
        <f t="shared" ca="1" si="14"/>
        <v>33</v>
      </c>
      <c r="O70" s="80"/>
      <c r="P70" s="91"/>
      <c r="Q70" s="91">
        <f t="shared" ca="1" si="15"/>
        <v>65</v>
      </c>
      <c r="R70" s="80"/>
      <c r="S70" s="91"/>
      <c r="T70" s="91">
        <f t="shared" ca="1" si="16"/>
        <v>65</v>
      </c>
      <c r="U70" s="80"/>
      <c r="V70" s="91"/>
      <c r="W70" s="91">
        <f t="shared" ca="1" si="17"/>
        <v>65</v>
      </c>
      <c r="X70" s="80"/>
      <c r="Y70" s="91"/>
      <c r="Z70" s="91">
        <f t="shared" ca="1" si="18"/>
        <v>65</v>
      </c>
      <c r="AA70" s="80"/>
      <c r="AB70" s="91"/>
      <c r="AC70" s="91">
        <f t="shared" ca="1" si="19"/>
        <v>65</v>
      </c>
      <c r="AD70" s="80"/>
      <c r="AE70" s="91"/>
      <c r="AF70" s="91">
        <f t="shared" ca="1" si="20"/>
        <v>65</v>
      </c>
      <c r="AG70" s="80"/>
      <c r="AH70" s="91"/>
      <c r="AI70" s="91">
        <f t="shared" ca="1" si="21"/>
        <v>65</v>
      </c>
      <c r="AJ70" s="80"/>
      <c r="AK70" s="91"/>
      <c r="AL70" s="91">
        <f t="shared" ca="1" si="22"/>
        <v>65</v>
      </c>
      <c r="AM70" s="80"/>
      <c r="AN70" s="91"/>
      <c r="AO70" s="91">
        <f t="shared" ca="1" si="23"/>
        <v>65</v>
      </c>
      <c r="AP70" s="93"/>
      <c r="AQ70" s="8"/>
      <c r="AR70" s="57"/>
      <c r="AS70" s="23"/>
      <c r="AT70" s="23"/>
      <c r="AU70" s="23"/>
      <c r="AV70" s="23"/>
      <c r="AW70" s="23"/>
      <c r="AX70" s="23"/>
      <c r="AY70" s="23"/>
      <c r="AZ70" s="23"/>
      <c r="BA70" s="23"/>
      <c r="BB70" s="23"/>
      <c r="BC70" s="8"/>
      <c r="BD70"/>
      <c r="BE70"/>
      <c r="BF70"/>
    </row>
    <row r="71" spans="1:58" ht="6" hidden="1" customHeight="1" x14ac:dyDescent="0.2">
      <c r="A71" s="14">
        <v>66</v>
      </c>
      <c r="B71" s="528"/>
      <c r="C71" s="529"/>
      <c r="D71" s="79"/>
      <c r="E71" s="86"/>
      <c r="F71" s="80"/>
      <c r="G71" s="91"/>
      <c r="H71" s="91">
        <f t="shared" ref="H71:H101" ca="1" si="24">IF(OR(MID(G$776,$A71,1)="a",MID(G$776,$A71,1)="b"),0,IF(H70=0,1,H70+1))</f>
        <v>66</v>
      </c>
      <c r="I71" s="80"/>
      <c r="J71" s="91"/>
      <c r="K71" s="91">
        <f t="shared" ref="K71:K101" ca="1" si="25">IF(OR(MID(J$776,$A71,1)="a",MID(J$776,$A71,1)="b"),0,IF(K70=0,1,K70+1))</f>
        <v>66</v>
      </c>
      <c r="L71" s="80"/>
      <c r="M71" s="91"/>
      <c r="N71" s="91">
        <f t="shared" ref="N71:N101" ca="1" si="26">IF(OR(MID(M$776,$A71,1)="a",MID(M$776,$A71,1)="b"),0,IF(N70=0,1,N70+1))</f>
        <v>34</v>
      </c>
      <c r="O71" s="80"/>
      <c r="P71" s="91"/>
      <c r="Q71" s="91">
        <f t="shared" ref="Q71:Q101" ca="1" si="27">IF(OR(MID(P$776,$A71,1)="a",MID(P$776,$A71,1)="b"),0,IF(Q70=0,1,Q70+1))</f>
        <v>66</v>
      </c>
      <c r="R71" s="80"/>
      <c r="S71" s="91"/>
      <c r="T71" s="91">
        <f t="shared" ref="T71:T101" ca="1" si="28">IF(OR(MID(S$776,$A71,1)="a",MID(S$776,$A71,1)="b"),0,IF(T70=0,1,T70+1))</f>
        <v>66</v>
      </c>
      <c r="U71" s="80"/>
      <c r="V71" s="91"/>
      <c r="W71" s="91">
        <f t="shared" ref="W71:W101" ca="1" si="29">IF(OR(MID(V$776,$A71,1)="a",MID(V$776,$A71,1)="b"),0,IF(W70=0,1,W70+1))</f>
        <v>66</v>
      </c>
      <c r="X71" s="80"/>
      <c r="Y71" s="91"/>
      <c r="Z71" s="91">
        <f t="shared" ref="Z71:Z101" ca="1" si="30">IF(OR(MID(Y$776,$A71,1)="a",MID(Y$776,$A71,1)="b"),0,IF(Z70=0,1,Z70+1))</f>
        <v>66</v>
      </c>
      <c r="AA71" s="80"/>
      <c r="AB71" s="91"/>
      <c r="AC71" s="91">
        <f t="shared" ref="AC71:AC101" ca="1" si="31">IF(OR(MID(AB$776,$A71,1)="a",MID(AB$776,$A71,1)="b"),0,IF(AC70=0,1,AC70+1))</f>
        <v>66</v>
      </c>
      <c r="AD71" s="80"/>
      <c r="AE71" s="91"/>
      <c r="AF71" s="91">
        <f t="shared" ref="AF71:AF101" ca="1" si="32">IF(OR(MID(AE$776,$A71,1)="a",MID(AE$776,$A71,1)="b"),0,IF(AF70=0,1,AF70+1))</f>
        <v>66</v>
      </c>
      <c r="AG71" s="80"/>
      <c r="AH71" s="91"/>
      <c r="AI71" s="91">
        <f t="shared" ref="AI71:AI101" ca="1" si="33">IF(OR(MID(AH$776,$A71,1)="a",MID(AH$776,$A71,1)="b"),0,IF(AI70=0,1,AI70+1))</f>
        <v>66</v>
      </c>
      <c r="AJ71" s="80"/>
      <c r="AK71" s="91"/>
      <c r="AL71" s="91">
        <f t="shared" ref="AL71:AL101" ca="1" si="34">IF(OR(MID(AK$776,$A71,1)="a",MID(AK$776,$A71,1)="b"),0,IF(AL70=0,1,AL70+1))</f>
        <v>66</v>
      </c>
      <c r="AM71" s="80"/>
      <c r="AN71" s="91"/>
      <c r="AO71" s="91">
        <f t="shared" ref="AO71:AO101" ca="1" si="35">IF(OR(MID(AN$776,$A71,1)="a",MID(AN$776,$A71,1)="b"),0,IF(AO70=0,1,AO70+1))</f>
        <v>66</v>
      </c>
      <c r="AP71" s="93"/>
      <c r="AQ71" s="8"/>
      <c r="AR71" s="57"/>
      <c r="AS71" s="23"/>
      <c r="AT71" s="23"/>
      <c r="AU71" s="23"/>
      <c r="AV71" s="23"/>
      <c r="AW71" s="23"/>
      <c r="AX71" s="23"/>
      <c r="AY71" s="23"/>
      <c r="AZ71" s="23"/>
      <c r="BA71" s="23"/>
      <c r="BB71" s="23"/>
      <c r="BC71" s="8"/>
      <c r="BD71"/>
      <c r="BE71"/>
      <c r="BF71"/>
    </row>
    <row r="72" spans="1:58" ht="6" hidden="1" customHeight="1" x14ac:dyDescent="0.2">
      <c r="A72" s="14">
        <v>67</v>
      </c>
      <c r="B72" s="528"/>
      <c r="C72" s="529"/>
      <c r="D72" s="79"/>
      <c r="E72" s="86"/>
      <c r="F72" s="80"/>
      <c r="G72" s="91"/>
      <c r="H72" s="91">
        <f t="shared" ca="1" si="24"/>
        <v>67</v>
      </c>
      <c r="I72" s="80"/>
      <c r="J72" s="91"/>
      <c r="K72" s="91">
        <f t="shared" ca="1" si="25"/>
        <v>67</v>
      </c>
      <c r="L72" s="80"/>
      <c r="M72" s="91"/>
      <c r="N72" s="91">
        <f t="shared" ca="1" si="26"/>
        <v>35</v>
      </c>
      <c r="O72" s="80"/>
      <c r="P72" s="91"/>
      <c r="Q72" s="91">
        <f t="shared" ca="1" si="27"/>
        <v>67</v>
      </c>
      <c r="R72" s="80"/>
      <c r="S72" s="91"/>
      <c r="T72" s="91">
        <f t="shared" ca="1" si="28"/>
        <v>67</v>
      </c>
      <c r="U72" s="80"/>
      <c r="V72" s="91"/>
      <c r="W72" s="91">
        <f t="shared" ca="1" si="29"/>
        <v>67</v>
      </c>
      <c r="X72" s="80"/>
      <c r="Y72" s="91"/>
      <c r="Z72" s="91">
        <f t="shared" ca="1" si="30"/>
        <v>67</v>
      </c>
      <c r="AA72" s="80"/>
      <c r="AB72" s="91"/>
      <c r="AC72" s="91">
        <f t="shared" ca="1" si="31"/>
        <v>67</v>
      </c>
      <c r="AD72" s="80"/>
      <c r="AE72" s="91"/>
      <c r="AF72" s="91">
        <f t="shared" ca="1" si="32"/>
        <v>67</v>
      </c>
      <c r="AG72" s="80"/>
      <c r="AH72" s="91"/>
      <c r="AI72" s="91">
        <f t="shared" ca="1" si="33"/>
        <v>67</v>
      </c>
      <c r="AJ72" s="80"/>
      <c r="AK72" s="91"/>
      <c r="AL72" s="91">
        <f t="shared" ca="1" si="34"/>
        <v>67</v>
      </c>
      <c r="AM72" s="80"/>
      <c r="AN72" s="91"/>
      <c r="AO72" s="91">
        <f t="shared" ca="1" si="35"/>
        <v>67</v>
      </c>
      <c r="AP72" s="93"/>
      <c r="AQ72" s="8"/>
      <c r="AR72" s="57"/>
      <c r="AS72" s="23"/>
      <c r="AT72" s="23"/>
      <c r="AU72" s="23"/>
      <c r="AV72" s="23"/>
      <c r="AW72" s="23"/>
      <c r="AX72" s="23"/>
      <c r="AY72" s="23"/>
      <c r="AZ72" s="23"/>
      <c r="BA72" s="23"/>
      <c r="BB72" s="23"/>
      <c r="BC72" s="8"/>
      <c r="BD72"/>
      <c r="BE72"/>
      <c r="BF72"/>
    </row>
    <row r="73" spans="1:58" ht="6" hidden="1" customHeight="1" x14ac:dyDescent="0.2">
      <c r="A73" s="14">
        <v>68</v>
      </c>
      <c r="B73" s="528"/>
      <c r="C73" s="529"/>
      <c r="D73" s="79"/>
      <c r="E73" s="86"/>
      <c r="F73" s="80"/>
      <c r="G73" s="91"/>
      <c r="H73" s="91">
        <f t="shared" ca="1" si="24"/>
        <v>68</v>
      </c>
      <c r="I73" s="80"/>
      <c r="J73" s="91"/>
      <c r="K73" s="91">
        <f t="shared" ca="1" si="25"/>
        <v>68</v>
      </c>
      <c r="L73" s="80"/>
      <c r="M73" s="91"/>
      <c r="N73" s="91">
        <f t="shared" ca="1" si="26"/>
        <v>36</v>
      </c>
      <c r="O73" s="80"/>
      <c r="P73" s="91"/>
      <c r="Q73" s="91">
        <f t="shared" ca="1" si="27"/>
        <v>68</v>
      </c>
      <c r="R73" s="80"/>
      <c r="S73" s="91"/>
      <c r="T73" s="91">
        <f t="shared" ca="1" si="28"/>
        <v>68</v>
      </c>
      <c r="U73" s="80"/>
      <c r="V73" s="91"/>
      <c r="W73" s="91">
        <f t="shared" ca="1" si="29"/>
        <v>68</v>
      </c>
      <c r="X73" s="80"/>
      <c r="Y73" s="91"/>
      <c r="Z73" s="91">
        <f t="shared" ca="1" si="30"/>
        <v>68</v>
      </c>
      <c r="AA73" s="80"/>
      <c r="AB73" s="91"/>
      <c r="AC73" s="91">
        <f t="shared" ca="1" si="31"/>
        <v>68</v>
      </c>
      <c r="AD73" s="80"/>
      <c r="AE73" s="91"/>
      <c r="AF73" s="91">
        <f t="shared" ca="1" si="32"/>
        <v>68</v>
      </c>
      <c r="AG73" s="80"/>
      <c r="AH73" s="91"/>
      <c r="AI73" s="91">
        <f t="shared" ca="1" si="33"/>
        <v>68</v>
      </c>
      <c r="AJ73" s="80"/>
      <c r="AK73" s="91"/>
      <c r="AL73" s="91">
        <f t="shared" ca="1" si="34"/>
        <v>68</v>
      </c>
      <c r="AM73" s="80"/>
      <c r="AN73" s="91"/>
      <c r="AO73" s="91">
        <f t="shared" ca="1" si="35"/>
        <v>68</v>
      </c>
      <c r="AP73" s="93"/>
      <c r="AQ73" s="8"/>
      <c r="AR73" s="57"/>
      <c r="AS73" s="23"/>
      <c r="AT73" s="23"/>
      <c r="AU73" s="23"/>
      <c r="AV73" s="23"/>
      <c r="AW73" s="23"/>
      <c r="AX73" s="23"/>
      <c r="AY73" s="23"/>
      <c r="AZ73" s="23"/>
      <c r="BA73" s="23"/>
      <c r="BB73" s="23"/>
      <c r="BC73" s="8"/>
      <c r="BD73"/>
      <c r="BE73"/>
      <c r="BF73"/>
    </row>
    <row r="74" spans="1:58" ht="6" hidden="1" customHeight="1" x14ac:dyDescent="0.2">
      <c r="A74" s="14">
        <v>69</v>
      </c>
      <c r="B74" s="528"/>
      <c r="C74" s="529"/>
      <c r="D74" s="79"/>
      <c r="E74" s="86"/>
      <c r="F74" s="80"/>
      <c r="G74" s="91"/>
      <c r="H74" s="91">
        <f t="shared" ca="1" si="24"/>
        <v>69</v>
      </c>
      <c r="I74" s="80"/>
      <c r="J74" s="91"/>
      <c r="K74" s="91">
        <f t="shared" ca="1" si="25"/>
        <v>69</v>
      </c>
      <c r="L74" s="80"/>
      <c r="M74" s="91"/>
      <c r="N74" s="91">
        <f t="shared" ca="1" si="26"/>
        <v>37</v>
      </c>
      <c r="O74" s="80"/>
      <c r="P74" s="91"/>
      <c r="Q74" s="91">
        <f t="shared" ca="1" si="27"/>
        <v>69</v>
      </c>
      <c r="R74" s="80"/>
      <c r="S74" s="91"/>
      <c r="T74" s="91">
        <f t="shared" ca="1" si="28"/>
        <v>69</v>
      </c>
      <c r="U74" s="80"/>
      <c r="V74" s="91"/>
      <c r="W74" s="91">
        <f t="shared" ca="1" si="29"/>
        <v>69</v>
      </c>
      <c r="X74" s="80"/>
      <c r="Y74" s="91"/>
      <c r="Z74" s="91">
        <f t="shared" ca="1" si="30"/>
        <v>69</v>
      </c>
      <c r="AA74" s="80"/>
      <c r="AB74" s="91"/>
      <c r="AC74" s="91">
        <f t="shared" ca="1" si="31"/>
        <v>69</v>
      </c>
      <c r="AD74" s="80"/>
      <c r="AE74" s="91"/>
      <c r="AF74" s="91">
        <f t="shared" ca="1" si="32"/>
        <v>69</v>
      </c>
      <c r="AG74" s="80"/>
      <c r="AH74" s="91"/>
      <c r="AI74" s="91">
        <f t="shared" ca="1" si="33"/>
        <v>69</v>
      </c>
      <c r="AJ74" s="80"/>
      <c r="AK74" s="91"/>
      <c r="AL74" s="91">
        <f t="shared" ca="1" si="34"/>
        <v>69</v>
      </c>
      <c r="AM74" s="80"/>
      <c r="AN74" s="91"/>
      <c r="AO74" s="91">
        <f t="shared" ca="1" si="35"/>
        <v>69</v>
      </c>
      <c r="AP74" s="93"/>
      <c r="AQ74" s="8"/>
      <c r="AR74" s="57"/>
      <c r="AS74" s="23"/>
      <c r="AT74" s="23"/>
      <c r="AU74" s="23"/>
      <c r="AV74" s="23"/>
      <c r="AW74" s="23"/>
      <c r="AX74" s="23"/>
      <c r="AY74" s="23"/>
      <c r="AZ74" s="23"/>
      <c r="BA74" s="23"/>
      <c r="BB74" s="23"/>
      <c r="BC74" s="8"/>
      <c r="BD74"/>
      <c r="BE74"/>
      <c r="BF74"/>
    </row>
    <row r="75" spans="1:58" ht="6" hidden="1" customHeight="1" x14ac:dyDescent="0.2">
      <c r="A75" s="14">
        <v>70</v>
      </c>
      <c r="B75" s="528"/>
      <c r="C75" s="529"/>
      <c r="D75" s="79"/>
      <c r="E75" s="86"/>
      <c r="F75" s="80"/>
      <c r="G75" s="91"/>
      <c r="H75" s="91">
        <f t="shared" ca="1" si="24"/>
        <v>70</v>
      </c>
      <c r="I75" s="80"/>
      <c r="J75" s="91"/>
      <c r="K75" s="91">
        <f t="shared" ca="1" si="25"/>
        <v>70</v>
      </c>
      <c r="L75" s="80"/>
      <c r="M75" s="91"/>
      <c r="N75" s="91">
        <f t="shared" ca="1" si="26"/>
        <v>38</v>
      </c>
      <c r="O75" s="80"/>
      <c r="P75" s="91"/>
      <c r="Q75" s="91">
        <f t="shared" ca="1" si="27"/>
        <v>70</v>
      </c>
      <c r="R75" s="80"/>
      <c r="S75" s="91"/>
      <c r="T75" s="91">
        <f t="shared" ca="1" si="28"/>
        <v>70</v>
      </c>
      <c r="U75" s="80"/>
      <c r="V75" s="91"/>
      <c r="W75" s="91">
        <f t="shared" ca="1" si="29"/>
        <v>70</v>
      </c>
      <c r="X75" s="80"/>
      <c r="Y75" s="91"/>
      <c r="Z75" s="91">
        <f t="shared" ca="1" si="30"/>
        <v>70</v>
      </c>
      <c r="AA75" s="80"/>
      <c r="AB75" s="91"/>
      <c r="AC75" s="91">
        <f t="shared" ca="1" si="31"/>
        <v>70</v>
      </c>
      <c r="AD75" s="80"/>
      <c r="AE75" s="91"/>
      <c r="AF75" s="91">
        <f t="shared" ca="1" si="32"/>
        <v>70</v>
      </c>
      <c r="AG75" s="80"/>
      <c r="AH75" s="91"/>
      <c r="AI75" s="91">
        <f t="shared" ca="1" si="33"/>
        <v>70</v>
      </c>
      <c r="AJ75" s="80"/>
      <c r="AK75" s="91"/>
      <c r="AL75" s="91">
        <f t="shared" ca="1" si="34"/>
        <v>70</v>
      </c>
      <c r="AM75" s="80"/>
      <c r="AN75" s="91"/>
      <c r="AO75" s="91">
        <f t="shared" ca="1" si="35"/>
        <v>70</v>
      </c>
      <c r="AP75" s="93"/>
      <c r="AQ75" s="8"/>
      <c r="AR75" s="57"/>
      <c r="AS75" s="23"/>
      <c r="AT75" s="23"/>
      <c r="AU75" s="23"/>
      <c r="AV75" s="23"/>
      <c r="AW75" s="23"/>
      <c r="AX75" s="23"/>
      <c r="AY75" s="23"/>
      <c r="AZ75" s="23"/>
      <c r="BA75" s="23"/>
      <c r="BB75" s="23"/>
      <c r="BC75" s="8"/>
      <c r="BD75"/>
      <c r="BE75"/>
      <c r="BF75"/>
    </row>
    <row r="76" spans="1:58" ht="6" hidden="1" customHeight="1" x14ac:dyDescent="0.2">
      <c r="A76" s="14">
        <v>71</v>
      </c>
      <c r="B76" s="528"/>
      <c r="C76" s="529"/>
      <c r="D76" s="79"/>
      <c r="E76" s="86"/>
      <c r="F76" s="80"/>
      <c r="G76" s="91"/>
      <c r="H76" s="91">
        <f t="shared" ca="1" si="24"/>
        <v>71</v>
      </c>
      <c r="I76" s="80"/>
      <c r="J76" s="91"/>
      <c r="K76" s="91">
        <f t="shared" ca="1" si="25"/>
        <v>71</v>
      </c>
      <c r="L76" s="80"/>
      <c r="M76" s="91"/>
      <c r="N76" s="91">
        <f t="shared" ca="1" si="26"/>
        <v>39</v>
      </c>
      <c r="O76" s="80"/>
      <c r="P76" s="91"/>
      <c r="Q76" s="91">
        <f t="shared" ca="1" si="27"/>
        <v>71</v>
      </c>
      <c r="R76" s="80"/>
      <c r="S76" s="91"/>
      <c r="T76" s="91">
        <f t="shared" ca="1" si="28"/>
        <v>71</v>
      </c>
      <c r="U76" s="80"/>
      <c r="V76" s="91"/>
      <c r="W76" s="91">
        <f t="shared" ca="1" si="29"/>
        <v>71</v>
      </c>
      <c r="X76" s="80"/>
      <c r="Y76" s="91"/>
      <c r="Z76" s="91">
        <f t="shared" ca="1" si="30"/>
        <v>71</v>
      </c>
      <c r="AA76" s="80"/>
      <c r="AB76" s="91"/>
      <c r="AC76" s="91">
        <f t="shared" ca="1" si="31"/>
        <v>71</v>
      </c>
      <c r="AD76" s="80"/>
      <c r="AE76" s="91"/>
      <c r="AF76" s="91">
        <f t="shared" ca="1" si="32"/>
        <v>71</v>
      </c>
      <c r="AG76" s="80"/>
      <c r="AH76" s="91"/>
      <c r="AI76" s="91">
        <f t="shared" ca="1" si="33"/>
        <v>71</v>
      </c>
      <c r="AJ76" s="80"/>
      <c r="AK76" s="91"/>
      <c r="AL76" s="91">
        <f t="shared" ca="1" si="34"/>
        <v>71</v>
      </c>
      <c r="AM76" s="80"/>
      <c r="AN76" s="91"/>
      <c r="AO76" s="91">
        <f t="shared" ca="1" si="35"/>
        <v>71</v>
      </c>
      <c r="AP76" s="93"/>
      <c r="AQ76" s="8"/>
      <c r="AR76" s="57"/>
      <c r="AS76" s="23"/>
      <c r="AT76" s="23"/>
      <c r="AU76" s="23"/>
      <c r="AV76" s="23"/>
      <c r="AW76" s="23"/>
      <c r="AX76" s="23"/>
      <c r="AY76" s="23"/>
      <c r="AZ76" s="23"/>
      <c r="BA76" s="23"/>
      <c r="BB76" s="23"/>
      <c r="BC76" s="8"/>
      <c r="BD76"/>
      <c r="BE76"/>
      <c r="BF76"/>
    </row>
    <row r="77" spans="1:58" ht="6" hidden="1" customHeight="1" x14ac:dyDescent="0.2">
      <c r="A77" s="14">
        <v>72</v>
      </c>
      <c r="B77" s="528"/>
      <c r="C77" s="529"/>
      <c r="D77" s="79"/>
      <c r="E77" s="86"/>
      <c r="F77" s="80"/>
      <c r="G77" s="91"/>
      <c r="H77" s="91">
        <f t="shared" ca="1" si="24"/>
        <v>72</v>
      </c>
      <c r="I77" s="80"/>
      <c r="J77" s="91"/>
      <c r="K77" s="91">
        <f t="shared" ca="1" si="25"/>
        <v>72</v>
      </c>
      <c r="L77" s="80"/>
      <c r="M77" s="91"/>
      <c r="N77" s="91">
        <f t="shared" ca="1" si="26"/>
        <v>40</v>
      </c>
      <c r="O77" s="80"/>
      <c r="P77" s="91"/>
      <c r="Q77" s="91">
        <f t="shared" ca="1" si="27"/>
        <v>72</v>
      </c>
      <c r="R77" s="80"/>
      <c r="S77" s="91"/>
      <c r="T77" s="91">
        <f t="shared" ca="1" si="28"/>
        <v>72</v>
      </c>
      <c r="U77" s="80"/>
      <c r="V77" s="91"/>
      <c r="W77" s="91">
        <f t="shared" ca="1" si="29"/>
        <v>72</v>
      </c>
      <c r="X77" s="80"/>
      <c r="Y77" s="91"/>
      <c r="Z77" s="91">
        <f t="shared" ca="1" si="30"/>
        <v>72</v>
      </c>
      <c r="AA77" s="80"/>
      <c r="AB77" s="91"/>
      <c r="AC77" s="91">
        <f t="shared" ca="1" si="31"/>
        <v>72</v>
      </c>
      <c r="AD77" s="80"/>
      <c r="AE77" s="91"/>
      <c r="AF77" s="91">
        <f t="shared" ca="1" si="32"/>
        <v>72</v>
      </c>
      <c r="AG77" s="80"/>
      <c r="AH77" s="91"/>
      <c r="AI77" s="91">
        <f t="shared" ca="1" si="33"/>
        <v>72</v>
      </c>
      <c r="AJ77" s="80"/>
      <c r="AK77" s="91"/>
      <c r="AL77" s="91">
        <f t="shared" ca="1" si="34"/>
        <v>72</v>
      </c>
      <c r="AM77" s="80"/>
      <c r="AN77" s="91"/>
      <c r="AO77" s="91">
        <f t="shared" ca="1" si="35"/>
        <v>72</v>
      </c>
      <c r="AP77" s="93"/>
      <c r="AQ77" s="8"/>
      <c r="AR77" s="57"/>
      <c r="AS77" s="23"/>
      <c r="AT77" s="23"/>
      <c r="AU77" s="23"/>
      <c r="AV77" s="23"/>
      <c r="AW77" s="23"/>
      <c r="AX77" s="23"/>
      <c r="AY77" s="23"/>
      <c r="AZ77" s="23"/>
      <c r="BA77" s="23"/>
      <c r="BB77" s="23"/>
      <c r="BC77" s="8"/>
      <c r="BD77"/>
      <c r="BE77"/>
      <c r="BF77"/>
    </row>
    <row r="78" spans="1:58" ht="6" hidden="1" customHeight="1" x14ac:dyDescent="0.2">
      <c r="A78" s="14">
        <v>73</v>
      </c>
      <c r="B78" s="528"/>
      <c r="C78" s="529"/>
      <c r="D78" s="79"/>
      <c r="E78" s="86"/>
      <c r="F78" s="80"/>
      <c r="G78" s="91"/>
      <c r="H78" s="91">
        <f t="shared" ca="1" si="24"/>
        <v>73</v>
      </c>
      <c r="I78" s="80"/>
      <c r="J78" s="91"/>
      <c r="K78" s="91">
        <f t="shared" ca="1" si="25"/>
        <v>73</v>
      </c>
      <c r="L78" s="80"/>
      <c r="M78" s="91"/>
      <c r="N78" s="91">
        <f t="shared" ca="1" si="26"/>
        <v>41</v>
      </c>
      <c r="O78" s="80"/>
      <c r="P78" s="91"/>
      <c r="Q78" s="91">
        <f t="shared" ca="1" si="27"/>
        <v>73</v>
      </c>
      <c r="R78" s="80"/>
      <c r="S78" s="91"/>
      <c r="T78" s="91">
        <f t="shared" ca="1" si="28"/>
        <v>73</v>
      </c>
      <c r="U78" s="80"/>
      <c r="V78" s="91"/>
      <c r="W78" s="91">
        <f t="shared" ca="1" si="29"/>
        <v>73</v>
      </c>
      <c r="X78" s="80"/>
      <c r="Y78" s="91"/>
      <c r="Z78" s="91">
        <f t="shared" ca="1" si="30"/>
        <v>73</v>
      </c>
      <c r="AA78" s="80"/>
      <c r="AB78" s="91"/>
      <c r="AC78" s="91">
        <f t="shared" ca="1" si="31"/>
        <v>73</v>
      </c>
      <c r="AD78" s="80"/>
      <c r="AE78" s="91"/>
      <c r="AF78" s="91">
        <f t="shared" ca="1" si="32"/>
        <v>73</v>
      </c>
      <c r="AG78" s="80"/>
      <c r="AH78" s="91"/>
      <c r="AI78" s="91">
        <f t="shared" ca="1" si="33"/>
        <v>73</v>
      </c>
      <c r="AJ78" s="80"/>
      <c r="AK78" s="91"/>
      <c r="AL78" s="91">
        <f t="shared" ca="1" si="34"/>
        <v>73</v>
      </c>
      <c r="AM78" s="80"/>
      <c r="AN78" s="91"/>
      <c r="AO78" s="91">
        <f t="shared" ca="1" si="35"/>
        <v>73</v>
      </c>
      <c r="AP78" s="93"/>
      <c r="AQ78" s="8"/>
      <c r="AR78" s="57"/>
      <c r="AS78" s="23"/>
      <c r="AT78" s="23"/>
      <c r="AU78" s="23"/>
      <c r="AV78" s="23"/>
      <c r="AW78" s="23"/>
      <c r="AX78" s="23"/>
      <c r="AY78" s="23"/>
      <c r="AZ78" s="23"/>
      <c r="BA78" s="23"/>
      <c r="BB78" s="23"/>
      <c r="BC78" s="8"/>
      <c r="BD78"/>
      <c r="BE78"/>
      <c r="BF78"/>
    </row>
    <row r="79" spans="1:58" ht="6" hidden="1" customHeight="1" x14ac:dyDescent="0.2">
      <c r="A79" s="14">
        <v>74</v>
      </c>
      <c r="B79" s="528"/>
      <c r="C79" s="529"/>
      <c r="D79" s="79"/>
      <c r="E79" s="86"/>
      <c r="F79" s="80"/>
      <c r="G79" s="91"/>
      <c r="H79" s="91">
        <f t="shared" ca="1" si="24"/>
        <v>74</v>
      </c>
      <c r="I79" s="80"/>
      <c r="J79" s="91"/>
      <c r="K79" s="91">
        <f t="shared" ca="1" si="25"/>
        <v>74</v>
      </c>
      <c r="L79" s="80"/>
      <c r="M79" s="91"/>
      <c r="N79" s="91">
        <f t="shared" ca="1" si="26"/>
        <v>42</v>
      </c>
      <c r="O79" s="80"/>
      <c r="P79" s="91"/>
      <c r="Q79" s="91">
        <f t="shared" ca="1" si="27"/>
        <v>74</v>
      </c>
      <c r="R79" s="80"/>
      <c r="S79" s="91"/>
      <c r="T79" s="91">
        <f t="shared" ca="1" si="28"/>
        <v>74</v>
      </c>
      <c r="U79" s="80"/>
      <c r="V79" s="91"/>
      <c r="W79" s="91">
        <f t="shared" ca="1" si="29"/>
        <v>74</v>
      </c>
      <c r="X79" s="80"/>
      <c r="Y79" s="91"/>
      <c r="Z79" s="91">
        <f t="shared" ca="1" si="30"/>
        <v>74</v>
      </c>
      <c r="AA79" s="80"/>
      <c r="AB79" s="91"/>
      <c r="AC79" s="91">
        <f t="shared" ca="1" si="31"/>
        <v>74</v>
      </c>
      <c r="AD79" s="80"/>
      <c r="AE79" s="91"/>
      <c r="AF79" s="91">
        <f t="shared" ca="1" si="32"/>
        <v>74</v>
      </c>
      <c r="AG79" s="80"/>
      <c r="AH79" s="91"/>
      <c r="AI79" s="91">
        <f t="shared" ca="1" si="33"/>
        <v>74</v>
      </c>
      <c r="AJ79" s="80"/>
      <c r="AK79" s="91"/>
      <c r="AL79" s="91">
        <f t="shared" ca="1" si="34"/>
        <v>74</v>
      </c>
      <c r="AM79" s="80"/>
      <c r="AN79" s="91"/>
      <c r="AO79" s="91">
        <f t="shared" ca="1" si="35"/>
        <v>74</v>
      </c>
      <c r="AP79" s="93"/>
      <c r="AQ79" s="8"/>
      <c r="AR79" s="57"/>
      <c r="AS79" s="23"/>
      <c r="AT79" s="23"/>
      <c r="AU79" s="23"/>
      <c r="AV79" s="23"/>
      <c r="AW79" s="23"/>
      <c r="AX79" s="23"/>
      <c r="AY79" s="23"/>
      <c r="AZ79" s="23"/>
      <c r="BA79" s="23"/>
      <c r="BB79" s="23"/>
      <c r="BC79" s="8"/>
      <c r="BD79"/>
      <c r="BE79"/>
      <c r="BF79"/>
    </row>
    <row r="80" spans="1:58" ht="6" hidden="1" customHeight="1" x14ac:dyDescent="0.2">
      <c r="A80" s="14">
        <v>75</v>
      </c>
      <c r="B80" s="528"/>
      <c r="C80" s="529"/>
      <c r="D80" s="79"/>
      <c r="E80" s="86"/>
      <c r="F80" s="80"/>
      <c r="G80" s="91"/>
      <c r="H80" s="91">
        <f t="shared" ca="1" si="24"/>
        <v>75</v>
      </c>
      <c r="I80" s="80"/>
      <c r="J80" s="91"/>
      <c r="K80" s="91">
        <f t="shared" ca="1" si="25"/>
        <v>75</v>
      </c>
      <c r="L80" s="80"/>
      <c r="M80" s="91"/>
      <c r="N80" s="91">
        <f t="shared" ca="1" si="26"/>
        <v>43</v>
      </c>
      <c r="O80" s="80"/>
      <c r="P80" s="91"/>
      <c r="Q80" s="91">
        <f t="shared" ca="1" si="27"/>
        <v>75</v>
      </c>
      <c r="R80" s="80"/>
      <c r="S80" s="91"/>
      <c r="T80" s="91">
        <f t="shared" ca="1" si="28"/>
        <v>75</v>
      </c>
      <c r="U80" s="80"/>
      <c r="V80" s="91"/>
      <c r="W80" s="91">
        <f t="shared" ca="1" si="29"/>
        <v>75</v>
      </c>
      <c r="X80" s="80"/>
      <c r="Y80" s="91"/>
      <c r="Z80" s="91">
        <f t="shared" ca="1" si="30"/>
        <v>75</v>
      </c>
      <c r="AA80" s="80"/>
      <c r="AB80" s="91"/>
      <c r="AC80" s="91">
        <f t="shared" ca="1" si="31"/>
        <v>75</v>
      </c>
      <c r="AD80" s="80"/>
      <c r="AE80" s="91"/>
      <c r="AF80" s="91">
        <f t="shared" ca="1" si="32"/>
        <v>75</v>
      </c>
      <c r="AG80" s="80"/>
      <c r="AH80" s="91"/>
      <c r="AI80" s="91">
        <f t="shared" ca="1" si="33"/>
        <v>75</v>
      </c>
      <c r="AJ80" s="80"/>
      <c r="AK80" s="91"/>
      <c r="AL80" s="91">
        <f t="shared" ca="1" si="34"/>
        <v>75</v>
      </c>
      <c r="AM80" s="80"/>
      <c r="AN80" s="91"/>
      <c r="AO80" s="91">
        <f t="shared" ca="1" si="35"/>
        <v>75</v>
      </c>
      <c r="AP80" s="93"/>
      <c r="AQ80" s="8"/>
      <c r="AR80" s="57"/>
      <c r="AS80" s="23"/>
      <c r="AT80" s="23"/>
      <c r="AU80" s="23"/>
      <c r="AV80" s="23"/>
      <c r="AW80" s="23"/>
      <c r="AX80" s="23"/>
      <c r="AY80" s="23"/>
      <c r="AZ80" s="23"/>
      <c r="BA80" s="23"/>
      <c r="BB80" s="23"/>
      <c r="BC80" s="8"/>
      <c r="BD80"/>
      <c r="BE80"/>
      <c r="BF80"/>
    </row>
    <row r="81" spans="1:58" ht="6" hidden="1" customHeight="1" x14ac:dyDescent="0.2">
      <c r="A81" s="14">
        <v>76</v>
      </c>
      <c r="B81" s="528"/>
      <c r="C81" s="529"/>
      <c r="D81" s="79"/>
      <c r="E81" s="86"/>
      <c r="F81" s="80"/>
      <c r="G81" s="91"/>
      <c r="H81" s="91">
        <f t="shared" ca="1" si="24"/>
        <v>76</v>
      </c>
      <c r="I81" s="80"/>
      <c r="J81" s="91"/>
      <c r="K81" s="91">
        <f t="shared" ca="1" si="25"/>
        <v>76</v>
      </c>
      <c r="L81" s="80"/>
      <c r="M81" s="91"/>
      <c r="N81" s="91">
        <f t="shared" ca="1" si="26"/>
        <v>44</v>
      </c>
      <c r="O81" s="80"/>
      <c r="P81" s="91"/>
      <c r="Q81" s="91">
        <f t="shared" ca="1" si="27"/>
        <v>76</v>
      </c>
      <c r="R81" s="80"/>
      <c r="S81" s="91"/>
      <c r="T81" s="91">
        <f t="shared" ca="1" si="28"/>
        <v>76</v>
      </c>
      <c r="U81" s="80"/>
      <c r="V81" s="91"/>
      <c r="W81" s="91">
        <f t="shared" ca="1" si="29"/>
        <v>76</v>
      </c>
      <c r="X81" s="80"/>
      <c r="Y81" s="91"/>
      <c r="Z81" s="91">
        <f t="shared" ca="1" si="30"/>
        <v>76</v>
      </c>
      <c r="AA81" s="80"/>
      <c r="AB81" s="91"/>
      <c r="AC81" s="91">
        <f t="shared" ca="1" si="31"/>
        <v>76</v>
      </c>
      <c r="AD81" s="80"/>
      <c r="AE81" s="91"/>
      <c r="AF81" s="91">
        <f t="shared" ca="1" si="32"/>
        <v>76</v>
      </c>
      <c r="AG81" s="80"/>
      <c r="AH81" s="91"/>
      <c r="AI81" s="91">
        <f t="shared" ca="1" si="33"/>
        <v>76</v>
      </c>
      <c r="AJ81" s="80"/>
      <c r="AK81" s="91"/>
      <c r="AL81" s="91">
        <f t="shared" ca="1" si="34"/>
        <v>76</v>
      </c>
      <c r="AM81" s="80"/>
      <c r="AN81" s="91"/>
      <c r="AO81" s="91">
        <f t="shared" ca="1" si="35"/>
        <v>76</v>
      </c>
      <c r="AP81" s="93"/>
      <c r="AQ81" s="8"/>
      <c r="AR81" s="57"/>
      <c r="AS81" s="23"/>
      <c r="AT81" s="23"/>
      <c r="AU81" s="23"/>
      <c r="AV81" s="23"/>
      <c r="AW81" s="23"/>
      <c r="AX81" s="23"/>
      <c r="AY81" s="23"/>
      <c r="AZ81" s="23"/>
      <c r="BA81" s="23"/>
      <c r="BB81" s="23"/>
      <c r="BC81" s="8"/>
      <c r="BD81"/>
      <c r="BE81"/>
      <c r="BF81"/>
    </row>
    <row r="82" spans="1:58" ht="6" hidden="1" customHeight="1" x14ac:dyDescent="0.2">
      <c r="A82" s="14">
        <v>77</v>
      </c>
      <c r="B82" s="528"/>
      <c r="C82" s="529"/>
      <c r="D82" s="79"/>
      <c r="E82" s="86"/>
      <c r="F82" s="80"/>
      <c r="G82" s="91"/>
      <c r="H82" s="91">
        <f t="shared" ca="1" si="24"/>
        <v>77</v>
      </c>
      <c r="I82" s="80"/>
      <c r="J82" s="91"/>
      <c r="K82" s="91">
        <f t="shared" ca="1" si="25"/>
        <v>77</v>
      </c>
      <c r="L82" s="80"/>
      <c r="M82" s="91"/>
      <c r="N82" s="91">
        <f t="shared" ca="1" si="26"/>
        <v>45</v>
      </c>
      <c r="O82" s="80"/>
      <c r="P82" s="91"/>
      <c r="Q82" s="91">
        <f t="shared" ca="1" si="27"/>
        <v>77</v>
      </c>
      <c r="R82" s="80"/>
      <c r="S82" s="91"/>
      <c r="T82" s="91">
        <f t="shared" ca="1" si="28"/>
        <v>77</v>
      </c>
      <c r="U82" s="80"/>
      <c r="V82" s="91"/>
      <c r="W82" s="91">
        <f t="shared" ca="1" si="29"/>
        <v>77</v>
      </c>
      <c r="X82" s="80"/>
      <c r="Y82" s="91"/>
      <c r="Z82" s="91">
        <f t="shared" ca="1" si="30"/>
        <v>77</v>
      </c>
      <c r="AA82" s="80"/>
      <c r="AB82" s="91"/>
      <c r="AC82" s="91">
        <f t="shared" ca="1" si="31"/>
        <v>77</v>
      </c>
      <c r="AD82" s="80"/>
      <c r="AE82" s="91"/>
      <c r="AF82" s="91">
        <f t="shared" ca="1" si="32"/>
        <v>77</v>
      </c>
      <c r="AG82" s="80"/>
      <c r="AH82" s="91"/>
      <c r="AI82" s="91">
        <f t="shared" ca="1" si="33"/>
        <v>77</v>
      </c>
      <c r="AJ82" s="80"/>
      <c r="AK82" s="91"/>
      <c r="AL82" s="91">
        <f t="shared" ca="1" si="34"/>
        <v>77</v>
      </c>
      <c r="AM82" s="80"/>
      <c r="AN82" s="91"/>
      <c r="AO82" s="91">
        <f t="shared" ca="1" si="35"/>
        <v>77</v>
      </c>
      <c r="AP82" s="93"/>
      <c r="AQ82" s="8"/>
      <c r="AR82" s="57"/>
      <c r="AS82" s="23"/>
      <c r="AT82" s="23"/>
      <c r="AU82" s="23"/>
      <c r="AV82" s="23"/>
      <c r="AW82" s="23"/>
      <c r="AX82" s="23"/>
      <c r="AY82" s="23"/>
      <c r="AZ82" s="23"/>
      <c r="BA82" s="23"/>
      <c r="BB82" s="23"/>
      <c r="BC82" s="8"/>
      <c r="BD82"/>
      <c r="BE82"/>
      <c r="BF82"/>
    </row>
    <row r="83" spans="1:58" ht="6" hidden="1" customHeight="1" x14ac:dyDescent="0.2">
      <c r="A83" s="14">
        <v>78</v>
      </c>
      <c r="B83" s="528"/>
      <c r="C83" s="529"/>
      <c r="D83" s="79"/>
      <c r="E83" s="86"/>
      <c r="F83" s="80"/>
      <c r="G83" s="91"/>
      <c r="H83" s="91">
        <f t="shared" ca="1" si="24"/>
        <v>78</v>
      </c>
      <c r="I83" s="80"/>
      <c r="J83" s="91"/>
      <c r="K83" s="91">
        <f t="shared" ca="1" si="25"/>
        <v>78</v>
      </c>
      <c r="L83" s="80"/>
      <c r="M83" s="91"/>
      <c r="N83" s="91">
        <f t="shared" ca="1" si="26"/>
        <v>46</v>
      </c>
      <c r="O83" s="80"/>
      <c r="P83" s="91"/>
      <c r="Q83" s="91">
        <f t="shared" ca="1" si="27"/>
        <v>78</v>
      </c>
      <c r="R83" s="80"/>
      <c r="S83" s="91"/>
      <c r="T83" s="91">
        <f t="shared" ca="1" si="28"/>
        <v>78</v>
      </c>
      <c r="U83" s="80"/>
      <c r="V83" s="91"/>
      <c r="W83" s="91">
        <f t="shared" ca="1" si="29"/>
        <v>78</v>
      </c>
      <c r="X83" s="80"/>
      <c r="Y83" s="91"/>
      <c r="Z83" s="91">
        <f t="shared" ca="1" si="30"/>
        <v>78</v>
      </c>
      <c r="AA83" s="80"/>
      <c r="AB83" s="91"/>
      <c r="AC83" s="91">
        <f t="shared" ca="1" si="31"/>
        <v>78</v>
      </c>
      <c r="AD83" s="80"/>
      <c r="AE83" s="91"/>
      <c r="AF83" s="91">
        <f t="shared" ca="1" si="32"/>
        <v>78</v>
      </c>
      <c r="AG83" s="80"/>
      <c r="AH83" s="91"/>
      <c r="AI83" s="91">
        <f t="shared" ca="1" si="33"/>
        <v>78</v>
      </c>
      <c r="AJ83" s="80"/>
      <c r="AK83" s="91"/>
      <c r="AL83" s="91">
        <f t="shared" ca="1" si="34"/>
        <v>78</v>
      </c>
      <c r="AM83" s="80"/>
      <c r="AN83" s="91"/>
      <c r="AO83" s="91">
        <f t="shared" ca="1" si="35"/>
        <v>78</v>
      </c>
      <c r="AP83" s="93"/>
      <c r="AQ83" s="8"/>
      <c r="AR83" s="57"/>
      <c r="AS83" s="23"/>
      <c r="AT83" s="23"/>
      <c r="AU83" s="23"/>
      <c r="AV83" s="23"/>
      <c r="AW83" s="23"/>
      <c r="AX83" s="23"/>
      <c r="AY83" s="23"/>
      <c r="AZ83" s="23"/>
      <c r="BA83" s="23"/>
      <c r="BB83" s="23"/>
      <c r="BC83" s="8"/>
      <c r="BD83"/>
      <c r="BE83"/>
      <c r="BF83"/>
    </row>
    <row r="84" spans="1:58" ht="6" hidden="1" customHeight="1" x14ac:dyDescent="0.2">
      <c r="A84" s="14">
        <v>79</v>
      </c>
      <c r="B84" s="528"/>
      <c r="C84" s="529"/>
      <c r="D84" s="79"/>
      <c r="E84" s="86"/>
      <c r="F84" s="80"/>
      <c r="G84" s="91"/>
      <c r="H84" s="91">
        <f t="shared" ca="1" si="24"/>
        <v>79</v>
      </c>
      <c r="I84" s="80"/>
      <c r="J84" s="91"/>
      <c r="K84" s="91">
        <f t="shared" ca="1" si="25"/>
        <v>79</v>
      </c>
      <c r="L84" s="80"/>
      <c r="M84" s="91"/>
      <c r="N84" s="91">
        <f t="shared" ca="1" si="26"/>
        <v>47</v>
      </c>
      <c r="O84" s="80"/>
      <c r="P84" s="91"/>
      <c r="Q84" s="91">
        <f t="shared" ca="1" si="27"/>
        <v>79</v>
      </c>
      <c r="R84" s="80"/>
      <c r="S84" s="91"/>
      <c r="T84" s="91">
        <f t="shared" ca="1" si="28"/>
        <v>79</v>
      </c>
      <c r="U84" s="80"/>
      <c r="V84" s="91"/>
      <c r="W84" s="91">
        <f t="shared" ca="1" si="29"/>
        <v>79</v>
      </c>
      <c r="X84" s="80"/>
      <c r="Y84" s="91"/>
      <c r="Z84" s="91">
        <f t="shared" ca="1" si="30"/>
        <v>79</v>
      </c>
      <c r="AA84" s="80"/>
      <c r="AB84" s="91"/>
      <c r="AC84" s="91">
        <f t="shared" ca="1" si="31"/>
        <v>79</v>
      </c>
      <c r="AD84" s="80"/>
      <c r="AE84" s="91"/>
      <c r="AF84" s="91">
        <f t="shared" ca="1" si="32"/>
        <v>79</v>
      </c>
      <c r="AG84" s="80"/>
      <c r="AH84" s="91"/>
      <c r="AI84" s="91">
        <f t="shared" ca="1" si="33"/>
        <v>79</v>
      </c>
      <c r="AJ84" s="80"/>
      <c r="AK84" s="91"/>
      <c r="AL84" s="91">
        <f t="shared" ca="1" si="34"/>
        <v>79</v>
      </c>
      <c r="AM84" s="80"/>
      <c r="AN84" s="91"/>
      <c r="AO84" s="91">
        <f t="shared" ca="1" si="35"/>
        <v>79</v>
      </c>
      <c r="AP84" s="93"/>
      <c r="AQ84" s="8"/>
      <c r="AR84" s="57"/>
      <c r="AS84" s="23"/>
      <c r="AT84" s="23"/>
      <c r="AU84" s="23"/>
      <c r="AV84" s="23"/>
      <c r="AW84" s="23"/>
      <c r="AX84" s="23"/>
      <c r="AY84" s="23"/>
      <c r="AZ84" s="23"/>
      <c r="BA84" s="23"/>
      <c r="BB84" s="23"/>
      <c r="BC84" s="8"/>
      <c r="BD84"/>
      <c r="BE84"/>
      <c r="BF84"/>
    </row>
    <row r="85" spans="1:58" ht="6" hidden="1" customHeight="1" x14ac:dyDescent="0.2">
      <c r="A85" s="14">
        <v>80</v>
      </c>
      <c r="B85" s="528"/>
      <c r="C85" s="529"/>
      <c r="D85" s="79"/>
      <c r="E85" s="86"/>
      <c r="F85" s="80"/>
      <c r="G85" s="91"/>
      <c r="H85" s="91">
        <f t="shared" ca="1" si="24"/>
        <v>80</v>
      </c>
      <c r="I85" s="80"/>
      <c r="J85" s="91"/>
      <c r="K85" s="91">
        <f t="shared" ca="1" si="25"/>
        <v>80</v>
      </c>
      <c r="L85" s="80"/>
      <c r="M85" s="91"/>
      <c r="N85" s="91">
        <f t="shared" ca="1" si="26"/>
        <v>48</v>
      </c>
      <c r="O85" s="80"/>
      <c r="P85" s="91"/>
      <c r="Q85" s="91">
        <f t="shared" ca="1" si="27"/>
        <v>80</v>
      </c>
      <c r="R85" s="80"/>
      <c r="S85" s="91"/>
      <c r="T85" s="91">
        <f t="shared" ca="1" si="28"/>
        <v>80</v>
      </c>
      <c r="U85" s="80"/>
      <c r="V85" s="91"/>
      <c r="W85" s="91">
        <f t="shared" ca="1" si="29"/>
        <v>80</v>
      </c>
      <c r="X85" s="80"/>
      <c r="Y85" s="91"/>
      <c r="Z85" s="91">
        <f t="shared" ca="1" si="30"/>
        <v>80</v>
      </c>
      <c r="AA85" s="80"/>
      <c r="AB85" s="91"/>
      <c r="AC85" s="91">
        <f t="shared" ca="1" si="31"/>
        <v>80</v>
      </c>
      <c r="AD85" s="80"/>
      <c r="AE85" s="91"/>
      <c r="AF85" s="91">
        <f t="shared" ca="1" si="32"/>
        <v>80</v>
      </c>
      <c r="AG85" s="80"/>
      <c r="AH85" s="91"/>
      <c r="AI85" s="91">
        <f t="shared" ca="1" si="33"/>
        <v>80</v>
      </c>
      <c r="AJ85" s="80"/>
      <c r="AK85" s="91"/>
      <c r="AL85" s="91">
        <f t="shared" ca="1" si="34"/>
        <v>80</v>
      </c>
      <c r="AM85" s="80"/>
      <c r="AN85" s="91"/>
      <c r="AO85" s="91">
        <f t="shared" ca="1" si="35"/>
        <v>80</v>
      </c>
      <c r="AP85" s="93"/>
      <c r="AQ85" s="8"/>
      <c r="AR85" s="57"/>
      <c r="AS85" s="23"/>
      <c r="AT85" s="23"/>
      <c r="AU85" s="23"/>
      <c r="AV85" s="23"/>
      <c r="AW85" s="23"/>
      <c r="AX85" s="23"/>
      <c r="AY85" s="23"/>
      <c r="AZ85" s="23"/>
      <c r="BA85" s="23"/>
      <c r="BB85" s="23"/>
      <c r="BC85" s="8"/>
      <c r="BD85"/>
      <c r="BE85"/>
      <c r="BF85"/>
    </row>
    <row r="86" spans="1:58" ht="6" hidden="1" customHeight="1" x14ac:dyDescent="0.2">
      <c r="A86" s="14">
        <v>81</v>
      </c>
      <c r="B86" s="528"/>
      <c r="C86" s="529"/>
      <c r="D86" s="79"/>
      <c r="E86" s="86"/>
      <c r="F86" s="80"/>
      <c r="G86" s="91"/>
      <c r="H86" s="91">
        <f t="shared" ca="1" si="24"/>
        <v>81</v>
      </c>
      <c r="I86" s="80"/>
      <c r="J86" s="91"/>
      <c r="K86" s="91">
        <f t="shared" ca="1" si="25"/>
        <v>81</v>
      </c>
      <c r="L86" s="80"/>
      <c r="M86" s="91"/>
      <c r="N86" s="91">
        <f t="shared" ca="1" si="26"/>
        <v>49</v>
      </c>
      <c r="O86" s="80"/>
      <c r="P86" s="91"/>
      <c r="Q86" s="91">
        <f t="shared" ca="1" si="27"/>
        <v>81</v>
      </c>
      <c r="R86" s="80"/>
      <c r="S86" s="91"/>
      <c r="T86" s="91">
        <f t="shared" ca="1" si="28"/>
        <v>81</v>
      </c>
      <c r="U86" s="80"/>
      <c r="V86" s="91"/>
      <c r="W86" s="91">
        <f t="shared" ca="1" si="29"/>
        <v>81</v>
      </c>
      <c r="X86" s="80"/>
      <c r="Y86" s="91"/>
      <c r="Z86" s="91">
        <f t="shared" ca="1" si="30"/>
        <v>81</v>
      </c>
      <c r="AA86" s="80"/>
      <c r="AB86" s="91"/>
      <c r="AC86" s="91">
        <f t="shared" ca="1" si="31"/>
        <v>81</v>
      </c>
      <c r="AD86" s="80"/>
      <c r="AE86" s="91"/>
      <c r="AF86" s="91">
        <f t="shared" ca="1" si="32"/>
        <v>81</v>
      </c>
      <c r="AG86" s="80"/>
      <c r="AH86" s="91"/>
      <c r="AI86" s="91">
        <f t="shared" ca="1" si="33"/>
        <v>81</v>
      </c>
      <c r="AJ86" s="80"/>
      <c r="AK86" s="91"/>
      <c r="AL86" s="91">
        <f t="shared" ca="1" si="34"/>
        <v>81</v>
      </c>
      <c r="AM86" s="80"/>
      <c r="AN86" s="91"/>
      <c r="AO86" s="91">
        <f t="shared" ca="1" si="35"/>
        <v>81</v>
      </c>
      <c r="AP86" s="93"/>
      <c r="AQ86" s="8"/>
      <c r="AR86" s="57"/>
      <c r="AS86" s="23"/>
      <c r="AT86" s="23"/>
      <c r="AU86" s="23"/>
      <c r="AV86" s="23"/>
      <c r="AW86" s="23"/>
      <c r="AX86" s="23"/>
      <c r="AY86" s="23"/>
      <c r="AZ86" s="23"/>
      <c r="BA86" s="23"/>
      <c r="BB86" s="23"/>
      <c r="BC86" s="8"/>
      <c r="BD86"/>
      <c r="BE86"/>
      <c r="BF86"/>
    </row>
    <row r="87" spans="1:58" ht="6" hidden="1" customHeight="1" x14ac:dyDescent="0.2">
      <c r="A87" s="14">
        <v>82</v>
      </c>
      <c r="B87" s="528"/>
      <c r="C87" s="529"/>
      <c r="D87" s="79"/>
      <c r="E87" s="86"/>
      <c r="F87" s="80"/>
      <c r="G87" s="91"/>
      <c r="H87" s="91">
        <f t="shared" ca="1" si="24"/>
        <v>82</v>
      </c>
      <c r="I87" s="80"/>
      <c r="J87" s="91"/>
      <c r="K87" s="91">
        <f t="shared" ca="1" si="25"/>
        <v>82</v>
      </c>
      <c r="L87" s="80"/>
      <c r="M87" s="91"/>
      <c r="N87" s="91">
        <f t="shared" ca="1" si="26"/>
        <v>50</v>
      </c>
      <c r="O87" s="80"/>
      <c r="P87" s="91"/>
      <c r="Q87" s="91">
        <f t="shared" ca="1" si="27"/>
        <v>82</v>
      </c>
      <c r="R87" s="80"/>
      <c r="S87" s="91"/>
      <c r="T87" s="91">
        <f t="shared" ca="1" si="28"/>
        <v>82</v>
      </c>
      <c r="U87" s="80"/>
      <c r="V87" s="91"/>
      <c r="W87" s="91">
        <f t="shared" ca="1" si="29"/>
        <v>82</v>
      </c>
      <c r="X87" s="80"/>
      <c r="Y87" s="91"/>
      <c r="Z87" s="91">
        <f t="shared" ca="1" si="30"/>
        <v>82</v>
      </c>
      <c r="AA87" s="80"/>
      <c r="AB87" s="91"/>
      <c r="AC87" s="91">
        <f t="shared" ca="1" si="31"/>
        <v>82</v>
      </c>
      <c r="AD87" s="80"/>
      <c r="AE87" s="91"/>
      <c r="AF87" s="91">
        <f t="shared" ca="1" si="32"/>
        <v>82</v>
      </c>
      <c r="AG87" s="80"/>
      <c r="AH87" s="91"/>
      <c r="AI87" s="91">
        <f t="shared" ca="1" si="33"/>
        <v>82</v>
      </c>
      <c r="AJ87" s="80"/>
      <c r="AK87" s="91"/>
      <c r="AL87" s="91">
        <f t="shared" ca="1" si="34"/>
        <v>82</v>
      </c>
      <c r="AM87" s="80"/>
      <c r="AN87" s="91"/>
      <c r="AO87" s="91">
        <f t="shared" ca="1" si="35"/>
        <v>82</v>
      </c>
      <c r="AP87" s="93"/>
      <c r="AQ87" s="8"/>
      <c r="AR87" s="57"/>
      <c r="AS87" s="23"/>
      <c r="AT87" s="23"/>
      <c r="AU87" s="23"/>
      <c r="AV87" s="23"/>
      <c r="AW87" s="23"/>
      <c r="AX87" s="23"/>
      <c r="AY87" s="23"/>
      <c r="AZ87" s="23"/>
      <c r="BA87" s="23"/>
      <c r="BB87" s="23"/>
      <c r="BC87" s="8"/>
      <c r="BD87"/>
      <c r="BE87"/>
      <c r="BF87"/>
    </row>
    <row r="88" spans="1:58" ht="6" hidden="1" customHeight="1" x14ac:dyDescent="0.2">
      <c r="A88" s="14">
        <v>83</v>
      </c>
      <c r="B88" s="528"/>
      <c r="C88" s="529"/>
      <c r="D88" s="79"/>
      <c r="E88" s="86"/>
      <c r="F88" s="80"/>
      <c r="G88" s="91"/>
      <c r="H88" s="91">
        <f t="shared" ca="1" si="24"/>
        <v>83</v>
      </c>
      <c r="I88" s="80"/>
      <c r="J88" s="91"/>
      <c r="K88" s="91">
        <f t="shared" ca="1" si="25"/>
        <v>83</v>
      </c>
      <c r="L88" s="80"/>
      <c r="M88" s="91"/>
      <c r="N88" s="91">
        <f t="shared" ca="1" si="26"/>
        <v>51</v>
      </c>
      <c r="O88" s="80"/>
      <c r="P88" s="91"/>
      <c r="Q88" s="91">
        <f t="shared" ca="1" si="27"/>
        <v>83</v>
      </c>
      <c r="R88" s="80"/>
      <c r="S88" s="91"/>
      <c r="T88" s="91">
        <f t="shared" ca="1" si="28"/>
        <v>83</v>
      </c>
      <c r="U88" s="80"/>
      <c r="V88" s="91"/>
      <c r="W88" s="91">
        <f t="shared" ca="1" si="29"/>
        <v>83</v>
      </c>
      <c r="X88" s="80"/>
      <c r="Y88" s="91"/>
      <c r="Z88" s="91">
        <f t="shared" ca="1" si="30"/>
        <v>83</v>
      </c>
      <c r="AA88" s="80"/>
      <c r="AB88" s="91"/>
      <c r="AC88" s="91">
        <f t="shared" ca="1" si="31"/>
        <v>83</v>
      </c>
      <c r="AD88" s="80"/>
      <c r="AE88" s="91"/>
      <c r="AF88" s="91">
        <f t="shared" ca="1" si="32"/>
        <v>83</v>
      </c>
      <c r="AG88" s="80"/>
      <c r="AH88" s="91"/>
      <c r="AI88" s="91">
        <f t="shared" ca="1" si="33"/>
        <v>83</v>
      </c>
      <c r="AJ88" s="80"/>
      <c r="AK88" s="91"/>
      <c r="AL88" s="91">
        <f t="shared" ca="1" si="34"/>
        <v>83</v>
      </c>
      <c r="AM88" s="80"/>
      <c r="AN88" s="91"/>
      <c r="AO88" s="91">
        <f t="shared" ca="1" si="35"/>
        <v>83</v>
      </c>
      <c r="AP88" s="93"/>
      <c r="AQ88" s="8"/>
      <c r="AR88" s="57"/>
      <c r="AS88" s="23"/>
      <c r="AT88" s="23"/>
      <c r="AU88" s="23"/>
      <c r="AV88" s="23"/>
      <c r="AW88" s="23"/>
      <c r="AX88" s="23"/>
      <c r="AY88" s="23"/>
      <c r="AZ88" s="23"/>
      <c r="BA88" s="23"/>
      <c r="BB88" s="23"/>
      <c r="BC88" s="8"/>
      <c r="BD88"/>
      <c r="BE88"/>
      <c r="BF88"/>
    </row>
    <row r="89" spans="1:58" ht="6" hidden="1" customHeight="1" x14ac:dyDescent="0.2">
      <c r="A89" s="14">
        <v>84</v>
      </c>
      <c r="B89" s="528"/>
      <c r="C89" s="529"/>
      <c r="D89" s="79"/>
      <c r="E89" s="86"/>
      <c r="F89" s="80"/>
      <c r="G89" s="91"/>
      <c r="H89" s="91">
        <f t="shared" ca="1" si="24"/>
        <v>84</v>
      </c>
      <c r="I89" s="80"/>
      <c r="J89" s="91"/>
      <c r="K89" s="91">
        <f t="shared" ca="1" si="25"/>
        <v>84</v>
      </c>
      <c r="L89" s="80"/>
      <c r="M89" s="91"/>
      <c r="N89" s="91">
        <f t="shared" ca="1" si="26"/>
        <v>52</v>
      </c>
      <c r="O89" s="80"/>
      <c r="P89" s="91"/>
      <c r="Q89" s="91">
        <f t="shared" ca="1" si="27"/>
        <v>84</v>
      </c>
      <c r="R89" s="80"/>
      <c r="S89" s="91"/>
      <c r="T89" s="91">
        <f t="shared" ca="1" si="28"/>
        <v>84</v>
      </c>
      <c r="U89" s="80"/>
      <c r="V89" s="91"/>
      <c r="W89" s="91">
        <f t="shared" ca="1" si="29"/>
        <v>84</v>
      </c>
      <c r="X89" s="80"/>
      <c r="Y89" s="91"/>
      <c r="Z89" s="91">
        <f t="shared" ca="1" si="30"/>
        <v>84</v>
      </c>
      <c r="AA89" s="80"/>
      <c r="AB89" s="91"/>
      <c r="AC89" s="91">
        <f t="shared" ca="1" si="31"/>
        <v>84</v>
      </c>
      <c r="AD89" s="80"/>
      <c r="AE89" s="91"/>
      <c r="AF89" s="91">
        <f t="shared" ca="1" si="32"/>
        <v>84</v>
      </c>
      <c r="AG89" s="80"/>
      <c r="AH89" s="91"/>
      <c r="AI89" s="91">
        <f t="shared" ca="1" si="33"/>
        <v>84</v>
      </c>
      <c r="AJ89" s="80"/>
      <c r="AK89" s="91"/>
      <c r="AL89" s="91">
        <f t="shared" ca="1" si="34"/>
        <v>84</v>
      </c>
      <c r="AM89" s="80"/>
      <c r="AN89" s="91"/>
      <c r="AO89" s="91">
        <f t="shared" ca="1" si="35"/>
        <v>84</v>
      </c>
      <c r="AP89" s="93"/>
      <c r="AQ89" s="8"/>
      <c r="AR89" s="57"/>
      <c r="AS89" s="23"/>
      <c r="AT89" s="23"/>
      <c r="AU89" s="23"/>
      <c r="AV89" s="23"/>
      <c r="AW89" s="23"/>
      <c r="AX89" s="23"/>
      <c r="AY89" s="23"/>
      <c r="AZ89" s="23"/>
      <c r="BA89" s="23"/>
      <c r="BB89" s="23"/>
      <c r="BC89" s="8"/>
      <c r="BD89"/>
      <c r="BE89"/>
      <c r="BF89"/>
    </row>
    <row r="90" spans="1:58" ht="6" hidden="1" customHeight="1" x14ac:dyDescent="0.2">
      <c r="A90" s="14">
        <v>85</v>
      </c>
      <c r="B90" s="528"/>
      <c r="C90" s="529"/>
      <c r="D90" s="79"/>
      <c r="E90" s="86"/>
      <c r="F90" s="80"/>
      <c r="G90" s="91"/>
      <c r="H90" s="91">
        <f t="shared" ca="1" si="24"/>
        <v>85</v>
      </c>
      <c r="I90" s="80"/>
      <c r="J90" s="91"/>
      <c r="K90" s="91">
        <f t="shared" ca="1" si="25"/>
        <v>85</v>
      </c>
      <c r="L90" s="80"/>
      <c r="M90" s="91"/>
      <c r="N90" s="91">
        <f t="shared" ca="1" si="26"/>
        <v>53</v>
      </c>
      <c r="O90" s="80"/>
      <c r="P90" s="91"/>
      <c r="Q90" s="91">
        <f t="shared" ca="1" si="27"/>
        <v>85</v>
      </c>
      <c r="R90" s="80"/>
      <c r="S90" s="91"/>
      <c r="T90" s="91">
        <f t="shared" ca="1" si="28"/>
        <v>85</v>
      </c>
      <c r="U90" s="80"/>
      <c r="V90" s="91"/>
      <c r="W90" s="91">
        <f t="shared" ca="1" si="29"/>
        <v>85</v>
      </c>
      <c r="X90" s="80"/>
      <c r="Y90" s="91"/>
      <c r="Z90" s="91">
        <f t="shared" ca="1" si="30"/>
        <v>85</v>
      </c>
      <c r="AA90" s="80"/>
      <c r="AB90" s="91"/>
      <c r="AC90" s="91">
        <f t="shared" ca="1" si="31"/>
        <v>85</v>
      </c>
      <c r="AD90" s="80"/>
      <c r="AE90" s="91"/>
      <c r="AF90" s="91">
        <f t="shared" ca="1" si="32"/>
        <v>85</v>
      </c>
      <c r="AG90" s="80"/>
      <c r="AH90" s="91"/>
      <c r="AI90" s="91">
        <f t="shared" ca="1" si="33"/>
        <v>85</v>
      </c>
      <c r="AJ90" s="80"/>
      <c r="AK90" s="91"/>
      <c r="AL90" s="91">
        <f t="shared" ca="1" si="34"/>
        <v>85</v>
      </c>
      <c r="AM90" s="80"/>
      <c r="AN90" s="91"/>
      <c r="AO90" s="91">
        <f t="shared" ca="1" si="35"/>
        <v>85</v>
      </c>
      <c r="AP90" s="93"/>
      <c r="AQ90" s="8"/>
      <c r="AR90" s="57"/>
      <c r="AS90" s="23"/>
      <c r="AT90" s="23"/>
      <c r="AU90" s="23"/>
      <c r="AV90" s="23"/>
      <c r="AW90" s="23"/>
      <c r="AX90" s="23"/>
      <c r="AY90" s="23"/>
      <c r="AZ90" s="23"/>
      <c r="BA90" s="23"/>
      <c r="BB90" s="23"/>
      <c r="BC90" s="8"/>
      <c r="BD90"/>
      <c r="BE90"/>
      <c r="BF90"/>
    </row>
    <row r="91" spans="1:58" ht="6" hidden="1" customHeight="1" x14ac:dyDescent="0.2">
      <c r="A91" s="14">
        <v>86</v>
      </c>
      <c r="B91" s="528"/>
      <c r="C91" s="529"/>
      <c r="D91" s="79"/>
      <c r="E91" s="86"/>
      <c r="F91" s="80"/>
      <c r="G91" s="91"/>
      <c r="H91" s="91">
        <f t="shared" ca="1" si="24"/>
        <v>86</v>
      </c>
      <c r="I91" s="80"/>
      <c r="J91" s="91"/>
      <c r="K91" s="91">
        <f t="shared" ca="1" si="25"/>
        <v>86</v>
      </c>
      <c r="L91" s="80"/>
      <c r="M91" s="91"/>
      <c r="N91" s="91">
        <f t="shared" ca="1" si="26"/>
        <v>54</v>
      </c>
      <c r="O91" s="80"/>
      <c r="P91" s="91"/>
      <c r="Q91" s="91">
        <f t="shared" ca="1" si="27"/>
        <v>86</v>
      </c>
      <c r="R91" s="80"/>
      <c r="S91" s="91"/>
      <c r="T91" s="91">
        <f t="shared" ca="1" si="28"/>
        <v>86</v>
      </c>
      <c r="U91" s="80"/>
      <c r="V91" s="91"/>
      <c r="W91" s="91">
        <f t="shared" ca="1" si="29"/>
        <v>86</v>
      </c>
      <c r="X91" s="80"/>
      <c r="Y91" s="91"/>
      <c r="Z91" s="91">
        <f t="shared" ca="1" si="30"/>
        <v>86</v>
      </c>
      <c r="AA91" s="80"/>
      <c r="AB91" s="91"/>
      <c r="AC91" s="91">
        <f t="shared" ca="1" si="31"/>
        <v>86</v>
      </c>
      <c r="AD91" s="80"/>
      <c r="AE91" s="91"/>
      <c r="AF91" s="91">
        <f t="shared" ca="1" si="32"/>
        <v>86</v>
      </c>
      <c r="AG91" s="80"/>
      <c r="AH91" s="91"/>
      <c r="AI91" s="91">
        <f t="shared" ca="1" si="33"/>
        <v>86</v>
      </c>
      <c r="AJ91" s="80"/>
      <c r="AK91" s="91"/>
      <c r="AL91" s="91">
        <f t="shared" ca="1" si="34"/>
        <v>86</v>
      </c>
      <c r="AM91" s="80"/>
      <c r="AN91" s="91"/>
      <c r="AO91" s="91">
        <f t="shared" ca="1" si="35"/>
        <v>86</v>
      </c>
      <c r="AP91" s="93"/>
      <c r="AQ91" s="8"/>
      <c r="AR91" s="57"/>
      <c r="AS91" s="23"/>
      <c r="AT91" s="23"/>
      <c r="AU91" s="23"/>
      <c r="AV91" s="23"/>
      <c r="AW91" s="23"/>
      <c r="AX91" s="23"/>
      <c r="AY91" s="23"/>
      <c r="AZ91" s="23"/>
      <c r="BA91" s="23"/>
      <c r="BB91" s="23"/>
      <c r="BC91" s="8"/>
      <c r="BD91"/>
      <c r="BE91"/>
      <c r="BF91"/>
    </row>
    <row r="92" spans="1:58" ht="6" hidden="1" customHeight="1" x14ac:dyDescent="0.2">
      <c r="A92" s="14">
        <v>87</v>
      </c>
      <c r="B92" s="528"/>
      <c r="C92" s="529"/>
      <c r="D92" s="79"/>
      <c r="E92" s="86"/>
      <c r="F92" s="80"/>
      <c r="G92" s="91"/>
      <c r="H92" s="91">
        <f t="shared" ca="1" si="24"/>
        <v>87</v>
      </c>
      <c r="I92" s="80"/>
      <c r="J92" s="91"/>
      <c r="K92" s="91">
        <f t="shared" ca="1" si="25"/>
        <v>87</v>
      </c>
      <c r="L92" s="80"/>
      <c r="M92" s="91"/>
      <c r="N92" s="91">
        <f t="shared" ca="1" si="26"/>
        <v>55</v>
      </c>
      <c r="O92" s="80"/>
      <c r="P92" s="91"/>
      <c r="Q92" s="91">
        <f t="shared" ca="1" si="27"/>
        <v>87</v>
      </c>
      <c r="R92" s="80"/>
      <c r="S92" s="91"/>
      <c r="T92" s="91">
        <f t="shared" ca="1" si="28"/>
        <v>87</v>
      </c>
      <c r="U92" s="80"/>
      <c r="V92" s="91"/>
      <c r="W92" s="91">
        <f t="shared" ca="1" si="29"/>
        <v>87</v>
      </c>
      <c r="X92" s="80"/>
      <c r="Y92" s="91"/>
      <c r="Z92" s="91">
        <f t="shared" ca="1" si="30"/>
        <v>87</v>
      </c>
      <c r="AA92" s="80"/>
      <c r="AB92" s="91"/>
      <c r="AC92" s="91">
        <f t="shared" ca="1" si="31"/>
        <v>87</v>
      </c>
      <c r="AD92" s="80"/>
      <c r="AE92" s="91"/>
      <c r="AF92" s="91">
        <f t="shared" ca="1" si="32"/>
        <v>87</v>
      </c>
      <c r="AG92" s="80"/>
      <c r="AH92" s="91"/>
      <c r="AI92" s="91">
        <f t="shared" ca="1" si="33"/>
        <v>87</v>
      </c>
      <c r="AJ92" s="80"/>
      <c r="AK92" s="91"/>
      <c r="AL92" s="91">
        <f t="shared" ca="1" si="34"/>
        <v>87</v>
      </c>
      <c r="AM92" s="80"/>
      <c r="AN92" s="91"/>
      <c r="AO92" s="91">
        <f t="shared" ca="1" si="35"/>
        <v>87</v>
      </c>
      <c r="AP92" s="93"/>
      <c r="AQ92" s="8"/>
      <c r="AR92" s="57"/>
      <c r="AS92" s="23"/>
      <c r="AT92" s="23"/>
      <c r="AU92" s="23"/>
      <c r="AV92" s="23"/>
      <c r="AW92" s="23"/>
      <c r="AX92" s="23"/>
      <c r="AY92" s="23"/>
      <c r="AZ92" s="23"/>
      <c r="BA92" s="23"/>
      <c r="BB92" s="23"/>
      <c r="BC92" s="8"/>
      <c r="BD92"/>
      <c r="BE92"/>
      <c r="BF92"/>
    </row>
    <row r="93" spans="1:58" ht="6" hidden="1" customHeight="1" x14ac:dyDescent="0.2">
      <c r="A93" s="14">
        <v>88</v>
      </c>
      <c r="B93" s="528"/>
      <c r="C93" s="529"/>
      <c r="D93" s="79"/>
      <c r="E93" s="86"/>
      <c r="F93" s="80"/>
      <c r="G93" s="91"/>
      <c r="H93" s="91">
        <f t="shared" ca="1" si="24"/>
        <v>88</v>
      </c>
      <c r="I93" s="80"/>
      <c r="J93" s="91"/>
      <c r="K93" s="91">
        <f t="shared" ca="1" si="25"/>
        <v>88</v>
      </c>
      <c r="L93" s="80"/>
      <c r="M93" s="91"/>
      <c r="N93" s="91">
        <f t="shared" ca="1" si="26"/>
        <v>56</v>
      </c>
      <c r="O93" s="80"/>
      <c r="P93" s="91"/>
      <c r="Q93" s="91">
        <f t="shared" ca="1" si="27"/>
        <v>88</v>
      </c>
      <c r="R93" s="80"/>
      <c r="S93" s="91"/>
      <c r="T93" s="91">
        <f t="shared" ca="1" si="28"/>
        <v>88</v>
      </c>
      <c r="U93" s="80"/>
      <c r="V93" s="91"/>
      <c r="W93" s="91">
        <f t="shared" ca="1" si="29"/>
        <v>88</v>
      </c>
      <c r="X93" s="80"/>
      <c r="Y93" s="91"/>
      <c r="Z93" s="91">
        <f t="shared" ca="1" si="30"/>
        <v>88</v>
      </c>
      <c r="AA93" s="80"/>
      <c r="AB93" s="91"/>
      <c r="AC93" s="91">
        <f t="shared" ca="1" si="31"/>
        <v>88</v>
      </c>
      <c r="AD93" s="80"/>
      <c r="AE93" s="91"/>
      <c r="AF93" s="91">
        <f t="shared" ca="1" si="32"/>
        <v>88</v>
      </c>
      <c r="AG93" s="80"/>
      <c r="AH93" s="91"/>
      <c r="AI93" s="91">
        <f t="shared" ca="1" si="33"/>
        <v>88</v>
      </c>
      <c r="AJ93" s="80"/>
      <c r="AK93" s="91"/>
      <c r="AL93" s="91">
        <f t="shared" ca="1" si="34"/>
        <v>88</v>
      </c>
      <c r="AM93" s="80"/>
      <c r="AN93" s="91"/>
      <c r="AO93" s="91">
        <f t="shared" ca="1" si="35"/>
        <v>88</v>
      </c>
      <c r="AP93" s="93"/>
      <c r="AQ93" s="8"/>
      <c r="AR93" s="57"/>
      <c r="AS93" s="23"/>
      <c r="AT93" s="23"/>
      <c r="AU93" s="23"/>
      <c r="AV93" s="23"/>
      <c r="AW93" s="23"/>
      <c r="AX93" s="23"/>
      <c r="AY93" s="23"/>
      <c r="AZ93" s="23"/>
      <c r="BA93" s="23"/>
      <c r="BB93" s="23"/>
      <c r="BC93" s="8"/>
      <c r="BD93"/>
      <c r="BE93"/>
      <c r="BF93"/>
    </row>
    <row r="94" spans="1:58" ht="6" hidden="1" customHeight="1" x14ac:dyDescent="0.2">
      <c r="A94" s="14">
        <v>89</v>
      </c>
      <c r="B94" s="528"/>
      <c r="C94" s="529"/>
      <c r="D94" s="79"/>
      <c r="E94" s="86"/>
      <c r="F94" s="80"/>
      <c r="G94" s="91"/>
      <c r="H94" s="91">
        <f t="shared" ca="1" si="24"/>
        <v>89</v>
      </c>
      <c r="I94" s="80"/>
      <c r="J94" s="91"/>
      <c r="K94" s="91">
        <f t="shared" ca="1" si="25"/>
        <v>89</v>
      </c>
      <c r="L94" s="80"/>
      <c r="M94" s="91"/>
      <c r="N94" s="91">
        <f t="shared" ca="1" si="26"/>
        <v>57</v>
      </c>
      <c r="O94" s="80"/>
      <c r="P94" s="91"/>
      <c r="Q94" s="91">
        <f t="shared" ca="1" si="27"/>
        <v>89</v>
      </c>
      <c r="R94" s="80"/>
      <c r="S94" s="91"/>
      <c r="T94" s="91">
        <f t="shared" ca="1" si="28"/>
        <v>89</v>
      </c>
      <c r="U94" s="80"/>
      <c r="V94" s="91"/>
      <c r="W94" s="91">
        <f t="shared" ca="1" si="29"/>
        <v>89</v>
      </c>
      <c r="X94" s="80"/>
      <c r="Y94" s="91"/>
      <c r="Z94" s="91">
        <f t="shared" ca="1" si="30"/>
        <v>89</v>
      </c>
      <c r="AA94" s="80"/>
      <c r="AB94" s="91"/>
      <c r="AC94" s="91">
        <f t="shared" ca="1" si="31"/>
        <v>89</v>
      </c>
      <c r="AD94" s="80"/>
      <c r="AE94" s="91"/>
      <c r="AF94" s="91">
        <f t="shared" ca="1" si="32"/>
        <v>89</v>
      </c>
      <c r="AG94" s="80"/>
      <c r="AH94" s="91"/>
      <c r="AI94" s="91">
        <f t="shared" ca="1" si="33"/>
        <v>89</v>
      </c>
      <c r="AJ94" s="80"/>
      <c r="AK94" s="91"/>
      <c r="AL94" s="91">
        <f t="shared" ca="1" si="34"/>
        <v>89</v>
      </c>
      <c r="AM94" s="80"/>
      <c r="AN94" s="91"/>
      <c r="AO94" s="91">
        <f t="shared" ca="1" si="35"/>
        <v>89</v>
      </c>
      <c r="AP94" s="93"/>
      <c r="AQ94" s="8"/>
      <c r="AR94" s="57"/>
      <c r="AS94" s="23"/>
      <c r="AT94" s="23"/>
      <c r="AU94" s="23"/>
      <c r="AV94" s="23"/>
      <c r="AW94" s="23"/>
      <c r="AX94" s="23"/>
      <c r="AY94" s="23"/>
      <c r="AZ94" s="23"/>
      <c r="BA94" s="23"/>
      <c r="BB94" s="23"/>
      <c r="BC94" s="8"/>
      <c r="BD94"/>
      <c r="BE94"/>
      <c r="BF94"/>
    </row>
    <row r="95" spans="1:58" ht="6" hidden="1" customHeight="1" x14ac:dyDescent="0.2">
      <c r="A95" s="14">
        <v>90</v>
      </c>
      <c r="B95" s="528"/>
      <c r="C95" s="529"/>
      <c r="D95" s="79"/>
      <c r="E95" s="86"/>
      <c r="F95" s="80"/>
      <c r="G95" s="91"/>
      <c r="H95" s="91">
        <f t="shared" ca="1" si="24"/>
        <v>90</v>
      </c>
      <c r="I95" s="80"/>
      <c r="J95" s="91"/>
      <c r="K95" s="91">
        <f t="shared" ca="1" si="25"/>
        <v>90</v>
      </c>
      <c r="L95" s="80"/>
      <c r="M95" s="91"/>
      <c r="N95" s="91">
        <f t="shared" ca="1" si="26"/>
        <v>58</v>
      </c>
      <c r="O95" s="80"/>
      <c r="P95" s="91"/>
      <c r="Q95" s="91">
        <f t="shared" ca="1" si="27"/>
        <v>90</v>
      </c>
      <c r="R95" s="80"/>
      <c r="S95" s="91"/>
      <c r="T95" s="91">
        <f t="shared" ca="1" si="28"/>
        <v>90</v>
      </c>
      <c r="U95" s="80"/>
      <c r="V95" s="91"/>
      <c r="W95" s="91">
        <f t="shared" ca="1" si="29"/>
        <v>90</v>
      </c>
      <c r="X95" s="80"/>
      <c r="Y95" s="91"/>
      <c r="Z95" s="91">
        <f t="shared" ca="1" si="30"/>
        <v>90</v>
      </c>
      <c r="AA95" s="80"/>
      <c r="AB95" s="91"/>
      <c r="AC95" s="91">
        <f t="shared" ca="1" si="31"/>
        <v>90</v>
      </c>
      <c r="AD95" s="80"/>
      <c r="AE95" s="91"/>
      <c r="AF95" s="91">
        <f t="shared" ca="1" si="32"/>
        <v>90</v>
      </c>
      <c r="AG95" s="80"/>
      <c r="AH95" s="91"/>
      <c r="AI95" s="91">
        <f t="shared" ca="1" si="33"/>
        <v>90</v>
      </c>
      <c r="AJ95" s="80"/>
      <c r="AK95" s="91"/>
      <c r="AL95" s="91">
        <f t="shared" ca="1" si="34"/>
        <v>90</v>
      </c>
      <c r="AM95" s="80"/>
      <c r="AN95" s="91"/>
      <c r="AO95" s="91">
        <f t="shared" ca="1" si="35"/>
        <v>90</v>
      </c>
      <c r="AP95" s="93"/>
      <c r="AQ95" s="8"/>
      <c r="AR95" s="57"/>
      <c r="AS95" s="23"/>
      <c r="AT95" s="23"/>
      <c r="AU95" s="23"/>
      <c r="AV95" s="23"/>
      <c r="AW95" s="23"/>
      <c r="AX95" s="23"/>
      <c r="AY95" s="23"/>
      <c r="AZ95" s="23"/>
      <c r="BA95" s="23"/>
      <c r="BB95" s="23"/>
      <c r="BC95" s="8"/>
      <c r="BD95"/>
      <c r="BE95"/>
      <c r="BF95"/>
    </row>
    <row r="96" spans="1:58" ht="6" hidden="1" customHeight="1" x14ac:dyDescent="0.2">
      <c r="A96" s="14">
        <v>91</v>
      </c>
      <c r="B96" s="528"/>
      <c r="C96" s="529"/>
      <c r="D96" s="79"/>
      <c r="E96" s="86"/>
      <c r="F96" s="80"/>
      <c r="G96" s="91"/>
      <c r="H96" s="91">
        <f t="shared" ca="1" si="24"/>
        <v>91</v>
      </c>
      <c r="I96" s="80"/>
      <c r="J96" s="91"/>
      <c r="K96" s="91">
        <f t="shared" ca="1" si="25"/>
        <v>91</v>
      </c>
      <c r="L96" s="80"/>
      <c r="M96" s="91"/>
      <c r="N96" s="91">
        <f t="shared" ca="1" si="26"/>
        <v>59</v>
      </c>
      <c r="O96" s="80"/>
      <c r="P96" s="91"/>
      <c r="Q96" s="91">
        <f t="shared" ca="1" si="27"/>
        <v>91</v>
      </c>
      <c r="R96" s="80"/>
      <c r="S96" s="91"/>
      <c r="T96" s="91">
        <f t="shared" ca="1" si="28"/>
        <v>91</v>
      </c>
      <c r="U96" s="80"/>
      <c r="V96" s="91"/>
      <c r="W96" s="91">
        <f t="shared" ca="1" si="29"/>
        <v>91</v>
      </c>
      <c r="X96" s="80"/>
      <c r="Y96" s="91"/>
      <c r="Z96" s="91">
        <f t="shared" ca="1" si="30"/>
        <v>91</v>
      </c>
      <c r="AA96" s="80"/>
      <c r="AB96" s="91"/>
      <c r="AC96" s="91">
        <f t="shared" ca="1" si="31"/>
        <v>91</v>
      </c>
      <c r="AD96" s="80"/>
      <c r="AE96" s="91"/>
      <c r="AF96" s="91">
        <f t="shared" ca="1" si="32"/>
        <v>91</v>
      </c>
      <c r="AG96" s="80"/>
      <c r="AH96" s="91"/>
      <c r="AI96" s="91">
        <f t="shared" ca="1" si="33"/>
        <v>91</v>
      </c>
      <c r="AJ96" s="80"/>
      <c r="AK96" s="91"/>
      <c r="AL96" s="91">
        <f t="shared" ca="1" si="34"/>
        <v>91</v>
      </c>
      <c r="AM96" s="80"/>
      <c r="AN96" s="91"/>
      <c r="AO96" s="91">
        <f t="shared" ca="1" si="35"/>
        <v>91</v>
      </c>
      <c r="AP96" s="93"/>
      <c r="AQ96" s="8"/>
      <c r="AR96" s="57"/>
      <c r="AS96" s="23"/>
      <c r="AT96" s="23"/>
      <c r="AU96" s="23"/>
      <c r="AV96" s="23"/>
      <c r="AW96" s="23"/>
      <c r="AX96" s="23"/>
      <c r="AY96" s="23"/>
      <c r="AZ96" s="23"/>
      <c r="BA96" s="23"/>
      <c r="BB96" s="23"/>
      <c r="BC96" s="8"/>
      <c r="BD96"/>
      <c r="BE96"/>
      <c r="BF96"/>
    </row>
    <row r="97" spans="1:58" ht="6" hidden="1" customHeight="1" x14ac:dyDescent="0.2">
      <c r="A97" s="14">
        <v>92</v>
      </c>
      <c r="B97" s="528"/>
      <c r="C97" s="529"/>
      <c r="D97" s="79"/>
      <c r="E97" s="86"/>
      <c r="F97" s="80"/>
      <c r="G97" s="91"/>
      <c r="H97" s="91">
        <f t="shared" ca="1" si="24"/>
        <v>92</v>
      </c>
      <c r="I97" s="80"/>
      <c r="J97" s="91"/>
      <c r="K97" s="91">
        <f t="shared" ca="1" si="25"/>
        <v>92</v>
      </c>
      <c r="L97" s="80"/>
      <c r="M97" s="91"/>
      <c r="N97" s="91">
        <f t="shared" ca="1" si="26"/>
        <v>60</v>
      </c>
      <c r="O97" s="80"/>
      <c r="P97" s="91"/>
      <c r="Q97" s="91">
        <f t="shared" ca="1" si="27"/>
        <v>92</v>
      </c>
      <c r="R97" s="80"/>
      <c r="S97" s="91"/>
      <c r="T97" s="91">
        <f t="shared" ca="1" si="28"/>
        <v>92</v>
      </c>
      <c r="U97" s="80"/>
      <c r="V97" s="91"/>
      <c r="W97" s="91">
        <f t="shared" ca="1" si="29"/>
        <v>92</v>
      </c>
      <c r="X97" s="80"/>
      <c r="Y97" s="91"/>
      <c r="Z97" s="91">
        <f t="shared" ca="1" si="30"/>
        <v>92</v>
      </c>
      <c r="AA97" s="80"/>
      <c r="AB97" s="91"/>
      <c r="AC97" s="91">
        <f t="shared" ca="1" si="31"/>
        <v>92</v>
      </c>
      <c r="AD97" s="80"/>
      <c r="AE97" s="91"/>
      <c r="AF97" s="91">
        <f t="shared" ca="1" si="32"/>
        <v>92</v>
      </c>
      <c r="AG97" s="80"/>
      <c r="AH97" s="91"/>
      <c r="AI97" s="91">
        <f t="shared" ca="1" si="33"/>
        <v>92</v>
      </c>
      <c r="AJ97" s="80"/>
      <c r="AK97" s="91"/>
      <c r="AL97" s="91">
        <f t="shared" ca="1" si="34"/>
        <v>92</v>
      </c>
      <c r="AM97" s="80"/>
      <c r="AN97" s="91"/>
      <c r="AO97" s="91">
        <f t="shared" ca="1" si="35"/>
        <v>92</v>
      </c>
      <c r="AP97" s="93"/>
      <c r="AQ97" s="8"/>
      <c r="AR97" s="57"/>
      <c r="AS97" s="23"/>
      <c r="AT97" s="23"/>
      <c r="AU97" s="23"/>
      <c r="AV97" s="23"/>
      <c r="AW97" s="23"/>
      <c r="AX97" s="23"/>
      <c r="AY97" s="23"/>
      <c r="AZ97" s="23"/>
      <c r="BA97" s="23"/>
      <c r="BB97" s="23"/>
      <c r="BC97" s="8"/>
      <c r="BD97"/>
      <c r="BE97"/>
      <c r="BF97"/>
    </row>
    <row r="98" spans="1:58" ht="6" hidden="1" customHeight="1" x14ac:dyDescent="0.2">
      <c r="A98" s="14">
        <v>93</v>
      </c>
      <c r="B98" s="528"/>
      <c r="C98" s="529"/>
      <c r="D98" s="79"/>
      <c r="E98" s="86"/>
      <c r="F98" s="80"/>
      <c r="G98" s="91"/>
      <c r="H98" s="91">
        <f t="shared" ca="1" si="24"/>
        <v>93</v>
      </c>
      <c r="I98" s="80"/>
      <c r="J98" s="91"/>
      <c r="K98" s="91">
        <f t="shared" ca="1" si="25"/>
        <v>93</v>
      </c>
      <c r="L98" s="80"/>
      <c r="M98" s="91"/>
      <c r="N98" s="91">
        <f t="shared" ca="1" si="26"/>
        <v>61</v>
      </c>
      <c r="O98" s="80"/>
      <c r="P98" s="91"/>
      <c r="Q98" s="91">
        <f t="shared" ca="1" si="27"/>
        <v>93</v>
      </c>
      <c r="R98" s="80"/>
      <c r="S98" s="91"/>
      <c r="T98" s="91">
        <f t="shared" ca="1" si="28"/>
        <v>93</v>
      </c>
      <c r="U98" s="80"/>
      <c r="V98" s="91"/>
      <c r="W98" s="91">
        <f t="shared" ca="1" si="29"/>
        <v>93</v>
      </c>
      <c r="X98" s="80"/>
      <c r="Y98" s="91"/>
      <c r="Z98" s="91">
        <f t="shared" ca="1" si="30"/>
        <v>93</v>
      </c>
      <c r="AA98" s="80"/>
      <c r="AB98" s="91"/>
      <c r="AC98" s="91">
        <f t="shared" ca="1" si="31"/>
        <v>93</v>
      </c>
      <c r="AD98" s="80"/>
      <c r="AE98" s="91"/>
      <c r="AF98" s="91">
        <f t="shared" ca="1" si="32"/>
        <v>93</v>
      </c>
      <c r="AG98" s="80"/>
      <c r="AH98" s="91"/>
      <c r="AI98" s="91">
        <f t="shared" ca="1" si="33"/>
        <v>93</v>
      </c>
      <c r="AJ98" s="80"/>
      <c r="AK98" s="91"/>
      <c r="AL98" s="91">
        <f t="shared" ca="1" si="34"/>
        <v>93</v>
      </c>
      <c r="AM98" s="80"/>
      <c r="AN98" s="91"/>
      <c r="AO98" s="91">
        <f t="shared" ca="1" si="35"/>
        <v>93</v>
      </c>
      <c r="AP98" s="93"/>
      <c r="AQ98" s="8"/>
      <c r="AR98" s="57"/>
      <c r="AS98" s="23"/>
      <c r="AT98" s="23"/>
      <c r="AU98" s="23"/>
      <c r="AV98" s="23"/>
      <c r="AW98" s="23"/>
      <c r="AX98" s="23"/>
      <c r="AY98" s="23"/>
      <c r="AZ98" s="23"/>
      <c r="BA98" s="23"/>
      <c r="BB98" s="23"/>
      <c r="BC98" s="8"/>
      <c r="BD98"/>
      <c r="BE98"/>
      <c r="BF98"/>
    </row>
    <row r="99" spans="1:58" ht="6" hidden="1" customHeight="1" x14ac:dyDescent="0.2">
      <c r="A99" s="14">
        <v>94</v>
      </c>
      <c r="B99" s="528"/>
      <c r="C99" s="529"/>
      <c r="D99" s="79"/>
      <c r="E99" s="86"/>
      <c r="F99" s="80"/>
      <c r="G99" s="91"/>
      <c r="H99" s="91">
        <f t="shared" ca="1" si="24"/>
        <v>94</v>
      </c>
      <c r="I99" s="80"/>
      <c r="J99" s="91"/>
      <c r="K99" s="91">
        <f t="shared" ca="1" si="25"/>
        <v>94</v>
      </c>
      <c r="L99" s="80"/>
      <c r="M99" s="91"/>
      <c r="N99" s="91">
        <f t="shared" ca="1" si="26"/>
        <v>62</v>
      </c>
      <c r="O99" s="80"/>
      <c r="P99" s="91"/>
      <c r="Q99" s="91">
        <f t="shared" ca="1" si="27"/>
        <v>94</v>
      </c>
      <c r="R99" s="80"/>
      <c r="S99" s="91"/>
      <c r="T99" s="91">
        <f t="shared" ca="1" si="28"/>
        <v>94</v>
      </c>
      <c r="U99" s="80"/>
      <c r="V99" s="91"/>
      <c r="W99" s="91">
        <f t="shared" ca="1" si="29"/>
        <v>94</v>
      </c>
      <c r="X99" s="80"/>
      <c r="Y99" s="91"/>
      <c r="Z99" s="91">
        <f t="shared" ca="1" si="30"/>
        <v>94</v>
      </c>
      <c r="AA99" s="80"/>
      <c r="AB99" s="91"/>
      <c r="AC99" s="91">
        <f t="shared" ca="1" si="31"/>
        <v>94</v>
      </c>
      <c r="AD99" s="80"/>
      <c r="AE99" s="91"/>
      <c r="AF99" s="91">
        <f t="shared" ca="1" si="32"/>
        <v>94</v>
      </c>
      <c r="AG99" s="80"/>
      <c r="AH99" s="91"/>
      <c r="AI99" s="91">
        <f t="shared" ca="1" si="33"/>
        <v>94</v>
      </c>
      <c r="AJ99" s="80"/>
      <c r="AK99" s="91"/>
      <c r="AL99" s="91">
        <f t="shared" ca="1" si="34"/>
        <v>94</v>
      </c>
      <c r="AM99" s="80"/>
      <c r="AN99" s="91"/>
      <c r="AO99" s="91">
        <f t="shared" ca="1" si="35"/>
        <v>94</v>
      </c>
      <c r="AP99" s="93"/>
      <c r="AQ99" s="8"/>
      <c r="AR99" s="57"/>
      <c r="AS99" s="23"/>
      <c r="AT99" s="23"/>
      <c r="AU99" s="23"/>
      <c r="AV99" s="23"/>
      <c r="AW99" s="23"/>
      <c r="AX99" s="23"/>
      <c r="AY99" s="23"/>
      <c r="AZ99" s="23"/>
      <c r="BA99" s="23"/>
      <c r="BB99" s="23"/>
      <c r="BC99" s="8"/>
      <c r="BD99"/>
      <c r="BE99"/>
      <c r="BF99"/>
    </row>
    <row r="100" spans="1:58" ht="6" hidden="1" customHeight="1" x14ac:dyDescent="0.2">
      <c r="A100" s="14">
        <v>95</v>
      </c>
      <c r="B100" s="528"/>
      <c r="C100" s="529"/>
      <c r="D100" s="79"/>
      <c r="E100" s="86"/>
      <c r="F100" s="80"/>
      <c r="G100" s="91"/>
      <c r="H100" s="91">
        <f t="shared" ca="1" si="24"/>
        <v>95</v>
      </c>
      <c r="I100" s="80"/>
      <c r="J100" s="91"/>
      <c r="K100" s="91">
        <f t="shared" ca="1" si="25"/>
        <v>95</v>
      </c>
      <c r="L100" s="80"/>
      <c r="M100" s="91"/>
      <c r="N100" s="91">
        <f t="shared" ca="1" si="26"/>
        <v>63</v>
      </c>
      <c r="O100" s="80"/>
      <c r="P100" s="91"/>
      <c r="Q100" s="91">
        <f t="shared" ca="1" si="27"/>
        <v>95</v>
      </c>
      <c r="R100" s="80"/>
      <c r="S100" s="91"/>
      <c r="T100" s="91">
        <f t="shared" ca="1" si="28"/>
        <v>95</v>
      </c>
      <c r="U100" s="80"/>
      <c r="V100" s="91"/>
      <c r="W100" s="91">
        <f t="shared" ca="1" si="29"/>
        <v>95</v>
      </c>
      <c r="X100" s="80"/>
      <c r="Y100" s="91"/>
      <c r="Z100" s="91">
        <f t="shared" ca="1" si="30"/>
        <v>95</v>
      </c>
      <c r="AA100" s="80"/>
      <c r="AB100" s="91"/>
      <c r="AC100" s="91">
        <f t="shared" ca="1" si="31"/>
        <v>95</v>
      </c>
      <c r="AD100" s="80"/>
      <c r="AE100" s="91"/>
      <c r="AF100" s="91">
        <f t="shared" ca="1" si="32"/>
        <v>95</v>
      </c>
      <c r="AG100" s="80"/>
      <c r="AH100" s="91"/>
      <c r="AI100" s="91">
        <f t="shared" ca="1" si="33"/>
        <v>95</v>
      </c>
      <c r="AJ100" s="80"/>
      <c r="AK100" s="91"/>
      <c r="AL100" s="91">
        <f t="shared" ca="1" si="34"/>
        <v>95</v>
      </c>
      <c r="AM100" s="80"/>
      <c r="AN100" s="91"/>
      <c r="AO100" s="91">
        <f t="shared" ca="1" si="35"/>
        <v>95</v>
      </c>
      <c r="AP100" s="93"/>
      <c r="AQ100" s="8"/>
      <c r="AR100" s="57"/>
      <c r="AS100" s="23"/>
      <c r="AT100" s="23"/>
      <c r="AU100" s="23"/>
      <c r="AV100" s="23"/>
      <c r="AW100" s="23"/>
      <c r="AX100" s="23"/>
      <c r="AY100" s="23"/>
      <c r="AZ100" s="23"/>
      <c r="BA100" s="23"/>
      <c r="BB100" s="23"/>
      <c r="BC100" s="8"/>
      <c r="BD100"/>
      <c r="BE100"/>
      <c r="BF100"/>
    </row>
    <row r="101" spans="1:58" ht="6" hidden="1" customHeight="1" x14ac:dyDescent="0.2">
      <c r="A101" s="14">
        <v>96</v>
      </c>
      <c r="B101" s="538"/>
      <c r="C101" s="539"/>
      <c r="D101" s="87"/>
      <c r="E101" s="88"/>
      <c r="F101" s="80"/>
      <c r="G101" s="91"/>
      <c r="H101" s="91">
        <f t="shared" ca="1" si="24"/>
        <v>96</v>
      </c>
      <c r="I101" s="80"/>
      <c r="J101" s="91"/>
      <c r="K101" s="91">
        <f t="shared" ca="1" si="25"/>
        <v>96</v>
      </c>
      <c r="L101" s="80"/>
      <c r="M101" s="91"/>
      <c r="N101" s="91">
        <f t="shared" ca="1" si="26"/>
        <v>64</v>
      </c>
      <c r="O101" s="80"/>
      <c r="P101" s="91"/>
      <c r="Q101" s="91">
        <f t="shared" ca="1" si="27"/>
        <v>96</v>
      </c>
      <c r="R101" s="80"/>
      <c r="S101" s="91"/>
      <c r="T101" s="91">
        <f t="shared" ca="1" si="28"/>
        <v>96</v>
      </c>
      <c r="U101" s="80"/>
      <c r="V101" s="91"/>
      <c r="W101" s="91">
        <f t="shared" ca="1" si="29"/>
        <v>96</v>
      </c>
      <c r="X101" s="80"/>
      <c r="Y101" s="91"/>
      <c r="Z101" s="91">
        <f t="shared" ca="1" si="30"/>
        <v>96</v>
      </c>
      <c r="AA101" s="80"/>
      <c r="AB101" s="91"/>
      <c r="AC101" s="91">
        <f t="shared" ca="1" si="31"/>
        <v>96</v>
      </c>
      <c r="AD101" s="80"/>
      <c r="AE101" s="91"/>
      <c r="AF101" s="91">
        <f t="shared" ca="1" si="32"/>
        <v>96</v>
      </c>
      <c r="AG101" s="80"/>
      <c r="AH101" s="91"/>
      <c r="AI101" s="91">
        <f t="shared" ca="1" si="33"/>
        <v>96</v>
      </c>
      <c r="AJ101" s="80"/>
      <c r="AK101" s="91"/>
      <c r="AL101" s="91">
        <f t="shared" ca="1" si="34"/>
        <v>96</v>
      </c>
      <c r="AM101" s="80"/>
      <c r="AN101" s="91"/>
      <c r="AO101" s="91">
        <f t="shared" ca="1" si="35"/>
        <v>96</v>
      </c>
      <c r="AP101" s="93"/>
      <c r="AQ101" s="8"/>
      <c r="AR101" s="57"/>
      <c r="AS101" s="23"/>
      <c r="AT101" s="23"/>
      <c r="AU101" s="23"/>
      <c r="AV101" s="23"/>
      <c r="AW101" s="23"/>
      <c r="AX101" s="23"/>
      <c r="AY101" s="23"/>
      <c r="AZ101" s="23"/>
      <c r="BA101" s="23"/>
      <c r="BB101" s="23"/>
      <c r="BC101" s="8"/>
      <c r="BD101"/>
      <c r="BE101"/>
      <c r="BF101"/>
    </row>
    <row r="102" spans="1:58" ht="6" hidden="1" customHeight="1" x14ac:dyDescent="0.2">
      <c r="A102" s="14">
        <v>1</v>
      </c>
      <c r="B102" s="526">
        <f ca="1">B198-1</f>
        <v>42761</v>
      </c>
      <c r="C102" s="527"/>
      <c r="D102" s="89"/>
      <c r="E102" s="90"/>
      <c r="F102" s="80"/>
      <c r="G102" s="91"/>
      <c r="H102" s="91">
        <f t="shared" ref="H102:H133" ca="1" si="36">IF(OR(MID(G$777,$A102,1)="a",MID(G$777,$A102,1)="b"),0,IF(H101=0,1,H101+1))</f>
        <v>97</v>
      </c>
      <c r="I102" s="80"/>
      <c r="J102" s="91"/>
      <c r="K102" s="91">
        <f t="shared" ref="K102:K133" ca="1" si="37">IF(OR(MID(J$777,$A102,1)="a",MID(J$777,$A102,1)="b"),0,IF(K101=0,1,K101+1))</f>
        <v>97</v>
      </c>
      <c r="L102" s="80"/>
      <c r="M102" s="91"/>
      <c r="N102" s="91">
        <f t="shared" ref="N102:N133" ca="1" si="38">IF(OR(MID(M$777,$A102,1)="a",MID(M$777,$A102,1)="b"),0,IF(N101=0,1,N101+1))</f>
        <v>65</v>
      </c>
      <c r="O102" s="80"/>
      <c r="P102" s="91"/>
      <c r="Q102" s="91">
        <f t="shared" ref="Q102:Q133" ca="1" si="39">IF(OR(MID(P$777,$A102,1)="a",MID(P$777,$A102,1)="b"),0,IF(Q101=0,1,Q101+1))</f>
        <v>97</v>
      </c>
      <c r="R102" s="80"/>
      <c r="S102" s="91"/>
      <c r="T102" s="91">
        <f t="shared" ref="T102:T133" ca="1" si="40">IF(OR(MID(S$777,$A102,1)="a",MID(S$777,$A102,1)="b"),0,IF(T101=0,1,T101+1))</f>
        <v>97</v>
      </c>
      <c r="U102" s="80"/>
      <c r="V102" s="91"/>
      <c r="W102" s="91">
        <f t="shared" ref="W102:W133" ca="1" si="41">IF(OR(MID(V$777,$A102,1)="a",MID(V$777,$A102,1)="b"),0,IF(W101=0,1,W101+1))</f>
        <v>97</v>
      </c>
      <c r="X102" s="80"/>
      <c r="Y102" s="91"/>
      <c r="Z102" s="91">
        <f t="shared" ref="Z102:Z133" ca="1" si="42">IF(OR(MID(Y$777,$A102,1)="a",MID(Y$777,$A102,1)="b"),0,IF(Z101=0,1,Z101+1))</f>
        <v>97</v>
      </c>
      <c r="AA102" s="80"/>
      <c r="AB102" s="91"/>
      <c r="AC102" s="91">
        <f t="shared" ref="AC102:AC133" ca="1" si="43">IF(OR(MID(AB$777,$A102,1)="a",MID(AB$777,$A102,1)="b"),0,IF(AC101=0,1,AC101+1))</f>
        <v>97</v>
      </c>
      <c r="AD102" s="80"/>
      <c r="AE102" s="91"/>
      <c r="AF102" s="91">
        <f t="shared" ref="AF102:AF133" ca="1" si="44">IF(OR(MID(AE$777,$A102,1)="a",MID(AE$777,$A102,1)="b"),0,IF(AF101=0,1,AF101+1))</f>
        <v>97</v>
      </c>
      <c r="AG102" s="80"/>
      <c r="AH102" s="91"/>
      <c r="AI102" s="91">
        <f t="shared" ref="AI102:AI133" ca="1" si="45">IF(OR(MID(AH$777,$A102,1)="a",MID(AH$777,$A102,1)="b"),0,IF(AI101=0,1,AI101+1))</f>
        <v>97</v>
      </c>
      <c r="AJ102" s="80"/>
      <c r="AK102" s="91"/>
      <c r="AL102" s="91">
        <f t="shared" ref="AL102:AL133" ca="1" si="46">IF(OR(MID(AK$777,$A102,1)="a",MID(AK$777,$A102,1)="b"),0,IF(AL101=0,1,AL101+1))</f>
        <v>97</v>
      </c>
      <c r="AM102" s="80"/>
      <c r="AN102" s="91"/>
      <c r="AO102" s="91">
        <f t="shared" ref="AO102:AO133" ca="1" si="47">IF(OR(MID(AN$777,$A102,1)="a",MID(AN$777,$A102,1)="b"),0,IF(AO101=0,1,AO101+1))</f>
        <v>97</v>
      </c>
      <c r="AP102" s="93"/>
      <c r="AQ102" s="8"/>
      <c r="AR102" s="57"/>
      <c r="AS102" s="23"/>
      <c r="AT102" s="23"/>
      <c r="AU102" s="23"/>
      <c r="AV102" s="23"/>
      <c r="AW102" s="23"/>
      <c r="AX102" s="23"/>
      <c r="AY102" s="23"/>
      <c r="AZ102" s="23"/>
      <c r="BA102" s="23"/>
      <c r="BB102" s="23"/>
      <c r="BC102" s="8"/>
      <c r="BD102"/>
      <c r="BE102"/>
      <c r="BF102"/>
    </row>
    <row r="103" spans="1:58" ht="6" hidden="1" customHeight="1" x14ac:dyDescent="0.2">
      <c r="A103" s="14">
        <v>2</v>
      </c>
      <c r="B103" s="528"/>
      <c r="C103" s="529"/>
      <c r="D103" s="79"/>
      <c r="E103" s="86"/>
      <c r="F103" s="80"/>
      <c r="G103" s="91"/>
      <c r="H103" s="91">
        <f t="shared" ca="1" si="36"/>
        <v>98</v>
      </c>
      <c r="I103" s="80"/>
      <c r="J103" s="91"/>
      <c r="K103" s="91">
        <f t="shared" ca="1" si="37"/>
        <v>98</v>
      </c>
      <c r="L103" s="80"/>
      <c r="M103" s="91"/>
      <c r="N103" s="91">
        <f t="shared" ca="1" si="38"/>
        <v>66</v>
      </c>
      <c r="O103" s="80"/>
      <c r="P103" s="91"/>
      <c r="Q103" s="91">
        <f t="shared" ca="1" si="39"/>
        <v>98</v>
      </c>
      <c r="R103" s="80"/>
      <c r="S103" s="91"/>
      <c r="T103" s="91">
        <f t="shared" ca="1" si="40"/>
        <v>98</v>
      </c>
      <c r="U103" s="80"/>
      <c r="V103" s="91"/>
      <c r="W103" s="91">
        <f t="shared" ca="1" si="41"/>
        <v>98</v>
      </c>
      <c r="X103" s="80"/>
      <c r="Y103" s="91"/>
      <c r="Z103" s="91">
        <f t="shared" ca="1" si="42"/>
        <v>98</v>
      </c>
      <c r="AA103" s="80"/>
      <c r="AB103" s="91"/>
      <c r="AC103" s="91">
        <f t="shared" ca="1" si="43"/>
        <v>98</v>
      </c>
      <c r="AD103" s="80"/>
      <c r="AE103" s="91"/>
      <c r="AF103" s="91">
        <f t="shared" ca="1" si="44"/>
        <v>98</v>
      </c>
      <c r="AG103" s="80"/>
      <c r="AH103" s="91"/>
      <c r="AI103" s="91">
        <f t="shared" ca="1" si="45"/>
        <v>98</v>
      </c>
      <c r="AJ103" s="80"/>
      <c r="AK103" s="91"/>
      <c r="AL103" s="91">
        <f t="shared" ca="1" si="46"/>
        <v>98</v>
      </c>
      <c r="AM103" s="80"/>
      <c r="AN103" s="91"/>
      <c r="AO103" s="91">
        <f t="shared" ca="1" si="47"/>
        <v>98</v>
      </c>
      <c r="AP103" s="93"/>
      <c r="AQ103" s="8"/>
      <c r="AR103" s="57"/>
      <c r="AS103" s="23"/>
      <c r="AT103" s="23"/>
      <c r="AU103" s="23"/>
      <c r="AV103" s="23"/>
      <c r="AW103" s="23"/>
      <c r="AX103" s="23"/>
      <c r="AY103" s="23"/>
      <c r="AZ103" s="23"/>
      <c r="BA103" s="23"/>
      <c r="BB103" s="23"/>
      <c r="BC103" s="8"/>
      <c r="BD103"/>
      <c r="BE103"/>
      <c r="BF103"/>
    </row>
    <row r="104" spans="1:58" ht="6" hidden="1" customHeight="1" x14ac:dyDescent="0.2">
      <c r="A104" s="14">
        <v>3</v>
      </c>
      <c r="B104" s="528"/>
      <c r="C104" s="529"/>
      <c r="D104" s="79"/>
      <c r="E104" s="86"/>
      <c r="F104" s="80"/>
      <c r="G104" s="91"/>
      <c r="H104" s="91">
        <f t="shared" ca="1" si="36"/>
        <v>99</v>
      </c>
      <c r="I104" s="80"/>
      <c r="J104" s="91"/>
      <c r="K104" s="91">
        <f t="shared" ca="1" si="37"/>
        <v>99</v>
      </c>
      <c r="L104" s="80"/>
      <c r="M104" s="91"/>
      <c r="N104" s="91">
        <f t="shared" ca="1" si="38"/>
        <v>67</v>
      </c>
      <c r="O104" s="80"/>
      <c r="P104" s="91"/>
      <c r="Q104" s="91">
        <f t="shared" ca="1" si="39"/>
        <v>99</v>
      </c>
      <c r="R104" s="80"/>
      <c r="S104" s="91"/>
      <c r="T104" s="91">
        <f t="shared" ca="1" si="40"/>
        <v>99</v>
      </c>
      <c r="U104" s="80"/>
      <c r="V104" s="91"/>
      <c r="W104" s="91">
        <f t="shared" ca="1" si="41"/>
        <v>99</v>
      </c>
      <c r="X104" s="80"/>
      <c r="Y104" s="91"/>
      <c r="Z104" s="91">
        <f t="shared" ca="1" si="42"/>
        <v>99</v>
      </c>
      <c r="AA104" s="80"/>
      <c r="AB104" s="91"/>
      <c r="AC104" s="91">
        <f t="shared" ca="1" si="43"/>
        <v>99</v>
      </c>
      <c r="AD104" s="80"/>
      <c r="AE104" s="91"/>
      <c r="AF104" s="91">
        <f t="shared" ca="1" si="44"/>
        <v>99</v>
      </c>
      <c r="AG104" s="80"/>
      <c r="AH104" s="91"/>
      <c r="AI104" s="91">
        <f t="shared" ca="1" si="45"/>
        <v>99</v>
      </c>
      <c r="AJ104" s="80"/>
      <c r="AK104" s="91"/>
      <c r="AL104" s="91">
        <f t="shared" ca="1" si="46"/>
        <v>99</v>
      </c>
      <c r="AM104" s="80"/>
      <c r="AN104" s="91"/>
      <c r="AO104" s="91">
        <f t="shared" ca="1" si="47"/>
        <v>99</v>
      </c>
      <c r="AP104" s="93"/>
      <c r="AQ104" s="8"/>
      <c r="AR104" s="57"/>
      <c r="AS104" s="23"/>
      <c r="AT104" s="23"/>
      <c r="AU104" s="23"/>
      <c r="AV104" s="23"/>
      <c r="AW104" s="23"/>
      <c r="AX104" s="23"/>
      <c r="AY104" s="23"/>
      <c r="AZ104" s="23"/>
      <c r="BA104" s="23"/>
      <c r="BB104" s="23"/>
      <c r="BC104" s="8"/>
      <c r="BD104"/>
      <c r="BE104"/>
      <c r="BF104"/>
    </row>
    <row r="105" spans="1:58" ht="6" hidden="1" customHeight="1" x14ac:dyDescent="0.2">
      <c r="A105" s="14">
        <v>4</v>
      </c>
      <c r="B105" s="528"/>
      <c r="C105" s="529"/>
      <c r="D105" s="79"/>
      <c r="E105" s="86"/>
      <c r="F105" s="80"/>
      <c r="G105" s="91"/>
      <c r="H105" s="91">
        <f t="shared" ca="1" si="36"/>
        <v>100</v>
      </c>
      <c r="I105" s="80"/>
      <c r="J105" s="91"/>
      <c r="K105" s="91">
        <f t="shared" ca="1" si="37"/>
        <v>100</v>
      </c>
      <c r="L105" s="80"/>
      <c r="M105" s="91"/>
      <c r="N105" s="91">
        <f t="shared" ca="1" si="38"/>
        <v>68</v>
      </c>
      <c r="O105" s="80"/>
      <c r="P105" s="91"/>
      <c r="Q105" s="91">
        <f t="shared" ca="1" si="39"/>
        <v>100</v>
      </c>
      <c r="R105" s="80"/>
      <c r="S105" s="91"/>
      <c r="T105" s="91">
        <f t="shared" ca="1" si="40"/>
        <v>100</v>
      </c>
      <c r="U105" s="80"/>
      <c r="V105" s="91"/>
      <c r="W105" s="91">
        <f t="shared" ca="1" si="41"/>
        <v>100</v>
      </c>
      <c r="X105" s="80"/>
      <c r="Y105" s="91"/>
      <c r="Z105" s="91">
        <f t="shared" ca="1" si="42"/>
        <v>100</v>
      </c>
      <c r="AA105" s="80"/>
      <c r="AB105" s="91"/>
      <c r="AC105" s="91">
        <f t="shared" ca="1" si="43"/>
        <v>100</v>
      </c>
      <c r="AD105" s="80"/>
      <c r="AE105" s="91"/>
      <c r="AF105" s="91">
        <f t="shared" ca="1" si="44"/>
        <v>100</v>
      </c>
      <c r="AG105" s="80"/>
      <c r="AH105" s="91"/>
      <c r="AI105" s="91">
        <f t="shared" ca="1" si="45"/>
        <v>100</v>
      </c>
      <c r="AJ105" s="80"/>
      <c r="AK105" s="91"/>
      <c r="AL105" s="91">
        <f t="shared" ca="1" si="46"/>
        <v>100</v>
      </c>
      <c r="AM105" s="80"/>
      <c r="AN105" s="91"/>
      <c r="AO105" s="91">
        <f t="shared" ca="1" si="47"/>
        <v>100</v>
      </c>
      <c r="AP105" s="93"/>
      <c r="AQ105" s="8"/>
      <c r="AR105" s="57"/>
      <c r="AS105" s="23"/>
      <c r="AT105" s="23"/>
      <c r="AU105" s="23"/>
      <c r="AV105" s="23"/>
      <c r="AW105" s="23"/>
      <c r="AX105" s="23"/>
      <c r="AY105" s="23"/>
      <c r="AZ105" s="23"/>
      <c r="BA105" s="23"/>
      <c r="BB105" s="23"/>
      <c r="BC105" s="8"/>
      <c r="BD105"/>
      <c r="BE105"/>
      <c r="BF105"/>
    </row>
    <row r="106" spans="1:58" ht="6" hidden="1" customHeight="1" x14ac:dyDescent="0.2">
      <c r="A106" s="14">
        <v>5</v>
      </c>
      <c r="B106" s="528"/>
      <c r="C106" s="529"/>
      <c r="D106" s="79"/>
      <c r="E106" s="86"/>
      <c r="F106" s="80"/>
      <c r="G106" s="91"/>
      <c r="H106" s="91">
        <f t="shared" ca="1" si="36"/>
        <v>101</v>
      </c>
      <c r="I106" s="80"/>
      <c r="J106" s="91"/>
      <c r="K106" s="91">
        <f t="shared" ca="1" si="37"/>
        <v>101</v>
      </c>
      <c r="L106" s="80"/>
      <c r="M106" s="91"/>
      <c r="N106" s="91">
        <f t="shared" ca="1" si="38"/>
        <v>69</v>
      </c>
      <c r="O106" s="80"/>
      <c r="P106" s="91"/>
      <c r="Q106" s="91">
        <f t="shared" ca="1" si="39"/>
        <v>101</v>
      </c>
      <c r="R106" s="80"/>
      <c r="S106" s="91"/>
      <c r="T106" s="91">
        <f t="shared" ca="1" si="40"/>
        <v>101</v>
      </c>
      <c r="U106" s="80"/>
      <c r="V106" s="91"/>
      <c r="W106" s="91">
        <f t="shared" ca="1" si="41"/>
        <v>101</v>
      </c>
      <c r="X106" s="80"/>
      <c r="Y106" s="91"/>
      <c r="Z106" s="91">
        <f t="shared" ca="1" si="42"/>
        <v>101</v>
      </c>
      <c r="AA106" s="80"/>
      <c r="AB106" s="91"/>
      <c r="AC106" s="91">
        <f t="shared" ca="1" si="43"/>
        <v>101</v>
      </c>
      <c r="AD106" s="80"/>
      <c r="AE106" s="91"/>
      <c r="AF106" s="91">
        <f t="shared" ca="1" si="44"/>
        <v>101</v>
      </c>
      <c r="AG106" s="80"/>
      <c r="AH106" s="91"/>
      <c r="AI106" s="91">
        <f t="shared" ca="1" si="45"/>
        <v>101</v>
      </c>
      <c r="AJ106" s="80"/>
      <c r="AK106" s="91"/>
      <c r="AL106" s="91">
        <f t="shared" ca="1" si="46"/>
        <v>101</v>
      </c>
      <c r="AM106" s="80"/>
      <c r="AN106" s="91"/>
      <c r="AO106" s="91">
        <f t="shared" ca="1" si="47"/>
        <v>101</v>
      </c>
      <c r="AP106" s="93"/>
      <c r="AQ106" s="8"/>
      <c r="AR106" s="57"/>
      <c r="AS106" s="23"/>
      <c r="AT106" s="23"/>
      <c r="AU106" s="23"/>
      <c r="AV106" s="23"/>
      <c r="AW106" s="23"/>
      <c r="AX106" s="23"/>
      <c r="AY106" s="23"/>
      <c r="AZ106" s="23"/>
      <c r="BA106" s="23"/>
      <c r="BB106" s="23"/>
      <c r="BC106" s="8"/>
      <c r="BD106"/>
      <c r="BE106"/>
      <c r="BF106"/>
    </row>
    <row r="107" spans="1:58" ht="6" hidden="1" customHeight="1" x14ac:dyDescent="0.2">
      <c r="A107" s="14">
        <v>6</v>
      </c>
      <c r="B107" s="528"/>
      <c r="C107" s="529"/>
      <c r="D107" s="79"/>
      <c r="E107" s="86"/>
      <c r="F107" s="80"/>
      <c r="G107" s="91"/>
      <c r="H107" s="91">
        <f t="shared" ca="1" si="36"/>
        <v>102</v>
      </c>
      <c r="I107" s="80"/>
      <c r="J107" s="91"/>
      <c r="K107" s="91">
        <f t="shared" ca="1" si="37"/>
        <v>102</v>
      </c>
      <c r="L107" s="80"/>
      <c r="M107" s="91"/>
      <c r="N107" s="91">
        <f t="shared" ca="1" si="38"/>
        <v>70</v>
      </c>
      <c r="O107" s="80"/>
      <c r="P107" s="91"/>
      <c r="Q107" s="91">
        <f t="shared" ca="1" si="39"/>
        <v>102</v>
      </c>
      <c r="R107" s="80"/>
      <c r="S107" s="91"/>
      <c r="T107" s="91">
        <f t="shared" ca="1" si="40"/>
        <v>102</v>
      </c>
      <c r="U107" s="80"/>
      <c r="V107" s="91"/>
      <c r="W107" s="91">
        <f t="shared" ca="1" si="41"/>
        <v>102</v>
      </c>
      <c r="X107" s="80"/>
      <c r="Y107" s="91"/>
      <c r="Z107" s="91">
        <f t="shared" ca="1" si="42"/>
        <v>102</v>
      </c>
      <c r="AA107" s="80"/>
      <c r="AB107" s="91"/>
      <c r="AC107" s="91">
        <f t="shared" ca="1" si="43"/>
        <v>102</v>
      </c>
      <c r="AD107" s="80"/>
      <c r="AE107" s="91"/>
      <c r="AF107" s="91">
        <f t="shared" ca="1" si="44"/>
        <v>102</v>
      </c>
      <c r="AG107" s="80"/>
      <c r="AH107" s="91"/>
      <c r="AI107" s="91">
        <f t="shared" ca="1" si="45"/>
        <v>102</v>
      </c>
      <c r="AJ107" s="80"/>
      <c r="AK107" s="91"/>
      <c r="AL107" s="91">
        <f t="shared" ca="1" si="46"/>
        <v>102</v>
      </c>
      <c r="AM107" s="80"/>
      <c r="AN107" s="91"/>
      <c r="AO107" s="91">
        <f t="shared" ca="1" si="47"/>
        <v>102</v>
      </c>
      <c r="AP107" s="93"/>
      <c r="AQ107" s="8"/>
      <c r="AR107" s="57"/>
      <c r="AS107" s="23"/>
      <c r="AT107" s="23"/>
      <c r="AU107" s="23"/>
      <c r="AV107" s="23"/>
      <c r="AW107" s="23"/>
      <c r="AX107" s="23"/>
      <c r="AY107" s="23"/>
      <c r="AZ107" s="23"/>
      <c r="BA107" s="23"/>
      <c r="BB107" s="23"/>
      <c r="BC107" s="8"/>
      <c r="BD107"/>
      <c r="BE107"/>
      <c r="BF107"/>
    </row>
    <row r="108" spans="1:58" ht="6" hidden="1" customHeight="1" x14ac:dyDescent="0.2">
      <c r="A108" s="14">
        <v>7</v>
      </c>
      <c r="B108" s="528"/>
      <c r="C108" s="529"/>
      <c r="D108" s="79"/>
      <c r="E108" s="86"/>
      <c r="F108" s="80"/>
      <c r="G108" s="91"/>
      <c r="H108" s="91">
        <f t="shared" ca="1" si="36"/>
        <v>103</v>
      </c>
      <c r="I108" s="80"/>
      <c r="J108" s="91"/>
      <c r="K108" s="91">
        <f t="shared" ca="1" si="37"/>
        <v>103</v>
      </c>
      <c r="L108" s="80"/>
      <c r="M108" s="91"/>
      <c r="N108" s="91">
        <f t="shared" ca="1" si="38"/>
        <v>71</v>
      </c>
      <c r="O108" s="80"/>
      <c r="P108" s="91"/>
      <c r="Q108" s="91">
        <f t="shared" ca="1" si="39"/>
        <v>103</v>
      </c>
      <c r="R108" s="80"/>
      <c r="S108" s="91"/>
      <c r="T108" s="91">
        <f t="shared" ca="1" si="40"/>
        <v>103</v>
      </c>
      <c r="U108" s="80"/>
      <c r="V108" s="91"/>
      <c r="W108" s="91">
        <f t="shared" ca="1" si="41"/>
        <v>103</v>
      </c>
      <c r="X108" s="80"/>
      <c r="Y108" s="91"/>
      <c r="Z108" s="91">
        <f t="shared" ca="1" si="42"/>
        <v>103</v>
      </c>
      <c r="AA108" s="80"/>
      <c r="AB108" s="91"/>
      <c r="AC108" s="91">
        <f t="shared" ca="1" si="43"/>
        <v>103</v>
      </c>
      <c r="AD108" s="80"/>
      <c r="AE108" s="91"/>
      <c r="AF108" s="91">
        <f t="shared" ca="1" si="44"/>
        <v>103</v>
      </c>
      <c r="AG108" s="80"/>
      <c r="AH108" s="91"/>
      <c r="AI108" s="91">
        <f t="shared" ca="1" si="45"/>
        <v>103</v>
      </c>
      <c r="AJ108" s="80"/>
      <c r="AK108" s="91"/>
      <c r="AL108" s="91">
        <f t="shared" ca="1" si="46"/>
        <v>103</v>
      </c>
      <c r="AM108" s="80"/>
      <c r="AN108" s="91"/>
      <c r="AO108" s="91">
        <f t="shared" ca="1" si="47"/>
        <v>103</v>
      </c>
      <c r="AP108" s="93"/>
      <c r="AQ108" s="8"/>
      <c r="AR108" s="57"/>
      <c r="AS108" s="23"/>
      <c r="AT108" s="23"/>
      <c r="AU108" s="23"/>
      <c r="AV108" s="23"/>
      <c r="AW108" s="23"/>
      <c r="AX108" s="23"/>
      <c r="AY108" s="23"/>
      <c r="AZ108" s="23"/>
      <c r="BA108" s="23"/>
      <c r="BB108" s="23"/>
      <c r="BC108" s="8"/>
      <c r="BD108"/>
      <c r="BE108"/>
      <c r="BF108"/>
    </row>
    <row r="109" spans="1:58" ht="6" hidden="1" customHeight="1" x14ac:dyDescent="0.2">
      <c r="A109" s="14">
        <v>8</v>
      </c>
      <c r="B109" s="528"/>
      <c r="C109" s="529"/>
      <c r="D109" s="79"/>
      <c r="E109" s="86"/>
      <c r="F109" s="80"/>
      <c r="G109" s="91"/>
      <c r="H109" s="91">
        <f t="shared" ca="1" si="36"/>
        <v>104</v>
      </c>
      <c r="I109" s="80"/>
      <c r="J109" s="91"/>
      <c r="K109" s="91">
        <f t="shared" ca="1" si="37"/>
        <v>104</v>
      </c>
      <c r="L109" s="80"/>
      <c r="M109" s="91"/>
      <c r="N109" s="91">
        <f t="shared" ca="1" si="38"/>
        <v>72</v>
      </c>
      <c r="O109" s="80"/>
      <c r="P109" s="91"/>
      <c r="Q109" s="91">
        <f t="shared" ca="1" si="39"/>
        <v>104</v>
      </c>
      <c r="R109" s="80"/>
      <c r="S109" s="91"/>
      <c r="T109" s="91">
        <f t="shared" ca="1" si="40"/>
        <v>104</v>
      </c>
      <c r="U109" s="80"/>
      <c r="V109" s="91"/>
      <c r="W109" s="91">
        <f t="shared" ca="1" si="41"/>
        <v>104</v>
      </c>
      <c r="X109" s="80"/>
      <c r="Y109" s="91"/>
      <c r="Z109" s="91">
        <f t="shared" ca="1" si="42"/>
        <v>104</v>
      </c>
      <c r="AA109" s="80"/>
      <c r="AB109" s="91"/>
      <c r="AC109" s="91">
        <f t="shared" ca="1" si="43"/>
        <v>104</v>
      </c>
      <c r="AD109" s="80"/>
      <c r="AE109" s="91"/>
      <c r="AF109" s="91">
        <f t="shared" ca="1" si="44"/>
        <v>104</v>
      </c>
      <c r="AG109" s="80"/>
      <c r="AH109" s="91"/>
      <c r="AI109" s="91">
        <f t="shared" ca="1" si="45"/>
        <v>104</v>
      </c>
      <c r="AJ109" s="80"/>
      <c r="AK109" s="91"/>
      <c r="AL109" s="91">
        <f t="shared" ca="1" si="46"/>
        <v>104</v>
      </c>
      <c r="AM109" s="80"/>
      <c r="AN109" s="91"/>
      <c r="AO109" s="91">
        <f t="shared" ca="1" si="47"/>
        <v>104</v>
      </c>
      <c r="AP109" s="93"/>
      <c r="AQ109" s="8"/>
      <c r="AR109" s="57"/>
      <c r="AS109" s="23"/>
      <c r="AT109" s="23"/>
      <c r="AU109" s="23"/>
      <c r="AV109" s="23"/>
      <c r="AW109" s="23"/>
      <c r="AX109" s="23"/>
      <c r="AY109" s="23"/>
      <c r="AZ109" s="23"/>
      <c r="BA109" s="23"/>
      <c r="BB109" s="23"/>
      <c r="BC109" s="8"/>
      <c r="BD109"/>
      <c r="BE109"/>
      <c r="BF109"/>
    </row>
    <row r="110" spans="1:58" ht="6" hidden="1" customHeight="1" x14ac:dyDescent="0.2">
      <c r="A110" s="14">
        <v>9</v>
      </c>
      <c r="B110" s="528"/>
      <c r="C110" s="529"/>
      <c r="D110" s="79"/>
      <c r="E110" s="86"/>
      <c r="F110" s="80"/>
      <c r="G110" s="91"/>
      <c r="H110" s="91">
        <f t="shared" ca="1" si="36"/>
        <v>105</v>
      </c>
      <c r="I110" s="80"/>
      <c r="J110" s="91"/>
      <c r="K110" s="91">
        <f t="shared" ca="1" si="37"/>
        <v>105</v>
      </c>
      <c r="L110" s="80"/>
      <c r="M110" s="91"/>
      <c r="N110" s="91">
        <f t="shared" ca="1" si="38"/>
        <v>73</v>
      </c>
      <c r="O110" s="80"/>
      <c r="P110" s="91"/>
      <c r="Q110" s="91">
        <f t="shared" ca="1" si="39"/>
        <v>105</v>
      </c>
      <c r="R110" s="80"/>
      <c r="S110" s="91"/>
      <c r="T110" s="91">
        <f t="shared" ca="1" si="40"/>
        <v>105</v>
      </c>
      <c r="U110" s="80"/>
      <c r="V110" s="91"/>
      <c r="W110" s="91">
        <f t="shared" ca="1" si="41"/>
        <v>105</v>
      </c>
      <c r="X110" s="80"/>
      <c r="Y110" s="91"/>
      <c r="Z110" s="91">
        <f t="shared" ca="1" si="42"/>
        <v>105</v>
      </c>
      <c r="AA110" s="80"/>
      <c r="AB110" s="91"/>
      <c r="AC110" s="91">
        <f t="shared" ca="1" si="43"/>
        <v>105</v>
      </c>
      <c r="AD110" s="80"/>
      <c r="AE110" s="91"/>
      <c r="AF110" s="91">
        <f t="shared" ca="1" si="44"/>
        <v>105</v>
      </c>
      <c r="AG110" s="80"/>
      <c r="AH110" s="91"/>
      <c r="AI110" s="91">
        <f t="shared" ca="1" si="45"/>
        <v>105</v>
      </c>
      <c r="AJ110" s="80"/>
      <c r="AK110" s="91"/>
      <c r="AL110" s="91">
        <f t="shared" ca="1" si="46"/>
        <v>105</v>
      </c>
      <c r="AM110" s="80"/>
      <c r="AN110" s="91"/>
      <c r="AO110" s="91">
        <f t="shared" ca="1" si="47"/>
        <v>105</v>
      </c>
      <c r="AP110" s="93"/>
      <c r="AQ110" s="8"/>
      <c r="AR110" s="57"/>
      <c r="AS110" s="23"/>
      <c r="AT110" s="23"/>
      <c r="AU110" s="23"/>
      <c r="AV110" s="23"/>
      <c r="AW110" s="23"/>
      <c r="AX110" s="23"/>
      <c r="AY110" s="23"/>
      <c r="AZ110" s="23"/>
      <c r="BA110" s="23"/>
      <c r="BB110" s="23"/>
      <c r="BC110" s="8"/>
      <c r="BD110"/>
      <c r="BE110"/>
      <c r="BF110"/>
    </row>
    <row r="111" spans="1:58" ht="6" hidden="1" customHeight="1" x14ac:dyDescent="0.2">
      <c r="A111" s="14">
        <v>10</v>
      </c>
      <c r="B111" s="528"/>
      <c r="C111" s="529"/>
      <c r="D111" s="79"/>
      <c r="E111" s="86"/>
      <c r="F111" s="80"/>
      <c r="G111" s="91"/>
      <c r="H111" s="91">
        <f t="shared" ca="1" si="36"/>
        <v>106</v>
      </c>
      <c r="I111" s="80"/>
      <c r="J111" s="91"/>
      <c r="K111" s="91">
        <f t="shared" ca="1" si="37"/>
        <v>106</v>
      </c>
      <c r="L111" s="80"/>
      <c r="M111" s="91"/>
      <c r="N111" s="91">
        <f t="shared" ca="1" si="38"/>
        <v>74</v>
      </c>
      <c r="O111" s="80"/>
      <c r="P111" s="91"/>
      <c r="Q111" s="91">
        <f t="shared" ca="1" si="39"/>
        <v>106</v>
      </c>
      <c r="R111" s="80"/>
      <c r="S111" s="91"/>
      <c r="T111" s="91">
        <f t="shared" ca="1" si="40"/>
        <v>106</v>
      </c>
      <c r="U111" s="80"/>
      <c r="V111" s="91"/>
      <c r="W111" s="91">
        <f t="shared" ca="1" si="41"/>
        <v>106</v>
      </c>
      <c r="X111" s="80"/>
      <c r="Y111" s="91"/>
      <c r="Z111" s="91">
        <f t="shared" ca="1" si="42"/>
        <v>106</v>
      </c>
      <c r="AA111" s="80"/>
      <c r="AB111" s="91"/>
      <c r="AC111" s="91">
        <f t="shared" ca="1" si="43"/>
        <v>106</v>
      </c>
      <c r="AD111" s="80"/>
      <c r="AE111" s="91"/>
      <c r="AF111" s="91">
        <f t="shared" ca="1" si="44"/>
        <v>106</v>
      </c>
      <c r="AG111" s="80"/>
      <c r="AH111" s="91"/>
      <c r="AI111" s="91">
        <f t="shared" ca="1" si="45"/>
        <v>106</v>
      </c>
      <c r="AJ111" s="80"/>
      <c r="AK111" s="91"/>
      <c r="AL111" s="91">
        <f t="shared" ca="1" si="46"/>
        <v>106</v>
      </c>
      <c r="AM111" s="80"/>
      <c r="AN111" s="91"/>
      <c r="AO111" s="91">
        <f t="shared" ca="1" si="47"/>
        <v>106</v>
      </c>
      <c r="AP111" s="93"/>
      <c r="AQ111" s="8"/>
      <c r="AR111" s="57"/>
      <c r="AS111" s="23"/>
      <c r="AT111" s="23"/>
      <c r="AU111" s="23"/>
      <c r="AV111" s="23"/>
      <c r="AW111" s="23"/>
      <c r="AX111" s="23"/>
      <c r="AY111" s="23"/>
      <c r="AZ111" s="23"/>
      <c r="BA111" s="23"/>
      <c r="BB111" s="23"/>
      <c r="BC111" s="8"/>
      <c r="BD111"/>
      <c r="BE111"/>
      <c r="BF111"/>
    </row>
    <row r="112" spans="1:58" ht="6" hidden="1" customHeight="1" x14ac:dyDescent="0.2">
      <c r="A112" s="14">
        <v>11</v>
      </c>
      <c r="B112" s="528"/>
      <c r="C112" s="529"/>
      <c r="D112" s="79"/>
      <c r="E112" s="86"/>
      <c r="F112" s="80"/>
      <c r="G112" s="91"/>
      <c r="H112" s="91">
        <f t="shared" ca="1" si="36"/>
        <v>107</v>
      </c>
      <c r="I112" s="80"/>
      <c r="J112" s="91"/>
      <c r="K112" s="91">
        <f t="shared" ca="1" si="37"/>
        <v>107</v>
      </c>
      <c r="L112" s="80"/>
      <c r="M112" s="91"/>
      <c r="N112" s="91">
        <f t="shared" ca="1" si="38"/>
        <v>75</v>
      </c>
      <c r="O112" s="80"/>
      <c r="P112" s="91"/>
      <c r="Q112" s="91">
        <f t="shared" ca="1" si="39"/>
        <v>107</v>
      </c>
      <c r="R112" s="80"/>
      <c r="S112" s="91"/>
      <c r="T112" s="91">
        <f t="shared" ca="1" si="40"/>
        <v>107</v>
      </c>
      <c r="U112" s="80"/>
      <c r="V112" s="91"/>
      <c r="W112" s="91">
        <f t="shared" ca="1" si="41"/>
        <v>107</v>
      </c>
      <c r="X112" s="80"/>
      <c r="Y112" s="91"/>
      <c r="Z112" s="91">
        <f t="shared" ca="1" si="42"/>
        <v>107</v>
      </c>
      <c r="AA112" s="80"/>
      <c r="AB112" s="91"/>
      <c r="AC112" s="91">
        <f t="shared" ca="1" si="43"/>
        <v>107</v>
      </c>
      <c r="AD112" s="80"/>
      <c r="AE112" s="91"/>
      <c r="AF112" s="91">
        <f t="shared" ca="1" si="44"/>
        <v>107</v>
      </c>
      <c r="AG112" s="80"/>
      <c r="AH112" s="91"/>
      <c r="AI112" s="91">
        <f t="shared" ca="1" si="45"/>
        <v>107</v>
      </c>
      <c r="AJ112" s="80"/>
      <c r="AK112" s="91"/>
      <c r="AL112" s="91">
        <f t="shared" ca="1" si="46"/>
        <v>107</v>
      </c>
      <c r="AM112" s="80"/>
      <c r="AN112" s="91"/>
      <c r="AO112" s="91">
        <f t="shared" ca="1" si="47"/>
        <v>107</v>
      </c>
      <c r="AP112" s="93"/>
      <c r="AQ112" s="8"/>
      <c r="AR112" s="57"/>
      <c r="AS112" s="23"/>
      <c r="AT112" s="23"/>
      <c r="AU112" s="23"/>
      <c r="AV112" s="23"/>
      <c r="AW112" s="23"/>
      <c r="AX112" s="23"/>
      <c r="AY112" s="23"/>
      <c r="AZ112" s="23"/>
      <c r="BA112" s="23"/>
      <c r="BB112" s="23"/>
      <c r="BC112" s="8"/>
      <c r="BD112"/>
      <c r="BE112"/>
      <c r="BF112"/>
    </row>
    <row r="113" spans="1:58" ht="6" hidden="1" customHeight="1" x14ac:dyDescent="0.2">
      <c r="A113" s="14">
        <v>12</v>
      </c>
      <c r="B113" s="528"/>
      <c r="C113" s="529"/>
      <c r="D113" s="79"/>
      <c r="E113" s="86"/>
      <c r="F113" s="80"/>
      <c r="G113" s="91"/>
      <c r="H113" s="91">
        <f t="shared" ca="1" si="36"/>
        <v>108</v>
      </c>
      <c r="I113" s="80"/>
      <c r="J113" s="91"/>
      <c r="K113" s="91">
        <f t="shared" ca="1" si="37"/>
        <v>108</v>
      </c>
      <c r="L113" s="80"/>
      <c r="M113" s="91"/>
      <c r="N113" s="91">
        <f t="shared" ca="1" si="38"/>
        <v>76</v>
      </c>
      <c r="O113" s="80"/>
      <c r="P113" s="91"/>
      <c r="Q113" s="91">
        <f t="shared" ca="1" si="39"/>
        <v>108</v>
      </c>
      <c r="R113" s="80"/>
      <c r="S113" s="91"/>
      <c r="T113" s="91">
        <f t="shared" ca="1" si="40"/>
        <v>108</v>
      </c>
      <c r="U113" s="80"/>
      <c r="V113" s="91"/>
      <c r="W113" s="91">
        <f t="shared" ca="1" si="41"/>
        <v>108</v>
      </c>
      <c r="X113" s="80"/>
      <c r="Y113" s="91"/>
      <c r="Z113" s="91">
        <f t="shared" ca="1" si="42"/>
        <v>108</v>
      </c>
      <c r="AA113" s="80"/>
      <c r="AB113" s="91"/>
      <c r="AC113" s="91">
        <f t="shared" ca="1" si="43"/>
        <v>108</v>
      </c>
      <c r="AD113" s="80"/>
      <c r="AE113" s="91"/>
      <c r="AF113" s="91">
        <f t="shared" ca="1" si="44"/>
        <v>108</v>
      </c>
      <c r="AG113" s="80"/>
      <c r="AH113" s="91"/>
      <c r="AI113" s="91">
        <f t="shared" ca="1" si="45"/>
        <v>108</v>
      </c>
      <c r="AJ113" s="80"/>
      <c r="AK113" s="91"/>
      <c r="AL113" s="91">
        <f t="shared" ca="1" si="46"/>
        <v>108</v>
      </c>
      <c r="AM113" s="80"/>
      <c r="AN113" s="91"/>
      <c r="AO113" s="91">
        <f t="shared" ca="1" si="47"/>
        <v>108</v>
      </c>
      <c r="AP113" s="93"/>
      <c r="AQ113" s="8"/>
      <c r="AR113" s="57"/>
      <c r="AS113" s="23"/>
      <c r="AT113" s="23"/>
      <c r="AU113" s="23"/>
      <c r="AV113" s="23"/>
      <c r="AW113" s="23"/>
      <c r="AX113" s="23"/>
      <c r="AY113" s="23"/>
      <c r="AZ113" s="23"/>
      <c r="BA113" s="23"/>
      <c r="BB113" s="23"/>
      <c r="BC113" s="8"/>
      <c r="BD113"/>
      <c r="BE113"/>
      <c r="BF113"/>
    </row>
    <row r="114" spans="1:58" ht="6" hidden="1" customHeight="1" x14ac:dyDescent="0.2">
      <c r="A114" s="14">
        <v>13</v>
      </c>
      <c r="B114" s="528"/>
      <c r="C114" s="529"/>
      <c r="D114" s="79"/>
      <c r="E114" s="86"/>
      <c r="F114" s="80"/>
      <c r="G114" s="91"/>
      <c r="H114" s="91">
        <f t="shared" ca="1" si="36"/>
        <v>109</v>
      </c>
      <c r="I114" s="80"/>
      <c r="J114" s="91"/>
      <c r="K114" s="91">
        <f t="shared" ca="1" si="37"/>
        <v>109</v>
      </c>
      <c r="L114" s="80"/>
      <c r="M114" s="91"/>
      <c r="N114" s="91">
        <f t="shared" ca="1" si="38"/>
        <v>77</v>
      </c>
      <c r="O114" s="80"/>
      <c r="P114" s="91"/>
      <c r="Q114" s="91">
        <f t="shared" ca="1" si="39"/>
        <v>109</v>
      </c>
      <c r="R114" s="80"/>
      <c r="S114" s="91"/>
      <c r="T114" s="91">
        <f t="shared" ca="1" si="40"/>
        <v>109</v>
      </c>
      <c r="U114" s="80"/>
      <c r="V114" s="91"/>
      <c r="W114" s="91">
        <f t="shared" ca="1" si="41"/>
        <v>109</v>
      </c>
      <c r="X114" s="80"/>
      <c r="Y114" s="91"/>
      <c r="Z114" s="91">
        <f t="shared" ca="1" si="42"/>
        <v>109</v>
      </c>
      <c r="AA114" s="80"/>
      <c r="AB114" s="91"/>
      <c r="AC114" s="91">
        <f t="shared" ca="1" si="43"/>
        <v>109</v>
      </c>
      <c r="AD114" s="80"/>
      <c r="AE114" s="91"/>
      <c r="AF114" s="91">
        <f t="shared" ca="1" si="44"/>
        <v>109</v>
      </c>
      <c r="AG114" s="80"/>
      <c r="AH114" s="91"/>
      <c r="AI114" s="91">
        <f t="shared" ca="1" si="45"/>
        <v>109</v>
      </c>
      <c r="AJ114" s="80"/>
      <c r="AK114" s="91"/>
      <c r="AL114" s="91">
        <f t="shared" ca="1" si="46"/>
        <v>109</v>
      </c>
      <c r="AM114" s="80"/>
      <c r="AN114" s="91"/>
      <c r="AO114" s="91">
        <f t="shared" ca="1" si="47"/>
        <v>109</v>
      </c>
      <c r="AP114" s="93"/>
      <c r="AQ114" s="8"/>
      <c r="AR114" s="57"/>
      <c r="AS114" s="23"/>
      <c r="AT114" s="23"/>
      <c r="AU114" s="23"/>
      <c r="AV114" s="23"/>
      <c r="AW114" s="23"/>
      <c r="AX114" s="23"/>
      <c r="AY114" s="23"/>
      <c r="AZ114" s="23"/>
      <c r="BA114" s="23"/>
      <c r="BB114" s="23"/>
      <c r="BC114" s="8"/>
      <c r="BD114"/>
      <c r="BE114"/>
      <c r="BF114"/>
    </row>
    <row r="115" spans="1:58" ht="6" hidden="1" customHeight="1" x14ac:dyDescent="0.2">
      <c r="A115" s="14">
        <v>14</v>
      </c>
      <c r="B115" s="528"/>
      <c r="C115" s="529"/>
      <c r="D115" s="79"/>
      <c r="E115" s="86"/>
      <c r="F115" s="80"/>
      <c r="G115" s="91"/>
      <c r="H115" s="91">
        <f t="shared" ca="1" si="36"/>
        <v>110</v>
      </c>
      <c r="I115" s="80"/>
      <c r="J115" s="91"/>
      <c r="K115" s="91">
        <f t="shared" ca="1" si="37"/>
        <v>110</v>
      </c>
      <c r="L115" s="80"/>
      <c r="M115" s="91"/>
      <c r="N115" s="91">
        <f t="shared" ca="1" si="38"/>
        <v>78</v>
      </c>
      <c r="O115" s="80"/>
      <c r="P115" s="91"/>
      <c r="Q115" s="91">
        <f t="shared" ca="1" si="39"/>
        <v>110</v>
      </c>
      <c r="R115" s="80"/>
      <c r="S115" s="91"/>
      <c r="T115" s="91">
        <f t="shared" ca="1" si="40"/>
        <v>110</v>
      </c>
      <c r="U115" s="80"/>
      <c r="V115" s="91"/>
      <c r="W115" s="91">
        <f t="shared" ca="1" si="41"/>
        <v>110</v>
      </c>
      <c r="X115" s="80"/>
      <c r="Y115" s="91"/>
      <c r="Z115" s="91">
        <f t="shared" ca="1" si="42"/>
        <v>110</v>
      </c>
      <c r="AA115" s="80"/>
      <c r="AB115" s="91"/>
      <c r="AC115" s="91">
        <f t="shared" ca="1" si="43"/>
        <v>110</v>
      </c>
      <c r="AD115" s="80"/>
      <c r="AE115" s="91"/>
      <c r="AF115" s="91">
        <f t="shared" ca="1" si="44"/>
        <v>110</v>
      </c>
      <c r="AG115" s="80"/>
      <c r="AH115" s="91"/>
      <c r="AI115" s="91">
        <f t="shared" ca="1" si="45"/>
        <v>110</v>
      </c>
      <c r="AJ115" s="80"/>
      <c r="AK115" s="91"/>
      <c r="AL115" s="91">
        <f t="shared" ca="1" si="46"/>
        <v>110</v>
      </c>
      <c r="AM115" s="80"/>
      <c r="AN115" s="91"/>
      <c r="AO115" s="91">
        <f t="shared" ca="1" si="47"/>
        <v>110</v>
      </c>
      <c r="AP115" s="93"/>
      <c r="AQ115" s="8"/>
      <c r="AR115" s="57"/>
      <c r="AS115" s="23"/>
      <c r="AT115" s="23"/>
      <c r="AU115" s="23"/>
      <c r="AV115" s="23"/>
      <c r="AW115" s="23"/>
      <c r="AX115" s="23"/>
      <c r="AY115" s="23"/>
      <c r="AZ115" s="23"/>
      <c r="BA115" s="23"/>
      <c r="BB115" s="23"/>
      <c r="BC115" s="8"/>
      <c r="BD115"/>
      <c r="BE115"/>
      <c r="BF115"/>
    </row>
    <row r="116" spans="1:58" ht="6" hidden="1" customHeight="1" x14ac:dyDescent="0.2">
      <c r="A116" s="14">
        <v>15</v>
      </c>
      <c r="B116" s="528"/>
      <c r="C116" s="529"/>
      <c r="D116" s="79"/>
      <c r="E116" s="86"/>
      <c r="F116" s="80"/>
      <c r="G116" s="91"/>
      <c r="H116" s="91">
        <f t="shared" ca="1" si="36"/>
        <v>111</v>
      </c>
      <c r="I116" s="80"/>
      <c r="J116" s="91"/>
      <c r="K116" s="91">
        <f t="shared" ca="1" si="37"/>
        <v>111</v>
      </c>
      <c r="L116" s="80"/>
      <c r="M116" s="91"/>
      <c r="N116" s="91">
        <f t="shared" ca="1" si="38"/>
        <v>79</v>
      </c>
      <c r="O116" s="80"/>
      <c r="P116" s="91"/>
      <c r="Q116" s="91">
        <f t="shared" ca="1" si="39"/>
        <v>111</v>
      </c>
      <c r="R116" s="80"/>
      <c r="S116" s="91"/>
      <c r="T116" s="91">
        <f t="shared" ca="1" si="40"/>
        <v>111</v>
      </c>
      <c r="U116" s="80"/>
      <c r="V116" s="91"/>
      <c r="W116" s="91">
        <f t="shared" ca="1" si="41"/>
        <v>111</v>
      </c>
      <c r="X116" s="80"/>
      <c r="Y116" s="91"/>
      <c r="Z116" s="91">
        <f t="shared" ca="1" si="42"/>
        <v>111</v>
      </c>
      <c r="AA116" s="80"/>
      <c r="AB116" s="91"/>
      <c r="AC116" s="91">
        <f t="shared" ca="1" si="43"/>
        <v>111</v>
      </c>
      <c r="AD116" s="80"/>
      <c r="AE116" s="91"/>
      <c r="AF116" s="91">
        <f t="shared" ca="1" si="44"/>
        <v>111</v>
      </c>
      <c r="AG116" s="80"/>
      <c r="AH116" s="91"/>
      <c r="AI116" s="91">
        <f t="shared" ca="1" si="45"/>
        <v>111</v>
      </c>
      <c r="AJ116" s="80"/>
      <c r="AK116" s="91"/>
      <c r="AL116" s="91">
        <f t="shared" ca="1" si="46"/>
        <v>111</v>
      </c>
      <c r="AM116" s="80"/>
      <c r="AN116" s="91"/>
      <c r="AO116" s="91">
        <f t="shared" ca="1" si="47"/>
        <v>111</v>
      </c>
      <c r="AP116" s="93"/>
      <c r="AQ116" s="8"/>
      <c r="AR116" s="57"/>
      <c r="AS116" s="23"/>
      <c r="AT116" s="23"/>
      <c r="AU116" s="23"/>
      <c r="AV116" s="23"/>
      <c r="AW116" s="23"/>
      <c r="AX116" s="23"/>
      <c r="AY116" s="23"/>
      <c r="AZ116" s="23"/>
      <c r="BA116" s="23"/>
      <c r="BB116" s="23"/>
      <c r="BC116" s="8"/>
      <c r="BD116"/>
      <c r="BE116"/>
      <c r="BF116"/>
    </row>
    <row r="117" spans="1:58" ht="6" hidden="1" customHeight="1" x14ac:dyDescent="0.2">
      <c r="A117" s="14">
        <v>16</v>
      </c>
      <c r="B117" s="528"/>
      <c r="C117" s="529"/>
      <c r="D117" s="79"/>
      <c r="E117" s="86"/>
      <c r="F117" s="80"/>
      <c r="G117" s="91"/>
      <c r="H117" s="91">
        <f t="shared" ca="1" si="36"/>
        <v>112</v>
      </c>
      <c r="I117" s="80"/>
      <c r="J117" s="91"/>
      <c r="K117" s="91">
        <f t="shared" ca="1" si="37"/>
        <v>112</v>
      </c>
      <c r="L117" s="80"/>
      <c r="M117" s="91"/>
      <c r="N117" s="91">
        <f t="shared" ca="1" si="38"/>
        <v>80</v>
      </c>
      <c r="O117" s="80"/>
      <c r="P117" s="91"/>
      <c r="Q117" s="91">
        <f t="shared" ca="1" si="39"/>
        <v>112</v>
      </c>
      <c r="R117" s="80"/>
      <c r="S117" s="91"/>
      <c r="T117" s="91">
        <f t="shared" ca="1" si="40"/>
        <v>112</v>
      </c>
      <c r="U117" s="80"/>
      <c r="V117" s="91"/>
      <c r="W117" s="91">
        <f t="shared" ca="1" si="41"/>
        <v>112</v>
      </c>
      <c r="X117" s="80"/>
      <c r="Y117" s="91"/>
      <c r="Z117" s="91">
        <f t="shared" ca="1" si="42"/>
        <v>112</v>
      </c>
      <c r="AA117" s="80"/>
      <c r="AB117" s="91"/>
      <c r="AC117" s="91">
        <f t="shared" ca="1" si="43"/>
        <v>112</v>
      </c>
      <c r="AD117" s="80"/>
      <c r="AE117" s="91"/>
      <c r="AF117" s="91">
        <f t="shared" ca="1" si="44"/>
        <v>112</v>
      </c>
      <c r="AG117" s="80"/>
      <c r="AH117" s="91"/>
      <c r="AI117" s="91">
        <f t="shared" ca="1" si="45"/>
        <v>112</v>
      </c>
      <c r="AJ117" s="80"/>
      <c r="AK117" s="91"/>
      <c r="AL117" s="91">
        <f t="shared" ca="1" si="46"/>
        <v>112</v>
      </c>
      <c r="AM117" s="80"/>
      <c r="AN117" s="91"/>
      <c r="AO117" s="91">
        <f t="shared" ca="1" si="47"/>
        <v>112</v>
      </c>
      <c r="AP117" s="93"/>
      <c r="AQ117" s="8"/>
      <c r="AR117" s="57"/>
      <c r="AS117" s="23"/>
      <c r="AT117" s="23"/>
      <c r="AU117" s="23"/>
      <c r="AV117" s="23"/>
      <c r="AW117" s="23"/>
      <c r="AX117" s="23"/>
      <c r="AY117" s="23"/>
      <c r="AZ117" s="23"/>
      <c r="BA117" s="23"/>
      <c r="BB117" s="23"/>
      <c r="BC117" s="8"/>
      <c r="BD117"/>
      <c r="BE117"/>
      <c r="BF117"/>
    </row>
    <row r="118" spans="1:58" ht="6" hidden="1" customHeight="1" x14ac:dyDescent="0.2">
      <c r="A118" s="14">
        <v>17</v>
      </c>
      <c r="B118" s="528"/>
      <c r="C118" s="529"/>
      <c r="D118" s="79"/>
      <c r="E118" s="86"/>
      <c r="F118" s="80"/>
      <c r="G118" s="91"/>
      <c r="H118" s="91">
        <f t="shared" ca="1" si="36"/>
        <v>113</v>
      </c>
      <c r="I118" s="80"/>
      <c r="J118" s="91"/>
      <c r="K118" s="91">
        <f t="shared" ca="1" si="37"/>
        <v>113</v>
      </c>
      <c r="L118" s="80"/>
      <c r="M118" s="91"/>
      <c r="N118" s="91">
        <f t="shared" ca="1" si="38"/>
        <v>81</v>
      </c>
      <c r="O118" s="80"/>
      <c r="P118" s="91"/>
      <c r="Q118" s="91">
        <f t="shared" ca="1" si="39"/>
        <v>113</v>
      </c>
      <c r="R118" s="80"/>
      <c r="S118" s="91"/>
      <c r="T118" s="91">
        <f t="shared" ca="1" si="40"/>
        <v>113</v>
      </c>
      <c r="U118" s="80"/>
      <c r="V118" s="91"/>
      <c r="W118" s="91">
        <f t="shared" ca="1" si="41"/>
        <v>113</v>
      </c>
      <c r="X118" s="80"/>
      <c r="Y118" s="91"/>
      <c r="Z118" s="91">
        <f t="shared" ca="1" si="42"/>
        <v>113</v>
      </c>
      <c r="AA118" s="80"/>
      <c r="AB118" s="91"/>
      <c r="AC118" s="91">
        <f t="shared" ca="1" si="43"/>
        <v>113</v>
      </c>
      <c r="AD118" s="80"/>
      <c r="AE118" s="91"/>
      <c r="AF118" s="91">
        <f t="shared" ca="1" si="44"/>
        <v>113</v>
      </c>
      <c r="AG118" s="80"/>
      <c r="AH118" s="91"/>
      <c r="AI118" s="91">
        <f t="shared" ca="1" si="45"/>
        <v>113</v>
      </c>
      <c r="AJ118" s="80"/>
      <c r="AK118" s="91"/>
      <c r="AL118" s="91">
        <f t="shared" ca="1" si="46"/>
        <v>113</v>
      </c>
      <c r="AM118" s="80"/>
      <c r="AN118" s="91"/>
      <c r="AO118" s="91">
        <f t="shared" ca="1" si="47"/>
        <v>113</v>
      </c>
      <c r="AP118" s="93"/>
      <c r="AQ118" s="8"/>
      <c r="AR118" s="57"/>
      <c r="AS118" s="23"/>
      <c r="AT118" s="23"/>
      <c r="AU118" s="23"/>
      <c r="AV118" s="23"/>
      <c r="AW118" s="23"/>
      <c r="AX118" s="23"/>
      <c r="AY118" s="23"/>
      <c r="AZ118" s="23"/>
      <c r="BA118" s="23"/>
      <c r="BB118" s="23"/>
      <c r="BC118" s="8"/>
      <c r="BD118"/>
      <c r="BE118"/>
      <c r="BF118"/>
    </row>
    <row r="119" spans="1:58" ht="6" hidden="1" customHeight="1" x14ac:dyDescent="0.2">
      <c r="A119" s="14">
        <v>18</v>
      </c>
      <c r="B119" s="528"/>
      <c r="C119" s="529"/>
      <c r="D119" s="79"/>
      <c r="E119" s="86"/>
      <c r="F119" s="80"/>
      <c r="G119" s="91"/>
      <c r="H119" s="91">
        <f t="shared" ca="1" si="36"/>
        <v>114</v>
      </c>
      <c r="I119" s="80"/>
      <c r="J119" s="91"/>
      <c r="K119" s="91">
        <f t="shared" ca="1" si="37"/>
        <v>114</v>
      </c>
      <c r="L119" s="80"/>
      <c r="M119" s="91"/>
      <c r="N119" s="91">
        <f t="shared" ca="1" si="38"/>
        <v>82</v>
      </c>
      <c r="O119" s="80"/>
      <c r="P119" s="91"/>
      <c r="Q119" s="91">
        <f t="shared" ca="1" si="39"/>
        <v>114</v>
      </c>
      <c r="R119" s="80"/>
      <c r="S119" s="91"/>
      <c r="T119" s="91">
        <f t="shared" ca="1" si="40"/>
        <v>114</v>
      </c>
      <c r="U119" s="80"/>
      <c r="V119" s="91"/>
      <c r="W119" s="91">
        <f t="shared" ca="1" si="41"/>
        <v>114</v>
      </c>
      <c r="X119" s="80"/>
      <c r="Y119" s="91"/>
      <c r="Z119" s="91">
        <f t="shared" ca="1" si="42"/>
        <v>114</v>
      </c>
      <c r="AA119" s="80"/>
      <c r="AB119" s="91"/>
      <c r="AC119" s="91">
        <f t="shared" ca="1" si="43"/>
        <v>114</v>
      </c>
      <c r="AD119" s="80"/>
      <c r="AE119" s="91"/>
      <c r="AF119" s="91">
        <f t="shared" ca="1" si="44"/>
        <v>114</v>
      </c>
      <c r="AG119" s="80"/>
      <c r="AH119" s="91"/>
      <c r="AI119" s="91">
        <f t="shared" ca="1" si="45"/>
        <v>114</v>
      </c>
      <c r="AJ119" s="80"/>
      <c r="AK119" s="91"/>
      <c r="AL119" s="91">
        <f t="shared" ca="1" si="46"/>
        <v>114</v>
      </c>
      <c r="AM119" s="80"/>
      <c r="AN119" s="91"/>
      <c r="AO119" s="91">
        <f t="shared" ca="1" si="47"/>
        <v>114</v>
      </c>
      <c r="AP119" s="93"/>
      <c r="AQ119" s="8"/>
      <c r="AR119" s="57"/>
      <c r="AS119" s="23"/>
      <c r="AT119" s="23"/>
      <c r="AU119" s="23"/>
      <c r="AV119" s="23"/>
      <c r="AW119" s="23"/>
      <c r="AX119" s="23"/>
      <c r="AY119" s="23"/>
      <c r="AZ119" s="23"/>
      <c r="BA119" s="23"/>
      <c r="BB119" s="23"/>
      <c r="BC119" s="8"/>
      <c r="BD119"/>
      <c r="BE119"/>
      <c r="BF119"/>
    </row>
    <row r="120" spans="1:58" ht="6" hidden="1" customHeight="1" x14ac:dyDescent="0.2">
      <c r="A120" s="14">
        <v>19</v>
      </c>
      <c r="B120" s="528"/>
      <c r="C120" s="529"/>
      <c r="D120" s="79"/>
      <c r="E120" s="86"/>
      <c r="F120" s="80"/>
      <c r="G120" s="91"/>
      <c r="H120" s="91">
        <f t="shared" ca="1" si="36"/>
        <v>115</v>
      </c>
      <c r="I120" s="80"/>
      <c r="J120" s="91"/>
      <c r="K120" s="91">
        <f t="shared" ca="1" si="37"/>
        <v>115</v>
      </c>
      <c r="L120" s="80"/>
      <c r="M120" s="91"/>
      <c r="N120" s="91">
        <f t="shared" ca="1" si="38"/>
        <v>83</v>
      </c>
      <c r="O120" s="80"/>
      <c r="P120" s="91"/>
      <c r="Q120" s="91">
        <f t="shared" ca="1" si="39"/>
        <v>115</v>
      </c>
      <c r="R120" s="80"/>
      <c r="S120" s="91"/>
      <c r="T120" s="91">
        <f t="shared" ca="1" si="40"/>
        <v>115</v>
      </c>
      <c r="U120" s="80"/>
      <c r="V120" s="91"/>
      <c r="W120" s="91">
        <f t="shared" ca="1" si="41"/>
        <v>115</v>
      </c>
      <c r="X120" s="80"/>
      <c r="Y120" s="91"/>
      <c r="Z120" s="91">
        <f t="shared" ca="1" si="42"/>
        <v>115</v>
      </c>
      <c r="AA120" s="80"/>
      <c r="AB120" s="91"/>
      <c r="AC120" s="91">
        <f t="shared" ca="1" si="43"/>
        <v>115</v>
      </c>
      <c r="AD120" s="80"/>
      <c r="AE120" s="91"/>
      <c r="AF120" s="91">
        <f t="shared" ca="1" si="44"/>
        <v>115</v>
      </c>
      <c r="AG120" s="80"/>
      <c r="AH120" s="91"/>
      <c r="AI120" s="91">
        <f t="shared" ca="1" si="45"/>
        <v>115</v>
      </c>
      <c r="AJ120" s="80"/>
      <c r="AK120" s="91"/>
      <c r="AL120" s="91">
        <f t="shared" ca="1" si="46"/>
        <v>115</v>
      </c>
      <c r="AM120" s="80"/>
      <c r="AN120" s="91"/>
      <c r="AO120" s="91">
        <f t="shared" ca="1" si="47"/>
        <v>115</v>
      </c>
      <c r="AP120" s="93"/>
      <c r="AQ120" s="8"/>
      <c r="AR120" s="57"/>
      <c r="AS120" s="23"/>
      <c r="AT120" s="23"/>
      <c r="AU120" s="23"/>
      <c r="AV120" s="23"/>
      <c r="AW120" s="23"/>
      <c r="AX120" s="23"/>
      <c r="AY120" s="23"/>
      <c r="AZ120" s="23"/>
      <c r="BA120" s="23"/>
      <c r="BB120" s="23"/>
      <c r="BC120" s="8"/>
      <c r="BD120"/>
      <c r="BE120"/>
      <c r="BF120"/>
    </row>
    <row r="121" spans="1:58" ht="6" hidden="1" customHeight="1" x14ac:dyDescent="0.2">
      <c r="A121" s="14">
        <v>20</v>
      </c>
      <c r="B121" s="528"/>
      <c r="C121" s="529"/>
      <c r="D121" s="79"/>
      <c r="E121" s="86"/>
      <c r="F121" s="80"/>
      <c r="G121" s="91"/>
      <c r="H121" s="91">
        <f t="shared" ca="1" si="36"/>
        <v>116</v>
      </c>
      <c r="I121" s="80"/>
      <c r="J121" s="91"/>
      <c r="K121" s="91">
        <f t="shared" ca="1" si="37"/>
        <v>116</v>
      </c>
      <c r="L121" s="80"/>
      <c r="M121" s="91"/>
      <c r="N121" s="91">
        <f t="shared" ca="1" si="38"/>
        <v>84</v>
      </c>
      <c r="O121" s="80"/>
      <c r="P121" s="91"/>
      <c r="Q121" s="91">
        <f t="shared" ca="1" si="39"/>
        <v>116</v>
      </c>
      <c r="R121" s="80"/>
      <c r="S121" s="91"/>
      <c r="T121" s="91">
        <f t="shared" ca="1" si="40"/>
        <v>116</v>
      </c>
      <c r="U121" s="80"/>
      <c r="V121" s="91"/>
      <c r="W121" s="91">
        <f t="shared" ca="1" si="41"/>
        <v>116</v>
      </c>
      <c r="X121" s="80"/>
      <c r="Y121" s="91"/>
      <c r="Z121" s="91">
        <f t="shared" ca="1" si="42"/>
        <v>116</v>
      </c>
      <c r="AA121" s="80"/>
      <c r="AB121" s="91"/>
      <c r="AC121" s="91">
        <f t="shared" ca="1" si="43"/>
        <v>116</v>
      </c>
      <c r="AD121" s="80"/>
      <c r="AE121" s="91"/>
      <c r="AF121" s="91">
        <f t="shared" ca="1" si="44"/>
        <v>116</v>
      </c>
      <c r="AG121" s="80"/>
      <c r="AH121" s="91"/>
      <c r="AI121" s="91">
        <f t="shared" ca="1" si="45"/>
        <v>116</v>
      </c>
      <c r="AJ121" s="80"/>
      <c r="AK121" s="91"/>
      <c r="AL121" s="91">
        <f t="shared" ca="1" si="46"/>
        <v>116</v>
      </c>
      <c r="AM121" s="80"/>
      <c r="AN121" s="91"/>
      <c r="AO121" s="91">
        <f t="shared" ca="1" si="47"/>
        <v>116</v>
      </c>
      <c r="AP121" s="93"/>
      <c r="AQ121" s="8"/>
      <c r="AR121" s="57"/>
      <c r="AS121" s="23"/>
      <c r="AT121" s="23"/>
      <c r="AU121" s="23"/>
      <c r="AV121" s="23"/>
      <c r="AW121" s="23"/>
      <c r="AX121" s="23"/>
      <c r="AY121" s="23"/>
      <c r="AZ121" s="23"/>
      <c r="BA121" s="23"/>
      <c r="BB121" s="23"/>
      <c r="BC121" s="8"/>
      <c r="BD121"/>
      <c r="BE121"/>
      <c r="BF121"/>
    </row>
    <row r="122" spans="1:58" ht="6" hidden="1" customHeight="1" x14ac:dyDescent="0.2">
      <c r="A122" s="14">
        <v>21</v>
      </c>
      <c r="B122" s="528"/>
      <c r="C122" s="529"/>
      <c r="D122" s="79"/>
      <c r="E122" s="86"/>
      <c r="F122" s="80"/>
      <c r="G122" s="91"/>
      <c r="H122" s="91">
        <f t="shared" ca="1" si="36"/>
        <v>117</v>
      </c>
      <c r="I122" s="80"/>
      <c r="J122" s="91"/>
      <c r="K122" s="91">
        <f t="shared" ca="1" si="37"/>
        <v>117</v>
      </c>
      <c r="L122" s="80"/>
      <c r="M122" s="91"/>
      <c r="N122" s="91">
        <f t="shared" ca="1" si="38"/>
        <v>85</v>
      </c>
      <c r="O122" s="80"/>
      <c r="P122" s="91"/>
      <c r="Q122" s="91">
        <f t="shared" ca="1" si="39"/>
        <v>117</v>
      </c>
      <c r="R122" s="80"/>
      <c r="S122" s="91"/>
      <c r="T122" s="91">
        <f t="shared" ca="1" si="40"/>
        <v>117</v>
      </c>
      <c r="U122" s="80"/>
      <c r="V122" s="91"/>
      <c r="W122" s="91">
        <f t="shared" ca="1" si="41"/>
        <v>117</v>
      </c>
      <c r="X122" s="80"/>
      <c r="Y122" s="91"/>
      <c r="Z122" s="91">
        <f t="shared" ca="1" si="42"/>
        <v>117</v>
      </c>
      <c r="AA122" s="80"/>
      <c r="AB122" s="91"/>
      <c r="AC122" s="91">
        <f t="shared" ca="1" si="43"/>
        <v>117</v>
      </c>
      <c r="AD122" s="80"/>
      <c r="AE122" s="91"/>
      <c r="AF122" s="91">
        <f t="shared" ca="1" si="44"/>
        <v>117</v>
      </c>
      <c r="AG122" s="80"/>
      <c r="AH122" s="91"/>
      <c r="AI122" s="91">
        <f t="shared" ca="1" si="45"/>
        <v>117</v>
      </c>
      <c r="AJ122" s="80"/>
      <c r="AK122" s="91"/>
      <c r="AL122" s="91">
        <f t="shared" ca="1" si="46"/>
        <v>117</v>
      </c>
      <c r="AM122" s="80"/>
      <c r="AN122" s="91"/>
      <c r="AO122" s="91">
        <f t="shared" ca="1" si="47"/>
        <v>117</v>
      </c>
      <c r="AP122" s="93"/>
      <c r="AQ122" s="8"/>
      <c r="AR122" s="57"/>
      <c r="AS122" s="23"/>
      <c r="AT122" s="23"/>
      <c r="AU122" s="23"/>
      <c r="AV122" s="23"/>
      <c r="AW122" s="23"/>
      <c r="AX122" s="23"/>
      <c r="AY122" s="23"/>
      <c r="AZ122" s="23"/>
      <c r="BA122" s="23"/>
      <c r="BB122" s="23"/>
      <c r="BC122" s="8"/>
      <c r="BD122"/>
      <c r="BE122"/>
      <c r="BF122"/>
    </row>
    <row r="123" spans="1:58" ht="6" hidden="1" customHeight="1" x14ac:dyDescent="0.2">
      <c r="A123" s="14">
        <v>22</v>
      </c>
      <c r="B123" s="528"/>
      <c r="C123" s="529"/>
      <c r="D123" s="79"/>
      <c r="E123" s="86"/>
      <c r="F123" s="80"/>
      <c r="G123" s="91"/>
      <c r="H123" s="91">
        <f t="shared" ca="1" si="36"/>
        <v>118</v>
      </c>
      <c r="I123" s="80"/>
      <c r="J123" s="91"/>
      <c r="K123" s="91">
        <f t="shared" ca="1" si="37"/>
        <v>118</v>
      </c>
      <c r="L123" s="80"/>
      <c r="M123" s="91"/>
      <c r="N123" s="91">
        <f t="shared" ca="1" si="38"/>
        <v>86</v>
      </c>
      <c r="O123" s="80"/>
      <c r="P123" s="91"/>
      <c r="Q123" s="91">
        <f t="shared" ca="1" si="39"/>
        <v>118</v>
      </c>
      <c r="R123" s="80"/>
      <c r="S123" s="91"/>
      <c r="T123" s="91">
        <f t="shared" ca="1" si="40"/>
        <v>118</v>
      </c>
      <c r="U123" s="80"/>
      <c r="V123" s="91"/>
      <c r="W123" s="91">
        <f t="shared" ca="1" si="41"/>
        <v>118</v>
      </c>
      <c r="X123" s="80"/>
      <c r="Y123" s="91"/>
      <c r="Z123" s="91">
        <f t="shared" ca="1" si="42"/>
        <v>118</v>
      </c>
      <c r="AA123" s="80"/>
      <c r="AB123" s="91"/>
      <c r="AC123" s="91">
        <f t="shared" ca="1" si="43"/>
        <v>118</v>
      </c>
      <c r="AD123" s="80"/>
      <c r="AE123" s="91"/>
      <c r="AF123" s="91">
        <f t="shared" ca="1" si="44"/>
        <v>118</v>
      </c>
      <c r="AG123" s="80"/>
      <c r="AH123" s="91"/>
      <c r="AI123" s="91">
        <f t="shared" ca="1" si="45"/>
        <v>118</v>
      </c>
      <c r="AJ123" s="80"/>
      <c r="AK123" s="91"/>
      <c r="AL123" s="91">
        <f t="shared" ca="1" si="46"/>
        <v>118</v>
      </c>
      <c r="AM123" s="80"/>
      <c r="AN123" s="91"/>
      <c r="AO123" s="91">
        <f t="shared" ca="1" si="47"/>
        <v>118</v>
      </c>
      <c r="AP123" s="93"/>
      <c r="AQ123" s="8"/>
      <c r="AR123" s="57"/>
      <c r="AS123" s="23"/>
      <c r="AT123" s="23"/>
      <c r="AU123" s="23"/>
      <c r="AV123" s="23"/>
      <c r="AW123" s="23"/>
      <c r="AX123" s="23"/>
      <c r="AY123" s="23"/>
      <c r="AZ123" s="23"/>
      <c r="BA123" s="23"/>
      <c r="BB123" s="23"/>
      <c r="BC123" s="8"/>
      <c r="BD123"/>
      <c r="BE123"/>
      <c r="BF123"/>
    </row>
    <row r="124" spans="1:58" ht="6" hidden="1" customHeight="1" x14ac:dyDescent="0.2">
      <c r="A124" s="14">
        <v>23</v>
      </c>
      <c r="B124" s="528"/>
      <c r="C124" s="529"/>
      <c r="D124" s="79"/>
      <c r="E124" s="86"/>
      <c r="F124" s="80"/>
      <c r="G124" s="91"/>
      <c r="H124" s="91">
        <f t="shared" ca="1" si="36"/>
        <v>119</v>
      </c>
      <c r="I124" s="80"/>
      <c r="J124" s="91"/>
      <c r="K124" s="91">
        <f t="shared" ca="1" si="37"/>
        <v>119</v>
      </c>
      <c r="L124" s="80"/>
      <c r="M124" s="91"/>
      <c r="N124" s="91">
        <f t="shared" ca="1" si="38"/>
        <v>87</v>
      </c>
      <c r="O124" s="80"/>
      <c r="P124" s="91"/>
      <c r="Q124" s="91">
        <f t="shared" ca="1" si="39"/>
        <v>119</v>
      </c>
      <c r="R124" s="80"/>
      <c r="S124" s="91"/>
      <c r="T124" s="91">
        <f t="shared" ca="1" si="40"/>
        <v>119</v>
      </c>
      <c r="U124" s="80"/>
      <c r="V124" s="91"/>
      <c r="W124" s="91">
        <f t="shared" ca="1" si="41"/>
        <v>119</v>
      </c>
      <c r="X124" s="80"/>
      <c r="Y124" s="91"/>
      <c r="Z124" s="91">
        <f t="shared" ca="1" si="42"/>
        <v>119</v>
      </c>
      <c r="AA124" s="80"/>
      <c r="AB124" s="91"/>
      <c r="AC124" s="91">
        <f t="shared" ca="1" si="43"/>
        <v>119</v>
      </c>
      <c r="AD124" s="80"/>
      <c r="AE124" s="91"/>
      <c r="AF124" s="91">
        <f t="shared" ca="1" si="44"/>
        <v>119</v>
      </c>
      <c r="AG124" s="80"/>
      <c r="AH124" s="91"/>
      <c r="AI124" s="91">
        <f t="shared" ca="1" si="45"/>
        <v>119</v>
      </c>
      <c r="AJ124" s="80"/>
      <c r="AK124" s="91"/>
      <c r="AL124" s="91">
        <f t="shared" ca="1" si="46"/>
        <v>119</v>
      </c>
      <c r="AM124" s="80"/>
      <c r="AN124" s="91"/>
      <c r="AO124" s="91">
        <f t="shared" ca="1" si="47"/>
        <v>119</v>
      </c>
      <c r="AP124" s="93"/>
      <c r="AQ124" s="8"/>
      <c r="AR124" s="57"/>
      <c r="AS124" s="23"/>
      <c r="AT124" s="23"/>
      <c r="AU124" s="23"/>
      <c r="AV124" s="23"/>
      <c r="AW124" s="23"/>
      <c r="AX124" s="23"/>
      <c r="AY124" s="23"/>
      <c r="AZ124" s="23"/>
      <c r="BA124" s="23"/>
      <c r="BB124" s="23"/>
      <c r="BC124" s="8"/>
      <c r="BD124"/>
      <c r="BE124"/>
      <c r="BF124"/>
    </row>
    <row r="125" spans="1:58" ht="6" hidden="1" customHeight="1" x14ac:dyDescent="0.2">
      <c r="A125" s="14">
        <v>24</v>
      </c>
      <c r="B125" s="528"/>
      <c r="C125" s="529"/>
      <c r="D125" s="79"/>
      <c r="E125" s="86"/>
      <c r="F125" s="80"/>
      <c r="G125" s="91"/>
      <c r="H125" s="91">
        <f t="shared" ca="1" si="36"/>
        <v>120</v>
      </c>
      <c r="I125" s="80"/>
      <c r="J125" s="91"/>
      <c r="K125" s="91">
        <f t="shared" ca="1" si="37"/>
        <v>120</v>
      </c>
      <c r="L125" s="80"/>
      <c r="M125" s="91"/>
      <c r="N125" s="91">
        <f t="shared" ca="1" si="38"/>
        <v>88</v>
      </c>
      <c r="O125" s="80"/>
      <c r="P125" s="91"/>
      <c r="Q125" s="91">
        <f t="shared" ca="1" si="39"/>
        <v>120</v>
      </c>
      <c r="R125" s="80"/>
      <c r="S125" s="91"/>
      <c r="T125" s="91">
        <f t="shared" ca="1" si="40"/>
        <v>120</v>
      </c>
      <c r="U125" s="80"/>
      <c r="V125" s="91"/>
      <c r="W125" s="91">
        <f t="shared" ca="1" si="41"/>
        <v>120</v>
      </c>
      <c r="X125" s="80"/>
      <c r="Y125" s="91"/>
      <c r="Z125" s="91">
        <f t="shared" ca="1" si="42"/>
        <v>120</v>
      </c>
      <c r="AA125" s="80"/>
      <c r="AB125" s="91"/>
      <c r="AC125" s="91">
        <f t="shared" ca="1" si="43"/>
        <v>120</v>
      </c>
      <c r="AD125" s="80"/>
      <c r="AE125" s="91"/>
      <c r="AF125" s="91">
        <f t="shared" ca="1" si="44"/>
        <v>120</v>
      </c>
      <c r="AG125" s="80"/>
      <c r="AH125" s="91"/>
      <c r="AI125" s="91">
        <f t="shared" ca="1" si="45"/>
        <v>120</v>
      </c>
      <c r="AJ125" s="80"/>
      <c r="AK125" s="91"/>
      <c r="AL125" s="91">
        <f t="shared" ca="1" si="46"/>
        <v>120</v>
      </c>
      <c r="AM125" s="80"/>
      <c r="AN125" s="91"/>
      <c r="AO125" s="91">
        <f t="shared" ca="1" si="47"/>
        <v>120</v>
      </c>
      <c r="AP125" s="93"/>
      <c r="AQ125" s="8"/>
      <c r="AR125" s="57"/>
      <c r="AS125" s="23"/>
      <c r="AT125" s="23"/>
      <c r="AU125" s="23"/>
      <c r="AV125" s="23"/>
      <c r="AW125" s="23"/>
      <c r="AX125" s="23"/>
      <c r="AY125" s="23"/>
      <c r="AZ125" s="23"/>
      <c r="BA125" s="23"/>
      <c r="BB125" s="23"/>
      <c r="BC125" s="8"/>
      <c r="BD125"/>
      <c r="BE125"/>
      <c r="BF125"/>
    </row>
    <row r="126" spans="1:58" ht="6" hidden="1" customHeight="1" x14ac:dyDescent="0.2">
      <c r="A126" s="14">
        <v>25</v>
      </c>
      <c r="B126" s="528"/>
      <c r="C126" s="529"/>
      <c r="D126" s="79"/>
      <c r="E126" s="86"/>
      <c r="F126" s="80"/>
      <c r="G126" s="91"/>
      <c r="H126" s="91">
        <f t="shared" ca="1" si="36"/>
        <v>121</v>
      </c>
      <c r="I126" s="80"/>
      <c r="J126" s="91"/>
      <c r="K126" s="91">
        <f t="shared" ca="1" si="37"/>
        <v>121</v>
      </c>
      <c r="L126" s="80"/>
      <c r="M126" s="91"/>
      <c r="N126" s="91">
        <f t="shared" ca="1" si="38"/>
        <v>89</v>
      </c>
      <c r="O126" s="80"/>
      <c r="P126" s="91"/>
      <c r="Q126" s="91">
        <f t="shared" ca="1" si="39"/>
        <v>121</v>
      </c>
      <c r="R126" s="80"/>
      <c r="S126" s="91"/>
      <c r="T126" s="91">
        <f t="shared" ca="1" si="40"/>
        <v>121</v>
      </c>
      <c r="U126" s="80"/>
      <c r="V126" s="91"/>
      <c r="W126" s="91">
        <f t="shared" ca="1" si="41"/>
        <v>121</v>
      </c>
      <c r="X126" s="80"/>
      <c r="Y126" s="91"/>
      <c r="Z126" s="91">
        <f t="shared" ca="1" si="42"/>
        <v>121</v>
      </c>
      <c r="AA126" s="80"/>
      <c r="AB126" s="91"/>
      <c r="AC126" s="91">
        <f t="shared" ca="1" si="43"/>
        <v>121</v>
      </c>
      <c r="AD126" s="80"/>
      <c r="AE126" s="91"/>
      <c r="AF126" s="91">
        <f t="shared" ca="1" si="44"/>
        <v>121</v>
      </c>
      <c r="AG126" s="80"/>
      <c r="AH126" s="91"/>
      <c r="AI126" s="91">
        <f t="shared" ca="1" si="45"/>
        <v>121</v>
      </c>
      <c r="AJ126" s="80"/>
      <c r="AK126" s="91"/>
      <c r="AL126" s="91">
        <f t="shared" ca="1" si="46"/>
        <v>121</v>
      </c>
      <c r="AM126" s="80"/>
      <c r="AN126" s="91"/>
      <c r="AO126" s="91">
        <f t="shared" ca="1" si="47"/>
        <v>121</v>
      </c>
      <c r="AP126" s="93"/>
      <c r="AQ126" s="8"/>
      <c r="AR126" s="57"/>
      <c r="AS126" s="23"/>
      <c r="AT126" s="23"/>
      <c r="AU126" s="23"/>
      <c r="AV126" s="23"/>
      <c r="AW126" s="23"/>
      <c r="AX126" s="23"/>
      <c r="AY126" s="23"/>
      <c r="AZ126" s="23"/>
      <c r="BA126" s="23"/>
      <c r="BB126" s="23"/>
      <c r="BC126" s="8"/>
      <c r="BD126"/>
      <c r="BE126"/>
      <c r="BF126"/>
    </row>
    <row r="127" spans="1:58" ht="6" hidden="1" customHeight="1" x14ac:dyDescent="0.2">
      <c r="A127" s="14">
        <v>26</v>
      </c>
      <c r="B127" s="528"/>
      <c r="C127" s="529"/>
      <c r="D127" s="79"/>
      <c r="E127" s="86"/>
      <c r="F127" s="80"/>
      <c r="G127" s="91"/>
      <c r="H127" s="91">
        <f t="shared" ca="1" si="36"/>
        <v>122</v>
      </c>
      <c r="I127" s="80"/>
      <c r="J127" s="91"/>
      <c r="K127" s="91">
        <f t="shared" ca="1" si="37"/>
        <v>122</v>
      </c>
      <c r="L127" s="80"/>
      <c r="M127" s="91"/>
      <c r="N127" s="91">
        <f t="shared" ca="1" si="38"/>
        <v>90</v>
      </c>
      <c r="O127" s="80"/>
      <c r="P127" s="91"/>
      <c r="Q127" s="91">
        <f t="shared" ca="1" si="39"/>
        <v>122</v>
      </c>
      <c r="R127" s="80"/>
      <c r="S127" s="91"/>
      <c r="T127" s="91">
        <f t="shared" ca="1" si="40"/>
        <v>122</v>
      </c>
      <c r="U127" s="80"/>
      <c r="V127" s="91"/>
      <c r="W127" s="91">
        <f t="shared" ca="1" si="41"/>
        <v>122</v>
      </c>
      <c r="X127" s="80"/>
      <c r="Y127" s="91"/>
      <c r="Z127" s="91">
        <f t="shared" ca="1" si="42"/>
        <v>122</v>
      </c>
      <c r="AA127" s="80"/>
      <c r="AB127" s="91"/>
      <c r="AC127" s="91">
        <f t="shared" ca="1" si="43"/>
        <v>122</v>
      </c>
      <c r="AD127" s="80"/>
      <c r="AE127" s="91"/>
      <c r="AF127" s="91">
        <f t="shared" ca="1" si="44"/>
        <v>122</v>
      </c>
      <c r="AG127" s="80"/>
      <c r="AH127" s="91"/>
      <c r="AI127" s="91">
        <f t="shared" ca="1" si="45"/>
        <v>122</v>
      </c>
      <c r="AJ127" s="80"/>
      <c r="AK127" s="91"/>
      <c r="AL127" s="91">
        <f t="shared" ca="1" si="46"/>
        <v>122</v>
      </c>
      <c r="AM127" s="80"/>
      <c r="AN127" s="91"/>
      <c r="AO127" s="91">
        <f t="shared" ca="1" si="47"/>
        <v>122</v>
      </c>
      <c r="AP127" s="93"/>
      <c r="AQ127" s="8"/>
      <c r="AR127" s="57"/>
      <c r="AS127" s="23"/>
      <c r="AT127" s="23"/>
      <c r="AU127" s="23"/>
      <c r="AV127" s="23"/>
      <c r="AW127" s="23"/>
      <c r="AX127" s="23"/>
      <c r="AY127" s="23"/>
      <c r="AZ127" s="23"/>
      <c r="BA127" s="23"/>
      <c r="BB127" s="23"/>
      <c r="BC127" s="8"/>
      <c r="BD127"/>
      <c r="BE127"/>
      <c r="BF127"/>
    </row>
    <row r="128" spans="1:58" ht="6" hidden="1" customHeight="1" x14ac:dyDescent="0.2">
      <c r="A128" s="14">
        <v>27</v>
      </c>
      <c r="B128" s="528"/>
      <c r="C128" s="529"/>
      <c r="D128" s="79"/>
      <c r="E128" s="86"/>
      <c r="F128" s="80"/>
      <c r="G128" s="91"/>
      <c r="H128" s="91">
        <f t="shared" ca="1" si="36"/>
        <v>123</v>
      </c>
      <c r="I128" s="80"/>
      <c r="J128" s="91"/>
      <c r="K128" s="91">
        <f t="shared" ca="1" si="37"/>
        <v>123</v>
      </c>
      <c r="L128" s="80"/>
      <c r="M128" s="91"/>
      <c r="N128" s="91">
        <f t="shared" ca="1" si="38"/>
        <v>91</v>
      </c>
      <c r="O128" s="80"/>
      <c r="P128" s="91"/>
      <c r="Q128" s="91">
        <f t="shared" ca="1" si="39"/>
        <v>123</v>
      </c>
      <c r="R128" s="80"/>
      <c r="S128" s="91"/>
      <c r="T128" s="91">
        <f t="shared" ca="1" si="40"/>
        <v>123</v>
      </c>
      <c r="U128" s="80"/>
      <c r="V128" s="91"/>
      <c r="W128" s="91">
        <f t="shared" ca="1" si="41"/>
        <v>123</v>
      </c>
      <c r="X128" s="80"/>
      <c r="Y128" s="91"/>
      <c r="Z128" s="91">
        <f t="shared" ca="1" si="42"/>
        <v>123</v>
      </c>
      <c r="AA128" s="80"/>
      <c r="AB128" s="91"/>
      <c r="AC128" s="91">
        <f t="shared" ca="1" si="43"/>
        <v>123</v>
      </c>
      <c r="AD128" s="80"/>
      <c r="AE128" s="91"/>
      <c r="AF128" s="91">
        <f t="shared" ca="1" si="44"/>
        <v>123</v>
      </c>
      <c r="AG128" s="80"/>
      <c r="AH128" s="91"/>
      <c r="AI128" s="91">
        <f t="shared" ca="1" si="45"/>
        <v>123</v>
      </c>
      <c r="AJ128" s="80"/>
      <c r="AK128" s="91"/>
      <c r="AL128" s="91">
        <f t="shared" ca="1" si="46"/>
        <v>123</v>
      </c>
      <c r="AM128" s="80"/>
      <c r="AN128" s="91"/>
      <c r="AO128" s="91">
        <f t="shared" ca="1" si="47"/>
        <v>123</v>
      </c>
      <c r="AP128" s="93"/>
      <c r="AQ128" s="8"/>
      <c r="AR128" s="57"/>
      <c r="AS128" s="23"/>
      <c r="AT128" s="23"/>
      <c r="AU128" s="23"/>
      <c r="AV128" s="23"/>
      <c r="AW128" s="23"/>
      <c r="AX128" s="23"/>
      <c r="AY128" s="23"/>
      <c r="AZ128" s="23"/>
      <c r="BA128" s="23"/>
      <c r="BB128" s="23"/>
      <c r="BC128" s="8"/>
      <c r="BD128"/>
      <c r="BE128"/>
      <c r="BF128"/>
    </row>
    <row r="129" spans="1:58" ht="6" hidden="1" customHeight="1" x14ac:dyDescent="0.2">
      <c r="A129" s="14">
        <v>28</v>
      </c>
      <c r="B129" s="528"/>
      <c r="C129" s="529"/>
      <c r="D129" s="79"/>
      <c r="E129" s="86"/>
      <c r="F129" s="80"/>
      <c r="G129" s="91"/>
      <c r="H129" s="91">
        <f t="shared" ca="1" si="36"/>
        <v>124</v>
      </c>
      <c r="I129" s="80"/>
      <c r="J129" s="91"/>
      <c r="K129" s="91">
        <f t="shared" ca="1" si="37"/>
        <v>124</v>
      </c>
      <c r="L129" s="80"/>
      <c r="M129" s="91"/>
      <c r="N129" s="91">
        <f t="shared" ca="1" si="38"/>
        <v>92</v>
      </c>
      <c r="O129" s="80"/>
      <c r="P129" s="91"/>
      <c r="Q129" s="91">
        <f t="shared" ca="1" si="39"/>
        <v>124</v>
      </c>
      <c r="R129" s="80"/>
      <c r="S129" s="91"/>
      <c r="T129" s="91">
        <f t="shared" ca="1" si="40"/>
        <v>124</v>
      </c>
      <c r="U129" s="80"/>
      <c r="V129" s="91"/>
      <c r="W129" s="91">
        <f t="shared" ca="1" si="41"/>
        <v>124</v>
      </c>
      <c r="X129" s="80"/>
      <c r="Y129" s="91"/>
      <c r="Z129" s="91">
        <f t="shared" ca="1" si="42"/>
        <v>124</v>
      </c>
      <c r="AA129" s="80"/>
      <c r="AB129" s="91"/>
      <c r="AC129" s="91">
        <f t="shared" ca="1" si="43"/>
        <v>124</v>
      </c>
      <c r="AD129" s="80"/>
      <c r="AE129" s="91"/>
      <c r="AF129" s="91">
        <f t="shared" ca="1" si="44"/>
        <v>124</v>
      </c>
      <c r="AG129" s="80"/>
      <c r="AH129" s="91"/>
      <c r="AI129" s="91">
        <f t="shared" ca="1" si="45"/>
        <v>124</v>
      </c>
      <c r="AJ129" s="80"/>
      <c r="AK129" s="91"/>
      <c r="AL129" s="91">
        <f t="shared" ca="1" si="46"/>
        <v>124</v>
      </c>
      <c r="AM129" s="80"/>
      <c r="AN129" s="91"/>
      <c r="AO129" s="91">
        <f t="shared" ca="1" si="47"/>
        <v>124</v>
      </c>
      <c r="AP129" s="93"/>
      <c r="AQ129" s="8"/>
      <c r="AR129" s="57"/>
      <c r="AS129" s="23"/>
      <c r="AT129" s="23"/>
      <c r="AU129" s="23"/>
      <c r="AV129" s="23"/>
      <c r="AW129" s="23"/>
      <c r="AX129" s="23"/>
      <c r="AY129" s="23"/>
      <c r="AZ129" s="23"/>
      <c r="BA129" s="23"/>
      <c r="BB129" s="23"/>
      <c r="BC129" s="8"/>
      <c r="BD129"/>
      <c r="BE129"/>
      <c r="BF129"/>
    </row>
    <row r="130" spans="1:58" ht="6" hidden="1" customHeight="1" x14ac:dyDescent="0.2">
      <c r="A130" s="14">
        <v>29</v>
      </c>
      <c r="B130" s="528"/>
      <c r="C130" s="529"/>
      <c r="D130" s="79"/>
      <c r="E130" s="86"/>
      <c r="F130" s="80"/>
      <c r="G130" s="91"/>
      <c r="H130" s="91">
        <f t="shared" ca="1" si="36"/>
        <v>125</v>
      </c>
      <c r="I130" s="80"/>
      <c r="J130" s="91"/>
      <c r="K130" s="91">
        <f t="shared" ca="1" si="37"/>
        <v>125</v>
      </c>
      <c r="L130" s="80"/>
      <c r="M130" s="91"/>
      <c r="N130" s="91">
        <f t="shared" ca="1" si="38"/>
        <v>93</v>
      </c>
      <c r="O130" s="80"/>
      <c r="P130" s="91"/>
      <c r="Q130" s="91">
        <f t="shared" ca="1" si="39"/>
        <v>125</v>
      </c>
      <c r="R130" s="80"/>
      <c r="S130" s="91"/>
      <c r="T130" s="91">
        <f t="shared" ca="1" si="40"/>
        <v>125</v>
      </c>
      <c r="U130" s="80"/>
      <c r="V130" s="91"/>
      <c r="W130" s="91">
        <f t="shared" ca="1" si="41"/>
        <v>125</v>
      </c>
      <c r="X130" s="80"/>
      <c r="Y130" s="91"/>
      <c r="Z130" s="91">
        <f t="shared" ca="1" si="42"/>
        <v>125</v>
      </c>
      <c r="AA130" s="80"/>
      <c r="AB130" s="91"/>
      <c r="AC130" s="91">
        <f t="shared" ca="1" si="43"/>
        <v>125</v>
      </c>
      <c r="AD130" s="80"/>
      <c r="AE130" s="91"/>
      <c r="AF130" s="91">
        <f t="shared" ca="1" si="44"/>
        <v>125</v>
      </c>
      <c r="AG130" s="80"/>
      <c r="AH130" s="91"/>
      <c r="AI130" s="91">
        <f t="shared" ca="1" si="45"/>
        <v>125</v>
      </c>
      <c r="AJ130" s="80"/>
      <c r="AK130" s="91"/>
      <c r="AL130" s="91">
        <f t="shared" ca="1" si="46"/>
        <v>125</v>
      </c>
      <c r="AM130" s="80"/>
      <c r="AN130" s="91"/>
      <c r="AO130" s="91">
        <f t="shared" ca="1" si="47"/>
        <v>125</v>
      </c>
      <c r="AP130" s="93"/>
      <c r="AQ130" s="8"/>
      <c r="AR130" s="57"/>
      <c r="AS130" s="23"/>
      <c r="AT130" s="23"/>
      <c r="AU130" s="23"/>
      <c r="AV130" s="23"/>
      <c r="AW130" s="23"/>
      <c r="AX130" s="23"/>
      <c r="AY130" s="23"/>
      <c r="AZ130" s="23"/>
      <c r="BA130" s="23"/>
      <c r="BB130" s="23"/>
      <c r="BC130" s="8"/>
      <c r="BD130"/>
      <c r="BE130"/>
      <c r="BF130"/>
    </row>
    <row r="131" spans="1:58" ht="6" hidden="1" customHeight="1" x14ac:dyDescent="0.2">
      <c r="A131" s="14">
        <v>30</v>
      </c>
      <c r="B131" s="528"/>
      <c r="C131" s="529"/>
      <c r="D131" s="79"/>
      <c r="E131" s="86"/>
      <c r="F131" s="80"/>
      <c r="G131" s="91"/>
      <c r="H131" s="91">
        <f t="shared" ca="1" si="36"/>
        <v>126</v>
      </c>
      <c r="I131" s="80"/>
      <c r="J131" s="91"/>
      <c r="K131" s="91">
        <f t="shared" ca="1" si="37"/>
        <v>126</v>
      </c>
      <c r="L131" s="80"/>
      <c r="M131" s="91"/>
      <c r="N131" s="91">
        <f t="shared" ca="1" si="38"/>
        <v>94</v>
      </c>
      <c r="O131" s="80"/>
      <c r="P131" s="91"/>
      <c r="Q131" s="91">
        <f t="shared" ca="1" si="39"/>
        <v>126</v>
      </c>
      <c r="R131" s="80"/>
      <c r="S131" s="91"/>
      <c r="T131" s="91">
        <f t="shared" ca="1" si="40"/>
        <v>126</v>
      </c>
      <c r="U131" s="80"/>
      <c r="V131" s="91"/>
      <c r="W131" s="91">
        <f t="shared" ca="1" si="41"/>
        <v>126</v>
      </c>
      <c r="X131" s="80"/>
      <c r="Y131" s="91"/>
      <c r="Z131" s="91">
        <f t="shared" ca="1" si="42"/>
        <v>126</v>
      </c>
      <c r="AA131" s="80"/>
      <c r="AB131" s="91"/>
      <c r="AC131" s="91">
        <f t="shared" ca="1" si="43"/>
        <v>126</v>
      </c>
      <c r="AD131" s="80"/>
      <c r="AE131" s="91"/>
      <c r="AF131" s="91">
        <f t="shared" ca="1" si="44"/>
        <v>126</v>
      </c>
      <c r="AG131" s="80"/>
      <c r="AH131" s="91"/>
      <c r="AI131" s="91">
        <f t="shared" ca="1" si="45"/>
        <v>126</v>
      </c>
      <c r="AJ131" s="80"/>
      <c r="AK131" s="91"/>
      <c r="AL131" s="91">
        <f t="shared" ca="1" si="46"/>
        <v>126</v>
      </c>
      <c r="AM131" s="80"/>
      <c r="AN131" s="91"/>
      <c r="AO131" s="91">
        <f t="shared" ca="1" si="47"/>
        <v>126</v>
      </c>
      <c r="AP131" s="93"/>
      <c r="AQ131" s="8"/>
      <c r="AR131" s="57"/>
      <c r="AS131" s="23"/>
      <c r="AT131" s="23"/>
      <c r="AU131" s="23"/>
      <c r="AV131" s="23"/>
      <c r="AW131" s="23"/>
      <c r="AX131" s="23"/>
      <c r="AY131" s="23"/>
      <c r="AZ131" s="23"/>
      <c r="BA131" s="23"/>
      <c r="BB131" s="23"/>
      <c r="BC131" s="8"/>
      <c r="BD131"/>
      <c r="BE131"/>
      <c r="BF131"/>
    </row>
    <row r="132" spans="1:58" ht="6" hidden="1" customHeight="1" x14ac:dyDescent="0.2">
      <c r="A132" s="14">
        <v>31</v>
      </c>
      <c r="B132" s="528"/>
      <c r="C132" s="529"/>
      <c r="D132" s="79"/>
      <c r="E132" s="86"/>
      <c r="F132" s="80"/>
      <c r="G132" s="91"/>
      <c r="H132" s="91">
        <f t="shared" ca="1" si="36"/>
        <v>127</v>
      </c>
      <c r="I132" s="80"/>
      <c r="J132" s="91"/>
      <c r="K132" s="91">
        <f t="shared" ca="1" si="37"/>
        <v>127</v>
      </c>
      <c r="L132" s="80"/>
      <c r="M132" s="91"/>
      <c r="N132" s="91">
        <f t="shared" ca="1" si="38"/>
        <v>95</v>
      </c>
      <c r="O132" s="80"/>
      <c r="P132" s="91"/>
      <c r="Q132" s="91">
        <f t="shared" ca="1" si="39"/>
        <v>127</v>
      </c>
      <c r="R132" s="80"/>
      <c r="S132" s="91"/>
      <c r="T132" s="91">
        <f t="shared" ca="1" si="40"/>
        <v>127</v>
      </c>
      <c r="U132" s="80"/>
      <c r="V132" s="91"/>
      <c r="W132" s="91">
        <f t="shared" ca="1" si="41"/>
        <v>127</v>
      </c>
      <c r="X132" s="80"/>
      <c r="Y132" s="91"/>
      <c r="Z132" s="91">
        <f t="shared" ca="1" si="42"/>
        <v>127</v>
      </c>
      <c r="AA132" s="80"/>
      <c r="AB132" s="91"/>
      <c r="AC132" s="91">
        <f t="shared" ca="1" si="43"/>
        <v>127</v>
      </c>
      <c r="AD132" s="80"/>
      <c r="AE132" s="91"/>
      <c r="AF132" s="91">
        <f t="shared" ca="1" si="44"/>
        <v>127</v>
      </c>
      <c r="AG132" s="80"/>
      <c r="AH132" s="91"/>
      <c r="AI132" s="91">
        <f t="shared" ca="1" si="45"/>
        <v>127</v>
      </c>
      <c r="AJ132" s="80"/>
      <c r="AK132" s="91"/>
      <c r="AL132" s="91">
        <f t="shared" ca="1" si="46"/>
        <v>127</v>
      </c>
      <c r="AM132" s="80"/>
      <c r="AN132" s="91"/>
      <c r="AO132" s="91">
        <f t="shared" ca="1" si="47"/>
        <v>127</v>
      </c>
      <c r="AP132" s="93"/>
      <c r="AQ132" s="8"/>
      <c r="AR132" s="57"/>
      <c r="AS132" s="23"/>
      <c r="AT132" s="23"/>
      <c r="AU132" s="23"/>
      <c r="AV132" s="23"/>
      <c r="AW132" s="23"/>
      <c r="AX132" s="23"/>
      <c r="AY132" s="23"/>
      <c r="AZ132" s="23"/>
      <c r="BA132" s="23"/>
      <c r="BB132" s="23"/>
      <c r="BC132" s="8"/>
      <c r="BD132"/>
      <c r="BE132"/>
      <c r="BF132"/>
    </row>
    <row r="133" spans="1:58" ht="6" hidden="1" customHeight="1" x14ac:dyDescent="0.2">
      <c r="A133" s="14">
        <v>32</v>
      </c>
      <c r="B133" s="528"/>
      <c r="C133" s="529"/>
      <c r="D133" s="79"/>
      <c r="E133" s="86"/>
      <c r="F133" s="80"/>
      <c r="G133" s="91"/>
      <c r="H133" s="91">
        <f t="shared" ca="1" si="36"/>
        <v>128</v>
      </c>
      <c r="I133" s="80"/>
      <c r="J133" s="91"/>
      <c r="K133" s="91">
        <f t="shared" ca="1" si="37"/>
        <v>128</v>
      </c>
      <c r="L133" s="80"/>
      <c r="M133" s="91"/>
      <c r="N133" s="91">
        <f t="shared" ca="1" si="38"/>
        <v>96</v>
      </c>
      <c r="O133" s="80"/>
      <c r="P133" s="91"/>
      <c r="Q133" s="91">
        <f t="shared" ca="1" si="39"/>
        <v>128</v>
      </c>
      <c r="R133" s="80"/>
      <c r="S133" s="91"/>
      <c r="T133" s="91">
        <f t="shared" ca="1" si="40"/>
        <v>128</v>
      </c>
      <c r="U133" s="80"/>
      <c r="V133" s="91"/>
      <c r="W133" s="91">
        <f t="shared" ca="1" si="41"/>
        <v>128</v>
      </c>
      <c r="X133" s="80"/>
      <c r="Y133" s="91"/>
      <c r="Z133" s="91">
        <f t="shared" ca="1" si="42"/>
        <v>128</v>
      </c>
      <c r="AA133" s="80"/>
      <c r="AB133" s="91"/>
      <c r="AC133" s="91">
        <f t="shared" ca="1" si="43"/>
        <v>128</v>
      </c>
      <c r="AD133" s="80"/>
      <c r="AE133" s="91"/>
      <c r="AF133" s="91">
        <f t="shared" ca="1" si="44"/>
        <v>128</v>
      </c>
      <c r="AG133" s="80"/>
      <c r="AH133" s="91"/>
      <c r="AI133" s="91">
        <f t="shared" ca="1" si="45"/>
        <v>128</v>
      </c>
      <c r="AJ133" s="80"/>
      <c r="AK133" s="91"/>
      <c r="AL133" s="91">
        <f t="shared" ca="1" si="46"/>
        <v>128</v>
      </c>
      <c r="AM133" s="80"/>
      <c r="AN133" s="91"/>
      <c r="AO133" s="91">
        <f t="shared" ca="1" si="47"/>
        <v>128</v>
      </c>
      <c r="AP133" s="93"/>
      <c r="AQ133" s="8"/>
      <c r="AR133" s="57"/>
      <c r="AS133" s="23"/>
      <c r="AT133" s="23"/>
      <c r="AU133" s="23"/>
      <c r="AV133" s="23"/>
      <c r="AW133" s="23"/>
      <c r="AX133" s="23"/>
      <c r="AY133" s="23"/>
      <c r="AZ133" s="23"/>
      <c r="BA133" s="23"/>
      <c r="BB133" s="23"/>
      <c r="BC133" s="8"/>
      <c r="BD133"/>
      <c r="BE133"/>
      <c r="BF133"/>
    </row>
    <row r="134" spans="1:58" ht="6" hidden="1" customHeight="1" x14ac:dyDescent="0.2">
      <c r="A134" s="14">
        <v>33</v>
      </c>
      <c r="B134" s="528"/>
      <c r="C134" s="529"/>
      <c r="D134" s="79"/>
      <c r="E134" s="86"/>
      <c r="F134" s="80"/>
      <c r="G134" s="91"/>
      <c r="H134" s="91">
        <f t="shared" ref="H134:H165" ca="1" si="48">IF(OR(MID(G$777,$A134,1)="a",MID(G$777,$A134,1)="b"),0,IF(H133=0,1,H133+1))</f>
        <v>129</v>
      </c>
      <c r="I134" s="80"/>
      <c r="J134" s="91"/>
      <c r="K134" s="91">
        <f t="shared" ref="K134:K165" ca="1" si="49">IF(OR(MID(J$777,$A134,1)="a",MID(J$777,$A134,1)="b"),0,IF(K133=0,1,K133+1))</f>
        <v>129</v>
      </c>
      <c r="L134" s="80"/>
      <c r="M134" s="91"/>
      <c r="N134" s="91">
        <f t="shared" ref="N134:N165" ca="1" si="50">IF(OR(MID(M$777,$A134,1)="a",MID(M$777,$A134,1)="b"),0,IF(N133=0,1,N133+1))</f>
        <v>97</v>
      </c>
      <c r="O134" s="80"/>
      <c r="P134" s="91"/>
      <c r="Q134" s="91">
        <f t="shared" ref="Q134:Q165" ca="1" si="51">IF(OR(MID(P$777,$A134,1)="a",MID(P$777,$A134,1)="b"),0,IF(Q133=0,1,Q133+1))</f>
        <v>129</v>
      </c>
      <c r="R134" s="80"/>
      <c r="S134" s="91"/>
      <c r="T134" s="91">
        <f t="shared" ref="T134:T165" ca="1" si="52">IF(OR(MID(S$777,$A134,1)="a",MID(S$777,$A134,1)="b"),0,IF(T133=0,1,T133+1))</f>
        <v>129</v>
      </c>
      <c r="U134" s="80"/>
      <c r="V134" s="91"/>
      <c r="W134" s="91">
        <f t="shared" ref="W134:W165" ca="1" si="53">IF(OR(MID(V$777,$A134,1)="a",MID(V$777,$A134,1)="b"),0,IF(W133=0,1,W133+1))</f>
        <v>129</v>
      </c>
      <c r="X134" s="80"/>
      <c r="Y134" s="91"/>
      <c r="Z134" s="91">
        <f t="shared" ref="Z134:Z165" ca="1" si="54">IF(OR(MID(Y$777,$A134,1)="a",MID(Y$777,$A134,1)="b"),0,IF(Z133=0,1,Z133+1))</f>
        <v>129</v>
      </c>
      <c r="AA134" s="80"/>
      <c r="AB134" s="91"/>
      <c r="AC134" s="91">
        <f t="shared" ref="AC134:AC165" ca="1" si="55">IF(OR(MID(AB$777,$A134,1)="a",MID(AB$777,$A134,1)="b"),0,IF(AC133=0,1,AC133+1))</f>
        <v>129</v>
      </c>
      <c r="AD134" s="80"/>
      <c r="AE134" s="91"/>
      <c r="AF134" s="91">
        <f t="shared" ref="AF134:AF165" ca="1" si="56">IF(OR(MID(AE$777,$A134,1)="a",MID(AE$777,$A134,1)="b"),0,IF(AF133=0,1,AF133+1))</f>
        <v>129</v>
      </c>
      <c r="AG134" s="80"/>
      <c r="AH134" s="91"/>
      <c r="AI134" s="91">
        <f t="shared" ref="AI134:AI165" ca="1" si="57">IF(OR(MID(AH$777,$A134,1)="a",MID(AH$777,$A134,1)="b"),0,IF(AI133=0,1,AI133+1))</f>
        <v>129</v>
      </c>
      <c r="AJ134" s="80"/>
      <c r="AK134" s="91"/>
      <c r="AL134" s="91">
        <f t="shared" ref="AL134:AL165" ca="1" si="58">IF(OR(MID(AK$777,$A134,1)="a",MID(AK$777,$A134,1)="b"),0,IF(AL133=0,1,AL133+1))</f>
        <v>129</v>
      </c>
      <c r="AM134" s="80"/>
      <c r="AN134" s="91"/>
      <c r="AO134" s="91">
        <f t="shared" ref="AO134:AO165" ca="1" si="59">IF(OR(MID(AN$777,$A134,1)="a",MID(AN$777,$A134,1)="b"),0,IF(AO133=0,1,AO133+1))</f>
        <v>129</v>
      </c>
      <c r="AP134" s="93"/>
      <c r="AQ134" s="8"/>
      <c r="AR134" s="57"/>
      <c r="AS134" s="23"/>
      <c r="AT134" s="23"/>
      <c r="AU134" s="23"/>
      <c r="AV134" s="23"/>
      <c r="AW134" s="23"/>
      <c r="AX134" s="23"/>
      <c r="AY134" s="23"/>
      <c r="AZ134" s="23"/>
      <c r="BA134" s="23"/>
      <c r="BB134" s="23"/>
      <c r="BC134" s="8"/>
      <c r="BD134"/>
      <c r="BE134"/>
      <c r="BF134"/>
    </row>
    <row r="135" spans="1:58" ht="6" hidden="1" customHeight="1" x14ac:dyDescent="0.2">
      <c r="A135" s="14">
        <v>34</v>
      </c>
      <c r="B135" s="528"/>
      <c r="C135" s="529"/>
      <c r="D135" s="79"/>
      <c r="E135" s="86"/>
      <c r="F135" s="80"/>
      <c r="G135" s="91"/>
      <c r="H135" s="91">
        <f t="shared" ca="1" si="48"/>
        <v>130</v>
      </c>
      <c r="I135" s="80"/>
      <c r="J135" s="91"/>
      <c r="K135" s="91">
        <f t="shared" ca="1" si="49"/>
        <v>130</v>
      </c>
      <c r="L135" s="80"/>
      <c r="M135" s="91"/>
      <c r="N135" s="91">
        <f t="shared" ca="1" si="50"/>
        <v>98</v>
      </c>
      <c r="O135" s="80"/>
      <c r="P135" s="91"/>
      <c r="Q135" s="91">
        <f t="shared" ca="1" si="51"/>
        <v>130</v>
      </c>
      <c r="R135" s="80"/>
      <c r="S135" s="91"/>
      <c r="T135" s="91">
        <f t="shared" ca="1" si="52"/>
        <v>130</v>
      </c>
      <c r="U135" s="80"/>
      <c r="V135" s="91"/>
      <c r="W135" s="91">
        <f t="shared" ca="1" si="53"/>
        <v>130</v>
      </c>
      <c r="X135" s="80"/>
      <c r="Y135" s="91"/>
      <c r="Z135" s="91">
        <f t="shared" ca="1" si="54"/>
        <v>130</v>
      </c>
      <c r="AA135" s="80"/>
      <c r="AB135" s="91"/>
      <c r="AC135" s="91">
        <f t="shared" ca="1" si="55"/>
        <v>130</v>
      </c>
      <c r="AD135" s="80"/>
      <c r="AE135" s="91"/>
      <c r="AF135" s="91">
        <f t="shared" ca="1" si="56"/>
        <v>130</v>
      </c>
      <c r="AG135" s="80"/>
      <c r="AH135" s="91"/>
      <c r="AI135" s="91">
        <f t="shared" ca="1" si="57"/>
        <v>130</v>
      </c>
      <c r="AJ135" s="80"/>
      <c r="AK135" s="91"/>
      <c r="AL135" s="91">
        <f t="shared" ca="1" si="58"/>
        <v>130</v>
      </c>
      <c r="AM135" s="80"/>
      <c r="AN135" s="91"/>
      <c r="AO135" s="91">
        <f t="shared" ca="1" si="59"/>
        <v>130</v>
      </c>
      <c r="AP135" s="93"/>
      <c r="AQ135" s="8"/>
      <c r="AR135" s="57"/>
      <c r="AS135" s="23"/>
      <c r="AT135" s="23"/>
      <c r="AU135" s="23"/>
      <c r="AV135" s="23"/>
      <c r="AW135" s="23"/>
      <c r="AX135" s="23"/>
      <c r="AY135" s="23"/>
      <c r="AZ135" s="23"/>
      <c r="BA135" s="23"/>
      <c r="BB135" s="23"/>
      <c r="BC135" s="8"/>
      <c r="BD135"/>
      <c r="BE135"/>
      <c r="BF135"/>
    </row>
    <row r="136" spans="1:58" ht="6" hidden="1" customHeight="1" x14ac:dyDescent="0.2">
      <c r="A136" s="14">
        <v>35</v>
      </c>
      <c r="B136" s="528"/>
      <c r="C136" s="529"/>
      <c r="D136" s="79"/>
      <c r="E136" s="86"/>
      <c r="F136" s="80"/>
      <c r="G136" s="91"/>
      <c r="H136" s="91">
        <f t="shared" ca="1" si="48"/>
        <v>131</v>
      </c>
      <c r="I136" s="80"/>
      <c r="J136" s="91"/>
      <c r="K136" s="91">
        <f t="shared" ca="1" si="49"/>
        <v>131</v>
      </c>
      <c r="L136" s="80"/>
      <c r="M136" s="91"/>
      <c r="N136" s="91">
        <f t="shared" ca="1" si="50"/>
        <v>99</v>
      </c>
      <c r="O136" s="80"/>
      <c r="P136" s="91"/>
      <c r="Q136" s="91">
        <f t="shared" ca="1" si="51"/>
        <v>131</v>
      </c>
      <c r="R136" s="80"/>
      <c r="S136" s="91"/>
      <c r="T136" s="91">
        <f t="shared" ca="1" si="52"/>
        <v>131</v>
      </c>
      <c r="U136" s="80"/>
      <c r="V136" s="91"/>
      <c r="W136" s="91">
        <f t="shared" ca="1" si="53"/>
        <v>131</v>
      </c>
      <c r="X136" s="80"/>
      <c r="Y136" s="91"/>
      <c r="Z136" s="91">
        <f t="shared" ca="1" si="54"/>
        <v>131</v>
      </c>
      <c r="AA136" s="80"/>
      <c r="AB136" s="91"/>
      <c r="AC136" s="91">
        <f t="shared" ca="1" si="55"/>
        <v>131</v>
      </c>
      <c r="AD136" s="80"/>
      <c r="AE136" s="91"/>
      <c r="AF136" s="91">
        <f t="shared" ca="1" si="56"/>
        <v>131</v>
      </c>
      <c r="AG136" s="80"/>
      <c r="AH136" s="91"/>
      <c r="AI136" s="91">
        <f t="shared" ca="1" si="57"/>
        <v>131</v>
      </c>
      <c r="AJ136" s="80"/>
      <c r="AK136" s="91"/>
      <c r="AL136" s="91">
        <f t="shared" ca="1" si="58"/>
        <v>131</v>
      </c>
      <c r="AM136" s="80"/>
      <c r="AN136" s="91"/>
      <c r="AO136" s="91">
        <f t="shared" ca="1" si="59"/>
        <v>131</v>
      </c>
      <c r="AP136" s="93"/>
      <c r="AQ136" s="8"/>
      <c r="AR136" s="57"/>
      <c r="AS136" s="23"/>
      <c r="AT136" s="23"/>
      <c r="AU136" s="23"/>
      <c r="AV136" s="23"/>
      <c r="AW136" s="23"/>
      <c r="AX136" s="23"/>
      <c r="AY136" s="23"/>
      <c r="AZ136" s="23"/>
      <c r="BA136" s="23"/>
      <c r="BB136" s="23"/>
      <c r="BC136" s="8"/>
      <c r="BD136"/>
      <c r="BE136"/>
      <c r="BF136"/>
    </row>
    <row r="137" spans="1:58" ht="6" hidden="1" customHeight="1" x14ac:dyDescent="0.2">
      <c r="A137" s="14">
        <v>36</v>
      </c>
      <c r="B137" s="528"/>
      <c r="C137" s="529"/>
      <c r="D137" s="79"/>
      <c r="E137" s="86"/>
      <c r="F137" s="80"/>
      <c r="G137" s="91"/>
      <c r="H137" s="91">
        <f t="shared" ca="1" si="48"/>
        <v>132</v>
      </c>
      <c r="I137" s="80"/>
      <c r="J137" s="91"/>
      <c r="K137" s="91">
        <f t="shared" ca="1" si="49"/>
        <v>132</v>
      </c>
      <c r="L137" s="80"/>
      <c r="M137" s="91"/>
      <c r="N137" s="91">
        <f t="shared" ca="1" si="50"/>
        <v>100</v>
      </c>
      <c r="O137" s="80"/>
      <c r="P137" s="91"/>
      <c r="Q137" s="91">
        <f t="shared" ca="1" si="51"/>
        <v>132</v>
      </c>
      <c r="R137" s="80"/>
      <c r="S137" s="91"/>
      <c r="T137" s="91">
        <f t="shared" ca="1" si="52"/>
        <v>132</v>
      </c>
      <c r="U137" s="80"/>
      <c r="V137" s="91"/>
      <c r="W137" s="91">
        <f t="shared" ca="1" si="53"/>
        <v>132</v>
      </c>
      <c r="X137" s="80"/>
      <c r="Y137" s="91"/>
      <c r="Z137" s="91">
        <f t="shared" ca="1" si="54"/>
        <v>132</v>
      </c>
      <c r="AA137" s="80"/>
      <c r="AB137" s="91"/>
      <c r="AC137" s="91">
        <f t="shared" ca="1" si="55"/>
        <v>132</v>
      </c>
      <c r="AD137" s="80"/>
      <c r="AE137" s="91"/>
      <c r="AF137" s="91">
        <f t="shared" ca="1" si="56"/>
        <v>132</v>
      </c>
      <c r="AG137" s="80"/>
      <c r="AH137" s="91"/>
      <c r="AI137" s="91">
        <f t="shared" ca="1" si="57"/>
        <v>132</v>
      </c>
      <c r="AJ137" s="80"/>
      <c r="AK137" s="91"/>
      <c r="AL137" s="91">
        <f t="shared" ca="1" si="58"/>
        <v>132</v>
      </c>
      <c r="AM137" s="80"/>
      <c r="AN137" s="91"/>
      <c r="AO137" s="91">
        <f t="shared" ca="1" si="59"/>
        <v>132</v>
      </c>
      <c r="AP137" s="93"/>
      <c r="AQ137" s="8"/>
      <c r="AR137" s="57"/>
      <c r="AS137" s="23"/>
      <c r="AT137" s="23"/>
      <c r="AU137" s="23"/>
      <c r="AV137" s="23"/>
      <c r="AW137" s="23"/>
      <c r="AX137" s="23"/>
      <c r="AY137" s="23"/>
      <c r="AZ137" s="23"/>
      <c r="BA137" s="23"/>
      <c r="BB137" s="23"/>
      <c r="BC137" s="8"/>
      <c r="BD137"/>
      <c r="BE137"/>
      <c r="BF137"/>
    </row>
    <row r="138" spans="1:58" ht="6" hidden="1" customHeight="1" x14ac:dyDescent="0.2">
      <c r="A138" s="14">
        <v>37</v>
      </c>
      <c r="B138" s="528"/>
      <c r="C138" s="529"/>
      <c r="D138" s="79"/>
      <c r="E138" s="86"/>
      <c r="F138" s="80"/>
      <c r="G138" s="91"/>
      <c r="H138" s="91">
        <f t="shared" ca="1" si="48"/>
        <v>133</v>
      </c>
      <c r="I138" s="80"/>
      <c r="J138" s="91"/>
      <c r="K138" s="91">
        <f t="shared" ca="1" si="49"/>
        <v>133</v>
      </c>
      <c r="L138" s="80"/>
      <c r="M138" s="91"/>
      <c r="N138" s="91">
        <f t="shared" ca="1" si="50"/>
        <v>101</v>
      </c>
      <c r="O138" s="80"/>
      <c r="P138" s="91"/>
      <c r="Q138" s="91">
        <f t="shared" ca="1" si="51"/>
        <v>133</v>
      </c>
      <c r="R138" s="80"/>
      <c r="S138" s="91"/>
      <c r="T138" s="91">
        <f t="shared" ca="1" si="52"/>
        <v>133</v>
      </c>
      <c r="U138" s="80"/>
      <c r="V138" s="91"/>
      <c r="W138" s="91">
        <f t="shared" ca="1" si="53"/>
        <v>133</v>
      </c>
      <c r="X138" s="80"/>
      <c r="Y138" s="91"/>
      <c r="Z138" s="91">
        <f t="shared" ca="1" si="54"/>
        <v>133</v>
      </c>
      <c r="AA138" s="80"/>
      <c r="AB138" s="91"/>
      <c r="AC138" s="91">
        <f t="shared" ca="1" si="55"/>
        <v>133</v>
      </c>
      <c r="AD138" s="80"/>
      <c r="AE138" s="91"/>
      <c r="AF138" s="91">
        <f t="shared" ca="1" si="56"/>
        <v>133</v>
      </c>
      <c r="AG138" s="80"/>
      <c r="AH138" s="91"/>
      <c r="AI138" s="91">
        <f t="shared" ca="1" si="57"/>
        <v>133</v>
      </c>
      <c r="AJ138" s="80"/>
      <c r="AK138" s="91"/>
      <c r="AL138" s="91">
        <f t="shared" ca="1" si="58"/>
        <v>133</v>
      </c>
      <c r="AM138" s="80"/>
      <c r="AN138" s="91"/>
      <c r="AO138" s="91">
        <f t="shared" ca="1" si="59"/>
        <v>133</v>
      </c>
      <c r="AP138" s="93"/>
      <c r="AQ138" s="8"/>
      <c r="AR138" s="57"/>
      <c r="AS138" s="23"/>
      <c r="AT138" s="23"/>
      <c r="AU138" s="23"/>
      <c r="AV138" s="23"/>
      <c r="AW138" s="23"/>
      <c r="AX138" s="23"/>
      <c r="AY138" s="23"/>
      <c r="AZ138" s="23"/>
      <c r="BA138" s="23"/>
      <c r="BB138" s="23"/>
      <c r="BC138" s="8"/>
      <c r="BD138"/>
      <c r="BE138"/>
      <c r="BF138"/>
    </row>
    <row r="139" spans="1:58" ht="6" hidden="1" customHeight="1" x14ac:dyDescent="0.2">
      <c r="A139" s="14">
        <v>38</v>
      </c>
      <c r="B139" s="528"/>
      <c r="C139" s="529"/>
      <c r="D139" s="79"/>
      <c r="E139" s="86"/>
      <c r="F139" s="80"/>
      <c r="G139" s="91"/>
      <c r="H139" s="91">
        <f t="shared" ca="1" si="48"/>
        <v>134</v>
      </c>
      <c r="I139" s="80"/>
      <c r="J139" s="91"/>
      <c r="K139" s="91">
        <f t="shared" ca="1" si="49"/>
        <v>134</v>
      </c>
      <c r="L139" s="80"/>
      <c r="M139" s="91"/>
      <c r="N139" s="91">
        <f t="shared" ca="1" si="50"/>
        <v>102</v>
      </c>
      <c r="O139" s="80"/>
      <c r="P139" s="91"/>
      <c r="Q139" s="91">
        <f t="shared" ca="1" si="51"/>
        <v>134</v>
      </c>
      <c r="R139" s="80"/>
      <c r="S139" s="91"/>
      <c r="T139" s="91">
        <f t="shared" ca="1" si="52"/>
        <v>134</v>
      </c>
      <c r="U139" s="80"/>
      <c r="V139" s="91"/>
      <c r="W139" s="91">
        <f t="shared" ca="1" si="53"/>
        <v>134</v>
      </c>
      <c r="X139" s="80"/>
      <c r="Y139" s="91"/>
      <c r="Z139" s="91">
        <f t="shared" ca="1" si="54"/>
        <v>134</v>
      </c>
      <c r="AA139" s="80"/>
      <c r="AB139" s="91"/>
      <c r="AC139" s="91">
        <f t="shared" ca="1" si="55"/>
        <v>134</v>
      </c>
      <c r="AD139" s="80"/>
      <c r="AE139" s="91"/>
      <c r="AF139" s="91">
        <f t="shared" ca="1" si="56"/>
        <v>134</v>
      </c>
      <c r="AG139" s="80"/>
      <c r="AH139" s="91"/>
      <c r="AI139" s="91">
        <f t="shared" ca="1" si="57"/>
        <v>134</v>
      </c>
      <c r="AJ139" s="80"/>
      <c r="AK139" s="91"/>
      <c r="AL139" s="91">
        <f t="shared" ca="1" si="58"/>
        <v>134</v>
      </c>
      <c r="AM139" s="80"/>
      <c r="AN139" s="91"/>
      <c r="AO139" s="91">
        <f t="shared" ca="1" si="59"/>
        <v>134</v>
      </c>
      <c r="AP139" s="93"/>
      <c r="AQ139" s="8"/>
      <c r="AR139" s="57"/>
      <c r="AS139" s="23"/>
      <c r="AT139" s="23"/>
      <c r="AU139" s="23"/>
      <c r="AV139" s="23"/>
      <c r="AW139" s="23"/>
      <c r="AX139" s="23"/>
      <c r="AY139" s="23"/>
      <c r="AZ139" s="23"/>
      <c r="BA139" s="23"/>
      <c r="BB139" s="23"/>
      <c r="BC139" s="8"/>
      <c r="BD139"/>
      <c r="BE139"/>
      <c r="BF139"/>
    </row>
    <row r="140" spans="1:58" ht="6" hidden="1" customHeight="1" x14ac:dyDescent="0.2">
      <c r="A140" s="14">
        <v>39</v>
      </c>
      <c r="B140" s="528"/>
      <c r="C140" s="529"/>
      <c r="D140" s="79"/>
      <c r="E140" s="86"/>
      <c r="F140" s="80"/>
      <c r="G140" s="91"/>
      <c r="H140" s="91">
        <f t="shared" ca="1" si="48"/>
        <v>135</v>
      </c>
      <c r="I140" s="80"/>
      <c r="J140" s="91"/>
      <c r="K140" s="91">
        <f t="shared" ca="1" si="49"/>
        <v>135</v>
      </c>
      <c r="L140" s="80"/>
      <c r="M140" s="91"/>
      <c r="N140" s="91">
        <f t="shared" ca="1" si="50"/>
        <v>103</v>
      </c>
      <c r="O140" s="80"/>
      <c r="P140" s="91"/>
      <c r="Q140" s="91">
        <f t="shared" ca="1" si="51"/>
        <v>135</v>
      </c>
      <c r="R140" s="80"/>
      <c r="S140" s="91"/>
      <c r="T140" s="91">
        <f t="shared" ca="1" si="52"/>
        <v>135</v>
      </c>
      <c r="U140" s="80"/>
      <c r="V140" s="91"/>
      <c r="W140" s="91">
        <f t="shared" ca="1" si="53"/>
        <v>135</v>
      </c>
      <c r="X140" s="80"/>
      <c r="Y140" s="91"/>
      <c r="Z140" s="91">
        <f t="shared" ca="1" si="54"/>
        <v>135</v>
      </c>
      <c r="AA140" s="80"/>
      <c r="AB140" s="91"/>
      <c r="AC140" s="91">
        <f t="shared" ca="1" si="55"/>
        <v>135</v>
      </c>
      <c r="AD140" s="80"/>
      <c r="AE140" s="91"/>
      <c r="AF140" s="91">
        <f t="shared" ca="1" si="56"/>
        <v>135</v>
      </c>
      <c r="AG140" s="80"/>
      <c r="AH140" s="91"/>
      <c r="AI140" s="91">
        <f t="shared" ca="1" si="57"/>
        <v>135</v>
      </c>
      <c r="AJ140" s="80"/>
      <c r="AK140" s="91"/>
      <c r="AL140" s="91">
        <f t="shared" ca="1" si="58"/>
        <v>135</v>
      </c>
      <c r="AM140" s="80"/>
      <c r="AN140" s="91"/>
      <c r="AO140" s="91">
        <f t="shared" ca="1" si="59"/>
        <v>135</v>
      </c>
      <c r="AP140" s="93"/>
      <c r="AQ140" s="8"/>
      <c r="AR140" s="57"/>
      <c r="AS140" s="23"/>
      <c r="AT140" s="23"/>
      <c r="AU140" s="23"/>
      <c r="AV140" s="23"/>
      <c r="AW140" s="23"/>
      <c r="AX140" s="23"/>
      <c r="AY140" s="23"/>
      <c r="AZ140" s="23"/>
      <c r="BA140" s="23"/>
      <c r="BB140" s="23"/>
      <c r="BC140" s="8"/>
      <c r="BD140"/>
      <c r="BE140"/>
      <c r="BF140"/>
    </row>
    <row r="141" spans="1:58" ht="6" hidden="1" customHeight="1" x14ac:dyDescent="0.2">
      <c r="A141" s="14">
        <v>40</v>
      </c>
      <c r="B141" s="528"/>
      <c r="C141" s="529"/>
      <c r="D141" s="79"/>
      <c r="E141" s="86"/>
      <c r="F141" s="80"/>
      <c r="G141" s="91"/>
      <c r="H141" s="91">
        <f t="shared" ca="1" si="48"/>
        <v>136</v>
      </c>
      <c r="I141" s="80"/>
      <c r="J141" s="91"/>
      <c r="K141" s="91">
        <f t="shared" ca="1" si="49"/>
        <v>136</v>
      </c>
      <c r="L141" s="80"/>
      <c r="M141" s="91"/>
      <c r="N141" s="91">
        <f t="shared" ca="1" si="50"/>
        <v>104</v>
      </c>
      <c r="O141" s="80"/>
      <c r="P141" s="91"/>
      <c r="Q141" s="91">
        <f t="shared" ca="1" si="51"/>
        <v>136</v>
      </c>
      <c r="R141" s="80"/>
      <c r="S141" s="91"/>
      <c r="T141" s="91">
        <f t="shared" ca="1" si="52"/>
        <v>136</v>
      </c>
      <c r="U141" s="80"/>
      <c r="V141" s="91"/>
      <c r="W141" s="91">
        <f t="shared" ca="1" si="53"/>
        <v>136</v>
      </c>
      <c r="X141" s="80"/>
      <c r="Y141" s="91"/>
      <c r="Z141" s="91">
        <f t="shared" ca="1" si="54"/>
        <v>136</v>
      </c>
      <c r="AA141" s="80"/>
      <c r="AB141" s="91"/>
      <c r="AC141" s="91">
        <f t="shared" ca="1" si="55"/>
        <v>136</v>
      </c>
      <c r="AD141" s="80"/>
      <c r="AE141" s="91"/>
      <c r="AF141" s="91">
        <f t="shared" ca="1" si="56"/>
        <v>136</v>
      </c>
      <c r="AG141" s="80"/>
      <c r="AH141" s="91"/>
      <c r="AI141" s="91">
        <f t="shared" ca="1" si="57"/>
        <v>136</v>
      </c>
      <c r="AJ141" s="80"/>
      <c r="AK141" s="91"/>
      <c r="AL141" s="91">
        <f t="shared" ca="1" si="58"/>
        <v>136</v>
      </c>
      <c r="AM141" s="80"/>
      <c r="AN141" s="91"/>
      <c r="AO141" s="91">
        <f t="shared" ca="1" si="59"/>
        <v>136</v>
      </c>
      <c r="AP141" s="93"/>
      <c r="AQ141" s="8"/>
      <c r="AR141" s="57"/>
      <c r="AS141" s="23"/>
      <c r="AT141" s="23"/>
      <c r="AU141" s="23"/>
      <c r="AV141" s="23"/>
      <c r="AW141" s="23"/>
      <c r="AX141" s="23"/>
      <c r="AY141" s="23"/>
      <c r="AZ141" s="23"/>
      <c r="BA141" s="23"/>
      <c r="BB141" s="23"/>
      <c r="BC141" s="8"/>
      <c r="BD141"/>
      <c r="BE141"/>
      <c r="BF141"/>
    </row>
    <row r="142" spans="1:58" ht="6" hidden="1" customHeight="1" x14ac:dyDescent="0.2">
      <c r="A142" s="14">
        <v>41</v>
      </c>
      <c r="B142" s="528"/>
      <c r="C142" s="529"/>
      <c r="D142" s="79"/>
      <c r="E142" s="86"/>
      <c r="F142" s="80"/>
      <c r="G142" s="91"/>
      <c r="H142" s="91">
        <f t="shared" ca="1" si="48"/>
        <v>137</v>
      </c>
      <c r="I142" s="80"/>
      <c r="J142" s="91"/>
      <c r="K142" s="91">
        <f t="shared" ca="1" si="49"/>
        <v>137</v>
      </c>
      <c r="L142" s="80"/>
      <c r="M142" s="91"/>
      <c r="N142" s="91">
        <f t="shared" ca="1" si="50"/>
        <v>105</v>
      </c>
      <c r="O142" s="80"/>
      <c r="P142" s="91"/>
      <c r="Q142" s="91">
        <f t="shared" ca="1" si="51"/>
        <v>137</v>
      </c>
      <c r="R142" s="80"/>
      <c r="S142" s="91"/>
      <c r="T142" s="91">
        <f t="shared" ca="1" si="52"/>
        <v>137</v>
      </c>
      <c r="U142" s="80"/>
      <c r="V142" s="91"/>
      <c r="W142" s="91">
        <f t="shared" ca="1" si="53"/>
        <v>137</v>
      </c>
      <c r="X142" s="80"/>
      <c r="Y142" s="91"/>
      <c r="Z142" s="91">
        <f t="shared" ca="1" si="54"/>
        <v>137</v>
      </c>
      <c r="AA142" s="80"/>
      <c r="AB142" s="91"/>
      <c r="AC142" s="91">
        <f t="shared" ca="1" si="55"/>
        <v>137</v>
      </c>
      <c r="AD142" s="80"/>
      <c r="AE142" s="91"/>
      <c r="AF142" s="91">
        <f t="shared" ca="1" si="56"/>
        <v>137</v>
      </c>
      <c r="AG142" s="80"/>
      <c r="AH142" s="91"/>
      <c r="AI142" s="91">
        <f t="shared" ca="1" si="57"/>
        <v>137</v>
      </c>
      <c r="AJ142" s="80"/>
      <c r="AK142" s="91"/>
      <c r="AL142" s="91">
        <f t="shared" ca="1" si="58"/>
        <v>137</v>
      </c>
      <c r="AM142" s="80"/>
      <c r="AN142" s="91"/>
      <c r="AO142" s="91">
        <f t="shared" ca="1" si="59"/>
        <v>137</v>
      </c>
      <c r="AP142" s="93"/>
      <c r="AQ142" s="8"/>
      <c r="AR142" s="57"/>
      <c r="AS142" s="23"/>
      <c r="AT142" s="23"/>
      <c r="AU142" s="23"/>
      <c r="AV142" s="23"/>
      <c r="AW142" s="23"/>
      <c r="AX142" s="23"/>
      <c r="AY142" s="23"/>
      <c r="AZ142" s="23"/>
      <c r="BA142" s="23"/>
      <c r="BB142" s="23"/>
      <c r="BC142" s="8"/>
      <c r="BD142"/>
      <c r="BE142"/>
      <c r="BF142"/>
    </row>
    <row r="143" spans="1:58" ht="6" hidden="1" customHeight="1" x14ac:dyDescent="0.2">
      <c r="A143" s="14">
        <v>42</v>
      </c>
      <c r="B143" s="528"/>
      <c r="C143" s="529"/>
      <c r="D143" s="79"/>
      <c r="E143" s="86"/>
      <c r="F143" s="80"/>
      <c r="G143" s="91"/>
      <c r="H143" s="91">
        <f t="shared" ca="1" si="48"/>
        <v>138</v>
      </c>
      <c r="I143" s="80"/>
      <c r="J143" s="91"/>
      <c r="K143" s="91">
        <f t="shared" ca="1" si="49"/>
        <v>138</v>
      </c>
      <c r="L143" s="80"/>
      <c r="M143" s="91"/>
      <c r="N143" s="91">
        <f t="shared" ca="1" si="50"/>
        <v>106</v>
      </c>
      <c r="O143" s="80"/>
      <c r="P143" s="91"/>
      <c r="Q143" s="91">
        <f t="shared" ca="1" si="51"/>
        <v>138</v>
      </c>
      <c r="R143" s="80"/>
      <c r="S143" s="91"/>
      <c r="T143" s="91">
        <f t="shared" ca="1" si="52"/>
        <v>138</v>
      </c>
      <c r="U143" s="80"/>
      <c r="V143" s="91"/>
      <c r="W143" s="91">
        <f t="shared" ca="1" si="53"/>
        <v>138</v>
      </c>
      <c r="X143" s="80"/>
      <c r="Y143" s="91"/>
      <c r="Z143" s="91">
        <f t="shared" ca="1" si="54"/>
        <v>138</v>
      </c>
      <c r="AA143" s="80"/>
      <c r="AB143" s="91"/>
      <c r="AC143" s="91">
        <f t="shared" ca="1" si="55"/>
        <v>138</v>
      </c>
      <c r="AD143" s="80"/>
      <c r="AE143" s="91"/>
      <c r="AF143" s="91">
        <f t="shared" ca="1" si="56"/>
        <v>138</v>
      </c>
      <c r="AG143" s="80"/>
      <c r="AH143" s="91"/>
      <c r="AI143" s="91">
        <f t="shared" ca="1" si="57"/>
        <v>138</v>
      </c>
      <c r="AJ143" s="80"/>
      <c r="AK143" s="91"/>
      <c r="AL143" s="91">
        <f t="shared" ca="1" si="58"/>
        <v>138</v>
      </c>
      <c r="AM143" s="80"/>
      <c r="AN143" s="91"/>
      <c r="AO143" s="91">
        <f t="shared" ca="1" si="59"/>
        <v>138</v>
      </c>
      <c r="AP143" s="93"/>
      <c r="AQ143" s="8"/>
      <c r="AR143" s="57"/>
      <c r="AS143" s="23"/>
      <c r="AT143" s="23"/>
      <c r="AU143" s="23"/>
      <c r="AV143" s="23"/>
      <c r="AW143" s="23"/>
      <c r="AX143" s="23"/>
      <c r="AY143" s="23"/>
      <c r="AZ143" s="23"/>
      <c r="BA143" s="23"/>
      <c r="BB143" s="23"/>
      <c r="BC143" s="8"/>
      <c r="BD143"/>
      <c r="BE143"/>
      <c r="BF143"/>
    </row>
    <row r="144" spans="1:58" ht="6" hidden="1" customHeight="1" x14ac:dyDescent="0.2">
      <c r="A144" s="14">
        <v>43</v>
      </c>
      <c r="B144" s="528"/>
      <c r="C144" s="529"/>
      <c r="D144" s="79"/>
      <c r="E144" s="86"/>
      <c r="F144" s="80"/>
      <c r="G144" s="91"/>
      <c r="H144" s="91">
        <f t="shared" ca="1" si="48"/>
        <v>139</v>
      </c>
      <c r="I144" s="80"/>
      <c r="J144" s="91"/>
      <c r="K144" s="91">
        <f t="shared" ca="1" si="49"/>
        <v>139</v>
      </c>
      <c r="L144" s="80"/>
      <c r="M144" s="91"/>
      <c r="N144" s="91">
        <f t="shared" ca="1" si="50"/>
        <v>107</v>
      </c>
      <c r="O144" s="80"/>
      <c r="P144" s="91"/>
      <c r="Q144" s="91">
        <f t="shared" ca="1" si="51"/>
        <v>139</v>
      </c>
      <c r="R144" s="80"/>
      <c r="S144" s="91"/>
      <c r="T144" s="91">
        <f t="shared" ca="1" si="52"/>
        <v>139</v>
      </c>
      <c r="U144" s="80"/>
      <c r="V144" s="91"/>
      <c r="W144" s="91">
        <f t="shared" ca="1" si="53"/>
        <v>139</v>
      </c>
      <c r="X144" s="80"/>
      <c r="Y144" s="91"/>
      <c r="Z144" s="91">
        <f t="shared" ca="1" si="54"/>
        <v>139</v>
      </c>
      <c r="AA144" s="80"/>
      <c r="AB144" s="91"/>
      <c r="AC144" s="91">
        <f t="shared" ca="1" si="55"/>
        <v>139</v>
      </c>
      <c r="AD144" s="80"/>
      <c r="AE144" s="91"/>
      <c r="AF144" s="91">
        <f t="shared" ca="1" si="56"/>
        <v>139</v>
      </c>
      <c r="AG144" s="80"/>
      <c r="AH144" s="91"/>
      <c r="AI144" s="91">
        <f t="shared" ca="1" si="57"/>
        <v>139</v>
      </c>
      <c r="AJ144" s="80"/>
      <c r="AK144" s="91"/>
      <c r="AL144" s="91">
        <f t="shared" ca="1" si="58"/>
        <v>139</v>
      </c>
      <c r="AM144" s="80"/>
      <c r="AN144" s="91"/>
      <c r="AO144" s="91">
        <f t="shared" ca="1" si="59"/>
        <v>139</v>
      </c>
      <c r="AP144" s="93"/>
      <c r="AQ144" s="8"/>
      <c r="AR144" s="57"/>
      <c r="AS144" s="23"/>
      <c r="AT144" s="23"/>
      <c r="AU144" s="23"/>
      <c r="AV144" s="23"/>
      <c r="AW144" s="23"/>
      <c r="AX144" s="23"/>
      <c r="AY144" s="23"/>
      <c r="AZ144" s="23"/>
      <c r="BA144" s="23"/>
      <c r="BB144" s="23"/>
      <c r="BC144" s="8"/>
      <c r="BD144"/>
      <c r="BE144"/>
      <c r="BF144"/>
    </row>
    <row r="145" spans="1:58" ht="6" hidden="1" customHeight="1" x14ac:dyDescent="0.2">
      <c r="A145" s="14">
        <v>44</v>
      </c>
      <c r="B145" s="528"/>
      <c r="C145" s="529"/>
      <c r="D145" s="79"/>
      <c r="E145" s="86"/>
      <c r="F145" s="80"/>
      <c r="G145" s="91"/>
      <c r="H145" s="91">
        <f t="shared" ca="1" si="48"/>
        <v>140</v>
      </c>
      <c r="I145" s="80"/>
      <c r="J145" s="91"/>
      <c r="K145" s="91">
        <f t="shared" ca="1" si="49"/>
        <v>140</v>
      </c>
      <c r="L145" s="80"/>
      <c r="M145" s="91"/>
      <c r="N145" s="91">
        <f t="shared" ca="1" si="50"/>
        <v>108</v>
      </c>
      <c r="O145" s="80"/>
      <c r="P145" s="91"/>
      <c r="Q145" s="91">
        <f t="shared" ca="1" si="51"/>
        <v>140</v>
      </c>
      <c r="R145" s="80"/>
      <c r="S145" s="91"/>
      <c r="T145" s="91">
        <f t="shared" ca="1" si="52"/>
        <v>140</v>
      </c>
      <c r="U145" s="80"/>
      <c r="V145" s="91"/>
      <c r="W145" s="91">
        <f t="shared" ca="1" si="53"/>
        <v>140</v>
      </c>
      <c r="X145" s="80"/>
      <c r="Y145" s="91"/>
      <c r="Z145" s="91">
        <f t="shared" ca="1" si="54"/>
        <v>140</v>
      </c>
      <c r="AA145" s="80"/>
      <c r="AB145" s="91"/>
      <c r="AC145" s="91">
        <f t="shared" ca="1" si="55"/>
        <v>140</v>
      </c>
      <c r="AD145" s="80"/>
      <c r="AE145" s="91"/>
      <c r="AF145" s="91">
        <f t="shared" ca="1" si="56"/>
        <v>140</v>
      </c>
      <c r="AG145" s="80"/>
      <c r="AH145" s="91"/>
      <c r="AI145" s="91">
        <f t="shared" ca="1" si="57"/>
        <v>140</v>
      </c>
      <c r="AJ145" s="80"/>
      <c r="AK145" s="91"/>
      <c r="AL145" s="91">
        <f t="shared" ca="1" si="58"/>
        <v>140</v>
      </c>
      <c r="AM145" s="80"/>
      <c r="AN145" s="91"/>
      <c r="AO145" s="91">
        <f t="shared" ca="1" si="59"/>
        <v>140</v>
      </c>
      <c r="AP145" s="93"/>
      <c r="AQ145" s="8"/>
      <c r="AR145" s="57"/>
      <c r="AS145" s="23"/>
      <c r="AT145" s="23"/>
      <c r="AU145" s="23"/>
      <c r="AV145" s="23"/>
      <c r="AW145" s="23"/>
      <c r="AX145" s="23"/>
      <c r="AY145" s="23"/>
      <c r="AZ145" s="23"/>
      <c r="BA145" s="23"/>
      <c r="BB145" s="23"/>
      <c r="BC145" s="8"/>
      <c r="BD145"/>
      <c r="BE145"/>
      <c r="BF145"/>
    </row>
    <row r="146" spans="1:58" ht="6" hidden="1" customHeight="1" x14ac:dyDescent="0.2">
      <c r="A146" s="14">
        <v>45</v>
      </c>
      <c r="B146" s="528"/>
      <c r="C146" s="529"/>
      <c r="D146" s="79"/>
      <c r="E146" s="86"/>
      <c r="F146" s="80"/>
      <c r="G146" s="91"/>
      <c r="H146" s="91">
        <f t="shared" ca="1" si="48"/>
        <v>141</v>
      </c>
      <c r="I146" s="80"/>
      <c r="J146" s="91"/>
      <c r="K146" s="91">
        <f t="shared" ca="1" si="49"/>
        <v>141</v>
      </c>
      <c r="L146" s="80"/>
      <c r="M146" s="91"/>
      <c r="N146" s="91">
        <f t="shared" ca="1" si="50"/>
        <v>109</v>
      </c>
      <c r="O146" s="80"/>
      <c r="P146" s="91"/>
      <c r="Q146" s="91">
        <f t="shared" ca="1" si="51"/>
        <v>141</v>
      </c>
      <c r="R146" s="80"/>
      <c r="S146" s="91"/>
      <c r="T146" s="91">
        <f t="shared" ca="1" si="52"/>
        <v>141</v>
      </c>
      <c r="U146" s="80"/>
      <c r="V146" s="91"/>
      <c r="W146" s="91">
        <f t="shared" ca="1" si="53"/>
        <v>141</v>
      </c>
      <c r="X146" s="80"/>
      <c r="Y146" s="91"/>
      <c r="Z146" s="91">
        <f t="shared" ca="1" si="54"/>
        <v>141</v>
      </c>
      <c r="AA146" s="80"/>
      <c r="AB146" s="91"/>
      <c r="AC146" s="91">
        <f t="shared" ca="1" si="55"/>
        <v>141</v>
      </c>
      <c r="AD146" s="80"/>
      <c r="AE146" s="91"/>
      <c r="AF146" s="91">
        <f t="shared" ca="1" si="56"/>
        <v>141</v>
      </c>
      <c r="AG146" s="80"/>
      <c r="AH146" s="91"/>
      <c r="AI146" s="91">
        <f t="shared" ca="1" si="57"/>
        <v>141</v>
      </c>
      <c r="AJ146" s="80"/>
      <c r="AK146" s="91"/>
      <c r="AL146" s="91">
        <f t="shared" ca="1" si="58"/>
        <v>141</v>
      </c>
      <c r="AM146" s="80"/>
      <c r="AN146" s="91"/>
      <c r="AO146" s="91">
        <f t="shared" ca="1" si="59"/>
        <v>141</v>
      </c>
      <c r="AP146" s="93"/>
      <c r="AQ146" s="8"/>
      <c r="AR146" s="57"/>
      <c r="AS146" s="23"/>
      <c r="AT146" s="23"/>
      <c r="AU146" s="23"/>
      <c r="AV146" s="23"/>
      <c r="AW146" s="23"/>
      <c r="AX146" s="23"/>
      <c r="AY146" s="23"/>
      <c r="AZ146" s="23"/>
      <c r="BA146" s="23"/>
      <c r="BB146" s="23"/>
      <c r="BC146" s="8"/>
      <c r="BD146"/>
      <c r="BE146"/>
      <c r="BF146"/>
    </row>
    <row r="147" spans="1:58" ht="6" hidden="1" customHeight="1" x14ac:dyDescent="0.2">
      <c r="A147" s="14">
        <v>46</v>
      </c>
      <c r="B147" s="528"/>
      <c r="C147" s="529"/>
      <c r="D147" s="79"/>
      <c r="E147" s="86"/>
      <c r="F147" s="80"/>
      <c r="G147" s="91"/>
      <c r="H147" s="91">
        <f t="shared" ca="1" si="48"/>
        <v>142</v>
      </c>
      <c r="I147" s="80"/>
      <c r="J147" s="91"/>
      <c r="K147" s="91">
        <f t="shared" ca="1" si="49"/>
        <v>142</v>
      </c>
      <c r="L147" s="80"/>
      <c r="M147" s="91"/>
      <c r="N147" s="91">
        <f t="shared" ca="1" si="50"/>
        <v>110</v>
      </c>
      <c r="O147" s="80"/>
      <c r="P147" s="91"/>
      <c r="Q147" s="91">
        <f t="shared" ca="1" si="51"/>
        <v>142</v>
      </c>
      <c r="R147" s="80"/>
      <c r="S147" s="91"/>
      <c r="T147" s="91">
        <f t="shared" ca="1" si="52"/>
        <v>142</v>
      </c>
      <c r="U147" s="80"/>
      <c r="V147" s="91"/>
      <c r="W147" s="91">
        <f t="shared" ca="1" si="53"/>
        <v>142</v>
      </c>
      <c r="X147" s="80"/>
      <c r="Y147" s="91"/>
      <c r="Z147" s="91">
        <f t="shared" ca="1" si="54"/>
        <v>142</v>
      </c>
      <c r="AA147" s="80"/>
      <c r="AB147" s="91"/>
      <c r="AC147" s="91">
        <f t="shared" ca="1" si="55"/>
        <v>142</v>
      </c>
      <c r="AD147" s="80"/>
      <c r="AE147" s="91"/>
      <c r="AF147" s="91">
        <f t="shared" ca="1" si="56"/>
        <v>142</v>
      </c>
      <c r="AG147" s="80"/>
      <c r="AH147" s="91"/>
      <c r="AI147" s="91">
        <f t="shared" ca="1" si="57"/>
        <v>142</v>
      </c>
      <c r="AJ147" s="80"/>
      <c r="AK147" s="91"/>
      <c r="AL147" s="91">
        <f t="shared" ca="1" si="58"/>
        <v>142</v>
      </c>
      <c r="AM147" s="80"/>
      <c r="AN147" s="91"/>
      <c r="AO147" s="91">
        <f t="shared" ca="1" si="59"/>
        <v>142</v>
      </c>
      <c r="AP147" s="93"/>
      <c r="AQ147" s="8"/>
      <c r="AR147" s="57"/>
      <c r="AS147" s="23"/>
      <c r="AT147" s="23"/>
      <c r="AU147" s="23"/>
      <c r="AV147" s="23"/>
      <c r="AW147" s="23"/>
      <c r="AX147" s="23"/>
      <c r="AY147" s="23"/>
      <c r="AZ147" s="23"/>
      <c r="BA147" s="23"/>
      <c r="BB147" s="23"/>
      <c r="BC147" s="8"/>
      <c r="BD147"/>
      <c r="BE147"/>
      <c r="BF147"/>
    </row>
    <row r="148" spans="1:58" ht="6" hidden="1" customHeight="1" x14ac:dyDescent="0.2">
      <c r="A148" s="14">
        <v>47</v>
      </c>
      <c r="B148" s="528"/>
      <c r="C148" s="529"/>
      <c r="D148" s="79"/>
      <c r="E148" s="86"/>
      <c r="F148" s="80"/>
      <c r="G148" s="91"/>
      <c r="H148" s="91">
        <f t="shared" ca="1" si="48"/>
        <v>143</v>
      </c>
      <c r="I148" s="80"/>
      <c r="J148" s="91"/>
      <c r="K148" s="91">
        <f t="shared" ca="1" si="49"/>
        <v>143</v>
      </c>
      <c r="L148" s="80"/>
      <c r="M148" s="91"/>
      <c r="N148" s="91">
        <f t="shared" ca="1" si="50"/>
        <v>111</v>
      </c>
      <c r="O148" s="80"/>
      <c r="P148" s="91"/>
      <c r="Q148" s="91">
        <f t="shared" ca="1" si="51"/>
        <v>143</v>
      </c>
      <c r="R148" s="80"/>
      <c r="S148" s="91"/>
      <c r="T148" s="91">
        <f t="shared" ca="1" si="52"/>
        <v>143</v>
      </c>
      <c r="U148" s="80"/>
      <c r="V148" s="91"/>
      <c r="W148" s="91">
        <f t="shared" ca="1" si="53"/>
        <v>143</v>
      </c>
      <c r="X148" s="80"/>
      <c r="Y148" s="91"/>
      <c r="Z148" s="91">
        <f t="shared" ca="1" si="54"/>
        <v>143</v>
      </c>
      <c r="AA148" s="80"/>
      <c r="AB148" s="91"/>
      <c r="AC148" s="91">
        <f t="shared" ca="1" si="55"/>
        <v>143</v>
      </c>
      <c r="AD148" s="80"/>
      <c r="AE148" s="91"/>
      <c r="AF148" s="91">
        <f t="shared" ca="1" si="56"/>
        <v>143</v>
      </c>
      <c r="AG148" s="80"/>
      <c r="AH148" s="91"/>
      <c r="AI148" s="91">
        <f t="shared" ca="1" si="57"/>
        <v>143</v>
      </c>
      <c r="AJ148" s="80"/>
      <c r="AK148" s="91"/>
      <c r="AL148" s="91">
        <f t="shared" ca="1" si="58"/>
        <v>143</v>
      </c>
      <c r="AM148" s="80"/>
      <c r="AN148" s="91"/>
      <c r="AO148" s="91">
        <f t="shared" ca="1" si="59"/>
        <v>143</v>
      </c>
      <c r="AP148" s="93"/>
      <c r="AQ148" s="8"/>
      <c r="AR148" s="57"/>
      <c r="AS148" s="23"/>
      <c r="AT148" s="23"/>
      <c r="AU148" s="23"/>
      <c r="AV148" s="23"/>
      <c r="AW148" s="23"/>
      <c r="AX148" s="23"/>
      <c r="AY148" s="23"/>
      <c r="AZ148" s="23"/>
      <c r="BA148" s="23"/>
      <c r="BB148" s="23"/>
      <c r="BC148" s="8"/>
      <c r="BD148"/>
      <c r="BE148"/>
      <c r="BF148"/>
    </row>
    <row r="149" spans="1:58" ht="6" hidden="1" customHeight="1" x14ac:dyDescent="0.2">
      <c r="A149" s="14">
        <v>48</v>
      </c>
      <c r="B149" s="528"/>
      <c r="C149" s="529"/>
      <c r="D149" s="79"/>
      <c r="E149" s="86"/>
      <c r="F149" s="80"/>
      <c r="G149" s="91"/>
      <c r="H149" s="91">
        <f t="shared" ca="1" si="48"/>
        <v>144</v>
      </c>
      <c r="I149" s="80"/>
      <c r="J149" s="91"/>
      <c r="K149" s="91">
        <f t="shared" ca="1" si="49"/>
        <v>144</v>
      </c>
      <c r="L149" s="80"/>
      <c r="M149" s="91"/>
      <c r="N149" s="91">
        <f t="shared" ca="1" si="50"/>
        <v>112</v>
      </c>
      <c r="O149" s="80"/>
      <c r="P149" s="91"/>
      <c r="Q149" s="91">
        <f t="shared" ca="1" si="51"/>
        <v>144</v>
      </c>
      <c r="R149" s="80"/>
      <c r="S149" s="91"/>
      <c r="T149" s="91">
        <f t="shared" ca="1" si="52"/>
        <v>144</v>
      </c>
      <c r="U149" s="80"/>
      <c r="V149" s="91"/>
      <c r="W149" s="91">
        <f t="shared" ca="1" si="53"/>
        <v>144</v>
      </c>
      <c r="X149" s="80"/>
      <c r="Y149" s="91"/>
      <c r="Z149" s="91">
        <f t="shared" ca="1" si="54"/>
        <v>144</v>
      </c>
      <c r="AA149" s="80"/>
      <c r="AB149" s="91"/>
      <c r="AC149" s="91">
        <f t="shared" ca="1" si="55"/>
        <v>144</v>
      </c>
      <c r="AD149" s="80"/>
      <c r="AE149" s="91"/>
      <c r="AF149" s="91">
        <f t="shared" ca="1" si="56"/>
        <v>144</v>
      </c>
      <c r="AG149" s="80"/>
      <c r="AH149" s="91"/>
      <c r="AI149" s="91">
        <f t="shared" ca="1" si="57"/>
        <v>144</v>
      </c>
      <c r="AJ149" s="80"/>
      <c r="AK149" s="91"/>
      <c r="AL149" s="91">
        <f t="shared" ca="1" si="58"/>
        <v>144</v>
      </c>
      <c r="AM149" s="80"/>
      <c r="AN149" s="91"/>
      <c r="AO149" s="91">
        <f t="shared" ca="1" si="59"/>
        <v>144</v>
      </c>
      <c r="AP149" s="93"/>
      <c r="AQ149" s="8"/>
      <c r="AR149" s="57"/>
      <c r="AS149" s="23"/>
      <c r="AT149" s="23"/>
      <c r="AU149" s="23"/>
      <c r="AV149" s="23"/>
      <c r="AW149" s="23"/>
      <c r="AX149" s="23"/>
      <c r="AY149" s="23"/>
      <c r="AZ149" s="23"/>
      <c r="BA149" s="23"/>
      <c r="BB149" s="23"/>
      <c r="BC149" s="8"/>
      <c r="BD149"/>
      <c r="BE149"/>
      <c r="BF149"/>
    </row>
    <row r="150" spans="1:58" ht="6" hidden="1" customHeight="1" x14ac:dyDescent="0.2">
      <c r="A150" s="14">
        <v>49</v>
      </c>
      <c r="B150" s="528"/>
      <c r="C150" s="529"/>
      <c r="D150" s="79"/>
      <c r="E150" s="86"/>
      <c r="F150" s="80"/>
      <c r="G150" s="91"/>
      <c r="H150" s="91">
        <f t="shared" ca="1" si="48"/>
        <v>145</v>
      </c>
      <c r="I150" s="80"/>
      <c r="J150" s="91"/>
      <c r="K150" s="91">
        <f t="shared" ca="1" si="49"/>
        <v>145</v>
      </c>
      <c r="L150" s="80"/>
      <c r="M150" s="91"/>
      <c r="N150" s="91">
        <f t="shared" ca="1" si="50"/>
        <v>113</v>
      </c>
      <c r="O150" s="80"/>
      <c r="P150" s="91"/>
      <c r="Q150" s="91">
        <f t="shared" ca="1" si="51"/>
        <v>145</v>
      </c>
      <c r="R150" s="80"/>
      <c r="S150" s="91"/>
      <c r="T150" s="91">
        <f t="shared" ca="1" si="52"/>
        <v>145</v>
      </c>
      <c r="U150" s="80"/>
      <c r="V150" s="91"/>
      <c r="W150" s="91">
        <f t="shared" ca="1" si="53"/>
        <v>145</v>
      </c>
      <c r="X150" s="80"/>
      <c r="Y150" s="91"/>
      <c r="Z150" s="91">
        <f t="shared" ca="1" si="54"/>
        <v>145</v>
      </c>
      <c r="AA150" s="80"/>
      <c r="AB150" s="91"/>
      <c r="AC150" s="91">
        <f t="shared" ca="1" si="55"/>
        <v>145</v>
      </c>
      <c r="AD150" s="80"/>
      <c r="AE150" s="91"/>
      <c r="AF150" s="91">
        <f t="shared" ca="1" si="56"/>
        <v>145</v>
      </c>
      <c r="AG150" s="80"/>
      <c r="AH150" s="91"/>
      <c r="AI150" s="91">
        <f t="shared" ca="1" si="57"/>
        <v>145</v>
      </c>
      <c r="AJ150" s="80"/>
      <c r="AK150" s="91"/>
      <c r="AL150" s="91">
        <f t="shared" ca="1" si="58"/>
        <v>145</v>
      </c>
      <c r="AM150" s="80"/>
      <c r="AN150" s="91"/>
      <c r="AO150" s="91">
        <f t="shared" ca="1" si="59"/>
        <v>145</v>
      </c>
      <c r="AP150" s="93"/>
      <c r="AQ150" s="8"/>
      <c r="AR150" s="57"/>
      <c r="AS150" s="23"/>
      <c r="AT150" s="23"/>
      <c r="AU150" s="23"/>
      <c r="AV150" s="23"/>
      <c r="AW150" s="23"/>
      <c r="AX150" s="23"/>
      <c r="AY150" s="23"/>
      <c r="AZ150" s="23"/>
      <c r="BA150" s="23"/>
      <c r="BB150" s="23"/>
      <c r="BC150" s="8"/>
      <c r="BD150"/>
      <c r="BE150"/>
      <c r="BF150"/>
    </row>
    <row r="151" spans="1:58" ht="6" hidden="1" customHeight="1" x14ac:dyDescent="0.2">
      <c r="A151" s="14">
        <v>50</v>
      </c>
      <c r="B151" s="528"/>
      <c r="C151" s="529"/>
      <c r="D151" s="79"/>
      <c r="E151" s="86"/>
      <c r="F151" s="80"/>
      <c r="G151" s="91"/>
      <c r="H151" s="91">
        <f t="shared" ca="1" si="48"/>
        <v>146</v>
      </c>
      <c r="I151" s="80"/>
      <c r="J151" s="91"/>
      <c r="K151" s="91">
        <f t="shared" ca="1" si="49"/>
        <v>146</v>
      </c>
      <c r="L151" s="80"/>
      <c r="M151" s="91"/>
      <c r="N151" s="91">
        <f t="shared" ca="1" si="50"/>
        <v>114</v>
      </c>
      <c r="O151" s="80"/>
      <c r="P151" s="91"/>
      <c r="Q151" s="91">
        <f t="shared" ca="1" si="51"/>
        <v>146</v>
      </c>
      <c r="R151" s="80"/>
      <c r="S151" s="91"/>
      <c r="T151" s="91">
        <f t="shared" ca="1" si="52"/>
        <v>146</v>
      </c>
      <c r="U151" s="80"/>
      <c r="V151" s="91"/>
      <c r="W151" s="91">
        <f t="shared" ca="1" si="53"/>
        <v>146</v>
      </c>
      <c r="X151" s="80"/>
      <c r="Y151" s="91"/>
      <c r="Z151" s="91">
        <f t="shared" ca="1" si="54"/>
        <v>146</v>
      </c>
      <c r="AA151" s="80"/>
      <c r="AB151" s="91"/>
      <c r="AC151" s="91">
        <f t="shared" ca="1" si="55"/>
        <v>146</v>
      </c>
      <c r="AD151" s="80"/>
      <c r="AE151" s="91"/>
      <c r="AF151" s="91">
        <f t="shared" ca="1" si="56"/>
        <v>146</v>
      </c>
      <c r="AG151" s="80"/>
      <c r="AH151" s="91"/>
      <c r="AI151" s="91">
        <f t="shared" ca="1" si="57"/>
        <v>146</v>
      </c>
      <c r="AJ151" s="80"/>
      <c r="AK151" s="91"/>
      <c r="AL151" s="91">
        <f t="shared" ca="1" si="58"/>
        <v>146</v>
      </c>
      <c r="AM151" s="80"/>
      <c r="AN151" s="91"/>
      <c r="AO151" s="91">
        <f t="shared" ca="1" si="59"/>
        <v>146</v>
      </c>
      <c r="AP151" s="93"/>
      <c r="AQ151" s="8"/>
      <c r="AR151" s="57"/>
      <c r="AS151" s="23"/>
      <c r="AT151" s="23"/>
      <c r="AU151" s="23"/>
      <c r="AV151" s="23"/>
      <c r="AW151" s="23"/>
      <c r="AX151" s="23"/>
      <c r="AY151" s="23"/>
      <c r="AZ151" s="23"/>
      <c r="BA151" s="23"/>
      <c r="BB151" s="23"/>
      <c r="BC151" s="8"/>
      <c r="BD151"/>
      <c r="BE151"/>
      <c r="BF151"/>
    </row>
    <row r="152" spans="1:58" ht="6" hidden="1" customHeight="1" x14ac:dyDescent="0.2">
      <c r="A152" s="14">
        <v>51</v>
      </c>
      <c r="B152" s="528"/>
      <c r="C152" s="529"/>
      <c r="D152" s="79"/>
      <c r="E152" s="86"/>
      <c r="F152" s="80"/>
      <c r="G152" s="91"/>
      <c r="H152" s="91">
        <f t="shared" ca="1" si="48"/>
        <v>147</v>
      </c>
      <c r="I152" s="80"/>
      <c r="J152" s="91"/>
      <c r="K152" s="91">
        <f t="shared" ca="1" si="49"/>
        <v>147</v>
      </c>
      <c r="L152" s="80"/>
      <c r="M152" s="91"/>
      <c r="N152" s="91">
        <f t="shared" ca="1" si="50"/>
        <v>115</v>
      </c>
      <c r="O152" s="80"/>
      <c r="P152" s="91"/>
      <c r="Q152" s="91">
        <f t="shared" ca="1" si="51"/>
        <v>147</v>
      </c>
      <c r="R152" s="80"/>
      <c r="S152" s="91"/>
      <c r="T152" s="91">
        <f t="shared" ca="1" si="52"/>
        <v>147</v>
      </c>
      <c r="U152" s="80"/>
      <c r="V152" s="91"/>
      <c r="W152" s="91">
        <f t="shared" ca="1" si="53"/>
        <v>147</v>
      </c>
      <c r="X152" s="80"/>
      <c r="Y152" s="91"/>
      <c r="Z152" s="91">
        <f t="shared" ca="1" si="54"/>
        <v>147</v>
      </c>
      <c r="AA152" s="80"/>
      <c r="AB152" s="91"/>
      <c r="AC152" s="91">
        <f t="shared" ca="1" si="55"/>
        <v>147</v>
      </c>
      <c r="AD152" s="80"/>
      <c r="AE152" s="91"/>
      <c r="AF152" s="91">
        <f t="shared" ca="1" si="56"/>
        <v>147</v>
      </c>
      <c r="AG152" s="80"/>
      <c r="AH152" s="91"/>
      <c r="AI152" s="91">
        <f t="shared" ca="1" si="57"/>
        <v>147</v>
      </c>
      <c r="AJ152" s="80"/>
      <c r="AK152" s="91"/>
      <c r="AL152" s="91">
        <f t="shared" ca="1" si="58"/>
        <v>147</v>
      </c>
      <c r="AM152" s="80"/>
      <c r="AN152" s="91"/>
      <c r="AO152" s="91">
        <f t="shared" ca="1" si="59"/>
        <v>147</v>
      </c>
      <c r="AP152" s="93"/>
      <c r="AQ152" s="8"/>
      <c r="AR152" s="57"/>
      <c r="AS152" s="23"/>
      <c r="AT152" s="23"/>
      <c r="AU152" s="23"/>
      <c r="AV152" s="23"/>
      <c r="AW152" s="23"/>
      <c r="AX152" s="23"/>
      <c r="AY152" s="23"/>
      <c r="AZ152" s="23"/>
      <c r="BA152" s="23"/>
      <c r="BB152" s="23"/>
      <c r="BC152" s="8"/>
      <c r="BD152"/>
      <c r="BE152"/>
      <c r="BF152"/>
    </row>
    <row r="153" spans="1:58" ht="6" hidden="1" customHeight="1" x14ac:dyDescent="0.2">
      <c r="A153" s="14">
        <v>52</v>
      </c>
      <c r="B153" s="528"/>
      <c r="C153" s="529"/>
      <c r="D153" s="79"/>
      <c r="E153" s="86"/>
      <c r="F153" s="80"/>
      <c r="G153" s="91"/>
      <c r="H153" s="91">
        <f t="shared" ca="1" si="48"/>
        <v>148</v>
      </c>
      <c r="I153" s="80"/>
      <c r="J153" s="91"/>
      <c r="K153" s="91">
        <f t="shared" ca="1" si="49"/>
        <v>148</v>
      </c>
      <c r="L153" s="80"/>
      <c r="M153" s="91"/>
      <c r="N153" s="91">
        <f t="shared" ca="1" si="50"/>
        <v>116</v>
      </c>
      <c r="O153" s="80"/>
      <c r="P153" s="91"/>
      <c r="Q153" s="91">
        <f t="shared" ca="1" si="51"/>
        <v>148</v>
      </c>
      <c r="R153" s="80"/>
      <c r="S153" s="91"/>
      <c r="T153" s="91">
        <f t="shared" ca="1" si="52"/>
        <v>148</v>
      </c>
      <c r="U153" s="80"/>
      <c r="V153" s="91"/>
      <c r="W153" s="91">
        <f t="shared" ca="1" si="53"/>
        <v>148</v>
      </c>
      <c r="X153" s="80"/>
      <c r="Y153" s="91"/>
      <c r="Z153" s="91">
        <f t="shared" ca="1" si="54"/>
        <v>148</v>
      </c>
      <c r="AA153" s="80"/>
      <c r="AB153" s="91"/>
      <c r="AC153" s="91">
        <f t="shared" ca="1" si="55"/>
        <v>148</v>
      </c>
      <c r="AD153" s="80"/>
      <c r="AE153" s="91"/>
      <c r="AF153" s="91">
        <f t="shared" ca="1" si="56"/>
        <v>148</v>
      </c>
      <c r="AG153" s="80"/>
      <c r="AH153" s="91"/>
      <c r="AI153" s="91">
        <f t="shared" ca="1" si="57"/>
        <v>148</v>
      </c>
      <c r="AJ153" s="80"/>
      <c r="AK153" s="91"/>
      <c r="AL153" s="91">
        <f t="shared" ca="1" si="58"/>
        <v>148</v>
      </c>
      <c r="AM153" s="80"/>
      <c r="AN153" s="91"/>
      <c r="AO153" s="91">
        <f t="shared" ca="1" si="59"/>
        <v>148</v>
      </c>
      <c r="AP153" s="93"/>
      <c r="AQ153" s="8"/>
      <c r="AR153" s="57"/>
      <c r="AS153" s="23"/>
      <c r="AT153" s="23"/>
      <c r="AU153" s="23"/>
      <c r="AV153" s="23"/>
      <c r="AW153" s="23"/>
      <c r="AX153" s="23"/>
      <c r="AY153" s="23"/>
      <c r="AZ153" s="23"/>
      <c r="BA153" s="23"/>
      <c r="BB153" s="23"/>
      <c r="BC153" s="8"/>
      <c r="BD153"/>
      <c r="BE153"/>
      <c r="BF153"/>
    </row>
    <row r="154" spans="1:58" ht="6" hidden="1" customHeight="1" x14ac:dyDescent="0.2">
      <c r="A154" s="14">
        <v>53</v>
      </c>
      <c r="B154" s="528"/>
      <c r="C154" s="529"/>
      <c r="D154" s="79"/>
      <c r="E154" s="86"/>
      <c r="F154" s="80"/>
      <c r="G154" s="91"/>
      <c r="H154" s="91">
        <f t="shared" ca="1" si="48"/>
        <v>149</v>
      </c>
      <c r="I154" s="80"/>
      <c r="J154" s="91"/>
      <c r="K154" s="91">
        <f t="shared" ca="1" si="49"/>
        <v>149</v>
      </c>
      <c r="L154" s="80"/>
      <c r="M154" s="91"/>
      <c r="N154" s="91">
        <f t="shared" ca="1" si="50"/>
        <v>117</v>
      </c>
      <c r="O154" s="80"/>
      <c r="P154" s="91"/>
      <c r="Q154" s="91">
        <f t="shared" ca="1" si="51"/>
        <v>149</v>
      </c>
      <c r="R154" s="80"/>
      <c r="S154" s="91"/>
      <c r="T154" s="91">
        <f t="shared" ca="1" si="52"/>
        <v>149</v>
      </c>
      <c r="U154" s="80"/>
      <c r="V154" s="91"/>
      <c r="W154" s="91">
        <f t="shared" ca="1" si="53"/>
        <v>149</v>
      </c>
      <c r="X154" s="80"/>
      <c r="Y154" s="91"/>
      <c r="Z154" s="91">
        <f t="shared" ca="1" si="54"/>
        <v>149</v>
      </c>
      <c r="AA154" s="80"/>
      <c r="AB154" s="91"/>
      <c r="AC154" s="91">
        <f t="shared" ca="1" si="55"/>
        <v>149</v>
      </c>
      <c r="AD154" s="80"/>
      <c r="AE154" s="91"/>
      <c r="AF154" s="91">
        <f t="shared" ca="1" si="56"/>
        <v>149</v>
      </c>
      <c r="AG154" s="80"/>
      <c r="AH154" s="91"/>
      <c r="AI154" s="91">
        <f t="shared" ca="1" si="57"/>
        <v>149</v>
      </c>
      <c r="AJ154" s="80"/>
      <c r="AK154" s="91"/>
      <c r="AL154" s="91">
        <f t="shared" ca="1" si="58"/>
        <v>149</v>
      </c>
      <c r="AM154" s="80"/>
      <c r="AN154" s="91"/>
      <c r="AO154" s="91">
        <f t="shared" ca="1" si="59"/>
        <v>149</v>
      </c>
      <c r="AP154" s="93"/>
      <c r="AQ154" s="8"/>
      <c r="AR154" s="57"/>
      <c r="AS154" s="23"/>
      <c r="AT154" s="23"/>
      <c r="AU154" s="23"/>
      <c r="AV154" s="23"/>
      <c r="AW154" s="23"/>
      <c r="AX154" s="23"/>
      <c r="AY154" s="23"/>
      <c r="AZ154" s="23"/>
      <c r="BA154" s="23"/>
      <c r="BB154" s="23"/>
      <c r="BC154" s="8"/>
      <c r="BD154"/>
      <c r="BE154"/>
      <c r="BF154"/>
    </row>
    <row r="155" spans="1:58" ht="6" hidden="1" customHeight="1" x14ac:dyDescent="0.2">
      <c r="A155" s="14">
        <v>54</v>
      </c>
      <c r="B155" s="528"/>
      <c r="C155" s="529"/>
      <c r="D155" s="79"/>
      <c r="E155" s="86"/>
      <c r="F155" s="80"/>
      <c r="G155" s="91"/>
      <c r="H155" s="91">
        <f t="shared" ca="1" si="48"/>
        <v>150</v>
      </c>
      <c r="I155" s="80"/>
      <c r="J155" s="91"/>
      <c r="K155" s="91">
        <f t="shared" ca="1" si="49"/>
        <v>150</v>
      </c>
      <c r="L155" s="80"/>
      <c r="M155" s="91"/>
      <c r="N155" s="91">
        <f t="shared" ca="1" si="50"/>
        <v>118</v>
      </c>
      <c r="O155" s="80"/>
      <c r="P155" s="91"/>
      <c r="Q155" s="91">
        <f t="shared" ca="1" si="51"/>
        <v>150</v>
      </c>
      <c r="R155" s="80"/>
      <c r="S155" s="91"/>
      <c r="T155" s="91">
        <f t="shared" ca="1" si="52"/>
        <v>150</v>
      </c>
      <c r="U155" s="80"/>
      <c r="V155" s="91"/>
      <c r="W155" s="91">
        <f t="shared" ca="1" si="53"/>
        <v>150</v>
      </c>
      <c r="X155" s="80"/>
      <c r="Y155" s="91"/>
      <c r="Z155" s="91">
        <f t="shared" ca="1" si="54"/>
        <v>150</v>
      </c>
      <c r="AA155" s="80"/>
      <c r="AB155" s="91"/>
      <c r="AC155" s="91">
        <f t="shared" ca="1" si="55"/>
        <v>150</v>
      </c>
      <c r="AD155" s="80"/>
      <c r="AE155" s="91"/>
      <c r="AF155" s="91">
        <f t="shared" ca="1" si="56"/>
        <v>150</v>
      </c>
      <c r="AG155" s="80"/>
      <c r="AH155" s="91"/>
      <c r="AI155" s="91">
        <f t="shared" ca="1" si="57"/>
        <v>150</v>
      </c>
      <c r="AJ155" s="80"/>
      <c r="AK155" s="91"/>
      <c r="AL155" s="91">
        <f t="shared" ca="1" si="58"/>
        <v>150</v>
      </c>
      <c r="AM155" s="80"/>
      <c r="AN155" s="91"/>
      <c r="AO155" s="91">
        <f t="shared" ca="1" si="59"/>
        <v>150</v>
      </c>
      <c r="AP155" s="93"/>
      <c r="AQ155" s="8"/>
      <c r="AR155" s="57"/>
      <c r="AS155" s="23"/>
      <c r="AT155" s="23"/>
      <c r="AU155" s="23"/>
      <c r="AV155" s="23"/>
      <c r="AW155" s="23"/>
      <c r="AX155" s="23"/>
      <c r="AY155" s="23"/>
      <c r="AZ155" s="23"/>
      <c r="BA155" s="23"/>
      <c r="BB155" s="23"/>
      <c r="BC155" s="8"/>
      <c r="BD155"/>
      <c r="BE155"/>
      <c r="BF155"/>
    </row>
    <row r="156" spans="1:58" ht="6" hidden="1" customHeight="1" x14ac:dyDescent="0.2">
      <c r="A156" s="14">
        <v>55</v>
      </c>
      <c r="B156" s="528"/>
      <c r="C156" s="529"/>
      <c r="D156" s="79"/>
      <c r="E156" s="86"/>
      <c r="F156" s="80"/>
      <c r="G156" s="91"/>
      <c r="H156" s="91">
        <f t="shared" ca="1" si="48"/>
        <v>151</v>
      </c>
      <c r="I156" s="80"/>
      <c r="J156" s="91"/>
      <c r="K156" s="91">
        <f t="shared" ca="1" si="49"/>
        <v>151</v>
      </c>
      <c r="L156" s="80"/>
      <c r="M156" s="91"/>
      <c r="N156" s="91">
        <f t="shared" ca="1" si="50"/>
        <v>119</v>
      </c>
      <c r="O156" s="80"/>
      <c r="P156" s="91"/>
      <c r="Q156" s="91">
        <f t="shared" ca="1" si="51"/>
        <v>151</v>
      </c>
      <c r="R156" s="80"/>
      <c r="S156" s="91"/>
      <c r="T156" s="91">
        <f t="shared" ca="1" si="52"/>
        <v>151</v>
      </c>
      <c r="U156" s="80"/>
      <c r="V156" s="91"/>
      <c r="W156" s="91">
        <f t="shared" ca="1" si="53"/>
        <v>151</v>
      </c>
      <c r="X156" s="80"/>
      <c r="Y156" s="91"/>
      <c r="Z156" s="91">
        <f t="shared" ca="1" si="54"/>
        <v>151</v>
      </c>
      <c r="AA156" s="80"/>
      <c r="AB156" s="91"/>
      <c r="AC156" s="91">
        <f t="shared" ca="1" si="55"/>
        <v>151</v>
      </c>
      <c r="AD156" s="80"/>
      <c r="AE156" s="91"/>
      <c r="AF156" s="91">
        <f t="shared" ca="1" si="56"/>
        <v>151</v>
      </c>
      <c r="AG156" s="80"/>
      <c r="AH156" s="91"/>
      <c r="AI156" s="91">
        <f t="shared" ca="1" si="57"/>
        <v>151</v>
      </c>
      <c r="AJ156" s="80"/>
      <c r="AK156" s="91"/>
      <c r="AL156" s="91">
        <f t="shared" ca="1" si="58"/>
        <v>151</v>
      </c>
      <c r="AM156" s="80"/>
      <c r="AN156" s="91"/>
      <c r="AO156" s="91">
        <f t="shared" ca="1" si="59"/>
        <v>151</v>
      </c>
      <c r="AP156" s="93"/>
      <c r="AQ156" s="8"/>
      <c r="AR156" s="57"/>
      <c r="AS156" s="23"/>
      <c r="AT156" s="23"/>
      <c r="AU156" s="23"/>
      <c r="AV156" s="23"/>
      <c r="AW156" s="23"/>
      <c r="AX156" s="23"/>
      <c r="AY156" s="23"/>
      <c r="AZ156" s="23"/>
      <c r="BA156" s="23"/>
      <c r="BB156" s="23"/>
      <c r="BC156" s="8"/>
      <c r="BD156"/>
      <c r="BE156"/>
      <c r="BF156"/>
    </row>
    <row r="157" spans="1:58" ht="6" hidden="1" customHeight="1" x14ac:dyDescent="0.2">
      <c r="A157" s="14">
        <v>56</v>
      </c>
      <c r="B157" s="528"/>
      <c r="C157" s="529"/>
      <c r="D157" s="79"/>
      <c r="E157" s="86"/>
      <c r="F157" s="80"/>
      <c r="G157" s="91"/>
      <c r="H157" s="91">
        <f t="shared" ca="1" si="48"/>
        <v>152</v>
      </c>
      <c r="I157" s="80"/>
      <c r="J157" s="91"/>
      <c r="K157" s="91">
        <f t="shared" ca="1" si="49"/>
        <v>152</v>
      </c>
      <c r="L157" s="80"/>
      <c r="M157" s="91"/>
      <c r="N157" s="91">
        <f t="shared" ca="1" si="50"/>
        <v>120</v>
      </c>
      <c r="O157" s="80"/>
      <c r="P157" s="91"/>
      <c r="Q157" s="91">
        <f t="shared" ca="1" si="51"/>
        <v>152</v>
      </c>
      <c r="R157" s="80"/>
      <c r="S157" s="91"/>
      <c r="T157" s="91">
        <f t="shared" ca="1" si="52"/>
        <v>152</v>
      </c>
      <c r="U157" s="80"/>
      <c r="V157" s="91"/>
      <c r="W157" s="91">
        <f t="shared" ca="1" si="53"/>
        <v>152</v>
      </c>
      <c r="X157" s="80"/>
      <c r="Y157" s="91"/>
      <c r="Z157" s="91">
        <f t="shared" ca="1" si="54"/>
        <v>152</v>
      </c>
      <c r="AA157" s="80"/>
      <c r="AB157" s="91"/>
      <c r="AC157" s="91">
        <f t="shared" ca="1" si="55"/>
        <v>152</v>
      </c>
      <c r="AD157" s="80"/>
      <c r="AE157" s="91"/>
      <c r="AF157" s="91">
        <f t="shared" ca="1" si="56"/>
        <v>152</v>
      </c>
      <c r="AG157" s="80"/>
      <c r="AH157" s="91"/>
      <c r="AI157" s="91">
        <f t="shared" ca="1" si="57"/>
        <v>152</v>
      </c>
      <c r="AJ157" s="80"/>
      <c r="AK157" s="91"/>
      <c r="AL157" s="91">
        <f t="shared" ca="1" si="58"/>
        <v>152</v>
      </c>
      <c r="AM157" s="80"/>
      <c r="AN157" s="91"/>
      <c r="AO157" s="91">
        <f t="shared" ca="1" si="59"/>
        <v>152</v>
      </c>
      <c r="AP157" s="93"/>
      <c r="AQ157" s="8"/>
      <c r="AR157" s="57"/>
      <c r="AS157" s="23"/>
      <c r="AT157" s="23"/>
      <c r="AU157" s="23"/>
      <c r="AV157" s="23"/>
      <c r="AW157" s="23"/>
      <c r="AX157" s="23"/>
      <c r="AY157" s="23"/>
      <c r="AZ157" s="23"/>
      <c r="BA157" s="23"/>
      <c r="BB157" s="23"/>
      <c r="BC157" s="8"/>
      <c r="BD157"/>
      <c r="BE157"/>
      <c r="BF157"/>
    </row>
    <row r="158" spans="1:58" ht="6" hidden="1" customHeight="1" x14ac:dyDescent="0.2">
      <c r="A158" s="14">
        <v>57</v>
      </c>
      <c r="B158" s="528"/>
      <c r="C158" s="529"/>
      <c r="D158" s="79"/>
      <c r="E158" s="86"/>
      <c r="F158" s="80"/>
      <c r="G158" s="91"/>
      <c r="H158" s="91">
        <f t="shared" ca="1" si="48"/>
        <v>153</v>
      </c>
      <c r="I158" s="80"/>
      <c r="J158" s="91"/>
      <c r="K158" s="91">
        <f t="shared" ca="1" si="49"/>
        <v>153</v>
      </c>
      <c r="L158" s="80"/>
      <c r="M158" s="91"/>
      <c r="N158" s="91">
        <f t="shared" ca="1" si="50"/>
        <v>121</v>
      </c>
      <c r="O158" s="80"/>
      <c r="P158" s="91"/>
      <c r="Q158" s="91">
        <f t="shared" ca="1" si="51"/>
        <v>153</v>
      </c>
      <c r="R158" s="80"/>
      <c r="S158" s="91"/>
      <c r="T158" s="91">
        <f t="shared" ca="1" si="52"/>
        <v>153</v>
      </c>
      <c r="U158" s="80"/>
      <c r="V158" s="91"/>
      <c r="W158" s="91">
        <f t="shared" ca="1" si="53"/>
        <v>153</v>
      </c>
      <c r="X158" s="80"/>
      <c r="Y158" s="91"/>
      <c r="Z158" s="91">
        <f t="shared" ca="1" si="54"/>
        <v>153</v>
      </c>
      <c r="AA158" s="80"/>
      <c r="AB158" s="91"/>
      <c r="AC158" s="91">
        <f t="shared" ca="1" si="55"/>
        <v>153</v>
      </c>
      <c r="AD158" s="80"/>
      <c r="AE158" s="91"/>
      <c r="AF158" s="91">
        <f t="shared" ca="1" si="56"/>
        <v>153</v>
      </c>
      <c r="AG158" s="80"/>
      <c r="AH158" s="91"/>
      <c r="AI158" s="91">
        <f t="shared" ca="1" si="57"/>
        <v>153</v>
      </c>
      <c r="AJ158" s="80"/>
      <c r="AK158" s="91"/>
      <c r="AL158" s="91">
        <f t="shared" ca="1" si="58"/>
        <v>153</v>
      </c>
      <c r="AM158" s="80"/>
      <c r="AN158" s="91"/>
      <c r="AO158" s="91">
        <f t="shared" ca="1" si="59"/>
        <v>153</v>
      </c>
      <c r="AP158" s="93"/>
      <c r="AQ158" s="8"/>
      <c r="AR158" s="57"/>
      <c r="AS158" s="23"/>
      <c r="AT158" s="23"/>
      <c r="AU158" s="23"/>
      <c r="AV158" s="23"/>
      <c r="AW158" s="23"/>
      <c r="AX158" s="23"/>
      <c r="AY158" s="23"/>
      <c r="AZ158" s="23"/>
      <c r="BA158" s="23"/>
      <c r="BB158" s="23"/>
      <c r="BC158" s="8"/>
      <c r="BD158"/>
      <c r="BE158"/>
      <c r="BF158"/>
    </row>
    <row r="159" spans="1:58" ht="6" hidden="1" customHeight="1" x14ac:dyDescent="0.2">
      <c r="A159" s="14">
        <v>58</v>
      </c>
      <c r="B159" s="528"/>
      <c r="C159" s="529"/>
      <c r="D159" s="79"/>
      <c r="E159" s="86"/>
      <c r="F159" s="80"/>
      <c r="G159" s="91"/>
      <c r="H159" s="91">
        <f t="shared" ca="1" si="48"/>
        <v>154</v>
      </c>
      <c r="I159" s="80"/>
      <c r="J159" s="91"/>
      <c r="K159" s="91">
        <f t="shared" ca="1" si="49"/>
        <v>154</v>
      </c>
      <c r="L159" s="80"/>
      <c r="M159" s="91"/>
      <c r="N159" s="91">
        <f t="shared" ca="1" si="50"/>
        <v>122</v>
      </c>
      <c r="O159" s="80"/>
      <c r="P159" s="91"/>
      <c r="Q159" s="91">
        <f t="shared" ca="1" si="51"/>
        <v>154</v>
      </c>
      <c r="R159" s="80"/>
      <c r="S159" s="91"/>
      <c r="T159" s="91">
        <f t="shared" ca="1" si="52"/>
        <v>154</v>
      </c>
      <c r="U159" s="80"/>
      <c r="V159" s="91"/>
      <c r="W159" s="91">
        <f t="shared" ca="1" si="53"/>
        <v>154</v>
      </c>
      <c r="X159" s="80"/>
      <c r="Y159" s="91"/>
      <c r="Z159" s="91">
        <f t="shared" ca="1" si="54"/>
        <v>154</v>
      </c>
      <c r="AA159" s="80"/>
      <c r="AB159" s="91"/>
      <c r="AC159" s="91">
        <f t="shared" ca="1" si="55"/>
        <v>154</v>
      </c>
      <c r="AD159" s="80"/>
      <c r="AE159" s="91"/>
      <c r="AF159" s="91">
        <f t="shared" ca="1" si="56"/>
        <v>154</v>
      </c>
      <c r="AG159" s="80"/>
      <c r="AH159" s="91"/>
      <c r="AI159" s="91">
        <f t="shared" ca="1" si="57"/>
        <v>154</v>
      </c>
      <c r="AJ159" s="80"/>
      <c r="AK159" s="91"/>
      <c r="AL159" s="91">
        <f t="shared" ca="1" si="58"/>
        <v>154</v>
      </c>
      <c r="AM159" s="80"/>
      <c r="AN159" s="91"/>
      <c r="AO159" s="91">
        <f t="shared" ca="1" si="59"/>
        <v>154</v>
      </c>
      <c r="AP159" s="93"/>
      <c r="AQ159" s="8"/>
      <c r="AR159" s="57"/>
      <c r="AS159" s="23"/>
      <c r="AT159" s="23"/>
      <c r="AU159" s="23"/>
      <c r="AV159" s="23"/>
      <c r="AW159" s="23"/>
      <c r="AX159" s="23"/>
      <c r="AY159" s="23"/>
      <c r="AZ159" s="23"/>
      <c r="BA159" s="23"/>
      <c r="BB159" s="23"/>
      <c r="BC159" s="8"/>
      <c r="BD159"/>
      <c r="BE159"/>
      <c r="BF159"/>
    </row>
    <row r="160" spans="1:58" ht="6" hidden="1" customHeight="1" x14ac:dyDescent="0.2">
      <c r="A160" s="14">
        <v>59</v>
      </c>
      <c r="B160" s="528"/>
      <c r="C160" s="529"/>
      <c r="D160" s="79"/>
      <c r="E160" s="86"/>
      <c r="F160" s="80"/>
      <c r="G160" s="91"/>
      <c r="H160" s="91">
        <f t="shared" ca="1" si="48"/>
        <v>155</v>
      </c>
      <c r="I160" s="80"/>
      <c r="J160" s="91"/>
      <c r="K160" s="91">
        <f t="shared" ca="1" si="49"/>
        <v>155</v>
      </c>
      <c r="L160" s="80"/>
      <c r="M160" s="91"/>
      <c r="N160" s="91">
        <f t="shared" ca="1" si="50"/>
        <v>123</v>
      </c>
      <c r="O160" s="80"/>
      <c r="P160" s="91"/>
      <c r="Q160" s="91">
        <f t="shared" ca="1" si="51"/>
        <v>155</v>
      </c>
      <c r="R160" s="80"/>
      <c r="S160" s="91"/>
      <c r="T160" s="91">
        <f t="shared" ca="1" si="52"/>
        <v>155</v>
      </c>
      <c r="U160" s="80"/>
      <c r="V160" s="91"/>
      <c r="W160" s="91">
        <f t="shared" ca="1" si="53"/>
        <v>155</v>
      </c>
      <c r="X160" s="80"/>
      <c r="Y160" s="91"/>
      <c r="Z160" s="91">
        <f t="shared" ca="1" si="54"/>
        <v>155</v>
      </c>
      <c r="AA160" s="80"/>
      <c r="AB160" s="91"/>
      <c r="AC160" s="91">
        <f t="shared" ca="1" si="55"/>
        <v>155</v>
      </c>
      <c r="AD160" s="80"/>
      <c r="AE160" s="91"/>
      <c r="AF160" s="91">
        <f t="shared" ca="1" si="56"/>
        <v>155</v>
      </c>
      <c r="AG160" s="80"/>
      <c r="AH160" s="91"/>
      <c r="AI160" s="91">
        <f t="shared" ca="1" si="57"/>
        <v>155</v>
      </c>
      <c r="AJ160" s="80"/>
      <c r="AK160" s="91"/>
      <c r="AL160" s="91">
        <f t="shared" ca="1" si="58"/>
        <v>155</v>
      </c>
      <c r="AM160" s="80"/>
      <c r="AN160" s="91"/>
      <c r="AO160" s="91">
        <f t="shared" ca="1" si="59"/>
        <v>155</v>
      </c>
      <c r="AP160" s="93"/>
      <c r="AQ160" s="8"/>
      <c r="AR160" s="57"/>
      <c r="AS160" s="23"/>
      <c r="AT160" s="23"/>
      <c r="AU160" s="23"/>
      <c r="AV160" s="23"/>
      <c r="AW160" s="23"/>
      <c r="AX160" s="23"/>
      <c r="AY160" s="23"/>
      <c r="AZ160" s="23"/>
      <c r="BA160" s="23"/>
      <c r="BB160" s="23"/>
      <c r="BC160" s="8"/>
      <c r="BD160"/>
      <c r="BE160"/>
      <c r="BF160"/>
    </row>
    <row r="161" spans="1:58" ht="6" hidden="1" customHeight="1" x14ac:dyDescent="0.2">
      <c r="A161" s="14">
        <v>60</v>
      </c>
      <c r="B161" s="528"/>
      <c r="C161" s="529"/>
      <c r="D161" s="79"/>
      <c r="E161" s="86"/>
      <c r="F161" s="80"/>
      <c r="G161" s="91"/>
      <c r="H161" s="91">
        <f t="shared" ca="1" si="48"/>
        <v>156</v>
      </c>
      <c r="I161" s="80"/>
      <c r="J161" s="91"/>
      <c r="K161" s="91">
        <f t="shared" ca="1" si="49"/>
        <v>156</v>
      </c>
      <c r="L161" s="80"/>
      <c r="M161" s="91"/>
      <c r="N161" s="91">
        <f t="shared" ca="1" si="50"/>
        <v>124</v>
      </c>
      <c r="O161" s="80"/>
      <c r="P161" s="91"/>
      <c r="Q161" s="91">
        <f t="shared" ca="1" si="51"/>
        <v>156</v>
      </c>
      <c r="R161" s="80"/>
      <c r="S161" s="91"/>
      <c r="T161" s="91">
        <f t="shared" ca="1" si="52"/>
        <v>156</v>
      </c>
      <c r="U161" s="80"/>
      <c r="V161" s="91"/>
      <c r="W161" s="91">
        <f t="shared" ca="1" si="53"/>
        <v>156</v>
      </c>
      <c r="X161" s="80"/>
      <c r="Y161" s="91"/>
      <c r="Z161" s="91">
        <f t="shared" ca="1" si="54"/>
        <v>156</v>
      </c>
      <c r="AA161" s="80"/>
      <c r="AB161" s="91"/>
      <c r="AC161" s="91">
        <f t="shared" ca="1" si="55"/>
        <v>156</v>
      </c>
      <c r="AD161" s="80"/>
      <c r="AE161" s="91"/>
      <c r="AF161" s="91">
        <f t="shared" ca="1" si="56"/>
        <v>156</v>
      </c>
      <c r="AG161" s="80"/>
      <c r="AH161" s="91"/>
      <c r="AI161" s="91">
        <f t="shared" ca="1" si="57"/>
        <v>156</v>
      </c>
      <c r="AJ161" s="80"/>
      <c r="AK161" s="91"/>
      <c r="AL161" s="91">
        <f t="shared" ca="1" si="58"/>
        <v>156</v>
      </c>
      <c r="AM161" s="80"/>
      <c r="AN161" s="91"/>
      <c r="AO161" s="91">
        <f t="shared" ca="1" si="59"/>
        <v>156</v>
      </c>
      <c r="AP161" s="93"/>
      <c r="AQ161" s="8"/>
      <c r="AR161" s="57"/>
      <c r="AS161" s="23"/>
      <c r="AT161" s="23"/>
      <c r="AU161" s="23"/>
      <c r="AV161" s="23"/>
      <c r="AW161" s="23"/>
      <c r="AX161" s="23"/>
      <c r="AY161" s="23"/>
      <c r="AZ161" s="23"/>
      <c r="BA161" s="23"/>
      <c r="BB161" s="23"/>
      <c r="BC161" s="8"/>
      <c r="BD161"/>
      <c r="BE161"/>
      <c r="BF161"/>
    </row>
    <row r="162" spans="1:58" ht="6" hidden="1" customHeight="1" x14ac:dyDescent="0.2">
      <c r="A162" s="14">
        <v>61</v>
      </c>
      <c r="B162" s="528"/>
      <c r="C162" s="529"/>
      <c r="D162" s="79"/>
      <c r="E162" s="86"/>
      <c r="F162" s="80"/>
      <c r="G162" s="91"/>
      <c r="H162" s="91">
        <f t="shared" ca="1" si="48"/>
        <v>157</v>
      </c>
      <c r="I162" s="80"/>
      <c r="J162" s="91"/>
      <c r="K162" s="91">
        <f t="shared" ca="1" si="49"/>
        <v>157</v>
      </c>
      <c r="L162" s="80"/>
      <c r="M162" s="91"/>
      <c r="N162" s="91">
        <f t="shared" ca="1" si="50"/>
        <v>125</v>
      </c>
      <c r="O162" s="80"/>
      <c r="P162" s="91"/>
      <c r="Q162" s="91">
        <f t="shared" ca="1" si="51"/>
        <v>157</v>
      </c>
      <c r="R162" s="80"/>
      <c r="S162" s="91"/>
      <c r="T162" s="91">
        <f t="shared" ca="1" si="52"/>
        <v>157</v>
      </c>
      <c r="U162" s="80"/>
      <c r="V162" s="91"/>
      <c r="W162" s="91">
        <f t="shared" ca="1" si="53"/>
        <v>157</v>
      </c>
      <c r="X162" s="80"/>
      <c r="Y162" s="91"/>
      <c r="Z162" s="91">
        <f t="shared" ca="1" si="54"/>
        <v>157</v>
      </c>
      <c r="AA162" s="80"/>
      <c r="AB162" s="91"/>
      <c r="AC162" s="91">
        <f t="shared" ca="1" si="55"/>
        <v>157</v>
      </c>
      <c r="AD162" s="80"/>
      <c r="AE162" s="91"/>
      <c r="AF162" s="91">
        <f t="shared" ca="1" si="56"/>
        <v>157</v>
      </c>
      <c r="AG162" s="80"/>
      <c r="AH162" s="91"/>
      <c r="AI162" s="91">
        <f t="shared" ca="1" si="57"/>
        <v>157</v>
      </c>
      <c r="AJ162" s="80"/>
      <c r="AK162" s="91"/>
      <c r="AL162" s="91">
        <f t="shared" ca="1" si="58"/>
        <v>157</v>
      </c>
      <c r="AM162" s="80"/>
      <c r="AN162" s="91"/>
      <c r="AO162" s="91">
        <f t="shared" ca="1" si="59"/>
        <v>157</v>
      </c>
      <c r="AP162" s="93"/>
      <c r="AQ162" s="8"/>
      <c r="AR162" s="57"/>
      <c r="AS162" s="23"/>
      <c r="AT162" s="23"/>
      <c r="AU162" s="23"/>
      <c r="AV162" s="23"/>
      <c r="AW162" s="23"/>
      <c r="AX162" s="23"/>
      <c r="AY162" s="23"/>
      <c r="AZ162" s="23"/>
      <c r="BA162" s="23"/>
      <c r="BB162" s="23"/>
      <c r="BC162" s="8"/>
      <c r="BD162"/>
      <c r="BE162"/>
      <c r="BF162"/>
    </row>
    <row r="163" spans="1:58" ht="6" hidden="1" customHeight="1" x14ac:dyDescent="0.2">
      <c r="A163" s="14">
        <v>62</v>
      </c>
      <c r="B163" s="528"/>
      <c r="C163" s="529"/>
      <c r="D163" s="79"/>
      <c r="E163" s="86"/>
      <c r="F163" s="80"/>
      <c r="G163" s="91"/>
      <c r="H163" s="91">
        <f t="shared" ca="1" si="48"/>
        <v>158</v>
      </c>
      <c r="I163" s="80"/>
      <c r="J163" s="91"/>
      <c r="K163" s="91">
        <f t="shared" ca="1" si="49"/>
        <v>158</v>
      </c>
      <c r="L163" s="80"/>
      <c r="M163" s="91"/>
      <c r="N163" s="91">
        <f t="shared" ca="1" si="50"/>
        <v>126</v>
      </c>
      <c r="O163" s="80"/>
      <c r="P163" s="91"/>
      <c r="Q163" s="91">
        <f t="shared" ca="1" si="51"/>
        <v>158</v>
      </c>
      <c r="R163" s="80"/>
      <c r="S163" s="91"/>
      <c r="T163" s="91">
        <f t="shared" ca="1" si="52"/>
        <v>158</v>
      </c>
      <c r="U163" s="80"/>
      <c r="V163" s="91"/>
      <c r="W163" s="91">
        <f t="shared" ca="1" si="53"/>
        <v>158</v>
      </c>
      <c r="X163" s="80"/>
      <c r="Y163" s="91"/>
      <c r="Z163" s="91">
        <f t="shared" ca="1" si="54"/>
        <v>158</v>
      </c>
      <c r="AA163" s="80"/>
      <c r="AB163" s="91"/>
      <c r="AC163" s="91">
        <f t="shared" ca="1" si="55"/>
        <v>158</v>
      </c>
      <c r="AD163" s="80"/>
      <c r="AE163" s="91"/>
      <c r="AF163" s="91">
        <f t="shared" ca="1" si="56"/>
        <v>158</v>
      </c>
      <c r="AG163" s="80"/>
      <c r="AH163" s="91"/>
      <c r="AI163" s="91">
        <f t="shared" ca="1" si="57"/>
        <v>158</v>
      </c>
      <c r="AJ163" s="80"/>
      <c r="AK163" s="91"/>
      <c r="AL163" s="91">
        <f t="shared" ca="1" si="58"/>
        <v>158</v>
      </c>
      <c r="AM163" s="80"/>
      <c r="AN163" s="91"/>
      <c r="AO163" s="91">
        <f t="shared" ca="1" si="59"/>
        <v>158</v>
      </c>
      <c r="AP163" s="93"/>
      <c r="AQ163" s="8"/>
      <c r="AR163" s="57"/>
      <c r="AS163" s="23"/>
      <c r="AT163" s="23"/>
      <c r="AU163" s="23"/>
      <c r="AV163" s="23"/>
      <c r="AW163" s="23"/>
      <c r="AX163" s="23"/>
      <c r="AY163" s="23"/>
      <c r="AZ163" s="23"/>
      <c r="BA163" s="23"/>
      <c r="BB163" s="23"/>
      <c r="BC163" s="8"/>
      <c r="BD163"/>
      <c r="BE163"/>
      <c r="BF163"/>
    </row>
    <row r="164" spans="1:58" ht="6" hidden="1" customHeight="1" x14ac:dyDescent="0.2">
      <c r="A164" s="14">
        <v>63</v>
      </c>
      <c r="B164" s="528"/>
      <c r="C164" s="529"/>
      <c r="D164" s="79"/>
      <c r="E164" s="86"/>
      <c r="F164" s="80"/>
      <c r="G164" s="91"/>
      <c r="H164" s="91">
        <f t="shared" ca="1" si="48"/>
        <v>159</v>
      </c>
      <c r="I164" s="80"/>
      <c r="J164" s="91"/>
      <c r="K164" s="91">
        <f t="shared" ca="1" si="49"/>
        <v>159</v>
      </c>
      <c r="L164" s="80"/>
      <c r="M164" s="91"/>
      <c r="N164" s="91">
        <f t="shared" ca="1" si="50"/>
        <v>127</v>
      </c>
      <c r="O164" s="80"/>
      <c r="P164" s="91"/>
      <c r="Q164" s="91">
        <f t="shared" ca="1" si="51"/>
        <v>159</v>
      </c>
      <c r="R164" s="80"/>
      <c r="S164" s="91"/>
      <c r="T164" s="91">
        <f t="shared" ca="1" si="52"/>
        <v>159</v>
      </c>
      <c r="U164" s="80"/>
      <c r="V164" s="91"/>
      <c r="W164" s="91">
        <f t="shared" ca="1" si="53"/>
        <v>159</v>
      </c>
      <c r="X164" s="80"/>
      <c r="Y164" s="91"/>
      <c r="Z164" s="91">
        <f t="shared" ca="1" si="54"/>
        <v>159</v>
      </c>
      <c r="AA164" s="80"/>
      <c r="AB164" s="91"/>
      <c r="AC164" s="91">
        <f t="shared" ca="1" si="55"/>
        <v>159</v>
      </c>
      <c r="AD164" s="80"/>
      <c r="AE164" s="91"/>
      <c r="AF164" s="91">
        <f t="shared" ca="1" si="56"/>
        <v>159</v>
      </c>
      <c r="AG164" s="80"/>
      <c r="AH164" s="91"/>
      <c r="AI164" s="91">
        <f t="shared" ca="1" si="57"/>
        <v>159</v>
      </c>
      <c r="AJ164" s="80"/>
      <c r="AK164" s="91"/>
      <c r="AL164" s="91">
        <f t="shared" ca="1" si="58"/>
        <v>159</v>
      </c>
      <c r="AM164" s="80"/>
      <c r="AN164" s="91"/>
      <c r="AO164" s="91">
        <f t="shared" ca="1" si="59"/>
        <v>159</v>
      </c>
      <c r="AP164" s="93"/>
      <c r="AQ164" s="8"/>
      <c r="AR164" s="57"/>
      <c r="AS164" s="23"/>
      <c r="AT164" s="23"/>
      <c r="AU164" s="23"/>
      <c r="AV164" s="23"/>
      <c r="AW164" s="23"/>
      <c r="AX164" s="23"/>
      <c r="AY164" s="23"/>
      <c r="AZ164" s="23"/>
      <c r="BA164" s="23"/>
      <c r="BB164" s="23"/>
      <c r="BC164" s="8"/>
      <c r="BD164"/>
      <c r="BE164"/>
      <c r="BF164"/>
    </row>
    <row r="165" spans="1:58" ht="6" hidden="1" customHeight="1" x14ac:dyDescent="0.2">
      <c r="A165" s="14">
        <v>64</v>
      </c>
      <c r="B165" s="528"/>
      <c r="C165" s="529"/>
      <c r="D165" s="79"/>
      <c r="E165" s="86"/>
      <c r="F165" s="80"/>
      <c r="G165" s="91"/>
      <c r="H165" s="91">
        <f t="shared" ca="1" si="48"/>
        <v>160</v>
      </c>
      <c r="I165" s="80"/>
      <c r="J165" s="91"/>
      <c r="K165" s="91">
        <f t="shared" ca="1" si="49"/>
        <v>160</v>
      </c>
      <c r="L165" s="80"/>
      <c r="M165" s="91"/>
      <c r="N165" s="91">
        <f t="shared" ca="1" si="50"/>
        <v>128</v>
      </c>
      <c r="O165" s="80"/>
      <c r="P165" s="91"/>
      <c r="Q165" s="91">
        <f t="shared" ca="1" si="51"/>
        <v>160</v>
      </c>
      <c r="R165" s="80"/>
      <c r="S165" s="91"/>
      <c r="T165" s="91">
        <f t="shared" ca="1" si="52"/>
        <v>160</v>
      </c>
      <c r="U165" s="80"/>
      <c r="V165" s="91"/>
      <c r="W165" s="91">
        <f t="shared" ca="1" si="53"/>
        <v>160</v>
      </c>
      <c r="X165" s="80"/>
      <c r="Y165" s="91"/>
      <c r="Z165" s="91">
        <f t="shared" ca="1" si="54"/>
        <v>160</v>
      </c>
      <c r="AA165" s="80"/>
      <c r="AB165" s="91"/>
      <c r="AC165" s="91">
        <f t="shared" ca="1" si="55"/>
        <v>160</v>
      </c>
      <c r="AD165" s="80"/>
      <c r="AE165" s="91"/>
      <c r="AF165" s="91">
        <f t="shared" ca="1" si="56"/>
        <v>160</v>
      </c>
      <c r="AG165" s="80"/>
      <c r="AH165" s="91"/>
      <c r="AI165" s="91">
        <f t="shared" ca="1" si="57"/>
        <v>160</v>
      </c>
      <c r="AJ165" s="80"/>
      <c r="AK165" s="91"/>
      <c r="AL165" s="91">
        <f t="shared" ca="1" si="58"/>
        <v>160</v>
      </c>
      <c r="AM165" s="80"/>
      <c r="AN165" s="91"/>
      <c r="AO165" s="91">
        <f t="shared" ca="1" si="59"/>
        <v>160</v>
      </c>
      <c r="AP165" s="93"/>
      <c r="AQ165" s="8"/>
      <c r="AR165" s="57"/>
      <c r="AS165" s="23"/>
      <c r="AT165" s="23"/>
      <c r="AU165" s="23"/>
      <c r="AV165" s="23"/>
      <c r="AW165" s="23"/>
      <c r="AX165" s="23"/>
      <c r="AY165" s="23"/>
      <c r="AZ165" s="23"/>
      <c r="BA165" s="23"/>
      <c r="BB165" s="23"/>
      <c r="BC165" s="8"/>
      <c r="BD165"/>
      <c r="BE165"/>
      <c r="BF165"/>
    </row>
    <row r="166" spans="1:58" ht="6" hidden="1" customHeight="1" x14ac:dyDescent="0.2">
      <c r="A166" s="14">
        <v>65</v>
      </c>
      <c r="B166" s="528"/>
      <c r="C166" s="529"/>
      <c r="D166" s="79"/>
      <c r="E166" s="86"/>
      <c r="F166" s="80"/>
      <c r="G166" s="91"/>
      <c r="H166" s="91">
        <f t="shared" ref="H166:H197" ca="1" si="60">IF(OR(MID(G$777,$A166,1)="a",MID(G$777,$A166,1)="b"),0,IF(H165=0,1,H165+1))</f>
        <v>161</v>
      </c>
      <c r="I166" s="80"/>
      <c r="J166" s="91"/>
      <c r="K166" s="91">
        <f t="shared" ref="K166:K197" ca="1" si="61">IF(OR(MID(J$777,$A166,1)="a",MID(J$777,$A166,1)="b"),0,IF(K165=0,1,K165+1))</f>
        <v>161</v>
      </c>
      <c r="L166" s="80"/>
      <c r="M166" s="91"/>
      <c r="N166" s="91">
        <f t="shared" ref="N166:N197" ca="1" si="62">IF(OR(MID(M$777,$A166,1)="a",MID(M$777,$A166,1)="b"),0,IF(N165=0,1,N165+1))</f>
        <v>129</v>
      </c>
      <c r="O166" s="80"/>
      <c r="P166" s="91"/>
      <c r="Q166" s="91">
        <f t="shared" ref="Q166:Q197" ca="1" si="63">IF(OR(MID(P$777,$A166,1)="a",MID(P$777,$A166,1)="b"),0,IF(Q165=0,1,Q165+1))</f>
        <v>161</v>
      </c>
      <c r="R166" s="80"/>
      <c r="S166" s="91"/>
      <c r="T166" s="91">
        <f t="shared" ref="T166:T197" ca="1" si="64">IF(OR(MID(S$777,$A166,1)="a",MID(S$777,$A166,1)="b"),0,IF(T165=0,1,T165+1))</f>
        <v>161</v>
      </c>
      <c r="U166" s="80"/>
      <c r="V166" s="91"/>
      <c r="W166" s="91">
        <f t="shared" ref="W166:W197" ca="1" si="65">IF(OR(MID(V$777,$A166,1)="a",MID(V$777,$A166,1)="b"),0,IF(W165=0,1,W165+1))</f>
        <v>161</v>
      </c>
      <c r="X166" s="80"/>
      <c r="Y166" s="91"/>
      <c r="Z166" s="91">
        <f t="shared" ref="Z166:Z197" ca="1" si="66">IF(OR(MID(Y$777,$A166,1)="a",MID(Y$777,$A166,1)="b"),0,IF(Z165=0,1,Z165+1))</f>
        <v>161</v>
      </c>
      <c r="AA166" s="80"/>
      <c r="AB166" s="91"/>
      <c r="AC166" s="91">
        <f t="shared" ref="AC166:AC197" ca="1" si="67">IF(OR(MID(AB$777,$A166,1)="a",MID(AB$777,$A166,1)="b"),0,IF(AC165=0,1,AC165+1))</f>
        <v>161</v>
      </c>
      <c r="AD166" s="80"/>
      <c r="AE166" s="91"/>
      <c r="AF166" s="91">
        <f t="shared" ref="AF166:AF197" ca="1" si="68">IF(OR(MID(AE$777,$A166,1)="a",MID(AE$777,$A166,1)="b"),0,IF(AF165=0,1,AF165+1))</f>
        <v>161</v>
      </c>
      <c r="AG166" s="80"/>
      <c r="AH166" s="91"/>
      <c r="AI166" s="91">
        <f t="shared" ref="AI166:AI197" ca="1" si="69">IF(OR(MID(AH$777,$A166,1)="a",MID(AH$777,$A166,1)="b"),0,IF(AI165=0,1,AI165+1))</f>
        <v>161</v>
      </c>
      <c r="AJ166" s="80"/>
      <c r="AK166" s="91"/>
      <c r="AL166" s="91">
        <f t="shared" ref="AL166:AL197" ca="1" si="70">IF(OR(MID(AK$777,$A166,1)="a",MID(AK$777,$A166,1)="b"),0,IF(AL165=0,1,AL165+1))</f>
        <v>161</v>
      </c>
      <c r="AM166" s="80"/>
      <c r="AN166" s="91"/>
      <c r="AO166" s="91">
        <f t="shared" ref="AO166:AO197" ca="1" si="71">IF(OR(MID(AN$777,$A166,1)="a",MID(AN$777,$A166,1)="b"),0,IF(AO165=0,1,AO165+1))</f>
        <v>161</v>
      </c>
      <c r="AP166" s="93"/>
      <c r="AQ166" s="8"/>
      <c r="AR166" s="57"/>
      <c r="AS166" s="23"/>
      <c r="AT166" s="23"/>
      <c r="AU166" s="23"/>
      <c r="AV166" s="23"/>
      <c r="AW166" s="23"/>
      <c r="AX166" s="23"/>
      <c r="AY166" s="23"/>
      <c r="AZ166" s="23"/>
      <c r="BA166" s="23"/>
      <c r="BB166" s="23"/>
      <c r="BC166" s="8"/>
      <c r="BD166"/>
      <c r="BE166"/>
      <c r="BF166"/>
    </row>
    <row r="167" spans="1:58" ht="6" hidden="1" customHeight="1" x14ac:dyDescent="0.2">
      <c r="A167" s="14">
        <v>66</v>
      </c>
      <c r="B167" s="528"/>
      <c r="C167" s="529"/>
      <c r="D167" s="79"/>
      <c r="E167" s="86"/>
      <c r="F167" s="80"/>
      <c r="G167" s="91"/>
      <c r="H167" s="91">
        <f t="shared" ca="1" si="60"/>
        <v>162</v>
      </c>
      <c r="I167" s="80"/>
      <c r="J167" s="91"/>
      <c r="K167" s="91">
        <f t="shared" ca="1" si="61"/>
        <v>162</v>
      </c>
      <c r="L167" s="80"/>
      <c r="M167" s="91"/>
      <c r="N167" s="91">
        <f t="shared" ca="1" si="62"/>
        <v>130</v>
      </c>
      <c r="O167" s="80"/>
      <c r="P167" s="91"/>
      <c r="Q167" s="91">
        <f t="shared" ca="1" si="63"/>
        <v>162</v>
      </c>
      <c r="R167" s="80"/>
      <c r="S167" s="91"/>
      <c r="T167" s="91">
        <f t="shared" ca="1" si="64"/>
        <v>162</v>
      </c>
      <c r="U167" s="80"/>
      <c r="V167" s="91"/>
      <c r="W167" s="91">
        <f t="shared" ca="1" si="65"/>
        <v>162</v>
      </c>
      <c r="X167" s="80"/>
      <c r="Y167" s="91"/>
      <c r="Z167" s="91">
        <f t="shared" ca="1" si="66"/>
        <v>162</v>
      </c>
      <c r="AA167" s="80"/>
      <c r="AB167" s="91"/>
      <c r="AC167" s="91">
        <f t="shared" ca="1" si="67"/>
        <v>162</v>
      </c>
      <c r="AD167" s="80"/>
      <c r="AE167" s="91"/>
      <c r="AF167" s="91">
        <f t="shared" ca="1" si="68"/>
        <v>162</v>
      </c>
      <c r="AG167" s="80"/>
      <c r="AH167" s="91"/>
      <c r="AI167" s="91">
        <f t="shared" ca="1" si="69"/>
        <v>162</v>
      </c>
      <c r="AJ167" s="80"/>
      <c r="AK167" s="91"/>
      <c r="AL167" s="91">
        <f t="shared" ca="1" si="70"/>
        <v>162</v>
      </c>
      <c r="AM167" s="80"/>
      <c r="AN167" s="91"/>
      <c r="AO167" s="91">
        <f t="shared" ca="1" si="71"/>
        <v>162</v>
      </c>
      <c r="AP167" s="93"/>
      <c r="AQ167" s="8"/>
      <c r="AR167" s="57"/>
      <c r="AS167" s="23"/>
      <c r="AT167" s="23"/>
      <c r="AU167" s="23"/>
      <c r="AV167" s="23"/>
      <c r="AW167" s="23"/>
      <c r="AX167" s="23"/>
      <c r="AY167" s="23"/>
      <c r="AZ167" s="23"/>
      <c r="BA167" s="23"/>
      <c r="BB167" s="23"/>
      <c r="BC167" s="8"/>
      <c r="BD167"/>
      <c r="BE167"/>
      <c r="BF167"/>
    </row>
    <row r="168" spans="1:58" ht="6" hidden="1" customHeight="1" x14ac:dyDescent="0.2">
      <c r="A168" s="14">
        <v>67</v>
      </c>
      <c r="B168" s="528"/>
      <c r="C168" s="529"/>
      <c r="D168" s="79"/>
      <c r="E168" s="86"/>
      <c r="F168" s="80"/>
      <c r="G168" s="91"/>
      <c r="H168" s="91">
        <f t="shared" ca="1" si="60"/>
        <v>163</v>
      </c>
      <c r="I168" s="80"/>
      <c r="J168" s="91"/>
      <c r="K168" s="91">
        <f t="shared" ca="1" si="61"/>
        <v>163</v>
      </c>
      <c r="L168" s="80"/>
      <c r="M168" s="91"/>
      <c r="N168" s="91">
        <f t="shared" ca="1" si="62"/>
        <v>131</v>
      </c>
      <c r="O168" s="80"/>
      <c r="P168" s="91"/>
      <c r="Q168" s="91">
        <f t="shared" ca="1" si="63"/>
        <v>163</v>
      </c>
      <c r="R168" s="80"/>
      <c r="S168" s="91"/>
      <c r="T168" s="91">
        <f t="shared" ca="1" si="64"/>
        <v>163</v>
      </c>
      <c r="U168" s="80"/>
      <c r="V168" s="91"/>
      <c r="W168" s="91">
        <f t="shared" ca="1" si="65"/>
        <v>163</v>
      </c>
      <c r="X168" s="80"/>
      <c r="Y168" s="91"/>
      <c r="Z168" s="91">
        <f t="shared" ca="1" si="66"/>
        <v>163</v>
      </c>
      <c r="AA168" s="80"/>
      <c r="AB168" s="91"/>
      <c r="AC168" s="91">
        <f t="shared" ca="1" si="67"/>
        <v>163</v>
      </c>
      <c r="AD168" s="80"/>
      <c r="AE168" s="91"/>
      <c r="AF168" s="91">
        <f t="shared" ca="1" si="68"/>
        <v>163</v>
      </c>
      <c r="AG168" s="80"/>
      <c r="AH168" s="91"/>
      <c r="AI168" s="91">
        <f t="shared" ca="1" si="69"/>
        <v>163</v>
      </c>
      <c r="AJ168" s="80"/>
      <c r="AK168" s="91"/>
      <c r="AL168" s="91">
        <f t="shared" ca="1" si="70"/>
        <v>163</v>
      </c>
      <c r="AM168" s="80"/>
      <c r="AN168" s="91"/>
      <c r="AO168" s="91">
        <f t="shared" ca="1" si="71"/>
        <v>163</v>
      </c>
      <c r="AP168" s="93"/>
      <c r="AQ168" s="8"/>
      <c r="AR168" s="57"/>
      <c r="AS168" s="23"/>
      <c r="AT168" s="23"/>
      <c r="AU168" s="23"/>
      <c r="AV168" s="23"/>
      <c r="AW168" s="23"/>
      <c r="AX168" s="23"/>
      <c r="AY168" s="23"/>
      <c r="AZ168" s="23"/>
      <c r="BA168" s="23"/>
      <c r="BB168" s="23"/>
      <c r="BC168" s="8"/>
      <c r="BD168"/>
      <c r="BE168"/>
      <c r="BF168"/>
    </row>
    <row r="169" spans="1:58" ht="6" hidden="1" customHeight="1" x14ac:dyDescent="0.2">
      <c r="A169" s="14">
        <v>68</v>
      </c>
      <c r="B169" s="528"/>
      <c r="C169" s="529"/>
      <c r="D169" s="79"/>
      <c r="E169" s="86"/>
      <c r="F169" s="80"/>
      <c r="G169" s="91"/>
      <c r="H169" s="91">
        <f t="shared" ca="1" si="60"/>
        <v>164</v>
      </c>
      <c r="I169" s="80"/>
      <c r="J169" s="91"/>
      <c r="K169" s="91">
        <f t="shared" ca="1" si="61"/>
        <v>164</v>
      </c>
      <c r="L169" s="80"/>
      <c r="M169" s="91"/>
      <c r="N169" s="91">
        <f t="shared" ca="1" si="62"/>
        <v>132</v>
      </c>
      <c r="O169" s="80"/>
      <c r="P169" s="91"/>
      <c r="Q169" s="91">
        <f t="shared" ca="1" si="63"/>
        <v>164</v>
      </c>
      <c r="R169" s="80"/>
      <c r="S169" s="91"/>
      <c r="T169" s="91">
        <f t="shared" ca="1" si="64"/>
        <v>164</v>
      </c>
      <c r="U169" s="80"/>
      <c r="V169" s="91"/>
      <c r="W169" s="91">
        <f t="shared" ca="1" si="65"/>
        <v>164</v>
      </c>
      <c r="X169" s="80"/>
      <c r="Y169" s="91"/>
      <c r="Z169" s="91">
        <f t="shared" ca="1" si="66"/>
        <v>164</v>
      </c>
      <c r="AA169" s="80"/>
      <c r="AB169" s="91"/>
      <c r="AC169" s="91">
        <f t="shared" ca="1" si="67"/>
        <v>164</v>
      </c>
      <c r="AD169" s="80"/>
      <c r="AE169" s="91"/>
      <c r="AF169" s="91">
        <f t="shared" ca="1" si="68"/>
        <v>164</v>
      </c>
      <c r="AG169" s="80"/>
      <c r="AH169" s="91"/>
      <c r="AI169" s="91">
        <f t="shared" ca="1" si="69"/>
        <v>164</v>
      </c>
      <c r="AJ169" s="80"/>
      <c r="AK169" s="91"/>
      <c r="AL169" s="91">
        <f t="shared" ca="1" si="70"/>
        <v>164</v>
      </c>
      <c r="AM169" s="80"/>
      <c r="AN169" s="91"/>
      <c r="AO169" s="91">
        <f t="shared" ca="1" si="71"/>
        <v>164</v>
      </c>
      <c r="AP169" s="93"/>
      <c r="AQ169" s="8"/>
      <c r="AR169" s="57"/>
      <c r="AS169" s="23"/>
      <c r="AT169" s="23"/>
      <c r="AU169" s="23"/>
      <c r="AV169" s="23"/>
      <c r="AW169" s="23"/>
      <c r="AX169" s="23"/>
      <c r="AY169" s="23"/>
      <c r="AZ169" s="23"/>
      <c r="BA169" s="23"/>
      <c r="BB169" s="23"/>
      <c r="BC169" s="8"/>
      <c r="BD169"/>
      <c r="BE169"/>
      <c r="BF169"/>
    </row>
    <row r="170" spans="1:58" ht="6" hidden="1" customHeight="1" x14ac:dyDescent="0.2">
      <c r="A170" s="14">
        <v>69</v>
      </c>
      <c r="B170" s="528"/>
      <c r="C170" s="529"/>
      <c r="D170" s="79"/>
      <c r="E170" s="86"/>
      <c r="F170" s="80"/>
      <c r="G170" s="91"/>
      <c r="H170" s="91">
        <f t="shared" ca="1" si="60"/>
        <v>165</v>
      </c>
      <c r="I170" s="80"/>
      <c r="J170" s="91"/>
      <c r="K170" s="91">
        <f t="shared" ca="1" si="61"/>
        <v>165</v>
      </c>
      <c r="L170" s="80"/>
      <c r="M170" s="91"/>
      <c r="N170" s="91">
        <f t="shared" ca="1" si="62"/>
        <v>133</v>
      </c>
      <c r="O170" s="80"/>
      <c r="P170" s="91"/>
      <c r="Q170" s="91">
        <f t="shared" ca="1" si="63"/>
        <v>165</v>
      </c>
      <c r="R170" s="80"/>
      <c r="S170" s="91"/>
      <c r="T170" s="91">
        <f t="shared" ca="1" si="64"/>
        <v>165</v>
      </c>
      <c r="U170" s="80"/>
      <c r="V170" s="91"/>
      <c r="W170" s="91">
        <f t="shared" ca="1" si="65"/>
        <v>165</v>
      </c>
      <c r="X170" s="80"/>
      <c r="Y170" s="91"/>
      <c r="Z170" s="91">
        <f t="shared" ca="1" si="66"/>
        <v>165</v>
      </c>
      <c r="AA170" s="80"/>
      <c r="AB170" s="91"/>
      <c r="AC170" s="91">
        <f t="shared" ca="1" si="67"/>
        <v>165</v>
      </c>
      <c r="AD170" s="80"/>
      <c r="AE170" s="91"/>
      <c r="AF170" s="91">
        <f t="shared" ca="1" si="68"/>
        <v>165</v>
      </c>
      <c r="AG170" s="80"/>
      <c r="AH170" s="91"/>
      <c r="AI170" s="91">
        <f t="shared" ca="1" si="69"/>
        <v>165</v>
      </c>
      <c r="AJ170" s="80"/>
      <c r="AK170" s="91"/>
      <c r="AL170" s="91">
        <f t="shared" ca="1" si="70"/>
        <v>165</v>
      </c>
      <c r="AM170" s="80"/>
      <c r="AN170" s="91"/>
      <c r="AO170" s="91">
        <f t="shared" ca="1" si="71"/>
        <v>165</v>
      </c>
      <c r="AP170" s="93"/>
      <c r="AQ170" s="8"/>
      <c r="AR170" s="57"/>
      <c r="AS170" s="23"/>
      <c r="AT170" s="23"/>
      <c r="AU170" s="23"/>
      <c r="AV170" s="23"/>
      <c r="AW170" s="23"/>
      <c r="AX170" s="23"/>
      <c r="AY170" s="23"/>
      <c r="AZ170" s="23"/>
      <c r="BA170" s="23"/>
      <c r="BB170" s="23"/>
      <c r="BC170" s="8"/>
      <c r="BD170"/>
      <c r="BE170"/>
      <c r="BF170"/>
    </row>
    <row r="171" spans="1:58" ht="6" hidden="1" customHeight="1" x14ac:dyDescent="0.2">
      <c r="A171" s="14">
        <v>70</v>
      </c>
      <c r="B171" s="528"/>
      <c r="C171" s="529"/>
      <c r="D171" s="79"/>
      <c r="E171" s="86"/>
      <c r="F171" s="80"/>
      <c r="G171" s="91"/>
      <c r="H171" s="91">
        <f t="shared" ca="1" si="60"/>
        <v>166</v>
      </c>
      <c r="I171" s="80"/>
      <c r="J171" s="91"/>
      <c r="K171" s="91">
        <f t="shared" ca="1" si="61"/>
        <v>166</v>
      </c>
      <c r="L171" s="80"/>
      <c r="M171" s="91"/>
      <c r="N171" s="91">
        <f t="shared" ca="1" si="62"/>
        <v>134</v>
      </c>
      <c r="O171" s="80"/>
      <c r="P171" s="91"/>
      <c r="Q171" s="91">
        <f t="shared" ca="1" si="63"/>
        <v>166</v>
      </c>
      <c r="R171" s="80"/>
      <c r="S171" s="91"/>
      <c r="T171" s="91">
        <f t="shared" ca="1" si="64"/>
        <v>166</v>
      </c>
      <c r="U171" s="80"/>
      <c r="V171" s="91"/>
      <c r="W171" s="91">
        <f t="shared" ca="1" si="65"/>
        <v>166</v>
      </c>
      <c r="X171" s="80"/>
      <c r="Y171" s="91"/>
      <c r="Z171" s="91">
        <f t="shared" ca="1" si="66"/>
        <v>166</v>
      </c>
      <c r="AA171" s="80"/>
      <c r="AB171" s="91"/>
      <c r="AC171" s="91">
        <f t="shared" ca="1" si="67"/>
        <v>166</v>
      </c>
      <c r="AD171" s="80"/>
      <c r="AE171" s="91"/>
      <c r="AF171" s="91">
        <f t="shared" ca="1" si="68"/>
        <v>166</v>
      </c>
      <c r="AG171" s="80"/>
      <c r="AH171" s="91"/>
      <c r="AI171" s="91">
        <f t="shared" ca="1" si="69"/>
        <v>166</v>
      </c>
      <c r="AJ171" s="80"/>
      <c r="AK171" s="91"/>
      <c r="AL171" s="91">
        <f t="shared" ca="1" si="70"/>
        <v>166</v>
      </c>
      <c r="AM171" s="80"/>
      <c r="AN171" s="91"/>
      <c r="AO171" s="91">
        <f t="shared" ca="1" si="71"/>
        <v>166</v>
      </c>
      <c r="AP171" s="93"/>
      <c r="AQ171" s="8"/>
      <c r="AR171" s="57"/>
      <c r="AS171" s="23"/>
      <c r="AT171" s="23"/>
      <c r="AU171" s="23"/>
      <c r="AV171" s="23"/>
      <c r="AW171" s="23"/>
      <c r="AX171" s="23"/>
      <c r="AY171" s="23"/>
      <c r="AZ171" s="23"/>
      <c r="BA171" s="23"/>
      <c r="BB171" s="23"/>
      <c r="BC171" s="8"/>
      <c r="BD171"/>
      <c r="BE171"/>
      <c r="BF171"/>
    </row>
    <row r="172" spans="1:58" ht="6" hidden="1" customHeight="1" x14ac:dyDescent="0.2">
      <c r="A172" s="14">
        <v>71</v>
      </c>
      <c r="B172" s="528"/>
      <c r="C172" s="529"/>
      <c r="D172" s="79"/>
      <c r="E172" s="86"/>
      <c r="F172" s="80"/>
      <c r="G172" s="91"/>
      <c r="H172" s="91">
        <f t="shared" ca="1" si="60"/>
        <v>167</v>
      </c>
      <c r="I172" s="80"/>
      <c r="J172" s="91"/>
      <c r="K172" s="91">
        <f t="shared" ca="1" si="61"/>
        <v>167</v>
      </c>
      <c r="L172" s="80"/>
      <c r="M172" s="91"/>
      <c r="N172" s="91">
        <f t="shared" ca="1" si="62"/>
        <v>135</v>
      </c>
      <c r="O172" s="80"/>
      <c r="P172" s="91"/>
      <c r="Q172" s="91">
        <f t="shared" ca="1" si="63"/>
        <v>167</v>
      </c>
      <c r="R172" s="80"/>
      <c r="S172" s="91"/>
      <c r="T172" s="91">
        <f t="shared" ca="1" si="64"/>
        <v>167</v>
      </c>
      <c r="U172" s="80"/>
      <c r="V172" s="91"/>
      <c r="W172" s="91">
        <f t="shared" ca="1" si="65"/>
        <v>167</v>
      </c>
      <c r="X172" s="80"/>
      <c r="Y172" s="91"/>
      <c r="Z172" s="91">
        <f t="shared" ca="1" si="66"/>
        <v>167</v>
      </c>
      <c r="AA172" s="80"/>
      <c r="AB172" s="91"/>
      <c r="AC172" s="91">
        <f t="shared" ca="1" si="67"/>
        <v>167</v>
      </c>
      <c r="AD172" s="80"/>
      <c r="AE172" s="91"/>
      <c r="AF172" s="91">
        <f t="shared" ca="1" si="68"/>
        <v>167</v>
      </c>
      <c r="AG172" s="80"/>
      <c r="AH172" s="91"/>
      <c r="AI172" s="91">
        <f t="shared" ca="1" si="69"/>
        <v>167</v>
      </c>
      <c r="AJ172" s="80"/>
      <c r="AK172" s="91"/>
      <c r="AL172" s="91">
        <f t="shared" ca="1" si="70"/>
        <v>167</v>
      </c>
      <c r="AM172" s="80"/>
      <c r="AN172" s="91"/>
      <c r="AO172" s="91">
        <f t="shared" ca="1" si="71"/>
        <v>167</v>
      </c>
      <c r="AP172" s="93"/>
      <c r="AQ172" s="8"/>
      <c r="AR172" s="57"/>
      <c r="AS172" s="23"/>
      <c r="AT172" s="23"/>
      <c r="AU172" s="23"/>
      <c r="AV172" s="23"/>
      <c r="AW172" s="23"/>
      <c r="AX172" s="23"/>
      <c r="AY172" s="23"/>
      <c r="AZ172" s="23"/>
      <c r="BA172" s="23"/>
      <c r="BB172" s="23"/>
      <c r="BC172" s="8"/>
      <c r="BD172"/>
      <c r="BE172"/>
      <c r="BF172"/>
    </row>
    <row r="173" spans="1:58" ht="6" hidden="1" customHeight="1" x14ac:dyDescent="0.2">
      <c r="A173" s="14">
        <v>72</v>
      </c>
      <c r="B173" s="528"/>
      <c r="C173" s="529"/>
      <c r="D173" s="79"/>
      <c r="E173" s="86"/>
      <c r="F173" s="80"/>
      <c r="G173" s="91"/>
      <c r="H173" s="91">
        <f t="shared" ca="1" si="60"/>
        <v>168</v>
      </c>
      <c r="I173" s="80"/>
      <c r="J173" s="91"/>
      <c r="K173" s="91">
        <f t="shared" ca="1" si="61"/>
        <v>168</v>
      </c>
      <c r="L173" s="80"/>
      <c r="M173" s="91"/>
      <c r="N173" s="91">
        <f t="shared" ca="1" si="62"/>
        <v>136</v>
      </c>
      <c r="O173" s="80"/>
      <c r="P173" s="91"/>
      <c r="Q173" s="91">
        <f t="shared" ca="1" si="63"/>
        <v>168</v>
      </c>
      <c r="R173" s="80"/>
      <c r="S173" s="91"/>
      <c r="T173" s="91">
        <f t="shared" ca="1" si="64"/>
        <v>168</v>
      </c>
      <c r="U173" s="80"/>
      <c r="V173" s="91"/>
      <c r="W173" s="91">
        <f t="shared" ca="1" si="65"/>
        <v>168</v>
      </c>
      <c r="X173" s="80"/>
      <c r="Y173" s="91"/>
      <c r="Z173" s="91">
        <f t="shared" ca="1" si="66"/>
        <v>168</v>
      </c>
      <c r="AA173" s="80"/>
      <c r="AB173" s="91"/>
      <c r="AC173" s="91">
        <f t="shared" ca="1" si="67"/>
        <v>168</v>
      </c>
      <c r="AD173" s="80"/>
      <c r="AE173" s="91"/>
      <c r="AF173" s="91">
        <f t="shared" ca="1" si="68"/>
        <v>168</v>
      </c>
      <c r="AG173" s="80"/>
      <c r="AH173" s="91"/>
      <c r="AI173" s="91">
        <f t="shared" ca="1" si="69"/>
        <v>168</v>
      </c>
      <c r="AJ173" s="80"/>
      <c r="AK173" s="91"/>
      <c r="AL173" s="91">
        <f t="shared" ca="1" si="70"/>
        <v>168</v>
      </c>
      <c r="AM173" s="80"/>
      <c r="AN173" s="91"/>
      <c r="AO173" s="91">
        <f t="shared" ca="1" si="71"/>
        <v>168</v>
      </c>
      <c r="AP173" s="93"/>
      <c r="AQ173" s="8"/>
      <c r="AR173" s="57"/>
      <c r="AS173" s="23"/>
      <c r="AT173" s="23"/>
      <c r="AU173" s="23"/>
      <c r="AV173" s="23"/>
      <c r="AW173" s="23"/>
      <c r="AX173" s="23"/>
      <c r="AY173" s="23"/>
      <c r="AZ173" s="23"/>
      <c r="BA173" s="23"/>
      <c r="BB173" s="23"/>
      <c r="BC173" s="8"/>
      <c r="BD173"/>
      <c r="BE173"/>
      <c r="BF173"/>
    </row>
    <row r="174" spans="1:58" ht="6" hidden="1" customHeight="1" x14ac:dyDescent="0.2">
      <c r="A174" s="14">
        <v>73</v>
      </c>
      <c r="B174" s="528"/>
      <c r="C174" s="529"/>
      <c r="D174" s="79"/>
      <c r="E174" s="86"/>
      <c r="F174" s="80"/>
      <c r="G174" s="91"/>
      <c r="H174" s="91">
        <f t="shared" ca="1" si="60"/>
        <v>169</v>
      </c>
      <c r="I174" s="80"/>
      <c r="J174" s="91"/>
      <c r="K174" s="91">
        <f t="shared" ca="1" si="61"/>
        <v>169</v>
      </c>
      <c r="L174" s="80"/>
      <c r="M174" s="91"/>
      <c r="N174" s="91">
        <f t="shared" ca="1" si="62"/>
        <v>137</v>
      </c>
      <c r="O174" s="80"/>
      <c r="P174" s="91"/>
      <c r="Q174" s="91">
        <f t="shared" ca="1" si="63"/>
        <v>169</v>
      </c>
      <c r="R174" s="80"/>
      <c r="S174" s="91"/>
      <c r="T174" s="91">
        <f t="shared" ca="1" si="64"/>
        <v>169</v>
      </c>
      <c r="U174" s="80"/>
      <c r="V174" s="91"/>
      <c r="W174" s="91">
        <f t="shared" ca="1" si="65"/>
        <v>169</v>
      </c>
      <c r="X174" s="80"/>
      <c r="Y174" s="91"/>
      <c r="Z174" s="91">
        <f t="shared" ca="1" si="66"/>
        <v>169</v>
      </c>
      <c r="AA174" s="80"/>
      <c r="AB174" s="91"/>
      <c r="AC174" s="91">
        <f t="shared" ca="1" si="67"/>
        <v>169</v>
      </c>
      <c r="AD174" s="80"/>
      <c r="AE174" s="91"/>
      <c r="AF174" s="91">
        <f t="shared" ca="1" si="68"/>
        <v>169</v>
      </c>
      <c r="AG174" s="80"/>
      <c r="AH174" s="91"/>
      <c r="AI174" s="91">
        <f t="shared" ca="1" si="69"/>
        <v>169</v>
      </c>
      <c r="AJ174" s="80"/>
      <c r="AK174" s="91"/>
      <c r="AL174" s="91">
        <f t="shared" ca="1" si="70"/>
        <v>169</v>
      </c>
      <c r="AM174" s="80"/>
      <c r="AN174" s="91"/>
      <c r="AO174" s="91">
        <f t="shared" ca="1" si="71"/>
        <v>169</v>
      </c>
      <c r="AP174" s="93"/>
      <c r="AQ174" s="8"/>
      <c r="AR174" s="57"/>
      <c r="AS174" s="23"/>
      <c r="AT174" s="23"/>
      <c r="AU174" s="23"/>
      <c r="AV174" s="23"/>
      <c r="AW174" s="23"/>
      <c r="AX174" s="23"/>
      <c r="AY174" s="23"/>
      <c r="AZ174" s="23"/>
      <c r="BA174" s="23"/>
      <c r="BB174" s="23"/>
      <c r="BC174" s="8"/>
      <c r="BD174"/>
      <c r="BE174"/>
      <c r="BF174"/>
    </row>
    <row r="175" spans="1:58" ht="6" hidden="1" customHeight="1" x14ac:dyDescent="0.2">
      <c r="A175" s="14">
        <v>74</v>
      </c>
      <c r="B175" s="528"/>
      <c r="C175" s="529"/>
      <c r="D175" s="79"/>
      <c r="E175" s="86"/>
      <c r="F175" s="80"/>
      <c r="G175" s="91"/>
      <c r="H175" s="91">
        <f t="shared" ca="1" si="60"/>
        <v>170</v>
      </c>
      <c r="I175" s="80"/>
      <c r="J175" s="91"/>
      <c r="K175" s="91">
        <f t="shared" ca="1" si="61"/>
        <v>170</v>
      </c>
      <c r="L175" s="80"/>
      <c r="M175" s="91"/>
      <c r="N175" s="91">
        <f t="shared" ca="1" si="62"/>
        <v>138</v>
      </c>
      <c r="O175" s="80"/>
      <c r="P175" s="91"/>
      <c r="Q175" s="91">
        <f t="shared" ca="1" si="63"/>
        <v>170</v>
      </c>
      <c r="R175" s="80"/>
      <c r="S175" s="91"/>
      <c r="T175" s="91">
        <f t="shared" ca="1" si="64"/>
        <v>170</v>
      </c>
      <c r="U175" s="80"/>
      <c r="V175" s="91"/>
      <c r="W175" s="91">
        <f t="shared" ca="1" si="65"/>
        <v>170</v>
      </c>
      <c r="X175" s="80"/>
      <c r="Y175" s="91"/>
      <c r="Z175" s="91">
        <f t="shared" ca="1" si="66"/>
        <v>170</v>
      </c>
      <c r="AA175" s="80"/>
      <c r="AB175" s="91"/>
      <c r="AC175" s="91">
        <f t="shared" ca="1" si="67"/>
        <v>170</v>
      </c>
      <c r="AD175" s="80"/>
      <c r="AE175" s="91"/>
      <c r="AF175" s="91">
        <f t="shared" ca="1" si="68"/>
        <v>170</v>
      </c>
      <c r="AG175" s="80"/>
      <c r="AH175" s="91"/>
      <c r="AI175" s="91">
        <f t="shared" ca="1" si="69"/>
        <v>170</v>
      </c>
      <c r="AJ175" s="80"/>
      <c r="AK175" s="91"/>
      <c r="AL175" s="91">
        <f t="shared" ca="1" si="70"/>
        <v>170</v>
      </c>
      <c r="AM175" s="80"/>
      <c r="AN175" s="91"/>
      <c r="AO175" s="91">
        <f t="shared" ca="1" si="71"/>
        <v>170</v>
      </c>
      <c r="AP175" s="93"/>
      <c r="AQ175" s="8"/>
      <c r="AR175" s="57"/>
      <c r="AS175" s="23"/>
      <c r="AT175" s="23"/>
      <c r="AU175" s="23"/>
      <c r="AV175" s="23"/>
      <c r="AW175" s="23"/>
      <c r="AX175" s="23"/>
      <c r="AY175" s="23"/>
      <c r="AZ175" s="23"/>
      <c r="BA175" s="23"/>
      <c r="BB175" s="23"/>
      <c r="BC175" s="8"/>
      <c r="BD175"/>
      <c r="BE175"/>
      <c r="BF175"/>
    </row>
    <row r="176" spans="1:58" ht="6" hidden="1" customHeight="1" x14ac:dyDescent="0.2">
      <c r="A176" s="14">
        <v>75</v>
      </c>
      <c r="B176" s="528"/>
      <c r="C176" s="529"/>
      <c r="D176" s="79"/>
      <c r="E176" s="86"/>
      <c r="F176" s="80"/>
      <c r="G176" s="91"/>
      <c r="H176" s="91">
        <f t="shared" ca="1" si="60"/>
        <v>171</v>
      </c>
      <c r="I176" s="80"/>
      <c r="J176" s="91"/>
      <c r="K176" s="91">
        <f t="shared" ca="1" si="61"/>
        <v>171</v>
      </c>
      <c r="L176" s="80"/>
      <c r="M176" s="91"/>
      <c r="N176" s="91">
        <f t="shared" ca="1" si="62"/>
        <v>139</v>
      </c>
      <c r="O176" s="80"/>
      <c r="P176" s="91"/>
      <c r="Q176" s="91">
        <f t="shared" ca="1" si="63"/>
        <v>171</v>
      </c>
      <c r="R176" s="80"/>
      <c r="S176" s="91"/>
      <c r="T176" s="91">
        <f t="shared" ca="1" si="64"/>
        <v>171</v>
      </c>
      <c r="U176" s="80"/>
      <c r="V176" s="91"/>
      <c r="W176" s="91">
        <f t="shared" ca="1" si="65"/>
        <v>171</v>
      </c>
      <c r="X176" s="80"/>
      <c r="Y176" s="91"/>
      <c r="Z176" s="91">
        <f t="shared" ca="1" si="66"/>
        <v>171</v>
      </c>
      <c r="AA176" s="80"/>
      <c r="AB176" s="91"/>
      <c r="AC176" s="91">
        <f t="shared" ca="1" si="67"/>
        <v>171</v>
      </c>
      <c r="AD176" s="80"/>
      <c r="AE176" s="91"/>
      <c r="AF176" s="91">
        <f t="shared" ca="1" si="68"/>
        <v>171</v>
      </c>
      <c r="AG176" s="80"/>
      <c r="AH176" s="91"/>
      <c r="AI176" s="91">
        <f t="shared" ca="1" si="69"/>
        <v>171</v>
      </c>
      <c r="AJ176" s="80"/>
      <c r="AK176" s="91"/>
      <c r="AL176" s="91">
        <f t="shared" ca="1" si="70"/>
        <v>171</v>
      </c>
      <c r="AM176" s="80"/>
      <c r="AN176" s="91"/>
      <c r="AO176" s="91">
        <f t="shared" ca="1" si="71"/>
        <v>171</v>
      </c>
      <c r="AP176" s="93"/>
      <c r="AQ176" s="8"/>
      <c r="AR176" s="57"/>
      <c r="AS176" s="23"/>
      <c r="AT176" s="23"/>
      <c r="AU176" s="23"/>
      <c r="AV176" s="23"/>
      <c r="AW176" s="23"/>
      <c r="AX176" s="23"/>
      <c r="AY176" s="23"/>
      <c r="AZ176" s="23"/>
      <c r="BA176" s="23"/>
      <c r="BB176" s="23"/>
      <c r="BC176" s="8"/>
      <c r="BD176"/>
      <c r="BE176"/>
      <c r="BF176"/>
    </row>
    <row r="177" spans="1:58" ht="6" hidden="1" customHeight="1" x14ac:dyDescent="0.2">
      <c r="A177" s="14">
        <v>76</v>
      </c>
      <c r="B177" s="528"/>
      <c r="C177" s="529"/>
      <c r="D177" s="79"/>
      <c r="E177" s="86"/>
      <c r="F177" s="80"/>
      <c r="G177" s="91"/>
      <c r="H177" s="91">
        <f t="shared" ca="1" si="60"/>
        <v>172</v>
      </c>
      <c r="I177" s="80"/>
      <c r="J177" s="91"/>
      <c r="K177" s="91">
        <f t="shared" ca="1" si="61"/>
        <v>172</v>
      </c>
      <c r="L177" s="80"/>
      <c r="M177" s="91"/>
      <c r="N177" s="91">
        <f t="shared" ca="1" si="62"/>
        <v>140</v>
      </c>
      <c r="O177" s="80"/>
      <c r="P177" s="91"/>
      <c r="Q177" s="91">
        <f t="shared" ca="1" si="63"/>
        <v>172</v>
      </c>
      <c r="R177" s="80"/>
      <c r="S177" s="91"/>
      <c r="T177" s="91">
        <f t="shared" ca="1" si="64"/>
        <v>172</v>
      </c>
      <c r="U177" s="80"/>
      <c r="V177" s="91"/>
      <c r="W177" s="91">
        <f t="shared" ca="1" si="65"/>
        <v>172</v>
      </c>
      <c r="X177" s="80"/>
      <c r="Y177" s="91"/>
      <c r="Z177" s="91">
        <f t="shared" ca="1" si="66"/>
        <v>172</v>
      </c>
      <c r="AA177" s="80"/>
      <c r="AB177" s="91"/>
      <c r="AC177" s="91">
        <f t="shared" ca="1" si="67"/>
        <v>172</v>
      </c>
      <c r="AD177" s="80"/>
      <c r="AE177" s="91"/>
      <c r="AF177" s="91">
        <f t="shared" ca="1" si="68"/>
        <v>172</v>
      </c>
      <c r="AG177" s="80"/>
      <c r="AH177" s="91"/>
      <c r="AI177" s="91">
        <f t="shared" ca="1" si="69"/>
        <v>172</v>
      </c>
      <c r="AJ177" s="80"/>
      <c r="AK177" s="91"/>
      <c r="AL177" s="91">
        <f t="shared" ca="1" si="70"/>
        <v>172</v>
      </c>
      <c r="AM177" s="80"/>
      <c r="AN177" s="91"/>
      <c r="AO177" s="91">
        <f t="shared" ca="1" si="71"/>
        <v>172</v>
      </c>
      <c r="AP177" s="93"/>
      <c r="AQ177" s="8"/>
      <c r="AR177" s="57"/>
      <c r="AS177" s="23"/>
      <c r="AT177" s="23"/>
      <c r="AU177" s="23"/>
      <c r="AV177" s="23"/>
      <c r="AW177" s="23"/>
      <c r="AX177" s="23"/>
      <c r="AY177" s="23"/>
      <c r="AZ177" s="23"/>
      <c r="BA177" s="23"/>
      <c r="BB177" s="23"/>
      <c r="BC177" s="8"/>
      <c r="BD177"/>
      <c r="BE177"/>
      <c r="BF177"/>
    </row>
    <row r="178" spans="1:58" ht="6" hidden="1" customHeight="1" x14ac:dyDescent="0.2">
      <c r="A178" s="14">
        <v>77</v>
      </c>
      <c r="B178" s="528"/>
      <c r="C178" s="529"/>
      <c r="D178" s="79"/>
      <c r="E178" s="86"/>
      <c r="F178" s="80"/>
      <c r="G178" s="91"/>
      <c r="H178" s="91">
        <f t="shared" ca="1" si="60"/>
        <v>173</v>
      </c>
      <c r="I178" s="80"/>
      <c r="J178" s="91"/>
      <c r="K178" s="91">
        <f t="shared" ca="1" si="61"/>
        <v>173</v>
      </c>
      <c r="L178" s="80"/>
      <c r="M178" s="91"/>
      <c r="N178" s="91">
        <f t="shared" ca="1" si="62"/>
        <v>141</v>
      </c>
      <c r="O178" s="80"/>
      <c r="P178" s="91"/>
      <c r="Q178" s="91">
        <f t="shared" ca="1" si="63"/>
        <v>173</v>
      </c>
      <c r="R178" s="80"/>
      <c r="S178" s="91"/>
      <c r="T178" s="91">
        <f t="shared" ca="1" si="64"/>
        <v>173</v>
      </c>
      <c r="U178" s="80"/>
      <c r="V178" s="91"/>
      <c r="W178" s="91">
        <f t="shared" ca="1" si="65"/>
        <v>173</v>
      </c>
      <c r="X178" s="80"/>
      <c r="Y178" s="91"/>
      <c r="Z178" s="91">
        <f t="shared" ca="1" si="66"/>
        <v>173</v>
      </c>
      <c r="AA178" s="80"/>
      <c r="AB178" s="91"/>
      <c r="AC178" s="91">
        <f t="shared" ca="1" si="67"/>
        <v>173</v>
      </c>
      <c r="AD178" s="80"/>
      <c r="AE178" s="91"/>
      <c r="AF178" s="91">
        <f t="shared" ca="1" si="68"/>
        <v>173</v>
      </c>
      <c r="AG178" s="80"/>
      <c r="AH178" s="91"/>
      <c r="AI178" s="91">
        <f t="shared" ca="1" si="69"/>
        <v>173</v>
      </c>
      <c r="AJ178" s="80"/>
      <c r="AK178" s="91"/>
      <c r="AL178" s="91">
        <f t="shared" ca="1" si="70"/>
        <v>173</v>
      </c>
      <c r="AM178" s="80"/>
      <c r="AN178" s="91"/>
      <c r="AO178" s="91">
        <f t="shared" ca="1" si="71"/>
        <v>173</v>
      </c>
      <c r="AP178" s="93"/>
      <c r="AQ178" s="8"/>
      <c r="AR178" s="57"/>
      <c r="AS178" s="23"/>
      <c r="AT178" s="23"/>
      <c r="AU178" s="23"/>
      <c r="AV178" s="23"/>
      <c r="AW178" s="23"/>
      <c r="AX178" s="23"/>
      <c r="AY178" s="23"/>
      <c r="AZ178" s="23"/>
      <c r="BA178" s="23"/>
      <c r="BB178" s="23"/>
      <c r="BC178" s="8"/>
      <c r="BD178"/>
      <c r="BE178"/>
      <c r="BF178"/>
    </row>
    <row r="179" spans="1:58" ht="6" hidden="1" customHeight="1" x14ac:dyDescent="0.2">
      <c r="A179" s="14">
        <v>78</v>
      </c>
      <c r="B179" s="528"/>
      <c r="C179" s="529"/>
      <c r="D179" s="79"/>
      <c r="E179" s="86"/>
      <c r="F179" s="80"/>
      <c r="G179" s="91"/>
      <c r="H179" s="91">
        <f t="shared" ca="1" si="60"/>
        <v>174</v>
      </c>
      <c r="I179" s="80"/>
      <c r="J179" s="91"/>
      <c r="K179" s="91">
        <f t="shared" ca="1" si="61"/>
        <v>174</v>
      </c>
      <c r="L179" s="80"/>
      <c r="M179" s="91"/>
      <c r="N179" s="91">
        <f t="shared" ca="1" si="62"/>
        <v>142</v>
      </c>
      <c r="O179" s="80"/>
      <c r="P179" s="91"/>
      <c r="Q179" s="91">
        <f t="shared" ca="1" si="63"/>
        <v>174</v>
      </c>
      <c r="R179" s="80"/>
      <c r="S179" s="91"/>
      <c r="T179" s="91">
        <f t="shared" ca="1" si="64"/>
        <v>174</v>
      </c>
      <c r="U179" s="80"/>
      <c r="V179" s="91"/>
      <c r="W179" s="91">
        <f t="shared" ca="1" si="65"/>
        <v>174</v>
      </c>
      <c r="X179" s="80"/>
      <c r="Y179" s="91"/>
      <c r="Z179" s="91">
        <f t="shared" ca="1" si="66"/>
        <v>174</v>
      </c>
      <c r="AA179" s="80"/>
      <c r="AB179" s="91"/>
      <c r="AC179" s="91">
        <f t="shared" ca="1" si="67"/>
        <v>174</v>
      </c>
      <c r="AD179" s="80"/>
      <c r="AE179" s="91"/>
      <c r="AF179" s="91">
        <f t="shared" ca="1" si="68"/>
        <v>174</v>
      </c>
      <c r="AG179" s="80"/>
      <c r="AH179" s="91"/>
      <c r="AI179" s="91">
        <f t="shared" ca="1" si="69"/>
        <v>174</v>
      </c>
      <c r="AJ179" s="80"/>
      <c r="AK179" s="91"/>
      <c r="AL179" s="91">
        <f t="shared" ca="1" si="70"/>
        <v>174</v>
      </c>
      <c r="AM179" s="80"/>
      <c r="AN179" s="91"/>
      <c r="AO179" s="91">
        <f t="shared" ca="1" si="71"/>
        <v>174</v>
      </c>
      <c r="AP179" s="93"/>
      <c r="AQ179" s="8"/>
      <c r="AR179" s="57"/>
      <c r="AS179" s="23"/>
      <c r="AT179" s="23"/>
      <c r="AU179" s="23"/>
      <c r="AV179" s="23"/>
      <c r="AW179" s="23"/>
      <c r="AX179" s="23"/>
      <c r="AY179" s="23"/>
      <c r="AZ179" s="23"/>
      <c r="BA179" s="23"/>
      <c r="BB179" s="23"/>
      <c r="BC179" s="8"/>
      <c r="BD179"/>
      <c r="BE179"/>
      <c r="BF179"/>
    </row>
    <row r="180" spans="1:58" ht="6" hidden="1" customHeight="1" x14ac:dyDescent="0.2">
      <c r="A180" s="14">
        <v>79</v>
      </c>
      <c r="B180" s="528"/>
      <c r="C180" s="529"/>
      <c r="D180" s="79"/>
      <c r="E180" s="86"/>
      <c r="F180" s="80"/>
      <c r="G180" s="91"/>
      <c r="H180" s="91">
        <f t="shared" ca="1" si="60"/>
        <v>175</v>
      </c>
      <c r="I180" s="80"/>
      <c r="J180" s="91"/>
      <c r="K180" s="91">
        <f t="shared" ca="1" si="61"/>
        <v>175</v>
      </c>
      <c r="L180" s="80"/>
      <c r="M180" s="91"/>
      <c r="N180" s="91">
        <f t="shared" ca="1" si="62"/>
        <v>143</v>
      </c>
      <c r="O180" s="80"/>
      <c r="P180" s="91"/>
      <c r="Q180" s="91">
        <f t="shared" ca="1" si="63"/>
        <v>175</v>
      </c>
      <c r="R180" s="80"/>
      <c r="S180" s="91"/>
      <c r="T180" s="91">
        <f t="shared" ca="1" si="64"/>
        <v>175</v>
      </c>
      <c r="U180" s="80"/>
      <c r="V180" s="91"/>
      <c r="W180" s="91">
        <f t="shared" ca="1" si="65"/>
        <v>175</v>
      </c>
      <c r="X180" s="80"/>
      <c r="Y180" s="91"/>
      <c r="Z180" s="91">
        <f t="shared" ca="1" si="66"/>
        <v>175</v>
      </c>
      <c r="AA180" s="80"/>
      <c r="AB180" s="91"/>
      <c r="AC180" s="91">
        <f t="shared" ca="1" si="67"/>
        <v>175</v>
      </c>
      <c r="AD180" s="80"/>
      <c r="AE180" s="91"/>
      <c r="AF180" s="91">
        <f t="shared" ca="1" si="68"/>
        <v>175</v>
      </c>
      <c r="AG180" s="80"/>
      <c r="AH180" s="91"/>
      <c r="AI180" s="91">
        <f t="shared" ca="1" si="69"/>
        <v>175</v>
      </c>
      <c r="AJ180" s="80"/>
      <c r="AK180" s="91"/>
      <c r="AL180" s="91">
        <f t="shared" ca="1" si="70"/>
        <v>175</v>
      </c>
      <c r="AM180" s="80"/>
      <c r="AN180" s="91"/>
      <c r="AO180" s="91">
        <f t="shared" ca="1" si="71"/>
        <v>175</v>
      </c>
      <c r="AP180" s="93"/>
      <c r="AQ180" s="8"/>
      <c r="AR180" s="57"/>
      <c r="AS180" s="23"/>
      <c r="AT180" s="23"/>
      <c r="AU180" s="23"/>
      <c r="AV180" s="23"/>
      <c r="AW180" s="23"/>
      <c r="AX180" s="23"/>
      <c r="AY180" s="23"/>
      <c r="AZ180" s="23"/>
      <c r="BA180" s="23"/>
      <c r="BB180" s="23"/>
      <c r="BC180" s="8"/>
      <c r="BD180"/>
      <c r="BE180"/>
      <c r="BF180"/>
    </row>
    <row r="181" spans="1:58" ht="6" hidden="1" customHeight="1" x14ac:dyDescent="0.2">
      <c r="A181" s="14">
        <v>80</v>
      </c>
      <c r="B181" s="528"/>
      <c r="C181" s="529"/>
      <c r="D181" s="79"/>
      <c r="E181" s="86"/>
      <c r="F181" s="80"/>
      <c r="G181" s="91"/>
      <c r="H181" s="91">
        <f t="shared" ca="1" si="60"/>
        <v>176</v>
      </c>
      <c r="I181" s="80"/>
      <c r="J181" s="91"/>
      <c r="K181" s="91">
        <f t="shared" ca="1" si="61"/>
        <v>176</v>
      </c>
      <c r="L181" s="80"/>
      <c r="M181" s="91"/>
      <c r="N181" s="91">
        <f t="shared" ca="1" si="62"/>
        <v>144</v>
      </c>
      <c r="O181" s="80"/>
      <c r="P181" s="91"/>
      <c r="Q181" s="91">
        <f t="shared" ca="1" si="63"/>
        <v>176</v>
      </c>
      <c r="R181" s="80"/>
      <c r="S181" s="91"/>
      <c r="T181" s="91">
        <f t="shared" ca="1" si="64"/>
        <v>176</v>
      </c>
      <c r="U181" s="80"/>
      <c r="V181" s="91"/>
      <c r="W181" s="91">
        <f t="shared" ca="1" si="65"/>
        <v>176</v>
      </c>
      <c r="X181" s="80"/>
      <c r="Y181" s="91"/>
      <c r="Z181" s="91">
        <f t="shared" ca="1" si="66"/>
        <v>176</v>
      </c>
      <c r="AA181" s="80"/>
      <c r="AB181" s="91"/>
      <c r="AC181" s="91">
        <f t="shared" ca="1" si="67"/>
        <v>176</v>
      </c>
      <c r="AD181" s="80"/>
      <c r="AE181" s="91"/>
      <c r="AF181" s="91">
        <f t="shared" ca="1" si="68"/>
        <v>176</v>
      </c>
      <c r="AG181" s="80"/>
      <c r="AH181" s="91"/>
      <c r="AI181" s="91">
        <f t="shared" ca="1" si="69"/>
        <v>176</v>
      </c>
      <c r="AJ181" s="80"/>
      <c r="AK181" s="91"/>
      <c r="AL181" s="91">
        <f t="shared" ca="1" si="70"/>
        <v>176</v>
      </c>
      <c r="AM181" s="80"/>
      <c r="AN181" s="91"/>
      <c r="AO181" s="91">
        <f t="shared" ca="1" si="71"/>
        <v>176</v>
      </c>
      <c r="AP181" s="93"/>
      <c r="AQ181" s="8"/>
      <c r="AR181" s="57"/>
      <c r="AS181" s="23"/>
      <c r="AT181" s="23"/>
      <c r="AU181" s="23"/>
      <c r="AV181" s="23"/>
      <c r="AW181" s="23"/>
      <c r="AX181" s="23"/>
      <c r="AY181" s="23"/>
      <c r="AZ181" s="23"/>
      <c r="BA181" s="23"/>
      <c r="BB181" s="23"/>
      <c r="BC181" s="8"/>
      <c r="BD181"/>
      <c r="BE181"/>
      <c r="BF181"/>
    </row>
    <row r="182" spans="1:58" ht="6" hidden="1" customHeight="1" x14ac:dyDescent="0.2">
      <c r="A182" s="14">
        <v>81</v>
      </c>
      <c r="B182" s="528"/>
      <c r="C182" s="529"/>
      <c r="D182" s="79"/>
      <c r="E182" s="86"/>
      <c r="F182" s="80"/>
      <c r="G182" s="91"/>
      <c r="H182" s="91">
        <f t="shared" ca="1" si="60"/>
        <v>177</v>
      </c>
      <c r="I182" s="80"/>
      <c r="J182" s="91"/>
      <c r="K182" s="91">
        <f t="shared" ca="1" si="61"/>
        <v>177</v>
      </c>
      <c r="L182" s="80"/>
      <c r="M182" s="91"/>
      <c r="N182" s="91">
        <f t="shared" ca="1" si="62"/>
        <v>145</v>
      </c>
      <c r="O182" s="80"/>
      <c r="P182" s="91"/>
      <c r="Q182" s="91">
        <f t="shared" ca="1" si="63"/>
        <v>177</v>
      </c>
      <c r="R182" s="80"/>
      <c r="S182" s="91"/>
      <c r="T182" s="91">
        <f t="shared" ca="1" si="64"/>
        <v>177</v>
      </c>
      <c r="U182" s="80"/>
      <c r="V182" s="91"/>
      <c r="W182" s="91">
        <f t="shared" ca="1" si="65"/>
        <v>177</v>
      </c>
      <c r="X182" s="80"/>
      <c r="Y182" s="91"/>
      <c r="Z182" s="91">
        <f t="shared" ca="1" si="66"/>
        <v>177</v>
      </c>
      <c r="AA182" s="80"/>
      <c r="AB182" s="91"/>
      <c r="AC182" s="91">
        <f t="shared" ca="1" si="67"/>
        <v>177</v>
      </c>
      <c r="AD182" s="80"/>
      <c r="AE182" s="91"/>
      <c r="AF182" s="91">
        <f t="shared" ca="1" si="68"/>
        <v>177</v>
      </c>
      <c r="AG182" s="80"/>
      <c r="AH182" s="91"/>
      <c r="AI182" s="91">
        <f t="shared" ca="1" si="69"/>
        <v>177</v>
      </c>
      <c r="AJ182" s="80"/>
      <c r="AK182" s="91"/>
      <c r="AL182" s="91">
        <f t="shared" ca="1" si="70"/>
        <v>177</v>
      </c>
      <c r="AM182" s="80"/>
      <c r="AN182" s="91"/>
      <c r="AO182" s="91">
        <f t="shared" ca="1" si="71"/>
        <v>177</v>
      </c>
      <c r="AP182" s="93"/>
      <c r="AQ182" s="8"/>
      <c r="AR182" s="57"/>
      <c r="AS182" s="23"/>
      <c r="AT182" s="23"/>
      <c r="AU182" s="23"/>
      <c r="AV182" s="23"/>
      <c r="AW182" s="23"/>
      <c r="AX182" s="23"/>
      <c r="AY182" s="23"/>
      <c r="AZ182" s="23"/>
      <c r="BA182" s="23"/>
      <c r="BB182" s="23"/>
      <c r="BC182" s="8"/>
      <c r="BD182"/>
      <c r="BE182"/>
      <c r="BF182"/>
    </row>
    <row r="183" spans="1:58" ht="6" hidden="1" customHeight="1" x14ac:dyDescent="0.2">
      <c r="A183" s="14">
        <v>82</v>
      </c>
      <c r="B183" s="528"/>
      <c r="C183" s="529"/>
      <c r="D183" s="79"/>
      <c r="E183" s="86"/>
      <c r="F183" s="80"/>
      <c r="G183" s="91"/>
      <c r="H183" s="91">
        <f t="shared" ca="1" si="60"/>
        <v>178</v>
      </c>
      <c r="I183" s="80"/>
      <c r="J183" s="91"/>
      <c r="K183" s="91">
        <f t="shared" ca="1" si="61"/>
        <v>178</v>
      </c>
      <c r="L183" s="80"/>
      <c r="M183" s="91"/>
      <c r="N183" s="91">
        <f t="shared" ca="1" si="62"/>
        <v>146</v>
      </c>
      <c r="O183" s="80"/>
      <c r="P183" s="91"/>
      <c r="Q183" s="91">
        <f t="shared" ca="1" si="63"/>
        <v>178</v>
      </c>
      <c r="R183" s="80"/>
      <c r="S183" s="91"/>
      <c r="T183" s="91">
        <f t="shared" ca="1" si="64"/>
        <v>178</v>
      </c>
      <c r="U183" s="80"/>
      <c r="V183" s="91"/>
      <c r="W183" s="91">
        <f t="shared" ca="1" si="65"/>
        <v>178</v>
      </c>
      <c r="X183" s="80"/>
      <c r="Y183" s="91"/>
      <c r="Z183" s="91">
        <f t="shared" ca="1" si="66"/>
        <v>178</v>
      </c>
      <c r="AA183" s="80"/>
      <c r="AB183" s="91"/>
      <c r="AC183" s="91">
        <f t="shared" ca="1" si="67"/>
        <v>178</v>
      </c>
      <c r="AD183" s="80"/>
      <c r="AE183" s="91"/>
      <c r="AF183" s="91">
        <f t="shared" ca="1" si="68"/>
        <v>178</v>
      </c>
      <c r="AG183" s="80"/>
      <c r="AH183" s="91"/>
      <c r="AI183" s="91">
        <f t="shared" ca="1" si="69"/>
        <v>178</v>
      </c>
      <c r="AJ183" s="80"/>
      <c r="AK183" s="91"/>
      <c r="AL183" s="91">
        <f t="shared" ca="1" si="70"/>
        <v>178</v>
      </c>
      <c r="AM183" s="80"/>
      <c r="AN183" s="91"/>
      <c r="AO183" s="91">
        <f t="shared" ca="1" si="71"/>
        <v>178</v>
      </c>
      <c r="AP183" s="93"/>
      <c r="AQ183" s="8"/>
      <c r="AR183" s="57"/>
      <c r="AS183" s="23"/>
      <c r="AT183" s="23"/>
      <c r="AU183" s="23"/>
      <c r="AV183" s="23"/>
      <c r="AW183" s="23"/>
      <c r="AX183" s="23"/>
      <c r="AY183" s="23"/>
      <c r="AZ183" s="23"/>
      <c r="BA183" s="23"/>
      <c r="BB183" s="23"/>
      <c r="BC183" s="8"/>
      <c r="BD183"/>
      <c r="BE183"/>
      <c r="BF183"/>
    </row>
    <row r="184" spans="1:58" ht="6" hidden="1" customHeight="1" x14ac:dyDescent="0.2">
      <c r="A184" s="14">
        <v>83</v>
      </c>
      <c r="B184" s="528"/>
      <c r="C184" s="529"/>
      <c r="D184" s="79"/>
      <c r="E184" s="86"/>
      <c r="F184" s="80"/>
      <c r="G184" s="91"/>
      <c r="H184" s="91">
        <f t="shared" ca="1" si="60"/>
        <v>179</v>
      </c>
      <c r="I184" s="80"/>
      <c r="J184" s="91"/>
      <c r="K184" s="91">
        <f t="shared" ca="1" si="61"/>
        <v>179</v>
      </c>
      <c r="L184" s="80"/>
      <c r="M184" s="91"/>
      <c r="N184" s="91">
        <f t="shared" ca="1" si="62"/>
        <v>147</v>
      </c>
      <c r="O184" s="80"/>
      <c r="P184" s="91"/>
      <c r="Q184" s="91">
        <f t="shared" ca="1" si="63"/>
        <v>179</v>
      </c>
      <c r="R184" s="80"/>
      <c r="S184" s="91"/>
      <c r="T184" s="91">
        <f t="shared" ca="1" si="64"/>
        <v>179</v>
      </c>
      <c r="U184" s="80"/>
      <c r="V184" s="91"/>
      <c r="W184" s="91">
        <f t="shared" ca="1" si="65"/>
        <v>179</v>
      </c>
      <c r="X184" s="80"/>
      <c r="Y184" s="91"/>
      <c r="Z184" s="91">
        <f t="shared" ca="1" si="66"/>
        <v>179</v>
      </c>
      <c r="AA184" s="80"/>
      <c r="AB184" s="91"/>
      <c r="AC184" s="91">
        <f t="shared" ca="1" si="67"/>
        <v>179</v>
      </c>
      <c r="AD184" s="80"/>
      <c r="AE184" s="91"/>
      <c r="AF184" s="91">
        <f t="shared" ca="1" si="68"/>
        <v>179</v>
      </c>
      <c r="AG184" s="80"/>
      <c r="AH184" s="91"/>
      <c r="AI184" s="91">
        <f t="shared" ca="1" si="69"/>
        <v>179</v>
      </c>
      <c r="AJ184" s="80"/>
      <c r="AK184" s="91"/>
      <c r="AL184" s="91">
        <f t="shared" ca="1" si="70"/>
        <v>179</v>
      </c>
      <c r="AM184" s="80"/>
      <c r="AN184" s="91"/>
      <c r="AO184" s="91">
        <f t="shared" ca="1" si="71"/>
        <v>179</v>
      </c>
      <c r="AP184" s="93"/>
      <c r="AQ184" s="8"/>
      <c r="AR184" s="57"/>
      <c r="AS184" s="23"/>
      <c r="AT184" s="23"/>
      <c r="AU184" s="23"/>
      <c r="AV184" s="23"/>
      <c r="AW184" s="23"/>
      <c r="AX184" s="23"/>
      <c r="AY184" s="23"/>
      <c r="AZ184" s="23"/>
      <c r="BA184" s="23"/>
      <c r="BB184" s="23"/>
      <c r="BC184" s="8"/>
      <c r="BD184"/>
      <c r="BE184"/>
      <c r="BF184"/>
    </row>
    <row r="185" spans="1:58" ht="6" hidden="1" customHeight="1" x14ac:dyDescent="0.2">
      <c r="A185" s="14">
        <v>84</v>
      </c>
      <c r="B185" s="528"/>
      <c r="C185" s="529"/>
      <c r="D185" s="79"/>
      <c r="E185" s="86"/>
      <c r="F185" s="80"/>
      <c r="G185" s="91"/>
      <c r="H185" s="91">
        <f t="shared" ca="1" si="60"/>
        <v>180</v>
      </c>
      <c r="I185" s="80"/>
      <c r="J185" s="91"/>
      <c r="K185" s="91">
        <f t="shared" ca="1" si="61"/>
        <v>180</v>
      </c>
      <c r="L185" s="80"/>
      <c r="M185" s="91"/>
      <c r="N185" s="91">
        <f t="shared" ca="1" si="62"/>
        <v>148</v>
      </c>
      <c r="O185" s="80"/>
      <c r="P185" s="91"/>
      <c r="Q185" s="91">
        <f t="shared" ca="1" si="63"/>
        <v>180</v>
      </c>
      <c r="R185" s="80"/>
      <c r="S185" s="91"/>
      <c r="T185" s="91">
        <f t="shared" ca="1" si="64"/>
        <v>180</v>
      </c>
      <c r="U185" s="80"/>
      <c r="V185" s="91"/>
      <c r="W185" s="91">
        <f t="shared" ca="1" si="65"/>
        <v>180</v>
      </c>
      <c r="X185" s="80"/>
      <c r="Y185" s="91"/>
      <c r="Z185" s="91">
        <f t="shared" ca="1" si="66"/>
        <v>180</v>
      </c>
      <c r="AA185" s="80"/>
      <c r="AB185" s="91"/>
      <c r="AC185" s="91">
        <f t="shared" ca="1" si="67"/>
        <v>180</v>
      </c>
      <c r="AD185" s="80"/>
      <c r="AE185" s="91"/>
      <c r="AF185" s="91">
        <f t="shared" ca="1" si="68"/>
        <v>180</v>
      </c>
      <c r="AG185" s="80"/>
      <c r="AH185" s="91"/>
      <c r="AI185" s="91">
        <f t="shared" ca="1" si="69"/>
        <v>180</v>
      </c>
      <c r="AJ185" s="80"/>
      <c r="AK185" s="91"/>
      <c r="AL185" s="91">
        <f t="shared" ca="1" si="70"/>
        <v>180</v>
      </c>
      <c r="AM185" s="80"/>
      <c r="AN185" s="91"/>
      <c r="AO185" s="91">
        <f t="shared" ca="1" si="71"/>
        <v>180</v>
      </c>
      <c r="AP185" s="93"/>
      <c r="AQ185" s="8"/>
      <c r="AR185" s="57"/>
      <c r="AS185" s="23"/>
      <c r="AT185" s="23"/>
      <c r="AU185" s="23"/>
      <c r="AV185" s="23"/>
      <c r="AW185" s="23"/>
      <c r="AX185" s="23"/>
      <c r="AY185" s="23"/>
      <c r="AZ185" s="23"/>
      <c r="BA185" s="23"/>
      <c r="BB185" s="23"/>
      <c r="BC185" s="8"/>
      <c r="BD185"/>
      <c r="BE185"/>
      <c r="BF185"/>
    </row>
    <row r="186" spans="1:58" ht="6" hidden="1" customHeight="1" x14ac:dyDescent="0.2">
      <c r="A186" s="14">
        <v>85</v>
      </c>
      <c r="B186" s="528"/>
      <c r="C186" s="529"/>
      <c r="D186" s="79"/>
      <c r="E186" s="86"/>
      <c r="F186" s="80"/>
      <c r="G186" s="91"/>
      <c r="H186" s="91">
        <f t="shared" ca="1" si="60"/>
        <v>181</v>
      </c>
      <c r="I186" s="80"/>
      <c r="J186" s="91"/>
      <c r="K186" s="91">
        <f t="shared" ca="1" si="61"/>
        <v>181</v>
      </c>
      <c r="L186" s="80"/>
      <c r="M186" s="91"/>
      <c r="N186" s="91">
        <f t="shared" ca="1" si="62"/>
        <v>149</v>
      </c>
      <c r="O186" s="80"/>
      <c r="P186" s="91"/>
      <c r="Q186" s="91">
        <f t="shared" ca="1" si="63"/>
        <v>181</v>
      </c>
      <c r="R186" s="80"/>
      <c r="S186" s="91"/>
      <c r="T186" s="91">
        <f t="shared" ca="1" si="64"/>
        <v>181</v>
      </c>
      <c r="U186" s="80"/>
      <c r="V186" s="91"/>
      <c r="W186" s="91">
        <f t="shared" ca="1" si="65"/>
        <v>181</v>
      </c>
      <c r="X186" s="80"/>
      <c r="Y186" s="91"/>
      <c r="Z186" s="91">
        <f t="shared" ca="1" si="66"/>
        <v>181</v>
      </c>
      <c r="AA186" s="80"/>
      <c r="AB186" s="91"/>
      <c r="AC186" s="91">
        <f t="shared" ca="1" si="67"/>
        <v>181</v>
      </c>
      <c r="AD186" s="80"/>
      <c r="AE186" s="91"/>
      <c r="AF186" s="91">
        <f t="shared" ca="1" si="68"/>
        <v>181</v>
      </c>
      <c r="AG186" s="80"/>
      <c r="AH186" s="91"/>
      <c r="AI186" s="91">
        <f t="shared" ca="1" si="69"/>
        <v>181</v>
      </c>
      <c r="AJ186" s="80"/>
      <c r="AK186" s="91"/>
      <c r="AL186" s="91">
        <f t="shared" ca="1" si="70"/>
        <v>181</v>
      </c>
      <c r="AM186" s="80"/>
      <c r="AN186" s="91"/>
      <c r="AO186" s="91">
        <f t="shared" ca="1" si="71"/>
        <v>181</v>
      </c>
      <c r="AP186" s="93"/>
      <c r="AQ186" s="8"/>
      <c r="AR186" s="57"/>
      <c r="AS186" s="23"/>
      <c r="AT186" s="23"/>
      <c r="AU186" s="23"/>
      <c r="AV186" s="23"/>
      <c r="AW186" s="23"/>
      <c r="AX186" s="23"/>
      <c r="AY186" s="23"/>
      <c r="AZ186" s="23"/>
      <c r="BA186" s="23"/>
      <c r="BB186" s="23"/>
      <c r="BC186" s="8"/>
      <c r="BD186"/>
      <c r="BE186"/>
      <c r="BF186"/>
    </row>
    <row r="187" spans="1:58" ht="6" hidden="1" customHeight="1" x14ac:dyDescent="0.2">
      <c r="A187" s="14">
        <v>86</v>
      </c>
      <c r="B187" s="528"/>
      <c r="C187" s="529"/>
      <c r="D187" s="79"/>
      <c r="E187" s="86"/>
      <c r="F187" s="80"/>
      <c r="G187" s="91"/>
      <c r="H187" s="91">
        <f t="shared" ca="1" si="60"/>
        <v>182</v>
      </c>
      <c r="I187" s="80"/>
      <c r="J187" s="91"/>
      <c r="K187" s="91">
        <f t="shared" ca="1" si="61"/>
        <v>182</v>
      </c>
      <c r="L187" s="80"/>
      <c r="M187" s="91"/>
      <c r="N187" s="91">
        <f t="shared" ca="1" si="62"/>
        <v>150</v>
      </c>
      <c r="O187" s="80"/>
      <c r="P187" s="91"/>
      <c r="Q187" s="91">
        <f t="shared" ca="1" si="63"/>
        <v>182</v>
      </c>
      <c r="R187" s="80"/>
      <c r="S187" s="91"/>
      <c r="T187" s="91">
        <f t="shared" ca="1" si="64"/>
        <v>182</v>
      </c>
      <c r="U187" s="80"/>
      <c r="V187" s="91"/>
      <c r="W187" s="91">
        <f t="shared" ca="1" si="65"/>
        <v>182</v>
      </c>
      <c r="X187" s="80"/>
      <c r="Y187" s="91"/>
      <c r="Z187" s="91">
        <f t="shared" ca="1" si="66"/>
        <v>182</v>
      </c>
      <c r="AA187" s="80"/>
      <c r="AB187" s="91"/>
      <c r="AC187" s="91">
        <f t="shared" ca="1" si="67"/>
        <v>182</v>
      </c>
      <c r="AD187" s="80"/>
      <c r="AE187" s="91"/>
      <c r="AF187" s="91">
        <f t="shared" ca="1" si="68"/>
        <v>182</v>
      </c>
      <c r="AG187" s="80"/>
      <c r="AH187" s="91"/>
      <c r="AI187" s="91">
        <f t="shared" ca="1" si="69"/>
        <v>182</v>
      </c>
      <c r="AJ187" s="80"/>
      <c r="AK187" s="91"/>
      <c r="AL187" s="91">
        <f t="shared" ca="1" si="70"/>
        <v>182</v>
      </c>
      <c r="AM187" s="80"/>
      <c r="AN187" s="91"/>
      <c r="AO187" s="91">
        <f t="shared" ca="1" si="71"/>
        <v>182</v>
      </c>
      <c r="AP187" s="93"/>
      <c r="AQ187" s="8"/>
      <c r="AR187" s="57"/>
      <c r="AS187" s="23"/>
      <c r="AT187" s="23"/>
      <c r="AU187" s="23"/>
      <c r="AV187" s="23"/>
      <c r="AW187" s="23"/>
      <c r="AX187" s="23"/>
      <c r="AY187" s="23"/>
      <c r="AZ187" s="23"/>
      <c r="BA187" s="23"/>
      <c r="BB187" s="23"/>
      <c r="BC187" s="8"/>
      <c r="BD187"/>
      <c r="BE187"/>
      <c r="BF187"/>
    </row>
    <row r="188" spans="1:58" ht="6" hidden="1" customHeight="1" x14ac:dyDescent="0.2">
      <c r="A188" s="14">
        <v>87</v>
      </c>
      <c r="B188" s="528"/>
      <c r="C188" s="529"/>
      <c r="D188" s="79"/>
      <c r="E188" s="86"/>
      <c r="F188" s="80"/>
      <c r="G188" s="91"/>
      <c r="H188" s="91">
        <f t="shared" ca="1" si="60"/>
        <v>183</v>
      </c>
      <c r="I188" s="80"/>
      <c r="J188" s="91"/>
      <c r="K188" s="91">
        <f t="shared" ca="1" si="61"/>
        <v>183</v>
      </c>
      <c r="L188" s="80"/>
      <c r="M188" s="91"/>
      <c r="N188" s="91">
        <f t="shared" ca="1" si="62"/>
        <v>151</v>
      </c>
      <c r="O188" s="80"/>
      <c r="P188" s="91"/>
      <c r="Q188" s="91">
        <f t="shared" ca="1" si="63"/>
        <v>183</v>
      </c>
      <c r="R188" s="80"/>
      <c r="S188" s="91"/>
      <c r="T188" s="91">
        <f t="shared" ca="1" si="64"/>
        <v>183</v>
      </c>
      <c r="U188" s="80"/>
      <c r="V188" s="91"/>
      <c r="W188" s="91">
        <f t="shared" ca="1" si="65"/>
        <v>183</v>
      </c>
      <c r="X188" s="80"/>
      <c r="Y188" s="91"/>
      <c r="Z188" s="91">
        <f t="shared" ca="1" si="66"/>
        <v>183</v>
      </c>
      <c r="AA188" s="80"/>
      <c r="AB188" s="91"/>
      <c r="AC188" s="91">
        <f t="shared" ca="1" si="67"/>
        <v>183</v>
      </c>
      <c r="AD188" s="80"/>
      <c r="AE188" s="91"/>
      <c r="AF188" s="91">
        <f t="shared" ca="1" si="68"/>
        <v>183</v>
      </c>
      <c r="AG188" s="80"/>
      <c r="AH188" s="91"/>
      <c r="AI188" s="91">
        <f t="shared" ca="1" si="69"/>
        <v>183</v>
      </c>
      <c r="AJ188" s="80"/>
      <c r="AK188" s="91"/>
      <c r="AL188" s="91">
        <f t="shared" ca="1" si="70"/>
        <v>183</v>
      </c>
      <c r="AM188" s="80"/>
      <c r="AN188" s="91"/>
      <c r="AO188" s="91">
        <f t="shared" ca="1" si="71"/>
        <v>183</v>
      </c>
      <c r="AP188" s="93"/>
      <c r="AQ188" s="8"/>
      <c r="AR188" s="57"/>
      <c r="AS188" s="23"/>
      <c r="AT188" s="23"/>
      <c r="AU188" s="23"/>
      <c r="AV188" s="23"/>
      <c r="AW188" s="23"/>
      <c r="AX188" s="23"/>
      <c r="AY188" s="23"/>
      <c r="AZ188" s="23"/>
      <c r="BA188" s="23"/>
      <c r="BB188" s="23"/>
      <c r="BC188" s="8"/>
      <c r="BD188"/>
      <c r="BE188"/>
      <c r="BF188"/>
    </row>
    <row r="189" spans="1:58" ht="6" hidden="1" customHeight="1" x14ac:dyDescent="0.2">
      <c r="A189" s="14">
        <v>88</v>
      </c>
      <c r="B189" s="528"/>
      <c r="C189" s="529"/>
      <c r="D189" s="79"/>
      <c r="E189" s="86"/>
      <c r="F189" s="80"/>
      <c r="G189" s="91"/>
      <c r="H189" s="91">
        <f t="shared" ca="1" si="60"/>
        <v>184</v>
      </c>
      <c r="I189" s="80"/>
      <c r="J189" s="91"/>
      <c r="K189" s="91">
        <f t="shared" ca="1" si="61"/>
        <v>184</v>
      </c>
      <c r="L189" s="80"/>
      <c r="M189" s="91"/>
      <c r="N189" s="91">
        <f t="shared" ca="1" si="62"/>
        <v>152</v>
      </c>
      <c r="O189" s="80"/>
      <c r="P189" s="91"/>
      <c r="Q189" s="91">
        <f t="shared" ca="1" si="63"/>
        <v>184</v>
      </c>
      <c r="R189" s="80"/>
      <c r="S189" s="91"/>
      <c r="T189" s="91">
        <f t="shared" ca="1" si="64"/>
        <v>184</v>
      </c>
      <c r="U189" s="80"/>
      <c r="V189" s="91"/>
      <c r="W189" s="91">
        <f t="shared" ca="1" si="65"/>
        <v>184</v>
      </c>
      <c r="X189" s="80"/>
      <c r="Y189" s="91"/>
      <c r="Z189" s="91">
        <f t="shared" ca="1" si="66"/>
        <v>184</v>
      </c>
      <c r="AA189" s="80"/>
      <c r="AB189" s="91"/>
      <c r="AC189" s="91">
        <f t="shared" ca="1" si="67"/>
        <v>184</v>
      </c>
      <c r="AD189" s="80"/>
      <c r="AE189" s="91"/>
      <c r="AF189" s="91">
        <f t="shared" ca="1" si="68"/>
        <v>184</v>
      </c>
      <c r="AG189" s="80"/>
      <c r="AH189" s="91"/>
      <c r="AI189" s="91">
        <f t="shared" ca="1" si="69"/>
        <v>184</v>
      </c>
      <c r="AJ189" s="80"/>
      <c r="AK189" s="91"/>
      <c r="AL189" s="91">
        <f t="shared" ca="1" si="70"/>
        <v>184</v>
      </c>
      <c r="AM189" s="80"/>
      <c r="AN189" s="91"/>
      <c r="AO189" s="91">
        <f t="shared" ca="1" si="71"/>
        <v>184</v>
      </c>
      <c r="AP189" s="93"/>
      <c r="AQ189" s="8"/>
      <c r="AR189" s="57"/>
      <c r="AS189" s="23"/>
      <c r="AT189" s="23"/>
      <c r="AU189" s="23"/>
      <c r="AV189" s="23"/>
      <c r="AW189" s="23"/>
      <c r="AX189" s="23"/>
      <c r="AY189" s="23"/>
      <c r="AZ189" s="23"/>
      <c r="BA189" s="23"/>
      <c r="BB189" s="23"/>
      <c r="BC189" s="8"/>
      <c r="BD189"/>
      <c r="BE189"/>
      <c r="BF189"/>
    </row>
    <row r="190" spans="1:58" ht="6" hidden="1" customHeight="1" x14ac:dyDescent="0.2">
      <c r="A190" s="14">
        <v>89</v>
      </c>
      <c r="B190" s="528"/>
      <c r="C190" s="529"/>
      <c r="D190" s="79"/>
      <c r="E190" s="86"/>
      <c r="F190" s="80"/>
      <c r="G190" s="91"/>
      <c r="H190" s="91">
        <f t="shared" ca="1" si="60"/>
        <v>185</v>
      </c>
      <c r="I190" s="80"/>
      <c r="J190" s="91"/>
      <c r="K190" s="91">
        <f t="shared" ca="1" si="61"/>
        <v>185</v>
      </c>
      <c r="L190" s="80"/>
      <c r="M190" s="91"/>
      <c r="N190" s="91">
        <f t="shared" ca="1" si="62"/>
        <v>153</v>
      </c>
      <c r="O190" s="80"/>
      <c r="P190" s="91"/>
      <c r="Q190" s="91">
        <f t="shared" ca="1" si="63"/>
        <v>185</v>
      </c>
      <c r="R190" s="80"/>
      <c r="S190" s="91"/>
      <c r="T190" s="91">
        <f t="shared" ca="1" si="64"/>
        <v>185</v>
      </c>
      <c r="U190" s="80"/>
      <c r="V190" s="91"/>
      <c r="W190" s="91">
        <f t="shared" ca="1" si="65"/>
        <v>185</v>
      </c>
      <c r="X190" s="80"/>
      <c r="Y190" s="91"/>
      <c r="Z190" s="91">
        <f t="shared" ca="1" si="66"/>
        <v>185</v>
      </c>
      <c r="AA190" s="80"/>
      <c r="AB190" s="91"/>
      <c r="AC190" s="91">
        <f t="shared" ca="1" si="67"/>
        <v>185</v>
      </c>
      <c r="AD190" s="80"/>
      <c r="AE190" s="91"/>
      <c r="AF190" s="91">
        <f t="shared" ca="1" si="68"/>
        <v>185</v>
      </c>
      <c r="AG190" s="80"/>
      <c r="AH190" s="91"/>
      <c r="AI190" s="91">
        <f t="shared" ca="1" si="69"/>
        <v>185</v>
      </c>
      <c r="AJ190" s="80"/>
      <c r="AK190" s="91"/>
      <c r="AL190" s="91">
        <f t="shared" ca="1" si="70"/>
        <v>185</v>
      </c>
      <c r="AM190" s="80"/>
      <c r="AN190" s="91"/>
      <c r="AO190" s="91">
        <f t="shared" ca="1" si="71"/>
        <v>185</v>
      </c>
      <c r="AP190" s="93"/>
      <c r="AQ190" s="8"/>
      <c r="AR190" s="57"/>
      <c r="AS190" s="23"/>
      <c r="AT190" s="23"/>
      <c r="AU190" s="23"/>
      <c r="AV190" s="23"/>
      <c r="AW190" s="23"/>
      <c r="AX190" s="23"/>
      <c r="AY190" s="23"/>
      <c r="AZ190" s="23"/>
      <c r="BA190" s="23"/>
      <c r="BB190" s="23"/>
      <c r="BC190" s="8"/>
      <c r="BD190"/>
      <c r="BE190"/>
      <c r="BF190"/>
    </row>
    <row r="191" spans="1:58" ht="6" hidden="1" customHeight="1" x14ac:dyDescent="0.2">
      <c r="A191" s="14">
        <v>90</v>
      </c>
      <c r="B191" s="528"/>
      <c r="C191" s="529"/>
      <c r="D191" s="79"/>
      <c r="E191" s="86"/>
      <c r="F191" s="80"/>
      <c r="G191" s="91"/>
      <c r="H191" s="91">
        <f t="shared" ca="1" si="60"/>
        <v>186</v>
      </c>
      <c r="I191" s="80"/>
      <c r="J191" s="91"/>
      <c r="K191" s="91">
        <f t="shared" ca="1" si="61"/>
        <v>186</v>
      </c>
      <c r="L191" s="80"/>
      <c r="M191" s="91"/>
      <c r="N191" s="91">
        <f t="shared" ca="1" si="62"/>
        <v>154</v>
      </c>
      <c r="O191" s="80"/>
      <c r="P191" s="91"/>
      <c r="Q191" s="91">
        <f t="shared" ca="1" si="63"/>
        <v>186</v>
      </c>
      <c r="R191" s="80"/>
      <c r="S191" s="91"/>
      <c r="T191" s="91">
        <f t="shared" ca="1" si="64"/>
        <v>186</v>
      </c>
      <c r="U191" s="80"/>
      <c r="V191" s="91"/>
      <c r="W191" s="91">
        <f t="shared" ca="1" si="65"/>
        <v>186</v>
      </c>
      <c r="X191" s="80"/>
      <c r="Y191" s="91"/>
      <c r="Z191" s="91">
        <f t="shared" ca="1" si="66"/>
        <v>186</v>
      </c>
      <c r="AA191" s="80"/>
      <c r="AB191" s="91"/>
      <c r="AC191" s="91">
        <f t="shared" ca="1" si="67"/>
        <v>186</v>
      </c>
      <c r="AD191" s="80"/>
      <c r="AE191" s="91"/>
      <c r="AF191" s="91">
        <f t="shared" ca="1" si="68"/>
        <v>186</v>
      </c>
      <c r="AG191" s="80"/>
      <c r="AH191" s="91"/>
      <c r="AI191" s="91">
        <f t="shared" ca="1" si="69"/>
        <v>186</v>
      </c>
      <c r="AJ191" s="80"/>
      <c r="AK191" s="91"/>
      <c r="AL191" s="91">
        <f t="shared" ca="1" si="70"/>
        <v>186</v>
      </c>
      <c r="AM191" s="80"/>
      <c r="AN191" s="91"/>
      <c r="AO191" s="91">
        <f t="shared" ca="1" si="71"/>
        <v>186</v>
      </c>
      <c r="AP191" s="93"/>
      <c r="AQ191" s="8"/>
      <c r="AR191" s="57"/>
      <c r="AS191" s="23"/>
      <c r="AT191" s="23"/>
      <c r="AU191" s="23"/>
      <c r="AV191" s="23"/>
      <c r="AW191" s="23"/>
      <c r="AX191" s="23"/>
      <c r="AY191" s="23"/>
      <c r="AZ191" s="23"/>
      <c r="BA191" s="23"/>
      <c r="BB191" s="23"/>
      <c r="BC191" s="8"/>
      <c r="BD191"/>
      <c r="BE191"/>
      <c r="BF191"/>
    </row>
    <row r="192" spans="1:58" ht="6" hidden="1" customHeight="1" x14ac:dyDescent="0.2">
      <c r="A192" s="14">
        <v>91</v>
      </c>
      <c r="B192" s="528"/>
      <c r="C192" s="529"/>
      <c r="D192" s="79"/>
      <c r="E192" s="86"/>
      <c r="F192" s="80"/>
      <c r="G192" s="91"/>
      <c r="H192" s="91">
        <f t="shared" ca="1" si="60"/>
        <v>187</v>
      </c>
      <c r="I192" s="80"/>
      <c r="J192" s="91"/>
      <c r="K192" s="91">
        <f t="shared" ca="1" si="61"/>
        <v>187</v>
      </c>
      <c r="L192" s="80"/>
      <c r="M192" s="91"/>
      <c r="N192" s="91">
        <f t="shared" ca="1" si="62"/>
        <v>155</v>
      </c>
      <c r="O192" s="80"/>
      <c r="P192" s="91"/>
      <c r="Q192" s="91">
        <f t="shared" ca="1" si="63"/>
        <v>187</v>
      </c>
      <c r="R192" s="80"/>
      <c r="S192" s="91"/>
      <c r="T192" s="91">
        <f t="shared" ca="1" si="64"/>
        <v>187</v>
      </c>
      <c r="U192" s="80"/>
      <c r="V192" s="91"/>
      <c r="W192" s="91">
        <f t="shared" ca="1" si="65"/>
        <v>187</v>
      </c>
      <c r="X192" s="80"/>
      <c r="Y192" s="91"/>
      <c r="Z192" s="91">
        <f t="shared" ca="1" si="66"/>
        <v>187</v>
      </c>
      <c r="AA192" s="80"/>
      <c r="AB192" s="91"/>
      <c r="AC192" s="91">
        <f t="shared" ca="1" si="67"/>
        <v>187</v>
      </c>
      <c r="AD192" s="80"/>
      <c r="AE192" s="91"/>
      <c r="AF192" s="91">
        <f t="shared" ca="1" si="68"/>
        <v>187</v>
      </c>
      <c r="AG192" s="80"/>
      <c r="AH192" s="91"/>
      <c r="AI192" s="91">
        <f t="shared" ca="1" si="69"/>
        <v>187</v>
      </c>
      <c r="AJ192" s="80"/>
      <c r="AK192" s="91"/>
      <c r="AL192" s="91">
        <f t="shared" ca="1" si="70"/>
        <v>187</v>
      </c>
      <c r="AM192" s="80"/>
      <c r="AN192" s="91"/>
      <c r="AO192" s="91">
        <f t="shared" ca="1" si="71"/>
        <v>187</v>
      </c>
      <c r="AP192" s="93"/>
      <c r="AQ192" s="8"/>
      <c r="AR192" s="57"/>
      <c r="AS192" s="23"/>
      <c r="AT192" s="23"/>
      <c r="AU192" s="23"/>
      <c r="AV192" s="23"/>
      <c r="AW192" s="23"/>
      <c r="AX192" s="23"/>
      <c r="AY192" s="23"/>
      <c r="AZ192" s="23"/>
      <c r="BA192" s="23"/>
      <c r="BB192" s="23"/>
      <c r="BC192" s="8"/>
      <c r="BD192"/>
      <c r="BE192"/>
      <c r="BF192"/>
    </row>
    <row r="193" spans="1:58" ht="6" hidden="1" customHeight="1" x14ac:dyDescent="0.2">
      <c r="A193" s="14">
        <v>92</v>
      </c>
      <c r="B193" s="528"/>
      <c r="C193" s="529"/>
      <c r="D193" s="79"/>
      <c r="E193" s="86"/>
      <c r="F193" s="80"/>
      <c r="G193" s="91"/>
      <c r="H193" s="91">
        <f t="shared" ca="1" si="60"/>
        <v>188</v>
      </c>
      <c r="I193" s="80"/>
      <c r="J193" s="91"/>
      <c r="K193" s="91">
        <f t="shared" ca="1" si="61"/>
        <v>188</v>
      </c>
      <c r="L193" s="80"/>
      <c r="M193" s="91"/>
      <c r="N193" s="91">
        <f t="shared" ca="1" si="62"/>
        <v>156</v>
      </c>
      <c r="O193" s="80"/>
      <c r="P193" s="91"/>
      <c r="Q193" s="91">
        <f t="shared" ca="1" si="63"/>
        <v>188</v>
      </c>
      <c r="R193" s="80"/>
      <c r="S193" s="91"/>
      <c r="T193" s="91">
        <f t="shared" ca="1" si="64"/>
        <v>188</v>
      </c>
      <c r="U193" s="80"/>
      <c r="V193" s="91"/>
      <c r="W193" s="91">
        <f t="shared" ca="1" si="65"/>
        <v>188</v>
      </c>
      <c r="X193" s="80"/>
      <c r="Y193" s="91"/>
      <c r="Z193" s="91">
        <f t="shared" ca="1" si="66"/>
        <v>188</v>
      </c>
      <c r="AA193" s="80"/>
      <c r="AB193" s="91"/>
      <c r="AC193" s="91">
        <f t="shared" ca="1" si="67"/>
        <v>188</v>
      </c>
      <c r="AD193" s="80"/>
      <c r="AE193" s="91"/>
      <c r="AF193" s="91">
        <f t="shared" ca="1" si="68"/>
        <v>188</v>
      </c>
      <c r="AG193" s="80"/>
      <c r="AH193" s="91"/>
      <c r="AI193" s="91">
        <f t="shared" ca="1" si="69"/>
        <v>188</v>
      </c>
      <c r="AJ193" s="80"/>
      <c r="AK193" s="91"/>
      <c r="AL193" s="91">
        <f t="shared" ca="1" si="70"/>
        <v>188</v>
      </c>
      <c r="AM193" s="80"/>
      <c r="AN193" s="91"/>
      <c r="AO193" s="91">
        <f t="shared" ca="1" si="71"/>
        <v>188</v>
      </c>
      <c r="AP193" s="93"/>
      <c r="AQ193" s="8"/>
      <c r="AR193" s="57"/>
      <c r="AS193" s="23"/>
      <c r="AT193" s="23"/>
      <c r="AU193" s="23"/>
      <c r="AV193" s="23"/>
      <c r="AW193" s="23"/>
      <c r="AX193" s="23"/>
      <c r="AY193" s="23"/>
      <c r="AZ193" s="23"/>
      <c r="BA193" s="23"/>
      <c r="BB193" s="23"/>
      <c r="BC193" s="8"/>
      <c r="BD193"/>
      <c r="BE193"/>
      <c r="BF193"/>
    </row>
    <row r="194" spans="1:58" ht="6" hidden="1" customHeight="1" x14ac:dyDescent="0.2">
      <c r="A194" s="14">
        <v>93</v>
      </c>
      <c r="B194" s="528"/>
      <c r="C194" s="529"/>
      <c r="D194" s="79"/>
      <c r="E194" s="86"/>
      <c r="F194" s="80"/>
      <c r="G194" s="91"/>
      <c r="H194" s="91">
        <f t="shared" ca="1" si="60"/>
        <v>189</v>
      </c>
      <c r="I194" s="80"/>
      <c r="J194" s="91"/>
      <c r="K194" s="91">
        <f t="shared" ca="1" si="61"/>
        <v>189</v>
      </c>
      <c r="L194" s="80"/>
      <c r="M194" s="91"/>
      <c r="N194" s="91">
        <f t="shared" ca="1" si="62"/>
        <v>157</v>
      </c>
      <c r="O194" s="80"/>
      <c r="P194" s="91"/>
      <c r="Q194" s="91">
        <f t="shared" ca="1" si="63"/>
        <v>189</v>
      </c>
      <c r="R194" s="80"/>
      <c r="S194" s="91"/>
      <c r="T194" s="91">
        <f t="shared" ca="1" si="64"/>
        <v>189</v>
      </c>
      <c r="U194" s="80"/>
      <c r="V194" s="91"/>
      <c r="W194" s="91">
        <f t="shared" ca="1" si="65"/>
        <v>189</v>
      </c>
      <c r="X194" s="80"/>
      <c r="Y194" s="91"/>
      <c r="Z194" s="91">
        <f t="shared" ca="1" si="66"/>
        <v>189</v>
      </c>
      <c r="AA194" s="80"/>
      <c r="AB194" s="91"/>
      <c r="AC194" s="91">
        <f t="shared" ca="1" si="67"/>
        <v>189</v>
      </c>
      <c r="AD194" s="80"/>
      <c r="AE194" s="91"/>
      <c r="AF194" s="91">
        <f t="shared" ca="1" si="68"/>
        <v>189</v>
      </c>
      <c r="AG194" s="80"/>
      <c r="AH194" s="91"/>
      <c r="AI194" s="91">
        <f t="shared" ca="1" si="69"/>
        <v>189</v>
      </c>
      <c r="AJ194" s="80"/>
      <c r="AK194" s="91"/>
      <c r="AL194" s="91">
        <f t="shared" ca="1" si="70"/>
        <v>189</v>
      </c>
      <c r="AM194" s="80"/>
      <c r="AN194" s="91"/>
      <c r="AO194" s="91">
        <f t="shared" ca="1" si="71"/>
        <v>189</v>
      </c>
      <c r="AP194" s="93"/>
      <c r="AQ194" s="8"/>
      <c r="AR194" s="57"/>
      <c r="AS194" s="23"/>
      <c r="AT194" s="23"/>
      <c r="AU194" s="23"/>
      <c r="AV194" s="23"/>
      <c r="AW194" s="23"/>
      <c r="AX194" s="23"/>
      <c r="AY194" s="23"/>
      <c r="AZ194" s="23"/>
      <c r="BA194" s="23"/>
      <c r="BB194" s="23"/>
      <c r="BC194" s="8"/>
      <c r="BD194"/>
      <c r="BE194"/>
      <c r="BF194"/>
    </row>
    <row r="195" spans="1:58" ht="6" hidden="1" customHeight="1" x14ac:dyDescent="0.2">
      <c r="A195" s="14">
        <v>94</v>
      </c>
      <c r="B195" s="528"/>
      <c r="C195" s="529"/>
      <c r="D195" s="79"/>
      <c r="E195" s="86"/>
      <c r="F195" s="80"/>
      <c r="G195" s="91"/>
      <c r="H195" s="91">
        <f t="shared" ca="1" si="60"/>
        <v>190</v>
      </c>
      <c r="I195" s="80"/>
      <c r="J195" s="91"/>
      <c r="K195" s="91">
        <f t="shared" ca="1" si="61"/>
        <v>190</v>
      </c>
      <c r="L195" s="80"/>
      <c r="M195" s="91"/>
      <c r="N195" s="91">
        <f t="shared" ca="1" si="62"/>
        <v>158</v>
      </c>
      <c r="O195" s="80"/>
      <c r="P195" s="91"/>
      <c r="Q195" s="91">
        <f t="shared" ca="1" si="63"/>
        <v>190</v>
      </c>
      <c r="R195" s="80"/>
      <c r="S195" s="91"/>
      <c r="T195" s="91">
        <f t="shared" ca="1" si="64"/>
        <v>190</v>
      </c>
      <c r="U195" s="80"/>
      <c r="V195" s="91"/>
      <c r="W195" s="91">
        <f t="shared" ca="1" si="65"/>
        <v>190</v>
      </c>
      <c r="X195" s="80"/>
      <c r="Y195" s="91"/>
      <c r="Z195" s="91">
        <f t="shared" ca="1" si="66"/>
        <v>190</v>
      </c>
      <c r="AA195" s="80"/>
      <c r="AB195" s="91"/>
      <c r="AC195" s="91">
        <f t="shared" ca="1" si="67"/>
        <v>190</v>
      </c>
      <c r="AD195" s="80"/>
      <c r="AE195" s="91"/>
      <c r="AF195" s="91">
        <f t="shared" ca="1" si="68"/>
        <v>190</v>
      </c>
      <c r="AG195" s="80"/>
      <c r="AH195" s="91"/>
      <c r="AI195" s="91">
        <f t="shared" ca="1" si="69"/>
        <v>190</v>
      </c>
      <c r="AJ195" s="80"/>
      <c r="AK195" s="91"/>
      <c r="AL195" s="91">
        <f t="shared" ca="1" si="70"/>
        <v>190</v>
      </c>
      <c r="AM195" s="80"/>
      <c r="AN195" s="91"/>
      <c r="AO195" s="91">
        <f t="shared" ca="1" si="71"/>
        <v>190</v>
      </c>
      <c r="AP195" s="93"/>
      <c r="AQ195" s="8"/>
      <c r="AR195" s="57"/>
      <c r="AS195" s="23"/>
      <c r="AT195" s="23"/>
      <c r="AU195" s="23"/>
      <c r="AV195" s="23"/>
      <c r="AW195" s="23"/>
      <c r="AX195" s="23"/>
      <c r="AY195" s="23"/>
      <c r="AZ195" s="23"/>
      <c r="BA195" s="23"/>
      <c r="BB195" s="23"/>
      <c r="BC195" s="8"/>
      <c r="BD195"/>
      <c r="BE195"/>
      <c r="BF195"/>
    </row>
    <row r="196" spans="1:58" ht="6" hidden="1" customHeight="1" x14ac:dyDescent="0.2">
      <c r="A196" s="14">
        <v>95</v>
      </c>
      <c r="B196" s="528"/>
      <c r="C196" s="529"/>
      <c r="D196" s="79"/>
      <c r="E196" s="86"/>
      <c r="F196" s="80"/>
      <c r="G196" s="91"/>
      <c r="H196" s="91">
        <f t="shared" ca="1" si="60"/>
        <v>191</v>
      </c>
      <c r="I196" s="80"/>
      <c r="J196" s="91"/>
      <c r="K196" s="91">
        <f t="shared" ca="1" si="61"/>
        <v>191</v>
      </c>
      <c r="L196" s="80"/>
      <c r="M196" s="91"/>
      <c r="N196" s="91">
        <f t="shared" ca="1" si="62"/>
        <v>159</v>
      </c>
      <c r="O196" s="80"/>
      <c r="P196" s="91"/>
      <c r="Q196" s="91">
        <f t="shared" ca="1" si="63"/>
        <v>191</v>
      </c>
      <c r="R196" s="80"/>
      <c r="S196" s="91"/>
      <c r="T196" s="91">
        <f t="shared" ca="1" si="64"/>
        <v>191</v>
      </c>
      <c r="U196" s="80"/>
      <c r="V196" s="91"/>
      <c r="W196" s="91">
        <f t="shared" ca="1" si="65"/>
        <v>191</v>
      </c>
      <c r="X196" s="80"/>
      <c r="Y196" s="91"/>
      <c r="Z196" s="91">
        <f t="shared" ca="1" si="66"/>
        <v>191</v>
      </c>
      <c r="AA196" s="80"/>
      <c r="AB196" s="91"/>
      <c r="AC196" s="91">
        <f t="shared" ca="1" si="67"/>
        <v>191</v>
      </c>
      <c r="AD196" s="80"/>
      <c r="AE196" s="91"/>
      <c r="AF196" s="91">
        <f t="shared" ca="1" si="68"/>
        <v>191</v>
      </c>
      <c r="AG196" s="80"/>
      <c r="AH196" s="91"/>
      <c r="AI196" s="91">
        <f t="shared" ca="1" si="69"/>
        <v>191</v>
      </c>
      <c r="AJ196" s="80"/>
      <c r="AK196" s="91"/>
      <c r="AL196" s="91">
        <f t="shared" ca="1" si="70"/>
        <v>191</v>
      </c>
      <c r="AM196" s="80"/>
      <c r="AN196" s="91"/>
      <c r="AO196" s="91">
        <f t="shared" ca="1" si="71"/>
        <v>191</v>
      </c>
      <c r="AP196" s="93"/>
      <c r="AQ196" s="8"/>
      <c r="AR196" s="57"/>
      <c r="AS196" s="23"/>
      <c r="AT196" s="23"/>
      <c r="AU196" s="23"/>
      <c r="AV196" s="23"/>
      <c r="AW196" s="23"/>
      <c r="AX196" s="23"/>
      <c r="AY196" s="23"/>
      <c r="AZ196" s="23"/>
      <c r="BA196" s="23"/>
      <c r="BB196" s="23"/>
      <c r="BC196" s="8"/>
      <c r="BD196"/>
      <c r="BE196"/>
      <c r="BF196"/>
    </row>
    <row r="197" spans="1:58" ht="6" hidden="1" customHeight="1" x14ac:dyDescent="0.2">
      <c r="A197" s="14">
        <v>96</v>
      </c>
      <c r="B197" s="538"/>
      <c r="C197" s="539"/>
      <c r="D197" s="87"/>
      <c r="E197" s="88"/>
      <c r="F197" s="80"/>
      <c r="G197" s="91"/>
      <c r="H197" s="91">
        <f t="shared" ca="1" si="60"/>
        <v>192</v>
      </c>
      <c r="I197" s="80"/>
      <c r="J197" s="91"/>
      <c r="K197" s="91">
        <f t="shared" ca="1" si="61"/>
        <v>192</v>
      </c>
      <c r="L197" s="80"/>
      <c r="M197" s="91"/>
      <c r="N197" s="91">
        <f t="shared" ca="1" si="62"/>
        <v>160</v>
      </c>
      <c r="O197" s="80"/>
      <c r="P197" s="91"/>
      <c r="Q197" s="91">
        <f t="shared" ca="1" si="63"/>
        <v>192</v>
      </c>
      <c r="R197" s="80"/>
      <c r="S197" s="91"/>
      <c r="T197" s="91">
        <f t="shared" ca="1" si="64"/>
        <v>192</v>
      </c>
      <c r="U197" s="80"/>
      <c r="V197" s="91"/>
      <c r="W197" s="91">
        <f t="shared" ca="1" si="65"/>
        <v>192</v>
      </c>
      <c r="X197" s="80"/>
      <c r="Y197" s="91"/>
      <c r="Z197" s="91">
        <f t="shared" ca="1" si="66"/>
        <v>192</v>
      </c>
      <c r="AA197" s="80"/>
      <c r="AB197" s="91"/>
      <c r="AC197" s="91">
        <f t="shared" ca="1" si="67"/>
        <v>192</v>
      </c>
      <c r="AD197" s="80"/>
      <c r="AE197" s="91"/>
      <c r="AF197" s="91">
        <f t="shared" ca="1" si="68"/>
        <v>192</v>
      </c>
      <c r="AG197" s="80"/>
      <c r="AH197" s="91"/>
      <c r="AI197" s="91">
        <f t="shared" ca="1" si="69"/>
        <v>192</v>
      </c>
      <c r="AJ197" s="80"/>
      <c r="AK197" s="91"/>
      <c r="AL197" s="91">
        <f t="shared" ca="1" si="70"/>
        <v>192</v>
      </c>
      <c r="AM197" s="80"/>
      <c r="AN197" s="91"/>
      <c r="AO197" s="91">
        <f t="shared" ca="1" si="71"/>
        <v>192</v>
      </c>
      <c r="AP197" s="93"/>
      <c r="AQ197" s="8"/>
      <c r="AR197" s="57"/>
      <c r="AS197" s="23"/>
      <c r="AT197" s="23"/>
      <c r="AU197" s="23"/>
      <c r="AV197" s="23"/>
      <c r="AW197" s="23"/>
      <c r="AX197" s="23"/>
      <c r="AY197" s="23"/>
      <c r="AZ197" s="23"/>
      <c r="BA197" s="23"/>
      <c r="BB197" s="23"/>
      <c r="BC197" s="8"/>
      <c r="BD197"/>
      <c r="BE197"/>
      <c r="BF197"/>
    </row>
    <row r="198" spans="1:58" ht="6" hidden="1" customHeight="1" x14ac:dyDescent="0.2">
      <c r="A198" s="14">
        <v>1</v>
      </c>
      <c r="B198" s="526">
        <f ca="1">B294-1</f>
        <v>42762</v>
      </c>
      <c r="C198" s="527"/>
      <c r="D198" s="89"/>
      <c r="E198" s="90"/>
      <c r="F198" s="80"/>
      <c r="G198" s="91"/>
      <c r="H198" s="91">
        <f t="shared" ref="H198:H229" ca="1" si="72">IF(OR(MID(G$778,$A198,1)="a",MID(G$778,$A198,1)="b"),0,IF(H197=0,1,H197+1))</f>
        <v>193</v>
      </c>
      <c r="I198" s="80"/>
      <c r="J198" s="91"/>
      <c r="K198" s="91">
        <f t="shared" ref="K198:K229" ca="1" si="73">IF(OR(MID(J$778,$A198,1)="a",MID(J$778,$A198,1)="b"),0,IF(K197=0,1,K197+1))</f>
        <v>193</v>
      </c>
      <c r="L198" s="80"/>
      <c r="M198" s="91"/>
      <c r="N198" s="91">
        <f t="shared" ref="N198:N229" ca="1" si="74">IF(OR(MID(M$778,$A198,1)="a",MID(M$778,$A198,1)="b"),0,IF(N197=0,1,N197+1))</f>
        <v>161</v>
      </c>
      <c r="O198" s="80"/>
      <c r="P198" s="91"/>
      <c r="Q198" s="91">
        <f t="shared" ref="Q198:Q229" ca="1" si="75">IF(OR(MID(P$778,$A198,1)="a",MID(P$778,$A198,1)="b"),0,IF(Q197=0,1,Q197+1))</f>
        <v>193</v>
      </c>
      <c r="R198" s="80"/>
      <c r="S198" s="91"/>
      <c r="T198" s="91">
        <f t="shared" ref="T198:T229" ca="1" si="76">IF(OR(MID(S$778,$A198,1)="a",MID(S$778,$A198,1)="b"),0,IF(T197=0,1,T197+1))</f>
        <v>193</v>
      </c>
      <c r="U198" s="80"/>
      <c r="V198" s="91"/>
      <c r="W198" s="91">
        <f t="shared" ref="W198:W229" ca="1" si="77">IF(OR(MID(V$778,$A198,1)="a",MID(V$778,$A198,1)="b"),0,IF(W197=0,1,W197+1))</f>
        <v>193</v>
      </c>
      <c r="X198" s="80"/>
      <c r="Y198" s="91"/>
      <c r="Z198" s="91">
        <f t="shared" ref="Z198:Z229" ca="1" si="78">IF(OR(MID(Y$778,$A198,1)="a",MID(Y$778,$A198,1)="b"),0,IF(Z197=0,1,Z197+1))</f>
        <v>193</v>
      </c>
      <c r="AA198" s="80"/>
      <c r="AB198" s="91"/>
      <c r="AC198" s="91">
        <f t="shared" ref="AC198:AC229" ca="1" si="79">IF(OR(MID(AB$778,$A198,1)="a",MID(AB$778,$A198,1)="b"),0,IF(AC197=0,1,AC197+1))</f>
        <v>193</v>
      </c>
      <c r="AD198" s="80"/>
      <c r="AE198" s="91"/>
      <c r="AF198" s="91">
        <f t="shared" ref="AF198:AF229" ca="1" si="80">IF(OR(MID(AE$778,$A198,1)="a",MID(AE$778,$A198,1)="b"),0,IF(AF197=0,1,AF197+1))</f>
        <v>193</v>
      </c>
      <c r="AG198" s="80"/>
      <c r="AH198" s="91"/>
      <c r="AI198" s="91">
        <f t="shared" ref="AI198:AI229" ca="1" si="81">IF(OR(MID(AH$778,$A198,1)="a",MID(AH$778,$A198,1)="b"),0,IF(AI197=0,1,AI197+1))</f>
        <v>193</v>
      </c>
      <c r="AJ198" s="80"/>
      <c r="AK198" s="91"/>
      <c r="AL198" s="91">
        <f t="shared" ref="AL198:AL229" ca="1" si="82">IF(OR(MID(AK$778,$A198,1)="a",MID(AK$778,$A198,1)="b"),0,IF(AL197=0,1,AL197+1))</f>
        <v>193</v>
      </c>
      <c r="AM198" s="80"/>
      <c r="AN198" s="91"/>
      <c r="AO198" s="91">
        <f t="shared" ref="AO198:AO229" ca="1" si="83">IF(OR(MID(AN$778,$A198,1)="a",MID(AN$778,$A198,1)="b"),0,IF(AO197=0,1,AO197+1))</f>
        <v>193</v>
      </c>
      <c r="AP198" s="93"/>
      <c r="AQ198" s="8"/>
      <c r="AR198" s="57"/>
      <c r="AS198" s="23"/>
      <c r="AT198" s="23"/>
      <c r="AU198" s="23"/>
      <c r="AV198" s="23"/>
      <c r="AW198" s="23"/>
      <c r="AX198" s="23"/>
      <c r="AY198" s="23"/>
      <c r="AZ198" s="23"/>
      <c r="BA198" s="23"/>
      <c r="BB198" s="23"/>
      <c r="BC198" s="8"/>
      <c r="BD198"/>
      <c r="BE198"/>
      <c r="BF198"/>
    </row>
    <row r="199" spans="1:58" ht="6" hidden="1" customHeight="1" x14ac:dyDescent="0.2">
      <c r="A199" s="14">
        <v>2</v>
      </c>
      <c r="B199" s="528"/>
      <c r="C199" s="529"/>
      <c r="D199" s="79"/>
      <c r="E199" s="86"/>
      <c r="F199" s="80"/>
      <c r="G199" s="91"/>
      <c r="H199" s="91">
        <f t="shared" ca="1" si="72"/>
        <v>194</v>
      </c>
      <c r="I199" s="80"/>
      <c r="J199" s="91"/>
      <c r="K199" s="91">
        <f t="shared" ca="1" si="73"/>
        <v>194</v>
      </c>
      <c r="L199" s="80"/>
      <c r="M199" s="91"/>
      <c r="N199" s="91">
        <f t="shared" ca="1" si="74"/>
        <v>162</v>
      </c>
      <c r="O199" s="80"/>
      <c r="P199" s="91"/>
      <c r="Q199" s="91">
        <f t="shared" ca="1" si="75"/>
        <v>194</v>
      </c>
      <c r="R199" s="80"/>
      <c r="S199" s="91"/>
      <c r="T199" s="91">
        <f t="shared" ca="1" si="76"/>
        <v>194</v>
      </c>
      <c r="U199" s="80"/>
      <c r="V199" s="91"/>
      <c r="W199" s="91">
        <f t="shared" ca="1" si="77"/>
        <v>194</v>
      </c>
      <c r="X199" s="80"/>
      <c r="Y199" s="91"/>
      <c r="Z199" s="91">
        <f t="shared" ca="1" si="78"/>
        <v>194</v>
      </c>
      <c r="AA199" s="80"/>
      <c r="AB199" s="91"/>
      <c r="AC199" s="91">
        <f t="shared" ca="1" si="79"/>
        <v>194</v>
      </c>
      <c r="AD199" s="80"/>
      <c r="AE199" s="91"/>
      <c r="AF199" s="91">
        <f t="shared" ca="1" si="80"/>
        <v>194</v>
      </c>
      <c r="AG199" s="80"/>
      <c r="AH199" s="91"/>
      <c r="AI199" s="91">
        <f t="shared" ca="1" si="81"/>
        <v>194</v>
      </c>
      <c r="AJ199" s="80"/>
      <c r="AK199" s="91"/>
      <c r="AL199" s="91">
        <f t="shared" ca="1" si="82"/>
        <v>194</v>
      </c>
      <c r="AM199" s="80"/>
      <c r="AN199" s="91"/>
      <c r="AO199" s="91">
        <f t="shared" ca="1" si="83"/>
        <v>194</v>
      </c>
      <c r="AP199" s="93"/>
      <c r="AQ199" s="8"/>
      <c r="AR199" s="57"/>
      <c r="AS199" s="23"/>
      <c r="AT199" s="23"/>
      <c r="AU199" s="23"/>
      <c r="AV199" s="23"/>
      <c r="AW199" s="23"/>
      <c r="AX199" s="23"/>
      <c r="AY199" s="23"/>
      <c r="AZ199" s="23"/>
      <c r="BA199" s="23"/>
      <c r="BB199" s="23"/>
      <c r="BC199" s="8"/>
      <c r="BD199"/>
      <c r="BE199"/>
      <c r="BF199"/>
    </row>
    <row r="200" spans="1:58" ht="6" hidden="1" customHeight="1" x14ac:dyDescent="0.2">
      <c r="A200" s="14">
        <v>3</v>
      </c>
      <c r="B200" s="528"/>
      <c r="C200" s="529"/>
      <c r="D200" s="79"/>
      <c r="E200" s="86"/>
      <c r="F200" s="80"/>
      <c r="G200" s="91"/>
      <c r="H200" s="91">
        <f t="shared" ca="1" si="72"/>
        <v>195</v>
      </c>
      <c r="I200" s="80"/>
      <c r="J200" s="91"/>
      <c r="K200" s="91">
        <f t="shared" ca="1" si="73"/>
        <v>195</v>
      </c>
      <c r="L200" s="80"/>
      <c r="M200" s="91"/>
      <c r="N200" s="91">
        <f t="shared" ca="1" si="74"/>
        <v>163</v>
      </c>
      <c r="O200" s="80"/>
      <c r="P200" s="91"/>
      <c r="Q200" s="91">
        <f t="shared" ca="1" si="75"/>
        <v>195</v>
      </c>
      <c r="R200" s="80"/>
      <c r="S200" s="91"/>
      <c r="T200" s="91">
        <f t="shared" ca="1" si="76"/>
        <v>195</v>
      </c>
      <c r="U200" s="80"/>
      <c r="V200" s="91"/>
      <c r="W200" s="91">
        <f t="shared" ca="1" si="77"/>
        <v>195</v>
      </c>
      <c r="X200" s="80"/>
      <c r="Y200" s="91"/>
      <c r="Z200" s="91">
        <f t="shared" ca="1" si="78"/>
        <v>195</v>
      </c>
      <c r="AA200" s="80"/>
      <c r="AB200" s="91"/>
      <c r="AC200" s="91">
        <f t="shared" ca="1" si="79"/>
        <v>195</v>
      </c>
      <c r="AD200" s="80"/>
      <c r="AE200" s="91"/>
      <c r="AF200" s="91">
        <f t="shared" ca="1" si="80"/>
        <v>195</v>
      </c>
      <c r="AG200" s="80"/>
      <c r="AH200" s="91"/>
      <c r="AI200" s="91">
        <f t="shared" ca="1" si="81"/>
        <v>195</v>
      </c>
      <c r="AJ200" s="80"/>
      <c r="AK200" s="91"/>
      <c r="AL200" s="91">
        <f t="shared" ca="1" si="82"/>
        <v>195</v>
      </c>
      <c r="AM200" s="80"/>
      <c r="AN200" s="91"/>
      <c r="AO200" s="91">
        <f t="shared" ca="1" si="83"/>
        <v>195</v>
      </c>
      <c r="AP200" s="93"/>
      <c r="AQ200" s="8"/>
      <c r="AR200" s="57"/>
      <c r="AS200" s="23"/>
      <c r="AT200" s="23"/>
      <c r="AU200" s="23"/>
      <c r="AV200" s="23"/>
      <c r="AW200" s="23"/>
      <c r="AX200" s="23"/>
      <c r="AY200" s="23"/>
      <c r="AZ200" s="23"/>
      <c r="BA200" s="23"/>
      <c r="BB200" s="23"/>
      <c r="BC200" s="8"/>
      <c r="BD200"/>
      <c r="BE200"/>
      <c r="BF200"/>
    </row>
    <row r="201" spans="1:58" ht="6" hidden="1" customHeight="1" x14ac:dyDescent="0.2">
      <c r="A201" s="14">
        <v>4</v>
      </c>
      <c r="B201" s="528"/>
      <c r="C201" s="529"/>
      <c r="D201" s="79"/>
      <c r="E201" s="86"/>
      <c r="F201" s="80"/>
      <c r="G201" s="78"/>
      <c r="H201" s="91">
        <f t="shared" ca="1" si="72"/>
        <v>196</v>
      </c>
      <c r="I201" s="80"/>
      <c r="J201" s="78"/>
      <c r="K201" s="91">
        <f t="shared" ca="1" si="73"/>
        <v>196</v>
      </c>
      <c r="L201" s="80"/>
      <c r="M201" s="78"/>
      <c r="N201" s="91">
        <f t="shared" ca="1" si="74"/>
        <v>164</v>
      </c>
      <c r="O201" s="80"/>
      <c r="P201" s="78"/>
      <c r="Q201" s="91">
        <f t="shared" ca="1" si="75"/>
        <v>196</v>
      </c>
      <c r="R201" s="80"/>
      <c r="S201" s="78"/>
      <c r="T201" s="91">
        <f t="shared" ca="1" si="76"/>
        <v>196</v>
      </c>
      <c r="U201" s="80"/>
      <c r="V201" s="78"/>
      <c r="W201" s="91">
        <f t="shared" ca="1" si="77"/>
        <v>196</v>
      </c>
      <c r="X201" s="80"/>
      <c r="Y201" s="78"/>
      <c r="Z201" s="91">
        <f t="shared" ca="1" si="78"/>
        <v>196</v>
      </c>
      <c r="AA201" s="80"/>
      <c r="AB201" s="78"/>
      <c r="AC201" s="91">
        <f t="shared" ca="1" si="79"/>
        <v>196</v>
      </c>
      <c r="AD201" s="80"/>
      <c r="AE201" s="78"/>
      <c r="AF201" s="91">
        <f t="shared" ca="1" si="80"/>
        <v>196</v>
      </c>
      <c r="AG201" s="80"/>
      <c r="AH201" s="78"/>
      <c r="AI201" s="91">
        <f t="shared" ca="1" si="81"/>
        <v>196</v>
      </c>
      <c r="AJ201" s="80"/>
      <c r="AK201" s="78"/>
      <c r="AL201" s="91">
        <f t="shared" ca="1" si="82"/>
        <v>196</v>
      </c>
      <c r="AM201" s="80"/>
      <c r="AN201" s="78"/>
      <c r="AO201" s="91">
        <f t="shared" ca="1" si="83"/>
        <v>196</v>
      </c>
      <c r="AP201" s="93"/>
      <c r="AQ201" s="8"/>
      <c r="AR201" s="57"/>
      <c r="AS201" s="23"/>
      <c r="AT201" s="23"/>
      <c r="AU201" s="23"/>
      <c r="AV201" s="23"/>
      <c r="AW201" s="23"/>
      <c r="AX201" s="23"/>
      <c r="AY201" s="23"/>
      <c r="AZ201" s="23"/>
      <c r="BA201" s="23"/>
      <c r="BB201" s="23"/>
      <c r="BC201" s="8"/>
      <c r="BD201"/>
      <c r="BE201"/>
      <c r="BF201"/>
    </row>
    <row r="202" spans="1:58" ht="6" hidden="1" customHeight="1" x14ac:dyDescent="0.2">
      <c r="A202" s="14">
        <v>5</v>
      </c>
      <c r="B202" s="528"/>
      <c r="C202" s="529"/>
      <c r="D202" s="79"/>
      <c r="E202" s="86"/>
      <c r="F202" s="80"/>
      <c r="G202" s="78"/>
      <c r="H202" s="91">
        <f t="shared" ca="1" si="72"/>
        <v>197</v>
      </c>
      <c r="I202" s="80"/>
      <c r="J202" s="78"/>
      <c r="K202" s="91">
        <f t="shared" ca="1" si="73"/>
        <v>197</v>
      </c>
      <c r="L202" s="80"/>
      <c r="M202" s="78"/>
      <c r="N202" s="91">
        <f t="shared" ca="1" si="74"/>
        <v>165</v>
      </c>
      <c r="O202" s="80"/>
      <c r="P202" s="78"/>
      <c r="Q202" s="91">
        <f t="shared" ca="1" si="75"/>
        <v>197</v>
      </c>
      <c r="R202" s="80"/>
      <c r="S202" s="78"/>
      <c r="T202" s="91">
        <f t="shared" ca="1" si="76"/>
        <v>197</v>
      </c>
      <c r="U202" s="80"/>
      <c r="V202" s="78"/>
      <c r="W202" s="91">
        <f t="shared" ca="1" si="77"/>
        <v>197</v>
      </c>
      <c r="X202" s="80"/>
      <c r="Y202" s="78"/>
      <c r="Z202" s="91">
        <f t="shared" ca="1" si="78"/>
        <v>197</v>
      </c>
      <c r="AA202" s="80"/>
      <c r="AB202" s="78"/>
      <c r="AC202" s="91">
        <f t="shared" ca="1" si="79"/>
        <v>197</v>
      </c>
      <c r="AD202" s="80"/>
      <c r="AE202" s="78"/>
      <c r="AF202" s="91">
        <f t="shared" ca="1" si="80"/>
        <v>197</v>
      </c>
      <c r="AG202" s="80"/>
      <c r="AH202" s="78"/>
      <c r="AI202" s="91">
        <f t="shared" ca="1" si="81"/>
        <v>197</v>
      </c>
      <c r="AJ202" s="80"/>
      <c r="AK202" s="78"/>
      <c r="AL202" s="91">
        <f t="shared" ca="1" si="82"/>
        <v>197</v>
      </c>
      <c r="AM202" s="80"/>
      <c r="AN202" s="78"/>
      <c r="AO202" s="91">
        <f t="shared" ca="1" si="83"/>
        <v>197</v>
      </c>
      <c r="AP202" s="93"/>
      <c r="AQ202" s="8"/>
      <c r="AR202" s="57"/>
      <c r="AS202" s="23"/>
      <c r="AT202" s="23"/>
      <c r="AU202" s="23"/>
      <c r="AV202" s="23"/>
      <c r="AW202" s="23"/>
      <c r="AX202" s="23"/>
      <c r="AY202" s="23"/>
      <c r="AZ202" s="23"/>
      <c r="BA202" s="23"/>
      <c r="BB202" s="23"/>
      <c r="BC202" s="8"/>
      <c r="BD202"/>
      <c r="BE202"/>
      <c r="BF202"/>
    </row>
    <row r="203" spans="1:58" ht="6" hidden="1" customHeight="1" x14ac:dyDescent="0.2">
      <c r="A203" s="14">
        <v>6</v>
      </c>
      <c r="B203" s="528"/>
      <c r="C203" s="529"/>
      <c r="D203" s="79"/>
      <c r="E203" s="86"/>
      <c r="F203" s="80"/>
      <c r="G203" s="78"/>
      <c r="H203" s="91">
        <f t="shared" ca="1" si="72"/>
        <v>198</v>
      </c>
      <c r="I203" s="80"/>
      <c r="J203" s="78"/>
      <c r="K203" s="91">
        <f t="shared" ca="1" si="73"/>
        <v>198</v>
      </c>
      <c r="L203" s="80"/>
      <c r="M203" s="78"/>
      <c r="N203" s="91">
        <f t="shared" ca="1" si="74"/>
        <v>166</v>
      </c>
      <c r="O203" s="80"/>
      <c r="P203" s="78"/>
      <c r="Q203" s="91">
        <f t="shared" ca="1" si="75"/>
        <v>198</v>
      </c>
      <c r="R203" s="80"/>
      <c r="S203" s="78"/>
      <c r="T203" s="91">
        <f t="shared" ca="1" si="76"/>
        <v>198</v>
      </c>
      <c r="U203" s="80"/>
      <c r="V203" s="78"/>
      <c r="W203" s="91">
        <f t="shared" ca="1" si="77"/>
        <v>198</v>
      </c>
      <c r="X203" s="80"/>
      <c r="Y203" s="78"/>
      <c r="Z203" s="91">
        <f t="shared" ca="1" si="78"/>
        <v>198</v>
      </c>
      <c r="AA203" s="80"/>
      <c r="AB203" s="78"/>
      <c r="AC203" s="91">
        <f t="shared" ca="1" si="79"/>
        <v>198</v>
      </c>
      <c r="AD203" s="80"/>
      <c r="AE203" s="78"/>
      <c r="AF203" s="91">
        <f t="shared" ca="1" si="80"/>
        <v>198</v>
      </c>
      <c r="AG203" s="80"/>
      <c r="AH203" s="78"/>
      <c r="AI203" s="91">
        <f t="shared" ca="1" si="81"/>
        <v>198</v>
      </c>
      <c r="AJ203" s="80"/>
      <c r="AK203" s="78"/>
      <c r="AL203" s="91">
        <f t="shared" ca="1" si="82"/>
        <v>198</v>
      </c>
      <c r="AM203" s="80"/>
      <c r="AN203" s="78"/>
      <c r="AO203" s="91">
        <f t="shared" ca="1" si="83"/>
        <v>198</v>
      </c>
      <c r="AP203" s="93"/>
      <c r="AQ203" s="8"/>
      <c r="AR203" s="57"/>
      <c r="AS203" s="23"/>
      <c r="AT203" s="23"/>
      <c r="AU203" s="23"/>
      <c r="AV203" s="23"/>
      <c r="AW203" s="23"/>
      <c r="AX203" s="23"/>
      <c r="AY203" s="23"/>
      <c r="AZ203" s="23"/>
      <c r="BA203" s="23"/>
      <c r="BB203" s="23"/>
      <c r="BC203" s="8"/>
      <c r="BD203"/>
      <c r="BE203"/>
      <c r="BF203"/>
    </row>
    <row r="204" spans="1:58" ht="6" hidden="1" customHeight="1" x14ac:dyDescent="0.2">
      <c r="A204" s="14">
        <v>7</v>
      </c>
      <c r="B204" s="528"/>
      <c r="C204" s="529"/>
      <c r="D204" s="79"/>
      <c r="E204" s="86"/>
      <c r="F204" s="80"/>
      <c r="G204" s="78"/>
      <c r="H204" s="91">
        <f t="shared" ca="1" si="72"/>
        <v>199</v>
      </c>
      <c r="I204" s="80"/>
      <c r="J204" s="78"/>
      <c r="K204" s="91">
        <f t="shared" ca="1" si="73"/>
        <v>199</v>
      </c>
      <c r="L204" s="80"/>
      <c r="M204" s="78"/>
      <c r="N204" s="91">
        <f t="shared" ca="1" si="74"/>
        <v>167</v>
      </c>
      <c r="O204" s="80"/>
      <c r="P204" s="78"/>
      <c r="Q204" s="91">
        <f t="shared" ca="1" si="75"/>
        <v>199</v>
      </c>
      <c r="R204" s="80"/>
      <c r="S204" s="78"/>
      <c r="T204" s="91">
        <f t="shared" ca="1" si="76"/>
        <v>199</v>
      </c>
      <c r="U204" s="80"/>
      <c r="V204" s="78"/>
      <c r="W204" s="91">
        <f t="shared" ca="1" si="77"/>
        <v>199</v>
      </c>
      <c r="X204" s="80"/>
      <c r="Y204" s="78"/>
      <c r="Z204" s="91">
        <f t="shared" ca="1" si="78"/>
        <v>199</v>
      </c>
      <c r="AA204" s="80"/>
      <c r="AB204" s="78"/>
      <c r="AC204" s="91">
        <f t="shared" ca="1" si="79"/>
        <v>199</v>
      </c>
      <c r="AD204" s="80"/>
      <c r="AE204" s="78"/>
      <c r="AF204" s="91">
        <f t="shared" ca="1" si="80"/>
        <v>199</v>
      </c>
      <c r="AG204" s="80"/>
      <c r="AH204" s="78"/>
      <c r="AI204" s="91">
        <f t="shared" ca="1" si="81"/>
        <v>199</v>
      </c>
      <c r="AJ204" s="80"/>
      <c r="AK204" s="78"/>
      <c r="AL204" s="91">
        <f t="shared" ca="1" si="82"/>
        <v>199</v>
      </c>
      <c r="AM204" s="80"/>
      <c r="AN204" s="78"/>
      <c r="AO204" s="91">
        <f t="shared" ca="1" si="83"/>
        <v>199</v>
      </c>
      <c r="AP204" s="93"/>
      <c r="AQ204" s="8"/>
      <c r="AR204" s="57"/>
      <c r="AS204" s="23"/>
      <c r="AT204" s="23"/>
      <c r="AU204" s="23"/>
      <c r="AV204" s="23"/>
      <c r="AW204" s="23"/>
      <c r="AX204" s="23"/>
      <c r="AY204" s="23"/>
      <c r="AZ204" s="23"/>
      <c r="BA204" s="23"/>
      <c r="BB204" s="23"/>
      <c r="BC204" s="8"/>
      <c r="BD204"/>
      <c r="BE204"/>
      <c r="BF204"/>
    </row>
    <row r="205" spans="1:58" ht="6" hidden="1" customHeight="1" x14ac:dyDescent="0.2">
      <c r="A205" s="14">
        <v>8</v>
      </c>
      <c r="B205" s="528"/>
      <c r="C205" s="529"/>
      <c r="D205" s="79"/>
      <c r="E205" s="86"/>
      <c r="F205" s="80"/>
      <c r="G205" s="78"/>
      <c r="H205" s="91">
        <f t="shared" ca="1" si="72"/>
        <v>200</v>
      </c>
      <c r="I205" s="80"/>
      <c r="J205" s="78"/>
      <c r="K205" s="91">
        <f t="shared" ca="1" si="73"/>
        <v>200</v>
      </c>
      <c r="L205" s="80"/>
      <c r="M205" s="78"/>
      <c r="N205" s="91">
        <f t="shared" ca="1" si="74"/>
        <v>168</v>
      </c>
      <c r="O205" s="80"/>
      <c r="P205" s="78"/>
      <c r="Q205" s="91">
        <f t="shared" ca="1" si="75"/>
        <v>200</v>
      </c>
      <c r="R205" s="80"/>
      <c r="S205" s="78"/>
      <c r="T205" s="91">
        <f t="shared" ca="1" si="76"/>
        <v>200</v>
      </c>
      <c r="U205" s="80"/>
      <c r="V205" s="78"/>
      <c r="W205" s="91">
        <f t="shared" ca="1" si="77"/>
        <v>200</v>
      </c>
      <c r="X205" s="80"/>
      <c r="Y205" s="78"/>
      <c r="Z205" s="91">
        <f t="shared" ca="1" si="78"/>
        <v>200</v>
      </c>
      <c r="AA205" s="80"/>
      <c r="AB205" s="78"/>
      <c r="AC205" s="91">
        <f t="shared" ca="1" si="79"/>
        <v>200</v>
      </c>
      <c r="AD205" s="80"/>
      <c r="AE205" s="78"/>
      <c r="AF205" s="91">
        <f t="shared" ca="1" si="80"/>
        <v>200</v>
      </c>
      <c r="AG205" s="80"/>
      <c r="AH205" s="78"/>
      <c r="AI205" s="91">
        <f t="shared" ca="1" si="81"/>
        <v>200</v>
      </c>
      <c r="AJ205" s="80"/>
      <c r="AK205" s="78"/>
      <c r="AL205" s="91">
        <f t="shared" ca="1" si="82"/>
        <v>200</v>
      </c>
      <c r="AM205" s="80"/>
      <c r="AN205" s="78"/>
      <c r="AO205" s="91">
        <f t="shared" ca="1" si="83"/>
        <v>200</v>
      </c>
      <c r="AP205" s="93"/>
      <c r="AQ205" s="8"/>
      <c r="AR205" s="57"/>
      <c r="AS205" s="23"/>
      <c r="AT205" s="23"/>
      <c r="AU205" s="23"/>
      <c r="AV205" s="23"/>
      <c r="AW205" s="23"/>
      <c r="AX205" s="23"/>
      <c r="AY205" s="23"/>
      <c r="AZ205" s="23"/>
      <c r="BA205" s="23"/>
      <c r="BB205" s="23"/>
      <c r="BC205" s="8"/>
      <c r="BD205"/>
      <c r="BE205"/>
      <c r="BF205"/>
    </row>
    <row r="206" spans="1:58" ht="6" hidden="1" customHeight="1" x14ac:dyDescent="0.2">
      <c r="A206" s="14">
        <v>9</v>
      </c>
      <c r="B206" s="528"/>
      <c r="C206" s="529"/>
      <c r="D206" s="79"/>
      <c r="E206" s="86"/>
      <c r="F206" s="80"/>
      <c r="G206" s="78"/>
      <c r="H206" s="91">
        <f t="shared" ca="1" si="72"/>
        <v>201</v>
      </c>
      <c r="I206" s="80"/>
      <c r="J206" s="78"/>
      <c r="K206" s="91">
        <f t="shared" ca="1" si="73"/>
        <v>201</v>
      </c>
      <c r="L206" s="80"/>
      <c r="M206" s="78"/>
      <c r="N206" s="91">
        <f t="shared" ca="1" si="74"/>
        <v>169</v>
      </c>
      <c r="O206" s="80"/>
      <c r="P206" s="78"/>
      <c r="Q206" s="91">
        <f t="shared" ca="1" si="75"/>
        <v>201</v>
      </c>
      <c r="R206" s="80"/>
      <c r="S206" s="78"/>
      <c r="T206" s="91">
        <f t="shared" ca="1" si="76"/>
        <v>201</v>
      </c>
      <c r="U206" s="80"/>
      <c r="V206" s="78"/>
      <c r="W206" s="91">
        <f t="shared" ca="1" si="77"/>
        <v>201</v>
      </c>
      <c r="X206" s="80"/>
      <c r="Y206" s="78"/>
      <c r="Z206" s="91">
        <f t="shared" ca="1" si="78"/>
        <v>201</v>
      </c>
      <c r="AA206" s="80"/>
      <c r="AB206" s="78"/>
      <c r="AC206" s="91">
        <f t="shared" ca="1" si="79"/>
        <v>201</v>
      </c>
      <c r="AD206" s="80"/>
      <c r="AE206" s="78"/>
      <c r="AF206" s="91">
        <f t="shared" ca="1" si="80"/>
        <v>201</v>
      </c>
      <c r="AG206" s="80"/>
      <c r="AH206" s="78"/>
      <c r="AI206" s="91">
        <f t="shared" ca="1" si="81"/>
        <v>201</v>
      </c>
      <c r="AJ206" s="80"/>
      <c r="AK206" s="78"/>
      <c r="AL206" s="91">
        <f t="shared" ca="1" si="82"/>
        <v>201</v>
      </c>
      <c r="AM206" s="80"/>
      <c r="AN206" s="78"/>
      <c r="AO206" s="91">
        <f t="shared" ca="1" si="83"/>
        <v>201</v>
      </c>
      <c r="AP206" s="93"/>
      <c r="AQ206" s="8"/>
      <c r="AR206" s="57"/>
      <c r="AS206" s="23"/>
      <c r="AT206" s="23"/>
      <c r="AU206" s="23"/>
      <c r="AV206" s="23"/>
      <c r="AW206" s="23"/>
      <c r="AX206" s="23"/>
      <c r="AY206" s="23"/>
      <c r="AZ206" s="23"/>
      <c r="BA206" s="23"/>
      <c r="BB206" s="23"/>
      <c r="BC206" s="8"/>
      <c r="BD206"/>
      <c r="BE206"/>
      <c r="BF206"/>
    </row>
    <row r="207" spans="1:58" ht="6" hidden="1" customHeight="1" x14ac:dyDescent="0.2">
      <c r="A207" s="14">
        <v>10</v>
      </c>
      <c r="B207" s="528"/>
      <c r="C207" s="529"/>
      <c r="D207" s="79"/>
      <c r="E207" s="86"/>
      <c r="F207" s="80"/>
      <c r="G207" s="78"/>
      <c r="H207" s="91">
        <f t="shared" ca="1" si="72"/>
        <v>202</v>
      </c>
      <c r="I207" s="80"/>
      <c r="J207" s="78"/>
      <c r="K207" s="91">
        <f t="shared" ca="1" si="73"/>
        <v>202</v>
      </c>
      <c r="L207" s="80"/>
      <c r="M207" s="78"/>
      <c r="N207" s="91">
        <f t="shared" ca="1" si="74"/>
        <v>170</v>
      </c>
      <c r="O207" s="80"/>
      <c r="P207" s="78"/>
      <c r="Q207" s="91">
        <f t="shared" ca="1" si="75"/>
        <v>202</v>
      </c>
      <c r="R207" s="80"/>
      <c r="S207" s="78"/>
      <c r="T207" s="91">
        <f t="shared" ca="1" si="76"/>
        <v>202</v>
      </c>
      <c r="U207" s="80"/>
      <c r="V207" s="78"/>
      <c r="W207" s="91">
        <f t="shared" ca="1" si="77"/>
        <v>202</v>
      </c>
      <c r="X207" s="80"/>
      <c r="Y207" s="78"/>
      <c r="Z207" s="91">
        <f t="shared" ca="1" si="78"/>
        <v>202</v>
      </c>
      <c r="AA207" s="80"/>
      <c r="AB207" s="78"/>
      <c r="AC207" s="91">
        <f t="shared" ca="1" si="79"/>
        <v>202</v>
      </c>
      <c r="AD207" s="80"/>
      <c r="AE207" s="78"/>
      <c r="AF207" s="91">
        <f t="shared" ca="1" si="80"/>
        <v>202</v>
      </c>
      <c r="AG207" s="80"/>
      <c r="AH207" s="78"/>
      <c r="AI207" s="91">
        <f t="shared" ca="1" si="81"/>
        <v>202</v>
      </c>
      <c r="AJ207" s="80"/>
      <c r="AK207" s="78"/>
      <c r="AL207" s="91">
        <f t="shared" ca="1" si="82"/>
        <v>202</v>
      </c>
      <c r="AM207" s="80"/>
      <c r="AN207" s="78"/>
      <c r="AO207" s="91">
        <f t="shared" ca="1" si="83"/>
        <v>202</v>
      </c>
      <c r="AP207" s="93"/>
      <c r="AQ207" s="8"/>
      <c r="AR207" s="57"/>
      <c r="AS207" s="23"/>
      <c r="AT207" s="23"/>
      <c r="AU207" s="23"/>
      <c r="AV207" s="23"/>
      <c r="AW207" s="23"/>
      <c r="AX207" s="23"/>
      <c r="AY207" s="23"/>
      <c r="AZ207" s="23"/>
      <c r="BA207" s="23"/>
      <c r="BB207" s="23"/>
      <c r="BC207" s="8"/>
      <c r="BD207"/>
      <c r="BE207"/>
      <c r="BF207"/>
    </row>
    <row r="208" spans="1:58" ht="6" hidden="1" customHeight="1" x14ac:dyDescent="0.2">
      <c r="A208" s="14">
        <v>11</v>
      </c>
      <c r="B208" s="528"/>
      <c r="C208" s="529"/>
      <c r="D208" s="79"/>
      <c r="E208" s="86"/>
      <c r="F208" s="80"/>
      <c r="G208" s="78"/>
      <c r="H208" s="91">
        <f t="shared" ca="1" si="72"/>
        <v>203</v>
      </c>
      <c r="I208" s="80"/>
      <c r="J208" s="78"/>
      <c r="K208" s="91">
        <f t="shared" ca="1" si="73"/>
        <v>203</v>
      </c>
      <c r="L208" s="80"/>
      <c r="M208" s="78"/>
      <c r="N208" s="91">
        <f t="shared" ca="1" si="74"/>
        <v>171</v>
      </c>
      <c r="O208" s="80"/>
      <c r="P208" s="78"/>
      <c r="Q208" s="91">
        <f t="shared" ca="1" si="75"/>
        <v>203</v>
      </c>
      <c r="R208" s="80"/>
      <c r="S208" s="78"/>
      <c r="T208" s="91">
        <f t="shared" ca="1" si="76"/>
        <v>203</v>
      </c>
      <c r="U208" s="80"/>
      <c r="V208" s="78"/>
      <c r="W208" s="91">
        <f t="shared" ca="1" si="77"/>
        <v>203</v>
      </c>
      <c r="X208" s="80"/>
      <c r="Y208" s="78"/>
      <c r="Z208" s="91">
        <f t="shared" ca="1" si="78"/>
        <v>203</v>
      </c>
      <c r="AA208" s="80"/>
      <c r="AB208" s="78"/>
      <c r="AC208" s="91">
        <f t="shared" ca="1" si="79"/>
        <v>203</v>
      </c>
      <c r="AD208" s="80"/>
      <c r="AE208" s="78"/>
      <c r="AF208" s="91">
        <f t="shared" ca="1" si="80"/>
        <v>203</v>
      </c>
      <c r="AG208" s="80"/>
      <c r="AH208" s="78"/>
      <c r="AI208" s="91">
        <f t="shared" ca="1" si="81"/>
        <v>203</v>
      </c>
      <c r="AJ208" s="80"/>
      <c r="AK208" s="78"/>
      <c r="AL208" s="91">
        <f t="shared" ca="1" si="82"/>
        <v>203</v>
      </c>
      <c r="AM208" s="80"/>
      <c r="AN208" s="78"/>
      <c r="AO208" s="91">
        <f t="shared" ca="1" si="83"/>
        <v>203</v>
      </c>
      <c r="AP208" s="93"/>
      <c r="AQ208" s="8"/>
      <c r="AR208" s="57"/>
      <c r="AS208" s="23"/>
      <c r="AT208" s="23"/>
      <c r="AU208" s="23"/>
      <c r="AV208" s="23"/>
      <c r="AW208" s="23"/>
      <c r="AX208" s="23"/>
      <c r="AY208" s="23"/>
      <c r="AZ208" s="23"/>
      <c r="BA208" s="23"/>
      <c r="BB208" s="23"/>
      <c r="BC208" s="8"/>
      <c r="BD208"/>
      <c r="BE208"/>
      <c r="BF208"/>
    </row>
    <row r="209" spans="1:58" ht="6" hidden="1" customHeight="1" x14ac:dyDescent="0.2">
      <c r="A209" s="14">
        <v>12</v>
      </c>
      <c r="B209" s="528"/>
      <c r="C209" s="529"/>
      <c r="D209" s="79"/>
      <c r="E209" s="86"/>
      <c r="F209" s="80"/>
      <c r="G209" s="78"/>
      <c r="H209" s="91">
        <f t="shared" ca="1" si="72"/>
        <v>204</v>
      </c>
      <c r="I209" s="80"/>
      <c r="J209" s="78"/>
      <c r="K209" s="91">
        <f t="shared" ca="1" si="73"/>
        <v>204</v>
      </c>
      <c r="L209" s="80"/>
      <c r="M209" s="78"/>
      <c r="N209" s="91">
        <f t="shared" ca="1" si="74"/>
        <v>172</v>
      </c>
      <c r="O209" s="80"/>
      <c r="P209" s="78"/>
      <c r="Q209" s="91">
        <f t="shared" ca="1" si="75"/>
        <v>204</v>
      </c>
      <c r="R209" s="80"/>
      <c r="S209" s="78"/>
      <c r="T209" s="91">
        <f t="shared" ca="1" si="76"/>
        <v>204</v>
      </c>
      <c r="U209" s="80"/>
      <c r="V209" s="78"/>
      <c r="W209" s="91">
        <f t="shared" ca="1" si="77"/>
        <v>204</v>
      </c>
      <c r="X209" s="80"/>
      <c r="Y209" s="78"/>
      <c r="Z209" s="91">
        <f t="shared" ca="1" si="78"/>
        <v>204</v>
      </c>
      <c r="AA209" s="80"/>
      <c r="AB209" s="78"/>
      <c r="AC209" s="91">
        <f t="shared" ca="1" si="79"/>
        <v>204</v>
      </c>
      <c r="AD209" s="80"/>
      <c r="AE209" s="78"/>
      <c r="AF209" s="91">
        <f t="shared" ca="1" si="80"/>
        <v>204</v>
      </c>
      <c r="AG209" s="80"/>
      <c r="AH209" s="78"/>
      <c r="AI209" s="91">
        <f t="shared" ca="1" si="81"/>
        <v>204</v>
      </c>
      <c r="AJ209" s="80"/>
      <c r="AK209" s="78"/>
      <c r="AL209" s="91">
        <f t="shared" ca="1" si="82"/>
        <v>204</v>
      </c>
      <c r="AM209" s="80"/>
      <c r="AN209" s="78"/>
      <c r="AO209" s="91">
        <f t="shared" ca="1" si="83"/>
        <v>204</v>
      </c>
      <c r="AP209" s="93"/>
      <c r="AQ209" s="8"/>
      <c r="AR209" s="57"/>
      <c r="AS209" s="23"/>
      <c r="AT209" s="23"/>
      <c r="AU209" s="23"/>
      <c r="AV209" s="23"/>
      <c r="AW209" s="23"/>
      <c r="AX209" s="23"/>
      <c r="AY209" s="23"/>
      <c r="AZ209" s="23"/>
      <c r="BA209" s="23"/>
      <c r="BB209" s="23"/>
      <c r="BC209" s="8"/>
      <c r="BD209"/>
      <c r="BE209"/>
      <c r="BF209"/>
    </row>
    <row r="210" spans="1:58" ht="6" hidden="1" customHeight="1" x14ac:dyDescent="0.2">
      <c r="A210" s="14">
        <v>13</v>
      </c>
      <c r="B210" s="528"/>
      <c r="C210" s="529"/>
      <c r="D210" s="79"/>
      <c r="E210" s="86"/>
      <c r="F210" s="80"/>
      <c r="G210" s="78"/>
      <c r="H210" s="91">
        <f t="shared" ca="1" si="72"/>
        <v>205</v>
      </c>
      <c r="I210" s="80"/>
      <c r="J210" s="78"/>
      <c r="K210" s="91">
        <f t="shared" ca="1" si="73"/>
        <v>205</v>
      </c>
      <c r="L210" s="80"/>
      <c r="M210" s="78"/>
      <c r="N210" s="91">
        <f t="shared" ca="1" si="74"/>
        <v>173</v>
      </c>
      <c r="O210" s="80"/>
      <c r="P210" s="78"/>
      <c r="Q210" s="91">
        <f t="shared" ca="1" si="75"/>
        <v>205</v>
      </c>
      <c r="R210" s="80"/>
      <c r="S210" s="78"/>
      <c r="T210" s="91">
        <f t="shared" ca="1" si="76"/>
        <v>205</v>
      </c>
      <c r="U210" s="80"/>
      <c r="V210" s="78"/>
      <c r="W210" s="91">
        <f t="shared" ca="1" si="77"/>
        <v>205</v>
      </c>
      <c r="X210" s="80"/>
      <c r="Y210" s="78"/>
      <c r="Z210" s="91">
        <f t="shared" ca="1" si="78"/>
        <v>205</v>
      </c>
      <c r="AA210" s="80"/>
      <c r="AB210" s="78"/>
      <c r="AC210" s="91">
        <f t="shared" ca="1" si="79"/>
        <v>205</v>
      </c>
      <c r="AD210" s="80"/>
      <c r="AE210" s="78"/>
      <c r="AF210" s="91">
        <f t="shared" ca="1" si="80"/>
        <v>205</v>
      </c>
      <c r="AG210" s="80"/>
      <c r="AH210" s="78"/>
      <c r="AI210" s="91">
        <f t="shared" ca="1" si="81"/>
        <v>205</v>
      </c>
      <c r="AJ210" s="80"/>
      <c r="AK210" s="78"/>
      <c r="AL210" s="91">
        <f t="shared" ca="1" si="82"/>
        <v>205</v>
      </c>
      <c r="AM210" s="80"/>
      <c r="AN210" s="78"/>
      <c r="AO210" s="91">
        <f t="shared" ca="1" si="83"/>
        <v>205</v>
      </c>
      <c r="AP210" s="93"/>
      <c r="AQ210" s="8"/>
      <c r="AR210" s="57"/>
      <c r="AS210" s="23"/>
      <c r="AT210" s="23"/>
      <c r="AU210" s="23"/>
      <c r="AV210" s="23"/>
      <c r="AW210" s="23"/>
      <c r="AX210" s="23"/>
      <c r="AY210" s="23"/>
      <c r="AZ210" s="23"/>
      <c r="BA210" s="23"/>
      <c r="BB210" s="23"/>
      <c r="BC210" s="8"/>
      <c r="BD210"/>
      <c r="BE210"/>
      <c r="BF210"/>
    </row>
    <row r="211" spans="1:58" ht="6" hidden="1" customHeight="1" x14ac:dyDescent="0.2">
      <c r="A211" s="14">
        <v>14</v>
      </c>
      <c r="B211" s="528"/>
      <c r="C211" s="529"/>
      <c r="D211" s="79"/>
      <c r="E211" s="86"/>
      <c r="F211" s="80"/>
      <c r="G211" s="78"/>
      <c r="H211" s="91">
        <f t="shared" ca="1" si="72"/>
        <v>206</v>
      </c>
      <c r="I211" s="80"/>
      <c r="J211" s="78"/>
      <c r="K211" s="91">
        <f t="shared" ca="1" si="73"/>
        <v>206</v>
      </c>
      <c r="L211" s="80"/>
      <c r="M211" s="78"/>
      <c r="N211" s="91">
        <f t="shared" ca="1" si="74"/>
        <v>174</v>
      </c>
      <c r="O211" s="80"/>
      <c r="P211" s="78"/>
      <c r="Q211" s="91">
        <f t="shared" ca="1" si="75"/>
        <v>206</v>
      </c>
      <c r="R211" s="80"/>
      <c r="S211" s="78"/>
      <c r="T211" s="91">
        <f t="shared" ca="1" si="76"/>
        <v>206</v>
      </c>
      <c r="U211" s="80"/>
      <c r="V211" s="78"/>
      <c r="W211" s="91">
        <f t="shared" ca="1" si="77"/>
        <v>206</v>
      </c>
      <c r="X211" s="80"/>
      <c r="Y211" s="78"/>
      <c r="Z211" s="91">
        <f t="shared" ca="1" si="78"/>
        <v>206</v>
      </c>
      <c r="AA211" s="80"/>
      <c r="AB211" s="78"/>
      <c r="AC211" s="91">
        <f t="shared" ca="1" si="79"/>
        <v>206</v>
      </c>
      <c r="AD211" s="80"/>
      <c r="AE211" s="78"/>
      <c r="AF211" s="91">
        <f t="shared" ca="1" si="80"/>
        <v>206</v>
      </c>
      <c r="AG211" s="80"/>
      <c r="AH211" s="78"/>
      <c r="AI211" s="91">
        <f t="shared" ca="1" si="81"/>
        <v>206</v>
      </c>
      <c r="AJ211" s="80"/>
      <c r="AK211" s="78"/>
      <c r="AL211" s="91">
        <f t="shared" ca="1" si="82"/>
        <v>206</v>
      </c>
      <c r="AM211" s="80"/>
      <c r="AN211" s="78"/>
      <c r="AO211" s="91">
        <f t="shared" ca="1" si="83"/>
        <v>206</v>
      </c>
      <c r="AP211" s="93"/>
      <c r="AQ211" s="8"/>
      <c r="AR211" s="57"/>
      <c r="AS211" s="23"/>
      <c r="AT211" s="23"/>
      <c r="AU211" s="23"/>
      <c r="AV211" s="23"/>
      <c r="AW211" s="23"/>
      <c r="AX211" s="23"/>
      <c r="AY211" s="23"/>
      <c r="AZ211" s="23"/>
      <c r="BA211" s="23"/>
      <c r="BB211" s="23"/>
      <c r="BC211" s="8"/>
      <c r="BD211"/>
      <c r="BE211"/>
      <c r="BF211"/>
    </row>
    <row r="212" spans="1:58" ht="6" hidden="1" customHeight="1" x14ac:dyDescent="0.2">
      <c r="A212" s="14">
        <v>15</v>
      </c>
      <c r="B212" s="528"/>
      <c r="C212" s="529"/>
      <c r="D212" s="79"/>
      <c r="E212" s="86"/>
      <c r="F212" s="80"/>
      <c r="G212" s="78"/>
      <c r="H212" s="91">
        <f t="shared" ca="1" si="72"/>
        <v>207</v>
      </c>
      <c r="I212" s="80"/>
      <c r="J212" s="78"/>
      <c r="K212" s="91">
        <f t="shared" ca="1" si="73"/>
        <v>207</v>
      </c>
      <c r="L212" s="80"/>
      <c r="M212" s="78"/>
      <c r="N212" s="91">
        <f t="shared" ca="1" si="74"/>
        <v>175</v>
      </c>
      <c r="O212" s="80"/>
      <c r="P212" s="78"/>
      <c r="Q212" s="91">
        <f t="shared" ca="1" si="75"/>
        <v>207</v>
      </c>
      <c r="R212" s="80"/>
      <c r="S212" s="78"/>
      <c r="T212" s="91">
        <f t="shared" ca="1" si="76"/>
        <v>207</v>
      </c>
      <c r="U212" s="80"/>
      <c r="V212" s="78"/>
      <c r="W212" s="91">
        <f t="shared" ca="1" si="77"/>
        <v>207</v>
      </c>
      <c r="X212" s="80"/>
      <c r="Y212" s="78"/>
      <c r="Z212" s="91">
        <f t="shared" ca="1" si="78"/>
        <v>207</v>
      </c>
      <c r="AA212" s="80"/>
      <c r="AB212" s="78"/>
      <c r="AC212" s="91">
        <f t="shared" ca="1" si="79"/>
        <v>207</v>
      </c>
      <c r="AD212" s="80"/>
      <c r="AE212" s="78"/>
      <c r="AF212" s="91">
        <f t="shared" ca="1" si="80"/>
        <v>207</v>
      </c>
      <c r="AG212" s="80"/>
      <c r="AH212" s="78"/>
      <c r="AI212" s="91">
        <f t="shared" ca="1" si="81"/>
        <v>207</v>
      </c>
      <c r="AJ212" s="80"/>
      <c r="AK212" s="78"/>
      <c r="AL212" s="91">
        <f t="shared" ca="1" si="82"/>
        <v>207</v>
      </c>
      <c r="AM212" s="80"/>
      <c r="AN212" s="78"/>
      <c r="AO212" s="91">
        <f t="shared" ca="1" si="83"/>
        <v>207</v>
      </c>
      <c r="AP212" s="93"/>
      <c r="AQ212" s="8"/>
      <c r="AR212" s="57"/>
      <c r="AS212" s="23"/>
      <c r="AT212" s="23"/>
      <c r="AU212" s="23"/>
      <c r="AV212" s="23"/>
      <c r="AW212" s="23"/>
      <c r="AX212" s="23"/>
      <c r="AY212" s="23"/>
      <c r="AZ212" s="23"/>
      <c r="BA212" s="23"/>
      <c r="BB212" s="23"/>
      <c r="BC212" s="8"/>
      <c r="BD212"/>
      <c r="BE212"/>
      <c r="BF212"/>
    </row>
    <row r="213" spans="1:58" ht="6" hidden="1" customHeight="1" x14ac:dyDescent="0.2">
      <c r="A213" s="14">
        <v>16</v>
      </c>
      <c r="B213" s="528"/>
      <c r="C213" s="529"/>
      <c r="D213" s="79"/>
      <c r="E213" s="86"/>
      <c r="F213" s="80"/>
      <c r="G213" s="78"/>
      <c r="H213" s="91">
        <f t="shared" ca="1" si="72"/>
        <v>208</v>
      </c>
      <c r="I213" s="80"/>
      <c r="J213" s="78"/>
      <c r="K213" s="91">
        <f t="shared" ca="1" si="73"/>
        <v>208</v>
      </c>
      <c r="L213" s="80"/>
      <c r="M213" s="78"/>
      <c r="N213" s="91">
        <f t="shared" ca="1" si="74"/>
        <v>176</v>
      </c>
      <c r="O213" s="80"/>
      <c r="P213" s="78"/>
      <c r="Q213" s="91">
        <f t="shared" ca="1" si="75"/>
        <v>208</v>
      </c>
      <c r="R213" s="80"/>
      <c r="S213" s="78"/>
      <c r="T213" s="91">
        <f t="shared" ca="1" si="76"/>
        <v>208</v>
      </c>
      <c r="U213" s="80"/>
      <c r="V213" s="78"/>
      <c r="W213" s="91">
        <f t="shared" ca="1" si="77"/>
        <v>208</v>
      </c>
      <c r="X213" s="80"/>
      <c r="Y213" s="78"/>
      <c r="Z213" s="91">
        <f t="shared" ca="1" si="78"/>
        <v>208</v>
      </c>
      <c r="AA213" s="80"/>
      <c r="AB213" s="78"/>
      <c r="AC213" s="91">
        <f t="shared" ca="1" si="79"/>
        <v>208</v>
      </c>
      <c r="AD213" s="80"/>
      <c r="AE213" s="78"/>
      <c r="AF213" s="91">
        <f t="shared" ca="1" si="80"/>
        <v>208</v>
      </c>
      <c r="AG213" s="80"/>
      <c r="AH213" s="78"/>
      <c r="AI213" s="91">
        <f t="shared" ca="1" si="81"/>
        <v>208</v>
      </c>
      <c r="AJ213" s="80"/>
      <c r="AK213" s="78"/>
      <c r="AL213" s="91">
        <f t="shared" ca="1" si="82"/>
        <v>208</v>
      </c>
      <c r="AM213" s="80"/>
      <c r="AN213" s="78"/>
      <c r="AO213" s="91">
        <f t="shared" ca="1" si="83"/>
        <v>208</v>
      </c>
      <c r="AP213" s="93"/>
      <c r="AQ213" s="8"/>
      <c r="AR213" s="57"/>
      <c r="AS213" s="23"/>
      <c r="AT213" s="23"/>
      <c r="AU213" s="23"/>
      <c r="AV213" s="23"/>
      <c r="AW213" s="23"/>
      <c r="AX213" s="23"/>
      <c r="AY213" s="23"/>
      <c r="AZ213" s="23"/>
      <c r="BA213" s="23"/>
      <c r="BB213" s="23"/>
      <c r="BC213" s="8"/>
      <c r="BD213"/>
      <c r="BE213"/>
      <c r="BF213"/>
    </row>
    <row r="214" spans="1:58" ht="6" hidden="1" customHeight="1" x14ac:dyDescent="0.2">
      <c r="A214" s="14">
        <v>17</v>
      </c>
      <c r="B214" s="528"/>
      <c r="C214" s="529"/>
      <c r="D214" s="79"/>
      <c r="E214" s="86"/>
      <c r="F214" s="80"/>
      <c r="G214" s="78"/>
      <c r="H214" s="91">
        <f t="shared" ca="1" si="72"/>
        <v>209</v>
      </c>
      <c r="I214" s="80"/>
      <c r="J214" s="78"/>
      <c r="K214" s="91">
        <f t="shared" ca="1" si="73"/>
        <v>209</v>
      </c>
      <c r="L214" s="80"/>
      <c r="M214" s="78"/>
      <c r="N214" s="91">
        <f t="shared" ca="1" si="74"/>
        <v>177</v>
      </c>
      <c r="O214" s="80"/>
      <c r="P214" s="78"/>
      <c r="Q214" s="91">
        <f t="shared" ca="1" si="75"/>
        <v>209</v>
      </c>
      <c r="R214" s="80"/>
      <c r="S214" s="78"/>
      <c r="T214" s="91">
        <f t="shared" ca="1" si="76"/>
        <v>209</v>
      </c>
      <c r="U214" s="80"/>
      <c r="V214" s="78"/>
      <c r="W214" s="91">
        <f t="shared" ca="1" si="77"/>
        <v>209</v>
      </c>
      <c r="X214" s="80"/>
      <c r="Y214" s="78"/>
      <c r="Z214" s="91">
        <f t="shared" ca="1" si="78"/>
        <v>209</v>
      </c>
      <c r="AA214" s="80"/>
      <c r="AB214" s="78"/>
      <c r="AC214" s="91">
        <f t="shared" ca="1" si="79"/>
        <v>209</v>
      </c>
      <c r="AD214" s="80"/>
      <c r="AE214" s="78"/>
      <c r="AF214" s="91">
        <f t="shared" ca="1" si="80"/>
        <v>209</v>
      </c>
      <c r="AG214" s="80"/>
      <c r="AH214" s="78"/>
      <c r="AI214" s="91">
        <f t="shared" ca="1" si="81"/>
        <v>209</v>
      </c>
      <c r="AJ214" s="80"/>
      <c r="AK214" s="78"/>
      <c r="AL214" s="91">
        <f t="shared" ca="1" si="82"/>
        <v>209</v>
      </c>
      <c r="AM214" s="80"/>
      <c r="AN214" s="78"/>
      <c r="AO214" s="91">
        <f t="shared" ca="1" si="83"/>
        <v>209</v>
      </c>
      <c r="AP214" s="93"/>
      <c r="AQ214" s="8"/>
      <c r="AR214" s="57"/>
      <c r="AS214" s="23"/>
      <c r="AT214" s="23"/>
      <c r="AU214" s="23"/>
      <c r="AV214" s="23"/>
      <c r="AW214" s="23"/>
      <c r="AX214" s="23"/>
      <c r="AY214" s="23"/>
      <c r="AZ214" s="23"/>
      <c r="BA214" s="23"/>
      <c r="BB214" s="23"/>
      <c r="BC214" s="8"/>
      <c r="BD214"/>
      <c r="BE214"/>
      <c r="BF214"/>
    </row>
    <row r="215" spans="1:58" ht="6" hidden="1" customHeight="1" x14ac:dyDescent="0.2">
      <c r="A215" s="14">
        <v>18</v>
      </c>
      <c r="B215" s="528"/>
      <c r="C215" s="529"/>
      <c r="D215" s="79"/>
      <c r="E215" s="86"/>
      <c r="F215" s="80"/>
      <c r="G215" s="78"/>
      <c r="H215" s="91">
        <f t="shared" ca="1" si="72"/>
        <v>210</v>
      </c>
      <c r="I215" s="80"/>
      <c r="J215" s="78"/>
      <c r="K215" s="91">
        <f t="shared" ca="1" si="73"/>
        <v>210</v>
      </c>
      <c r="L215" s="80"/>
      <c r="M215" s="78"/>
      <c r="N215" s="91">
        <f t="shared" ca="1" si="74"/>
        <v>178</v>
      </c>
      <c r="O215" s="80"/>
      <c r="P215" s="78"/>
      <c r="Q215" s="91">
        <f t="shared" ca="1" si="75"/>
        <v>210</v>
      </c>
      <c r="R215" s="80"/>
      <c r="S215" s="78"/>
      <c r="T215" s="91">
        <f t="shared" ca="1" si="76"/>
        <v>210</v>
      </c>
      <c r="U215" s="80"/>
      <c r="V215" s="78"/>
      <c r="W215" s="91">
        <f t="shared" ca="1" si="77"/>
        <v>210</v>
      </c>
      <c r="X215" s="80"/>
      <c r="Y215" s="78"/>
      <c r="Z215" s="91">
        <f t="shared" ca="1" si="78"/>
        <v>210</v>
      </c>
      <c r="AA215" s="80"/>
      <c r="AB215" s="78"/>
      <c r="AC215" s="91">
        <f t="shared" ca="1" si="79"/>
        <v>210</v>
      </c>
      <c r="AD215" s="80"/>
      <c r="AE215" s="78"/>
      <c r="AF215" s="91">
        <f t="shared" ca="1" si="80"/>
        <v>210</v>
      </c>
      <c r="AG215" s="80"/>
      <c r="AH215" s="78"/>
      <c r="AI215" s="91">
        <f t="shared" ca="1" si="81"/>
        <v>210</v>
      </c>
      <c r="AJ215" s="80"/>
      <c r="AK215" s="78"/>
      <c r="AL215" s="91">
        <f t="shared" ca="1" si="82"/>
        <v>210</v>
      </c>
      <c r="AM215" s="80"/>
      <c r="AN215" s="78"/>
      <c r="AO215" s="91">
        <f t="shared" ca="1" si="83"/>
        <v>210</v>
      </c>
      <c r="AP215" s="93"/>
      <c r="AQ215" s="8"/>
      <c r="AR215" s="57"/>
      <c r="AS215" s="23"/>
      <c r="AT215" s="23"/>
      <c r="AU215" s="23"/>
      <c r="AV215" s="23"/>
      <c r="AW215" s="23"/>
      <c r="AX215" s="23"/>
      <c r="AY215" s="23"/>
      <c r="AZ215" s="23"/>
      <c r="BA215" s="23"/>
      <c r="BB215" s="23"/>
      <c r="BC215" s="8"/>
      <c r="BD215"/>
      <c r="BE215"/>
      <c r="BF215"/>
    </row>
    <row r="216" spans="1:58" ht="6" hidden="1" customHeight="1" x14ac:dyDescent="0.2">
      <c r="A216" s="14">
        <v>19</v>
      </c>
      <c r="B216" s="528"/>
      <c r="C216" s="529"/>
      <c r="D216" s="79"/>
      <c r="E216" s="86"/>
      <c r="F216" s="80"/>
      <c r="G216" s="78"/>
      <c r="H216" s="91">
        <f t="shared" ca="1" si="72"/>
        <v>211</v>
      </c>
      <c r="I216" s="80"/>
      <c r="J216" s="78"/>
      <c r="K216" s="91">
        <f t="shared" ca="1" si="73"/>
        <v>211</v>
      </c>
      <c r="L216" s="80"/>
      <c r="M216" s="78"/>
      <c r="N216" s="91">
        <f t="shared" ca="1" si="74"/>
        <v>179</v>
      </c>
      <c r="O216" s="80"/>
      <c r="P216" s="78"/>
      <c r="Q216" s="91">
        <f t="shared" ca="1" si="75"/>
        <v>211</v>
      </c>
      <c r="R216" s="80"/>
      <c r="S216" s="78"/>
      <c r="T216" s="91">
        <f t="shared" ca="1" si="76"/>
        <v>211</v>
      </c>
      <c r="U216" s="80"/>
      <c r="V216" s="78"/>
      <c r="W216" s="91">
        <f t="shared" ca="1" si="77"/>
        <v>211</v>
      </c>
      <c r="X216" s="80"/>
      <c r="Y216" s="78"/>
      <c r="Z216" s="91">
        <f t="shared" ca="1" si="78"/>
        <v>211</v>
      </c>
      <c r="AA216" s="80"/>
      <c r="AB216" s="78"/>
      <c r="AC216" s="91">
        <f t="shared" ca="1" si="79"/>
        <v>211</v>
      </c>
      <c r="AD216" s="80"/>
      <c r="AE216" s="78"/>
      <c r="AF216" s="91">
        <f t="shared" ca="1" si="80"/>
        <v>211</v>
      </c>
      <c r="AG216" s="80"/>
      <c r="AH216" s="78"/>
      <c r="AI216" s="91">
        <f t="shared" ca="1" si="81"/>
        <v>211</v>
      </c>
      <c r="AJ216" s="80"/>
      <c r="AK216" s="78"/>
      <c r="AL216" s="91">
        <f t="shared" ca="1" si="82"/>
        <v>211</v>
      </c>
      <c r="AM216" s="80"/>
      <c r="AN216" s="78"/>
      <c r="AO216" s="91">
        <f t="shared" ca="1" si="83"/>
        <v>211</v>
      </c>
      <c r="AP216" s="93"/>
      <c r="AQ216" s="8"/>
      <c r="AR216" s="57"/>
      <c r="AS216" s="23"/>
      <c r="AT216" s="23"/>
      <c r="AU216" s="23"/>
      <c r="AV216" s="23"/>
      <c r="AW216" s="23"/>
      <c r="AX216" s="23"/>
      <c r="AY216" s="23"/>
      <c r="AZ216" s="23"/>
      <c r="BA216" s="23"/>
      <c r="BB216" s="23"/>
      <c r="BC216" s="8"/>
      <c r="BD216"/>
      <c r="BE216"/>
      <c r="BF216"/>
    </row>
    <row r="217" spans="1:58" ht="6" hidden="1" customHeight="1" x14ac:dyDescent="0.2">
      <c r="A217" s="14">
        <v>20</v>
      </c>
      <c r="B217" s="528"/>
      <c r="C217" s="529"/>
      <c r="D217" s="79"/>
      <c r="E217" s="86"/>
      <c r="F217" s="80"/>
      <c r="G217" s="78"/>
      <c r="H217" s="91">
        <f t="shared" ca="1" si="72"/>
        <v>212</v>
      </c>
      <c r="I217" s="80"/>
      <c r="J217" s="78"/>
      <c r="K217" s="91">
        <f t="shared" ca="1" si="73"/>
        <v>212</v>
      </c>
      <c r="L217" s="80"/>
      <c r="M217" s="78"/>
      <c r="N217" s="91">
        <f t="shared" ca="1" si="74"/>
        <v>180</v>
      </c>
      <c r="O217" s="80"/>
      <c r="P217" s="78"/>
      <c r="Q217" s="91">
        <f t="shared" ca="1" si="75"/>
        <v>212</v>
      </c>
      <c r="R217" s="80"/>
      <c r="S217" s="78"/>
      <c r="T217" s="91">
        <f t="shared" ca="1" si="76"/>
        <v>212</v>
      </c>
      <c r="U217" s="80"/>
      <c r="V217" s="78"/>
      <c r="W217" s="91">
        <f t="shared" ca="1" si="77"/>
        <v>212</v>
      </c>
      <c r="X217" s="80"/>
      <c r="Y217" s="78"/>
      <c r="Z217" s="91">
        <f t="shared" ca="1" si="78"/>
        <v>212</v>
      </c>
      <c r="AA217" s="80"/>
      <c r="AB217" s="78"/>
      <c r="AC217" s="91">
        <f t="shared" ca="1" si="79"/>
        <v>212</v>
      </c>
      <c r="AD217" s="80"/>
      <c r="AE217" s="78"/>
      <c r="AF217" s="91">
        <f t="shared" ca="1" si="80"/>
        <v>212</v>
      </c>
      <c r="AG217" s="80"/>
      <c r="AH217" s="78"/>
      <c r="AI217" s="91">
        <f t="shared" ca="1" si="81"/>
        <v>212</v>
      </c>
      <c r="AJ217" s="80"/>
      <c r="AK217" s="78"/>
      <c r="AL217" s="91">
        <f t="shared" ca="1" si="82"/>
        <v>212</v>
      </c>
      <c r="AM217" s="80"/>
      <c r="AN217" s="78"/>
      <c r="AO217" s="91">
        <f t="shared" ca="1" si="83"/>
        <v>212</v>
      </c>
      <c r="AP217" s="93"/>
      <c r="AQ217" s="8"/>
      <c r="AR217" s="57"/>
      <c r="AS217" s="23"/>
      <c r="AT217" s="23"/>
      <c r="AU217" s="23"/>
      <c r="AV217" s="23"/>
      <c r="AW217" s="23"/>
      <c r="AX217" s="23"/>
      <c r="AY217" s="23"/>
      <c r="AZ217" s="23"/>
      <c r="BA217" s="23"/>
      <c r="BB217" s="23"/>
      <c r="BC217" s="8"/>
      <c r="BD217"/>
      <c r="BE217"/>
      <c r="BF217"/>
    </row>
    <row r="218" spans="1:58" ht="6" hidden="1" customHeight="1" x14ac:dyDescent="0.2">
      <c r="A218" s="14">
        <v>21</v>
      </c>
      <c r="B218" s="528"/>
      <c r="C218" s="529"/>
      <c r="D218" s="79"/>
      <c r="E218" s="86"/>
      <c r="F218" s="80"/>
      <c r="G218" s="78"/>
      <c r="H218" s="91">
        <f t="shared" ca="1" si="72"/>
        <v>213</v>
      </c>
      <c r="I218" s="80"/>
      <c r="J218" s="78"/>
      <c r="K218" s="91">
        <f t="shared" ca="1" si="73"/>
        <v>213</v>
      </c>
      <c r="L218" s="80"/>
      <c r="M218" s="78"/>
      <c r="N218" s="91">
        <f t="shared" ca="1" si="74"/>
        <v>181</v>
      </c>
      <c r="O218" s="80"/>
      <c r="P218" s="78"/>
      <c r="Q218" s="91">
        <f t="shared" ca="1" si="75"/>
        <v>213</v>
      </c>
      <c r="R218" s="80"/>
      <c r="S218" s="78"/>
      <c r="T218" s="91">
        <f t="shared" ca="1" si="76"/>
        <v>213</v>
      </c>
      <c r="U218" s="80"/>
      <c r="V218" s="78"/>
      <c r="W218" s="91">
        <f t="shared" ca="1" si="77"/>
        <v>213</v>
      </c>
      <c r="X218" s="80"/>
      <c r="Y218" s="78"/>
      <c r="Z218" s="91">
        <f t="shared" ca="1" si="78"/>
        <v>213</v>
      </c>
      <c r="AA218" s="80"/>
      <c r="AB218" s="78"/>
      <c r="AC218" s="91">
        <f t="shared" ca="1" si="79"/>
        <v>213</v>
      </c>
      <c r="AD218" s="80"/>
      <c r="AE218" s="78"/>
      <c r="AF218" s="91">
        <f t="shared" ca="1" si="80"/>
        <v>213</v>
      </c>
      <c r="AG218" s="80"/>
      <c r="AH218" s="78"/>
      <c r="AI218" s="91">
        <f t="shared" ca="1" si="81"/>
        <v>213</v>
      </c>
      <c r="AJ218" s="80"/>
      <c r="AK218" s="78"/>
      <c r="AL218" s="91">
        <f t="shared" ca="1" si="82"/>
        <v>213</v>
      </c>
      <c r="AM218" s="80"/>
      <c r="AN218" s="78"/>
      <c r="AO218" s="91">
        <f t="shared" ca="1" si="83"/>
        <v>213</v>
      </c>
      <c r="AP218" s="93"/>
      <c r="AQ218" s="8"/>
      <c r="AR218" s="57"/>
      <c r="AS218" s="23"/>
      <c r="AT218" s="23"/>
      <c r="AU218" s="23"/>
      <c r="AV218" s="23"/>
      <c r="AW218" s="23"/>
      <c r="AX218" s="23"/>
      <c r="AY218" s="23"/>
      <c r="AZ218" s="23"/>
      <c r="BA218" s="23"/>
      <c r="BB218" s="23"/>
      <c r="BC218" s="8"/>
      <c r="BD218"/>
      <c r="BE218"/>
      <c r="BF218"/>
    </row>
    <row r="219" spans="1:58" ht="6" hidden="1" customHeight="1" x14ac:dyDescent="0.2">
      <c r="A219" s="14">
        <v>22</v>
      </c>
      <c r="B219" s="528"/>
      <c r="C219" s="529"/>
      <c r="D219" s="79"/>
      <c r="E219" s="86"/>
      <c r="F219" s="80"/>
      <c r="G219" s="78"/>
      <c r="H219" s="91">
        <f t="shared" ca="1" si="72"/>
        <v>214</v>
      </c>
      <c r="I219" s="80"/>
      <c r="J219" s="78"/>
      <c r="K219" s="91">
        <f t="shared" ca="1" si="73"/>
        <v>214</v>
      </c>
      <c r="L219" s="80"/>
      <c r="M219" s="78"/>
      <c r="N219" s="91">
        <f t="shared" ca="1" si="74"/>
        <v>182</v>
      </c>
      <c r="O219" s="80"/>
      <c r="P219" s="78"/>
      <c r="Q219" s="91">
        <f t="shared" ca="1" si="75"/>
        <v>214</v>
      </c>
      <c r="R219" s="80"/>
      <c r="S219" s="78"/>
      <c r="T219" s="91">
        <f t="shared" ca="1" si="76"/>
        <v>214</v>
      </c>
      <c r="U219" s="80"/>
      <c r="V219" s="78"/>
      <c r="W219" s="91">
        <f t="shared" ca="1" si="77"/>
        <v>214</v>
      </c>
      <c r="X219" s="80"/>
      <c r="Y219" s="78"/>
      <c r="Z219" s="91">
        <f t="shared" ca="1" si="78"/>
        <v>214</v>
      </c>
      <c r="AA219" s="80"/>
      <c r="AB219" s="78"/>
      <c r="AC219" s="91">
        <f t="shared" ca="1" si="79"/>
        <v>214</v>
      </c>
      <c r="AD219" s="80"/>
      <c r="AE219" s="78"/>
      <c r="AF219" s="91">
        <f t="shared" ca="1" si="80"/>
        <v>214</v>
      </c>
      <c r="AG219" s="80"/>
      <c r="AH219" s="78"/>
      <c r="AI219" s="91">
        <f t="shared" ca="1" si="81"/>
        <v>214</v>
      </c>
      <c r="AJ219" s="80"/>
      <c r="AK219" s="78"/>
      <c r="AL219" s="91">
        <f t="shared" ca="1" si="82"/>
        <v>214</v>
      </c>
      <c r="AM219" s="80"/>
      <c r="AN219" s="78"/>
      <c r="AO219" s="91">
        <f t="shared" ca="1" si="83"/>
        <v>214</v>
      </c>
      <c r="AP219" s="93"/>
      <c r="AQ219" s="8"/>
      <c r="AR219" s="57"/>
      <c r="AS219" s="23"/>
      <c r="AT219" s="23"/>
      <c r="AU219" s="23"/>
      <c r="AV219" s="23"/>
      <c r="AW219" s="23"/>
      <c r="AX219" s="23"/>
      <c r="AY219" s="23"/>
      <c r="AZ219" s="23"/>
      <c r="BA219" s="23"/>
      <c r="BB219" s="23"/>
      <c r="BC219" s="8"/>
      <c r="BD219"/>
      <c r="BE219"/>
      <c r="BF219"/>
    </row>
    <row r="220" spans="1:58" ht="6" hidden="1" customHeight="1" x14ac:dyDescent="0.2">
      <c r="A220" s="14">
        <v>23</v>
      </c>
      <c r="B220" s="528"/>
      <c r="C220" s="529"/>
      <c r="D220" s="79"/>
      <c r="E220" s="86"/>
      <c r="F220" s="80"/>
      <c r="G220" s="78"/>
      <c r="H220" s="91">
        <f t="shared" ca="1" si="72"/>
        <v>215</v>
      </c>
      <c r="I220" s="80"/>
      <c r="J220" s="78"/>
      <c r="K220" s="91">
        <f t="shared" ca="1" si="73"/>
        <v>215</v>
      </c>
      <c r="L220" s="80"/>
      <c r="M220" s="78"/>
      <c r="N220" s="91">
        <f t="shared" ca="1" si="74"/>
        <v>183</v>
      </c>
      <c r="O220" s="80"/>
      <c r="P220" s="78"/>
      <c r="Q220" s="91">
        <f t="shared" ca="1" si="75"/>
        <v>215</v>
      </c>
      <c r="R220" s="80"/>
      <c r="S220" s="78"/>
      <c r="T220" s="91">
        <f t="shared" ca="1" si="76"/>
        <v>215</v>
      </c>
      <c r="U220" s="80"/>
      <c r="V220" s="78"/>
      <c r="W220" s="91">
        <f t="shared" ca="1" si="77"/>
        <v>215</v>
      </c>
      <c r="X220" s="80"/>
      <c r="Y220" s="78"/>
      <c r="Z220" s="91">
        <f t="shared" ca="1" si="78"/>
        <v>215</v>
      </c>
      <c r="AA220" s="80"/>
      <c r="AB220" s="78"/>
      <c r="AC220" s="91">
        <f t="shared" ca="1" si="79"/>
        <v>215</v>
      </c>
      <c r="AD220" s="80"/>
      <c r="AE220" s="78"/>
      <c r="AF220" s="91">
        <f t="shared" ca="1" si="80"/>
        <v>215</v>
      </c>
      <c r="AG220" s="80"/>
      <c r="AH220" s="78"/>
      <c r="AI220" s="91">
        <f t="shared" ca="1" si="81"/>
        <v>215</v>
      </c>
      <c r="AJ220" s="80"/>
      <c r="AK220" s="78"/>
      <c r="AL220" s="91">
        <f t="shared" ca="1" si="82"/>
        <v>215</v>
      </c>
      <c r="AM220" s="80"/>
      <c r="AN220" s="78"/>
      <c r="AO220" s="91">
        <f t="shared" ca="1" si="83"/>
        <v>215</v>
      </c>
      <c r="AP220" s="93"/>
      <c r="AQ220" s="8"/>
      <c r="AR220" s="57"/>
      <c r="AS220" s="23"/>
      <c r="AT220" s="23"/>
      <c r="AU220" s="23"/>
      <c r="AV220" s="23"/>
      <c r="AW220" s="23"/>
      <c r="AX220" s="23"/>
      <c r="AY220" s="23"/>
      <c r="AZ220" s="23"/>
      <c r="BA220" s="23"/>
      <c r="BB220" s="23"/>
      <c r="BC220" s="8"/>
      <c r="BD220"/>
      <c r="BE220"/>
      <c r="BF220"/>
    </row>
    <row r="221" spans="1:58" ht="6" hidden="1" customHeight="1" x14ac:dyDescent="0.2">
      <c r="A221" s="14">
        <v>24</v>
      </c>
      <c r="B221" s="528"/>
      <c r="C221" s="529"/>
      <c r="D221" s="79"/>
      <c r="E221" s="86"/>
      <c r="F221" s="80"/>
      <c r="G221" s="78"/>
      <c r="H221" s="91">
        <f t="shared" ca="1" si="72"/>
        <v>216</v>
      </c>
      <c r="I221" s="80"/>
      <c r="J221" s="78"/>
      <c r="K221" s="91">
        <f t="shared" ca="1" si="73"/>
        <v>216</v>
      </c>
      <c r="L221" s="80"/>
      <c r="M221" s="78"/>
      <c r="N221" s="91">
        <f t="shared" ca="1" si="74"/>
        <v>184</v>
      </c>
      <c r="O221" s="80"/>
      <c r="P221" s="78"/>
      <c r="Q221" s="91">
        <f t="shared" ca="1" si="75"/>
        <v>216</v>
      </c>
      <c r="R221" s="80"/>
      <c r="S221" s="78"/>
      <c r="T221" s="91">
        <f t="shared" ca="1" si="76"/>
        <v>216</v>
      </c>
      <c r="U221" s="80"/>
      <c r="V221" s="78"/>
      <c r="W221" s="91">
        <f t="shared" ca="1" si="77"/>
        <v>216</v>
      </c>
      <c r="X221" s="80"/>
      <c r="Y221" s="78"/>
      <c r="Z221" s="91">
        <f t="shared" ca="1" si="78"/>
        <v>216</v>
      </c>
      <c r="AA221" s="80"/>
      <c r="AB221" s="78"/>
      <c r="AC221" s="91">
        <f t="shared" ca="1" si="79"/>
        <v>216</v>
      </c>
      <c r="AD221" s="80"/>
      <c r="AE221" s="78"/>
      <c r="AF221" s="91">
        <f t="shared" ca="1" si="80"/>
        <v>216</v>
      </c>
      <c r="AG221" s="80"/>
      <c r="AH221" s="78"/>
      <c r="AI221" s="91">
        <f t="shared" ca="1" si="81"/>
        <v>216</v>
      </c>
      <c r="AJ221" s="80"/>
      <c r="AK221" s="78"/>
      <c r="AL221" s="91">
        <f t="shared" ca="1" si="82"/>
        <v>216</v>
      </c>
      <c r="AM221" s="80"/>
      <c r="AN221" s="78"/>
      <c r="AO221" s="91">
        <f t="shared" ca="1" si="83"/>
        <v>216</v>
      </c>
      <c r="AP221" s="93"/>
      <c r="AQ221" s="8"/>
      <c r="AR221" s="57"/>
      <c r="AS221" s="23"/>
      <c r="AT221" s="23"/>
      <c r="AU221" s="23"/>
      <c r="AV221" s="23"/>
      <c r="AW221" s="23"/>
      <c r="AX221" s="23"/>
      <c r="AY221" s="23"/>
      <c r="AZ221" s="23"/>
      <c r="BA221" s="23"/>
      <c r="BB221" s="23"/>
      <c r="BC221" s="8"/>
      <c r="BD221"/>
      <c r="BE221"/>
      <c r="BF221"/>
    </row>
    <row r="222" spans="1:58" ht="6" hidden="1" customHeight="1" x14ac:dyDescent="0.2">
      <c r="A222" s="14">
        <v>25</v>
      </c>
      <c r="B222" s="528"/>
      <c r="C222" s="529"/>
      <c r="D222" s="79"/>
      <c r="E222" s="86"/>
      <c r="F222" s="80"/>
      <c r="G222" s="78"/>
      <c r="H222" s="91">
        <f t="shared" ca="1" si="72"/>
        <v>217</v>
      </c>
      <c r="I222" s="80"/>
      <c r="J222" s="78"/>
      <c r="K222" s="91">
        <f t="shared" ca="1" si="73"/>
        <v>217</v>
      </c>
      <c r="L222" s="80"/>
      <c r="M222" s="78"/>
      <c r="N222" s="91">
        <f t="shared" ca="1" si="74"/>
        <v>185</v>
      </c>
      <c r="O222" s="80"/>
      <c r="P222" s="78"/>
      <c r="Q222" s="91">
        <f t="shared" ca="1" si="75"/>
        <v>217</v>
      </c>
      <c r="R222" s="80"/>
      <c r="S222" s="78"/>
      <c r="T222" s="91">
        <f t="shared" ca="1" si="76"/>
        <v>217</v>
      </c>
      <c r="U222" s="80"/>
      <c r="V222" s="78"/>
      <c r="W222" s="91">
        <f t="shared" ca="1" si="77"/>
        <v>217</v>
      </c>
      <c r="X222" s="80"/>
      <c r="Y222" s="78"/>
      <c r="Z222" s="91">
        <f t="shared" ca="1" si="78"/>
        <v>217</v>
      </c>
      <c r="AA222" s="80"/>
      <c r="AB222" s="78"/>
      <c r="AC222" s="91">
        <f t="shared" ca="1" si="79"/>
        <v>217</v>
      </c>
      <c r="AD222" s="80"/>
      <c r="AE222" s="78"/>
      <c r="AF222" s="91">
        <f t="shared" ca="1" si="80"/>
        <v>217</v>
      </c>
      <c r="AG222" s="80"/>
      <c r="AH222" s="78"/>
      <c r="AI222" s="91">
        <f t="shared" ca="1" si="81"/>
        <v>217</v>
      </c>
      <c r="AJ222" s="80"/>
      <c r="AK222" s="78"/>
      <c r="AL222" s="91">
        <f t="shared" ca="1" si="82"/>
        <v>217</v>
      </c>
      <c r="AM222" s="80"/>
      <c r="AN222" s="78"/>
      <c r="AO222" s="91">
        <f t="shared" ca="1" si="83"/>
        <v>217</v>
      </c>
      <c r="AP222" s="93"/>
      <c r="AQ222" s="8"/>
      <c r="AR222" s="57"/>
      <c r="AS222" s="23"/>
      <c r="AT222" s="23"/>
      <c r="AU222" s="23"/>
      <c r="AV222" s="23"/>
      <c r="AW222" s="23"/>
      <c r="AX222" s="23"/>
      <c r="AY222" s="23"/>
      <c r="AZ222" s="23"/>
      <c r="BA222" s="23"/>
      <c r="BB222" s="23"/>
      <c r="BC222" s="8"/>
      <c r="BD222"/>
      <c r="BE222"/>
      <c r="BF222"/>
    </row>
    <row r="223" spans="1:58" ht="6" hidden="1" customHeight="1" x14ac:dyDescent="0.2">
      <c r="A223" s="14">
        <v>26</v>
      </c>
      <c r="B223" s="528"/>
      <c r="C223" s="529"/>
      <c r="D223" s="79"/>
      <c r="E223" s="86"/>
      <c r="F223" s="80"/>
      <c r="G223" s="78"/>
      <c r="H223" s="91">
        <f t="shared" ca="1" si="72"/>
        <v>218</v>
      </c>
      <c r="I223" s="80"/>
      <c r="J223" s="78"/>
      <c r="K223" s="91">
        <f t="shared" ca="1" si="73"/>
        <v>218</v>
      </c>
      <c r="L223" s="80"/>
      <c r="M223" s="78"/>
      <c r="N223" s="91">
        <f t="shared" ca="1" si="74"/>
        <v>186</v>
      </c>
      <c r="O223" s="80"/>
      <c r="P223" s="78"/>
      <c r="Q223" s="91">
        <f t="shared" ca="1" si="75"/>
        <v>218</v>
      </c>
      <c r="R223" s="80"/>
      <c r="S223" s="78"/>
      <c r="T223" s="91">
        <f t="shared" ca="1" si="76"/>
        <v>218</v>
      </c>
      <c r="U223" s="80"/>
      <c r="V223" s="78"/>
      <c r="W223" s="91">
        <f t="shared" ca="1" si="77"/>
        <v>218</v>
      </c>
      <c r="X223" s="80"/>
      <c r="Y223" s="78"/>
      <c r="Z223" s="91">
        <f t="shared" ca="1" si="78"/>
        <v>218</v>
      </c>
      <c r="AA223" s="80"/>
      <c r="AB223" s="78"/>
      <c r="AC223" s="91">
        <f t="shared" ca="1" si="79"/>
        <v>218</v>
      </c>
      <c r="AD223" s="80"/>
      <c r="AE223" s="78"/>
      <c r="AF223" s="91">
        <f t="shared" ca="1" si="80"/>
        <v>218</v>
      </c>
      <c r="AG223" s="80"/>
      <c r="AH223" s="78"/>
      <c r="AI223" s="91">
        <f t="shared" ca="1" si="81"/>
        <v>218</v>
      </c>
      <c r="AJ223" s="80"/>
      <c r="AK223" s="78"/>
      <c r="AL223" s="91">
        <f t="shared" ca="1" si="82"/>
        <v>218</v>
      </c>
      <c r="AM223" s="80"/>
      <c r="AN223" s="78"/>
      <c r="AO223" s="91">
        <f t="shared" ca="1" si="83"/>
        <v>218</v>
      </c>
      <c r="AP223" s="93"/>
      <c r="AQ223" s="8"/>
      <c r="AR223" s="57"/>
      <c r="AS223" s="23"/>
      <c r="AT223" s="23"/>
      <c r="AU223" s="23"/>
      <c r="AV223" s="23"/>
      <c r="AW223" s="23"/>
      <c r="AX223" s="23"/>
      <c r="AY223" s="23"/>
      <c r="AZ223" s="23"/>
      <c r="BA223" s="23"/>
      <c r="BB223" s="23"/>
      <c r="BC223" s="8"/>
      <c r="BD223"/>
      <c r="BE223"/>
      <c r="BF223"/>
    </row>
    <row r="224" spans="1:58" ht="6" hidden="1" customHeight="1" x14ac:dyDescent="0.2">
      <c r="A224" s="14">
        <v>27</v>
      </c>
      <c r="B224" s="528"/>
      <c r="C224" s="529"/>
      <c r="D224" s="79"/>
      <c r="E224" s="86"/>
      <c r="F224" s="80"/>
      <c r="G224" s="78"/>
      <c r="H224" s="91">
        <f t="shared" ca="1" si="72"/>
        <v>219</v>
      </c>
      <c r="I224" s="80"/>
      <c r="J224" s="78"/>
      <c r="K224" s="91">
        <f t="shared" ca="1" si="73"/>
        <v>219</v>
      </c>
      <c r="L224" s="80"/>
      <c r="M224" s="78"/>
      <c r="N224" s="91">
        <f t="shared" ca="1" si="74"/>
        <v>187</v>
      </c>
      <c r="O224" s="80"/>
      <c r="P224" s="78"/>
      <c r="Q224" s="91">
        <f t="shared" ca="1" si="75"/>
        <v>219</v>
      </c>
      <c r="R224" s="80"/>
      <c r="S224" s="78"/>
      <c r="T224" s="91">
        <f t="shared" ca="1" si="76"/>
        <v>219</v>
      </c>
      <c r="U224" s="80"/>
      <c r="V224" s="78"/>
      <c r="W224" s="91">
        <f t="shared" ca="1" si="77"/>
        <v>219</v>
      </c>
      <c r="X224" s="80"/>
      <c r="Y224" s="78"/>
      <c r="Z224" s="91">
        <f t="shared" ca="1" si="78"/>
        <v>219</v>
      </c>
      <c r="AA224" s="80"/>
      <c r="AB224" s="78"/>
      <c r="AC224" s="91">
        <f t="shared" ca="1" si="79"/>
        <v>219</v>
      </c>
      <c r="AD224" s="80"/>
      <c r="AE224" s="78"/>
      <c r="AF224" s="91">
        <f t="shared" ca="1" si="80"/>
        <v>219</v>
      </c>
      <c r="AG224" s="80"/>
      <c r="AH224" s="78"/>
      <c r="AI224" s="91">
        <f t="shared" ca="1" si="81"/>
        <v>219</v>
      </c>
      <c r="AJ224" s="80"/>
      <c r="AK224" s="78"/>
      <c r="AL224" s="91">
        <f t="shared" ca="1" si="82"/>
        <v>219</v>
      </c>
      <c r="AM224" s="80"/>
      <c r="AN224" s="78"/>
      <c r="AO224" s="91">
        <f t="shared" ca="1" si="83"/>
        <v>219</v>
      </c>
      <c r="AP224" s="93"/>
      <c r="AQ224" s="8"/>
      <c r="AR224" s="57"/>
      <c r="AS224" s="23"/>
      <c r="AT224" s="23"/>
      <c r="AU224" s="23"/>
      <c r="AV224" s="23"/>
      <c r="AW224" s="23"/>
      <c r="AX224" s="23"/>
      <c r="AY224" s="23"/>
      <c r="AZ224" s="23"/>
      <c r="BA224" s="23"/>
      <c r="BB224" s="23"/>
      <c r="BC224" s="8"/>
      <c r="BD224"/>
      <c r="BE224"/>
      <c r="BF224"/>
    </row>
    <row r="225" spans="1:58" ht="6" hidden="1" customHeight="1" x14ac:dyDescent="0.2">
      <c r="A225" s="14">
        <v>28</v>
      </c>
      <c r="B225" s="528"/>
      <c r="C225" s="529"/>
      <c r="D225" s="79"/>
      <c r="E225" s="86"/>
      <c r="F225" s="80"/>
      <c r="G225" s="78"/>
      <c r="H225" s="91">
        <f t="shared" ca="1" si="72"/>
        <v>220</v>
      </c>
      <c r="I225" s="80"/>
      <c r="J225" s="78"/>
      <c r="K225" s="91">
        <f t="shared" ca="1" si="73"/>
        <v>220</v>
      </c>
      <c r="L225" s="80"/>
      <c r="M225" s="78"/>
      <c r="N225" s="91">
        <f t="shared" ca="1" si="74"/>
        <v>188</v>
      </c>
      <c r="O225" s="80"/>
      <c r="P225" s="78"/>
      <c r="Q225" s="91">
        <f t="shared" ca="1" si="75"/>
        <v>220</v>
      </c>
      <c r="R225" s="80"/>
      <c r="S225" s="78"/>
      <c r="T225" s="91">
        <f t="shared" ca="1" si="76"/>
        <v>220</v>
      </c>
      <c r="U225" s="80"/>
      <c r="V225" s="78"/>
      <c r="W225" s="91">
        <f t="shared" ca="1" si="77"/>
        <v>220</v>
      </c>
      <c r="X225" s="80"/>
      <c r="Y225" s="78"/>
      <c r="Z225" s="91">
        <f t="shared" ca="1" si="78"/>
        <v>220</v>
      </c>
      <c r="AA225" s="80"/>
      <c r="AB225" s="78"/>
      <c r="AC225" s="91">
        <f t="shared" ca="1" si="79"/>
        <v>220</v>
      </c>
      <c r="AD225" s="80"/>
      <c r="AE225" s="78"/>
      <c r="AF225" s="91">
        <f t="shared" ca="1" si="80"/>
        <v>220</v>
      </c>
      <c r="AG225" s="80"/>
      <c r="AH225" s="78"/>
      <c r="AI225" s="91">
        <f t="shared" ca="1" si="81"/>
        <v>220</v>
      </c>
      <c r="AJ225" s="80"/>
      <c r="AK225" s="78"/>
      <c r="AL225" s="91">
        <f t="shared" ca="1" si="82"/>
        <v>220</v>
      </c>
      <c r="AM225" s="80"/>
      <c r="AN225" s="78"/>
      <c r="AO225" s="91">
        <f t="shared" ca="1" si="83"/>
        <v>220</v>
      </c>
      <c r="AP225" s="93"/>
      <c r="AQ225" s="8"/>
      <c r="AR225" s="57"/>
      <c r="AS225" s="23"/>
      <c r="AT225" s="23"/>
      <c r="AU225" s="23"/>
      <c r="AV225" s="23"/>
      <c r="AW225" s="23"/>
      <c r="AX225" s="23"/>
      <c r="AY225" s="23"/>
      <c r="AZ225" s="23"/>
      <c r="BA225" s="23"/>
      <c r="BB225" s="23"/>
      <c r="BC225" s="8"/>
      <c r="BD225"/>
      <c r="BE225"/>
      <c r="BF225"/>
    </row>
    <row r="226" spans="1:58" ht="6" hidden="1" customHeight="1" x14ac:dyDescent="0.2">
      <c r="A226" s="14">
        <v>29</v>
      </c>
      <c r="B226" s="528"/>
      <c r="C226" s="529"/>
      <c r="D226" s="79"/>
      <c r="E226" s="86"/>
      <c r="F226" s="80"/>
      <c r="G226" s="78"/>
      <c r="H226" s="91">
        <f t="shared" ca="1" si="72"/>
        <v>0</v>
      </c>
      <c r="I226" s="80"/>
      <c r="J226" s="78"/>
      <c r="K226" s="91">
        <f t="shared" ca="1" si="73"/>
        <v>0</v>
      </c>
      <c r="L226" s="80"/>
      <c r="M226" s="78"/>
      <c r="N226" s="91">
        <f t="shared" ca="1" si="74"/>
        <v>0</v>
      </c>
      <c r="O226" s="80"/>
      <c r="P226" s="78"/>
      <c r="Q226" s="91">
        <f t="shared" ca="1" si="75"/>
        <v>0</v>
      </c>
      <c r="R226" s="80"/>
      <c r="S226" s="78"/>
      <c r="T226" s="91">
        <f t="shared" ca="1" si="76"/>
        <v>0</v>
      </c>
      <c r="U226" s="80"/>
      <c r="V226" s="78"/>
      <c r="W226" s="91">
        <f t="shared" ca="1" si="77"/>
        <v>0</v>
      </c>
      <c r="X226" s="80"/>
      <c r="Y226" s="78"/>
      <c r="Z226" s="91">
        <f t="shared" ca="1" si="78"/>
        <v>0</v>
      </c>
      <c r="AA226" s="80"/>
      <c r="AB226" s="78"/>
      <c r="AC226" s="91">
        <f t="shared" ca="1" si="79"/>
        <v>0</v>
      </c>
      <c r="AD226" s="80"/>
      <c r="AE226" s="78"/>
      <c r="AF226" s="91">
        <f t="shared" ca="1" si="80"/>
        <v>0</v>
      </c>
      <c r="AG226" s="80"/>
      <c r="AH226" s="78"/>
      <c r="AI226" s="91">
        <f t="shared" ca="1" si="81"/>
        <v>0</v>
      </c>
      <c r="AJ226" s="80"/>
      <c r="AK226" s="78"/>
      <c r="AL226" s="91">
        <f t="shared" ca="1" si="82"/>
        <v>0</v>
      </c>
      <c r="AM226" s="80"/>
      <c r="AN226" s="78"/>
      <c r="AO226" s="91">
        <f t="shared" ca="1" si="83"/>
        <v>0</v>
      </c>
      <c r="AP226" s="93"/>
      <c r="AQ226" s="8"/>
      <c r="AR226" s="57"/>
      <c r="AS226" s="23"/>
      <c r="AT226" s="23"/>
      <c r="AU226" s="23"/>
      <c r="AV226" s="23"/>
      <c r="AW226" s="23"/>
      <c r="AX226" s="23"/>
      <c r="AY226" s="23"/>
      <c r="AZ226" s="23"/>
      <c r="BA226" s="23"/>
      <c r="BB226" s="23"/>
      <c r="BC226" s="8"/>
      <c r="BD226"/>
      <c r="BE226"/>
      <c r="BF226"/>
    </row>
    <row r="227" spans="1:58" ht="6" hidden="1" customHeight="1" x14ac:dyDescent="0.2">
      <c r="A227" s="14">
        <v>30</v>
      </c>
      <c r="B227" s="528"/>
      <c r="C227" s="529"/>
      <c r="D227" s="79"/>
      <c r="E227" s="86"/>
      <c r="F227" s="80"/>
      <c r="G227" s="78"/>
      <c r="H227" s="91">
        <f t="shared" ca="1" si="72"/>
        <v>0</v>
      </c>
      <c r="I227" s="80"/>
      <c r="J227" s="78"/>
      <c r="K227" s="91">
        <f t="shared" ca="1" si="73"/>
        <v>0</v>
      </c>
      <c r="L227" s="80"/>
      <c r="M227" s="78"/>
      <c r="N227" s="91">
        <f t="shared" ca="1" si="74"/>
        <v>0</v>
      </c>
      <c r="O227" s="80"/>
      <c r="P227" s="78"/>
      <c r="Q227" s="91">
        <f t="shared" ca="1" si="75"/>
        <v>0</v>
      </c>
      <c r="R227" s="80"/>
      <c r="S227" s="78"/>
      <c r="T227" s="91">
        <f t="shared" ca="1" si="76"/>
        <v>0</v>
      </c>
      <c r="U227" s="80"/>
      <c r="V227" s="78"/>
      <c r="W227" s="91">
        <f t="shared" ca="1" si="77"/>
        <v>0</v>
      </c>
      <c r="X227" s="80"/>
      <c r="Y227" s="78"/>
      <c r="Z227" s="91">
        <f t="shared" ca="1" si="78"/>
        <v>0</v>
      </c>
      <c r="AA227" s="80"/>
      <c r="AB227" s="78"/>
      <c r="AC227" s="91">
        <f t="shared" ca="1" si="79"/>
        <v>0</v>
      </c>
      <c r="AD227" s="80"/>
      <c r="AE227" s="78"/>
      <c r="AF227" s="91">
        <f t="shared" ca="1" si="80"/>
        <v>0</v>
      </c>
      <c r="AG227" s="80"/>
      <c r="AH227" s="78"/>
      <c r="AI227" s="91">
        <f t="shared" ca="1" si="81"/>
        <v>0</v>
      </c>
      <c r="AJ227" s="80"/>
      <c r="AK227" s="78"/>
      <c r="AL227" s="91">
        <f t="shared" ca="1" si="82"/>
        <v>0</v>
      </c>
      <c r="AM227" s="80"/>
      <c r="AN227" s="78"/>
      <c r="AO227" s="91">
        <f t="shared" ca="1" si="83"/>
        <v>0</v>
      </c>
      <c r="AP227" s="93"/>
      <c r="AQ227" s="8"/>
      <c r="AR227" s="57"/>
      <c r="AS227" s="23"/>
      <c r="AT227" s="23"/>
      <c r="AU227" s="23"/>
      <c r="AV227" s="23"/>
      <c r="AW227" s="23"/>
      <c r="AX227" s="23"/>
      <c r="AY227" s="23"/>
      <c r="AZ227" s="23"/>
      <c r="BA227" s="23"/>
      <c r="BB227" s="23"/>
      <c r="BC227" s="8"/>
      <c r="BD227"/>
      <c r="BE227"/>
      <c r="BF227"/>
    </row>
    <row r="228" spans="1:58" ht="6" hidden="1" customHeight="1" x14ac:dyDescent="0.2">
      <c r="A228" s="14">
        <v>31</v>
      </c>
      <c r="B228" s="528"/>
      <c r="C228" s="529"/>
      <c r="D228" s="79"/>
      <c r="E228" s="86"/>
      <c r="F228" s="80"/>
      <c r="G228" s="78"/>
      <c r="H228" s="91">
        <f t="shared" ca="1" si="72"/>
        <v>0</v>
      </c>
      <c r="I228" s="80"/>
      <c r="J228" s="78"/>
      <c r="K228" s="91">
        <f t="shared" ca="1" si="73"/>
        <v>0</v>
      </c>
      <c r="L228" s="80"/>
      <c r="M228" s="78"/>
      <c r="N228" s="91">
        <f t="shared" ca="1" si="74"/>
        <v>0</v>
      </c>
      <c r="O228" s="80"/>
      <c r="P228" s="78"/>
      <c r="Q228" s="91">
        <f t="shared" ca="1" si="75"/>
        <v>0</v>
      </c>
      <c r="R228" s="80"/>
      <c r="S228" s="78"/>
      <c r="T228" s="91">
        <f t="shared" ca="1" si="76"/>
        <v>0</v>
      </c>
      <c r="U228" s="80"/>
      <c r="V228" s="78"/>
      <c r="W228" s="91">
        <f t="shared" ca="1" si="77"/>
        <v>0</v>
      </c>
      <c r="X228" s="80"/>
      <c r="Y228" s="78"/>
      <c r="Z228" s="91">
        <f t="shared" ca="1" si="78"/>
        <v>0</v>
      </c>
      <c r="AA228" s="80"/>
      <c r="AB228" s="78"/>
      <c r="AC228" s="91">
        <f t="shared" ca="1" si="79"/>
        <v>0</v>
      </c>
      <c r="AD228" s="80"/>
      <c r="AE228" s="78"/>
      <c r="AF228" s="91">
        <f t="shared" ca="1" si="80"/>
        <v>0</v>
      </c>
      <c r="AG228" s="80"/>
      <c r="AH228" s="78"/>
      <c r="AI228" s="91">
        <f t="shared" ca="1" si="81"/>
        <v>0</v>
      </c>
      <c r="AJ228" s="80"/>
      <c r="AK228" s="78"/>
      <c r="AL228" s="91">
        <f t="shared" ca="1" si="82"/>
        <v>0</v>
      </c>
      <c r="AM228" s="80"/>
      <c r="AN228" s="78"/>
      <c r="AO228" s="91">
        <f t="shared" ca="1" si="83"/>
        <v>0</v>
      </c>
      <c r="AP228" s="93"/>
      <c r="AQ228" s="8"/>
      <c r="AR228" s="57"/>
      <c r="AS228" s="23"/>
      <c r="AT228" s="23"/>
      <c r="AU228" s="23"/>
      <c r="AV228" s="23"/>
      <c r="AW228" s="23"/>
      <c r="AX228" s="23"/>
      <c r="AY228" s="23"/>
      <c r="AZ228" s="23"/>
      <c r="BA228" s="23"/>
      <c r="BB228" s="23"/>
      <c r="BC228" s="8"/>
      <c r="BD228"/>
      <c r="BE228"/>
      <c r="BF228"/>
    </row>
    <row r="229" spans="1:58" ht="6" hidden="1" customHeight="1" x14ac:dyDescent="0.2">
      <c r="A229" s="14">
        <v>32</v>
      </c>
      <c r="B229" s="528"/>
      <c r="C229" s="529"/>
      <c r="D229" s="79"/>
      <c r="E229" s="86"/>
      <c r="F229" s="80"/>
      <c r="G229" s="78"/>
      <c r="H229" s="91">
        <f t="shared" ca="1" si="72"/>
        <v>0</v>
      </c>
      <c r="I229" s="80"/>
      <c r="J229" s="78"/>
      <c r="K229" s="91">
        <f t="shared" ca="1" si="73"/>
        <v>0</v>
      </c>
      <c r="L229" s="80"/>
      <c r="M229" s="78"/>
      <c r="N229" s="91">
        <f t="shared" ca="1" si="74"/>
        <v>0</v>
      </c>
      <c r="O229" s="80"/>
      <c r="P229" s="78"/>
      <c r="Q229" s="91">
        <f t="shared" ca="1" si="75"/>
        <v>0</v>
      </c>
      <c r="R229" s="80"/>
      <c r="S229" s="78"/>
      <c r="T229" s="91">
        <f t="shared" ca="1" si="76"/>
        <v>0</v>
      </c>
      <c r="U229" s="80"/>
      <c r="V229" s="78"/>
      <c r="W229" s="91">
        <f t="shared" ca="1" si="77"/>
        <v>0</v>
      </c>
      <c r="X229" s="80"/>
      <c r="Y229" s="78"/>
      <c r="Z229" s="91">
        <f t="shared" ca="1" si="78"/>
        <v>0</v>
      </c>
      <c r="AA229" s="80"/>
      <c r="AB229" s="78"/>
      <c r="AC229" s="91">
        <f t="shared" ca="1" si="79"/>
        <v>0</v>
      </c>
      <c r="AD229" s="80"/>
      <c r="AE229" s="78"/>
      <c r="AF229" s="91">
        <f t="shared" ca="1" si="80"/>
        <v>0</v>
      </c>
      <c r="AG229" s="80"/>
      <c r="AH229" s="78"/>
      <c r="AI229" s="91">
        <f t="shared" ca="1" si="81"/>
        <v>0</v>
      </c>
      <c r="AJ229" s="80"/>
      <c r="AK229" s="78"/>
      <c r="AL229" s="91">
        <f t="shared" ca="1" si="82"/>
        <v>0</v>
      </c>
      <c r="AM229" s="80"/>
      <c r="AN229" s="78"/>
      <c r="AO229" s="91">
        <f t="shared" ca="1" si="83"/>
        <v>0</v>
      </c>
      <c r="AP229" s="93"/>
      <c r="AQ229" s="8"/>
      <c r="AR229" s="57"/>
      <c r="AS229" s="23"/>
      <c r="AT229" s="23"/>
      <c r="AU229" s="23"/>
      <c r="AV229" s="23"/>
      <c r="AW229" s="23"/>
      <c r="AX229" s="23"/>
      <c r="AY229" s="23"/>
      <c r="AZ229" s="23"/>
      <c r="BA229" s="23"/>
      <c r="BB229" s="23"/>
      <c r="BC229" s="8"/>
      <c r="BD229"/>
      <c r="BE229"/>
      <c r="BF229"/>
    </row>
    <row r="230" spans="1:58" ht="6" hidden="1" customHeight="1" x14ac:dyDescent="0.2">
      <c r="A230" s="14">
        <v>33</v>
      </c>
      <c r="B230" s="528"/>
      <c r="C230" s="529"/>
      <c r="D230" s="79"/>
      <c r="E230" s="86"/>
      <c r="F230" s="80"/>
      <c r="G230" s="78"/>
      <c r="H230" s="91">
        <f t="shared" ref="H230:H261" ca="1" si="84">IF(OR(MID(G$778,$A230,1)="a",MID(G$778,$A230,1)="b"),0,IF(H229=0,1,H229+1))</f>
        <v>0</v>
      </c>
      <c r="I230" s="80"/>
      <c r="J230" s="78"/>
      <c r="K230" s="91">
        <f t="shared" ref="K230:K261" ca="1" si="85">IF(OR(MID(J$778,$A230,1)="a",MID(J$778,$A230,1)="b"),0,IF(K229=0,1,K229+1))</f>
        <v>0</v>
      </c>
      <c r="L230" s="80"/>
      <c r="M230" s="78"/>
      <c r="N230" s="91">
        <f t="shared" ref="N230:N261" ca="1" si="86">IF(OR(MID(M$778,$A230,1)="a",MID(M$778,$A230,1)="b"),0,IF(N229=0,1,N229+1))</f>
        <v>0</v>
      </c>
      <c r="O230" s="80"/>
      <c r="P230" s="78"/>
      <c r="Q230" s="91">
        <f t="shared" ref="Q230:Q261" ca="1" si="87">IF(OR(MID(P$778,$A230,1)="a",MID(P$778,$A230,1)="b"),0,IF(Q229=0,1,Q229+1))</f>
        <v>0</v>
      </c>
      <c r="R230" s="80"/>
      <c r="S230" s="78"/>
      <c r="T230" s="91">
        <f t="shared" ref="T230:T261" ca="1" si="88">IF(OR(MID(S$778,$A230,1)="a",MID(S$778,$A230,1)="b"),0,IF(T229=0,1,T229+1))</f>
        <v>0</v>
      </c>
      <c r="U230" s="80"/>
      <c r="V230" s="78"/>
      <c r="W230" s="91">
        <f t="shared" ref="W230:W261" ca="1" si="89">IF(OR(MID(V$778,$A230,1)="a",MID(V$778,$A230,1)="b"),0,IF(W229=0,1,W229+1))</f>
        <v>0</v>
      </c>
      <c r="X230" s="80"/>
      <c r="Y230" s="78"/>
      <c r="Z230" s="91">
        <f t="shared" ref="Z230:Z261" ca="1" si="90">IF(OR(MID(Y$778,$A230,1)="a",MID(Y$778,$A230,1)="b"),0,IF(Z229=0,1,Z229+1))</f>
        <v>0</v>
      </c>
      <c r="AA230" s="80"/>
      <c r="AB230" s="78"/>
      <c r="AC230" s="91">
        <f t="shared" ref="AC230:AC261" ca="1" si="91">IF(OR(MID(AB$778,$A230,1)="a",MID(AB$778,$A230,1)="b"),0,IF(AC229=0,1,AC229+1))</f>
        <v>0</v>
      </c>
      <c r="AD230" s="80"/>
      <c r="AE230" s="78"/>
      <c r="AF230" s="91">
        <f t="shared" ref="AF230:AF261" ca="1" si="92">IF(OR(MID(AE$778,$A230,1)="a",MID(AE$778,$A230,1)="b"),0,IF(AF229=0,1,AF229+1))</f>
        <v>0</v>
      </c>
      <c r="AG230" s="80"/>
      <c r="AH230" s="78"/>
      <c r="AI230" s="91">
        <f t="shared" ref="AI230:AI261" ca="1" si="93">IF(OR(MID(AH$778,$A230,1)="a",MID(AH$778,$A230,1)="b"),0,IF(AI229=0,1,AI229+1))</f>
        <v>0</v>
      </c>
      <c r="AJ230" s="80"/>
      <c r="AK230" s="78"/>
      <c r="AL230" s="91">
        <f t="shared" ref="AL230:AL261" ca="1" si="94">IF(OR(MID(AK$778,$A230,1)="a",MID(AK$778,$A230,1)="b"),0,IF(AL229=0,1,AL229+1))</f>
        <v>0</v>
      </c>
      <c r="AM230" s="80"/>
      <c r="AN230" s="78"/>
      <c r="AO230" s="91">
        <f t="shared" ref="AO230:AO261" ca="1" si="95">IF(OR(MID(AN$778,$A230,1)="a",MID(AN$778,$A230,1)="b"),0,IF(AO229=0,1,AO229+1))</f>
        <v>0</v>
      </c>
      <c r="AP230" s="93"/>
      <c r="AQ230" s="8"/>
      <c r="AR230" s="57"/>
      <c r="AS230" s="23"/>
      <c r="AT230" s="23"/>
      <c r="AU230" s="23"/>
      <c r="AV230" s="23"/>
      <c r="AW230" s="23"/>
      <c r="AX230" s="23"/>
      <c r="AY230" s="23"/>
      <c r="AZ230" s="23"/>
      <c r="BA230" s="23"/>
      <c r="BB230" s="23"/>
      <c r="BC230" s="8"/>
      <c r="BD230"/>
      <c r="BE230"/>
      <c r="BF230"/>
    </row>
    <row r="231" spans="1:58" ht="6" hidden="1" customHeight="1" x14ac:dyDescent="0.2">
      <c r="A231" s="14">
        <v>34</v>
      </c>
      <c r="B231" s="528"/>
      <c r="C231" s="529"/>
      <c r="D231" s="79"/>
      <c r="E231" s="86"/>
      <c r="F231" s="80"/>
      <c r="G231" s="78"/>
      <c r="H231" s="91">
        <f t="shared" ca="1" si="84"/>
        <v>0</v>
      </c>
      <c r="I231" s="80"/>
      <c r="J231" s="78"/>
      <c r="K231" s="91">
        <f t="shared" ca="1" si="85"/>
        <v>0</v>
      </c>
      <c r="L231" s="80"/>
      <c r="M231" s="78"/>
      <c r="N231" s="91">
        <f t="shared" ca="1" si="86"/>
        <v>0</v>
      </c>
      <c r="O231" s="80"/>
      <c r="P231" s="78"/>
      <c r="Q231" s="91">
        <f t="shared" ca="1" si="87"/>
        <v>0</v>
      </c>
      <c r="R231" s="80"/>
      <c r="S231" s="78"/>
      <c r="T231" s="91">
        <f t="shared" ca="1" si="88"/>
        <v>0</v>
      </c>
      <c r="U231" s="80"/>
      <c r="V231" s="78"/>
      <c r="W231" s="91">
        <f t="shared" ca="1" si="89"/>
        <v>0</v>
      </c>
      <c r="X231" s="80"/>
      <c r="Y231" s="78"/>
      <c r="Z231" s="91">
        <f t="shared" ca="1" si="90"/>
        <v>0</v>
      </c>
      <c r="AA231" s="80"/>
      <c r="AB231" s="78"/>
      <c r="AC231" s="91">
        <f t="shared" ca="1" si="91"/>
        <v>0</v>
      </c>
      <c r="AD231" s="80"/>
      <c r="AE231" s="78"/>
      <c r="AF231" s="91">
        <f t="shared" ca="1" si="92"/>
        <v>0</v>
      </c>
      <c r="AG231" s="80"/>
      <c r="AH231" s="78"/>
      <c r="AI231" s="91">
        <f t="shared" ca="1" si="93"/>
        <v>0</v>
      </c>
      <c r="AJ231" s="80"/>
      <c r="AK231" s="78"/>
      <c r="AL231" s="91">
        <f t="shared" ca="1" si="94"/>
        <v>0</v>
      </c>
      <c r="AM231" s="80"/>
      <c r="AN231" s="78"/>
      <c r="AO231" s="91">
        <f t="shared" ca="1" si="95"/>
        <v>0</v>
      </c>
      <c r="AP231" s="93"/>
      <c r="AQ231" s="8"/>
      <c r="AR231" s="57"/>
      <c r="AS231" s="23"/>
      <c r="AT231" s="23"/>
      <c r="AU231" s="23"/>
      <c r="AV231" s="23"/>
      <c r="AW231" s="23"/>
      <c r="AX231" s="23"/>
      <c r="AY231" s="23"/>
      <c r="AZ231" s="23"/>
      <c r="BA231" s="23"/>
      <c r="BB231" s="23"/>
      <c r="BC231" s="8"/>
      <c r="BD231"/>
      <c r="BE231"/>
      <c r="BF231"/>
    </row>
    <row r="232" spans="1:58" ht="6" hidden="1" customHeight="1" x14ac:dyDescent="0.2">
      <c r="A232" s="14">
        <v>35</v>
      </c>
      <c r="B232" s="528"/>
      <c r="C232" s="529"/>
      <c r="D232" s="79"/>
      <c r="E232" s="86"/>
      <c r="F232" s="80"/>
      <c r="G232" s="78"/>
      <c r="H232" s="91">
        <f t="shared" ca="1" si="84"/>
        <v>0</v>
      </c>
      <c r="I232" s="80"/>
      <c r="J232" s="78"/>
      <c r="K232" s="91">
        <f t="shared" ca="1" si="85"/>
        <v>0</v>
      </c>
      <c r="L232" s="80"/>
      <c r="M232" s="78"/>
      <c r="N232" s="91">
        <f t="shared" ca="1" si="86"/>
        <v>0</v>
      </c>
      <c r="O232" s="80"/>
      <c r="P232" s="78"/>
      <c r="Q232" s="91">
        <f t="shared" ca="1" si="87"/>
        <v>0</v>
      </c>
      <c r="R232" s="80"/>
      <c r="S232" s="78"/>
      <c r="T232" s="91">
        <f t="shared" ca="1" si="88"/>
        <v>0</v>
      </c>
      <c r="U232" s="80"/>
      <c r="V232" s="78"/>
      <c r="W232" s="91">
        <f t="shared" ca="1" si="89"/>
        <v>0</v>
      </c>
      <c r="X232" s="80"/>
      <c r="Y232" s="78"/>
      <c r="Z232" s="91">
        <f t="shared" ca="1" si="90"/>
        <v>0</v>
      </c>
      <c r="AA232" s="80"/>
      <c r="AB232" s="78"/>
      <c r="AC232" s="91">
        <f t="shared" ca="1" si="91"/>
        <v>0</v>
      </c>
      <c r="AD232" s="80"/>
      <c r="AE232" s="78"/>
      <c r="AF232" s="91">
        <f t="shared" ca="1" si="92"/>
        <v>0</v>
      </c>
      <c r="AG232" s="80"/>
      <c r="AH232" s="78"/>
      <c r="AI232" s="91">
        <f t="shared" ca="1" si="93"/>
        <v>0</v>
      </c>
      <c r="AJ232" s="80"/>
      <c r="AK232" s="78"/>
      <c r="AL232" s="91">
        <f t="shared" ca="1" si="94"/>
        <v>0</v>
      </c>
      <c r="AM232" s="80"/>
      <c r="AN232" s="78"/>
      <c r="AO232" s="91">
        <f t="shared" ca="1" si="95"/>
        <v>0</v>
      </c>
      <c r="AP232" s="93"/>
      <c r="AQ232" s="8"/>
      <c r="AR232" s="57"/>
      <c r="AS232" s="23"/>
      <c r="AT232" s="23"/>
      <c r="AU232" s="23"/>
      <c r="AV232" s="23"/>
      <c r="AW232" s="23"/>
      <c r="AX232" s="23"/>
      <c r="AY232" s="23"/>
      <c r="AZ232" s="23"/>
      <c r="BA232" s="23"/>
      <c r="BB232" s="23"/>
      <c r="BC232" s="8"/>
      <c r="BD232"/>
      <c r="BE232"/>
      <c r="BF232"/>
    </row>
    <row r="233" spans="1:58" ht="6" hidden="1" customHeight="1" x14ac:dyDescent="0.2">
      <c r="A233" s="14">
        <v>36</v>
      </c>
      <c r="B233" s="528"/>
      <c r="C233" s="529"/>
      <c r="D233" s="79"/>
      <c r="E233" s="86"/>
      <c r="F233" s="80"/>
      <c r="G233" s="78"/>
      <c r="H233" s="91">
        <f t="shared" ca="1" si="84"/>
        <v>0</v>
      </c>
      <c r="I233" s="80"/>
      <c r="J233" s="78"/>
      <c r="K233" s="91">
        <f t="shared" ca="1" si="85"/>
        <v>0</v>
      </c>
      <c r="L233" s="80"/>
      <c r="M233" s="78"/>
      <c r="N233" s="91">
        <f t="shared" ca="1" si="86"/>
        <v>0</v>
      </c>
      <c r="O233" s="80"/>
      <c r="P233" s="78"/>
      <c r="Q233" s="91">
        <f t="shared" ca="1" si="87"/>
        <v>0</v>
      </c>
      <c r="R233" s="80"/>
      <c r="S233" s="78"/>
      <c r="T233" s="91">
        <f t="shared" ca="1" si="88"/>
        <v>0</v>
      </c>
      <c r="U233" s="80"/>
      <c r="V233" s="78"/>
      <c r="W233" s="91">
        <f t="shared" ca="1" si="89"/>
        <v>0</v>
      </c>
      <c r="X233" s="80"/>
      <c r="Y233" s="78"/>
      <c r="Z233" s="91">
        <f t="shared" ca="1" si="90"/>
        <v>0</v>
      </c>
      <c r="AA233" s="80"/>
      <c r="AB233" s="78"/>
      <c r="AC233" s="91">
        <f t="shared" ca="1" si="91"/>
        <v>0</v>
      </c>
      <c r="AD233" s="80"/>
      <c r="AE233" s="78"/>
      <c r="AF233" s="91">
        <f t="shared" ca="1" si="92"/>
        <v>0</v>
      </c>
      <c r="AG233" s="80"/>
      <c r="AH233" s="78"/>
      <c r="AI233" s="91">
        <f t="shared" ca="1" si="93"/>
        <v>0</v>
      </c>
      <c r="AJ233" s="80"/>
      <c r="AK233" s="78"/>
      <c r="AL233" s="91">
        <f t="shared" ca="1" si="94"/>
        <v>0</v>
      </c>
      <c r="AM233" s="80"/>
      <c r="AN233" s="78"/>
      <c r="AO233" s="91">
        <f t="shared" ca="1" si="95"/>
        <v>0</v>
      </c>
      <c r="AP233" s="93"/>
      <c r="AQ233" s="8"/>
      <c r="AR233" s="57"/>
      <c r="AS233" s="23"/>
      <c r="AT233" s="23"/>
      <c r="AU233" s="23"/>
      <c r="AV233" s="23"/>
      <c r="AW233" s="23"/>
      <c r="AX233" s="23"/>
      <c r="AY233" s="23"/>
      <c r="AZ233" s="23"/>
      <c r="BA233" s="23"/>
      <c r="BB233" s="23"/>
      <c r="BC233" s="8"/>
      <c r="BD233"/>
      <c r="BE233"/>
      <c r="BF233"/>
    </row>
    <row r="234" spans="1:58" ht="6" hidden="1" customHeight="1" x14ac:dyDescent="0.2">
      <c r="A234" s="14">
        <v>37</v>
      </c>
      <c r="B234" s="528"/>
      <c r="C234" s="529"/>
      <c r="D234" s="79"/>
      <c r="E234" s="86"/>
      <c r="F234" s="80"/>
      <c r="G234" s="78"/>
      <c r="H234" s="91">
        <f t="shared" ca="1" si="84"/>
        <v>0</v>
      </c>
      <c r="I234" s="80"/>
      <c r="J234" s="78"/>
      <c r="K234" s="91">
        <f t="shared" ca="1" si="85"/>
        <v>0</v>
      </c>
      <c r="L234" s="80"/>
      <c r="M234" s="78"/>
      <c r="N234" s="91">
        <f t="shared" ca="1" si="86"/>
        <v>0</v>
      </c>
      <c r="O234" s="80"/>
      <c r="P234" s="78"/>
      <c r="Q234" s="91">
        <f t="shared" ca="1" si="87"/>
        <v>0</v>
      </c>
      <c r="R234" s="80"/>
      <c r="S234" s="78"/>
      <c r="T234" s="91">
        <f t="shared" ca="1" si="88"/>
        <v>0</v>
      </c>
      <c r="U234" s="80"/>
      <c r="V234" s="78"/>
      <c r="W234" s="91">
        <f t="shared" ca="1" si="89"/>
        <v>0</v>
      </c>
      <c r="X234" s="80"/>
      <c r="Y234" s="78"/>
      <c r="Z234" s="91">
        <f t="shared" ca="1" si="90"/>
        <v>0</v>
      </c>
      <c r="AA234" s="80"/>
      <c r="AB234" s="78"/>
      <c r="AC234" s="91">
        <f t="shared" ca="1" si="91"/>
        <v>0</v>
      </c>
      <c r="AD234" s="80"/>
      <c r="AE234" s="78"/>
      <c r="AF234" s="91">
        <f t="shared" ca="1" si="92"/>
        <v>0</v>
      </c>
      <c r="AG234" s="80"/>
      <c r="AH234" s="78"/>
      <c r="AI234" s="91">
        <f t="shared" ca="1" si="93"/>
        <v>0</v>
      </c>
      <c r="AJ234" s="80"/>
      <c r="AK234" s="78"/>
      <c r="AL234" s="91">
        <f t="shared" ca="1" si="94"/>
        <v>0</v>
      </c>
      <c r="AM234" s="80"/>
      <c r="AN234" s="78"/>
      <c r="AO234" s="91">
        <f t="shared" ca="1" si="95"/>
        <v>0</v>
      </c>
      <c r="AP234" s="93"/>
      <c r="AQ234" s="8"/>
      <c r="AR234" s="57"/>
      <c r="AS234" s="23"/>
      <c r="AT234" s="23"/>
      <c r="AU234" s="23"/>
      <c r="AV234" s="23"/>
      <c r="AW234" s="23"/>
      <c r="AX234" s="23"/>
      <c r="AY234" s="23"/>
      <c r="AZ234" s="23"/>
      <c r="BA234" s="23"/>
      <c r="BB234" s="23"/>
      <c r="BC234" s="8"/>
      <c r="BD234"/>
      <c r="BE234"/>
      <c r="BF234"/>
    </row>
    <row r="235" spans="1:58" ht="6" hidden="1" customHeight="1" x14ac:dyDescent="0.2">
      <c r="A235" s="14">
        <v>38</v>
      </c>
      <c r="B235" s="528"/>
      <c r="C235" s="529"/>
      <c r="D235" s="79"/>
      <c r="E235" s="86"/>
      <c r="F235" s="80"/>
      <c r="G235" s="78"/>
      <c r="H235" s="91">
        <f t="shared" ca="1" si="84"/>
        <v>0</v>
      </c>
      <c r="I235" s="80"/>
      <c r="J235" s="78"/>
      <c r="K235" s="91">
        <f t="shared" ca="1" si="85"/>
        <v>0</v>
      </c>
      <c r="L235" s="80"/>
      <c r="M235" s="78"/>
      <c r="N235" s="91">
        <f t="shared" ca="1" si="86"/>
        <v>0</v>
      </c>
      <c r="O235" s="80"/>
      <c r="P235" s="78"/>
      <c r="Q235" s="91">
        <f t="shared" ca="1" si="87"/>
        <v>0</v>
      </c>
      <c r="R235" s="80"/>
      <c r="S235" s="78"/>
      <c r="T235" s="91">
        <f t="shared" ca="1" si="88"/>
        <v>0</v>
      </c>
      <c r="U235" s="80"/>
      <c r="V235" s="78"/>
      <c r="W235" s="91">
        <f t="shared" ca="1" si="89"/>
        <v>0</v>
      </c>
      <c r="X235" s="80"/>
      <c r="Y235" s="78"/>
      <c r="Z235" s="91">
        <f t="shared" ca="1" si="90"/>
        <v>0</v>
      </c>
      <c r="AA235" s="80"/>
      <c r="AB235" s="78"/>
      <c r="AC235" s="91">
        <f t="shared" ca="1" si="91"/>
        <v>0</v>
      </c>
      <c r="AD235" s="80"/>
      <c r="AE235" s="78"/>
      <c r="AF235" s="91">
        <f t="shared" ca="1" si="92"/>
        <v>0</v>
      </c>
      <c r="AG235" s="80"/>
      <c r="AH235" s="78"/>
      <c r="AI235" s="91">
        <f t="shared" ca="1" si="93"/>
        <v>0</v>
      </c>
      <c r="AJ235" s="80"/>
      <c r="AK235" s="78"/>
      <c r="AL235" s="91">
        <f t="shared" ca="1" si="94"/>
        <v>0</v>
      </c>
      <c r="AM235" s="80"/>
      <c r="AN235" s="78"/>
      <c r="AO235" s="91">
        <f t="shared" ca="1" si="95"/>
        <v>0</v>
      </c>
      <c r="AP235" s="93"/>
      <c r="AQ235" s="8"/>
      <c r="AR235" s="57"/>
      <c r="AS235" s="23"/>
      <c r="AT235" s="23"/>
      <c r="AU235" s="23"/>
      <c r="AV235" s="23"/>
      <c r="AW235" s="23"/>
      <c r="AX235" s="23"/>
      <c r="AY235" s="23"/>
      <c r="AZ235" s="23"/>
      <c r="BA235" s="23"/>
      <c r="BB235" s="23"/>
      <c r="BC235" s="8"/>
      <c r="BD235"/>
      <c r="BE235"/>
      <c r="BF235"/>
    </row>
    <row r="236" spans="1:58" ht="6" hidden="1" customHeight="1" x14ac:dyDescent="0.2">
      <c r="A236" s="14">
        <v>39</v>
      </c>
      <c r="B236" s="528"/>
      <c r="C236" s="529"/>
      <c r="D236" s="79"/>
      <c r="E236" s="86"/>
      <c r="F236" s="80"/>
      <c r="G236" s="78"/>
      <c r="H236" s="91">
        <f t="shared" ca="1" si="84"/>
        <v>0</v>
      </c>
      <c r="I236" s="80"/>
      <c r="J236" s="78"/>
      <c r="K236" s="91">
        <f t="shared" ca="1" si="85"/>
        <v>0</v>
      </c>
      <c r="L236" s="80"/>
      <c r="M236" s="78"/>
      <c r="N236" s="91">
        <f t="shared" ca="1" si="86"/>
        <v>0</v>
      </c>
      <c r="O236" s="80"/>
      <c r="P236" s="78"/>
      <c r="Q236" s="91">
        <f t="shared" ca="1" si="87"/>
        <v>0</v>
      </c>
      <c r="R236" s="80"/>
      <c r="S236" s="78"/>
      <c r="T236" s="91">
        <f t="shared" ca="1" si="88"/>
        <v>0</v>
      </c>
      <c r="U236" s="80"/>
      <c r="V236" s="78"/>
      <c r="W236" s="91">
        <f t="shared" ca="1" si="89"/>
        <v>0</v>
      </c>
      <c r="X236" s="80"/>
      <c r="Y236" s="78"/>
      <c r="Z236" s="91">
        <f t="shared" ca="1" si="90"/>
        <v>0</v>
      </c>
      <c r="AA236" s="80"/>
      <c r="AB236" s="78"/>
      <c r="AC236" s="91">
        <f t="shared" ca="1" si="91"/>
        <v>0</v>
      </c>
      <c r="AD236" s="80"/>
      <c r="AE236" s="78"/>
      <c r="AF236" s="91">
        <f t="shared" ca="1" si="92"/>
        <v>0</v>
      </c>
      <c r="AG236" s="80"/>
      <c r="AH236" s="78"/>
      <c r="AI236" s="91">
        <f t="shared" ca="1" si="93"/>
        <v>0</v>
      </c>
      <c r="AJ236" s="80"/>
      <c r="AK236" s="78"/>
      <c r="AL236" s="91">
        <f t="shared" ca="1" si="94"/>
        <v>0</v>
      </c>
      <c r="AM236" s="80"/>
      <c r="AN236" s="78"/>
      <c r="AO236" s="91">
        <f t="shared" ca="1" si="95"/>
        <v>0</v>
      </c>
      <c r="AP236" s="93"/>
      <c r="AQ236" s="8"/>
      <c r="AR236" s="57"/>
      <c r="AS236" s="23"/>
      <c r="AT236" s="23"/>
      <c r="AU236" s="23"/>
      <c r="AV236" s="23"/>
      <c r="AW236" s="23"/>
      <c r="AX236" s="23"/>
      <c r="AY236" s="23"/>
      <c r="AZ236" s="23"/>
      <c r="BA236" s="23"/>
      <c r="BB236" s="23"/>
      <c r="BC236" s="8"/>
      <c r="BD236"/>
      <c r="BE236"/>
      <c r="BF236"/>
    </row>
    <row r="237" spans="1:58" ht="6" hidden="1" customHeight="1" x14ac:dyDescent="0.2">
      <c r="A237" s="14">
        <v>40</v>
      </c>
      <c r="B237" s="528"/>
      <c r="C237" s="529"/>
      <c r="D237" s="79"/>
      <c r="E237" s="86"/>
      <c r="F237" s="80"/>
      <c r="G237" s="78"/>
      <c r="H237" s="91">
        <f t="shared" ca="1" si="84"/>
        <v>0</v>
      </c>
      <c r="I237" s="80"/>
      <c r="J237" s="78"/>
      <c r="K237" s="91">
        <f t="shared" ca="1" si="85"/>
        <v>0</v>
      </c>
      <c r="L237" s="80"/>
      <c r="M237" s="78"/>
      <c r="N237" s="91">
        <f t="shared" ca="1" si="86"/>
        <v>0</v>
      </c>
      <c r="O237" s="80"/>
      <c r="P237" s="78"/>
      <c r="Q237" s="91">
        <f t="shared" ca="1" si="87"/>
        <v>0</v>
      </c>
      <c r="R237" s="80"/>
      <c r="S237" s="78"/>
      <c r="T237" s="91">
        <f t="shared" ca="1" si="88"/>
        <v>0</v>
      </c>
      <c r="U237" s="80"/>
      <c r="V237" s="78"/>
      <c r="W237" s="91">
        <f t="shared" ca="1" si="89"/>
        <v>0</v>
      </c>
      <c r="X237" s="80"/>
      <c r="Y237" s="78"/>
      <c r="Z237" s="91">
        <f t="shared" ca="1" si="90"/>
        <v>0</v>
      </c>
      <c r="AA237" s="80"/>
      <c r="AB237" s="78"/>
      <c r="AC237" s="91">
        <f t="shared" ca="1" si="91"/>
        <v>0</v>
      </c>
      <c r="AD237" s="80"/>
      <c r="AE237" s="78"/>
      <c r="AF237" s="91">
        <f t="shared" ca="1" si="92"/>
        <v>0</v>
      </c>
      <c r="AG237" s="80"/>
      <c r="AH237" s="78"/>
      <c r="AI237" s="91">
        <f t="shared" ca="1" si="93"/>
        <v>0</v>
      </c>
      <c r="AJ237" s="80"/>
      <c r="AK237" s="78"/>
      <c r="AL237" s="91">
        <f t="shared" ca="1" si="94"/>
        <v>0</v>
      </c>
      <c r="AM237" s="80"/>
      <c r="AN237" s="78"/>
      <c r="AO237" s="91">
        <f t="shared" ca="1" si="95"/>
        <v>0</v>
      </c>
      <c r="AP237" s="93"/>
      <c r="AQ237" s="8"/>
      <c r="AR237" s="57"/>
      <c r="AS237" s="23"/>
      <c r="AT237" s="23"/>
      <c r="AU237" s="23"/>
      <c r="AV237" s="23"/>
      <c r="AW237" s="23"/>
      <c r="AX237" s="23"/>
      <c r="AY237" s="23"/>
      <c r="AZ237" s="23"/>
      <c r="BA237" s="23"/>
      <c r="BB237" s="23"/>
      <c r="BC237" s="8"/>
      <c r="BD237"/>
      <c r="BE237"/>
      <c r="BF237"/>
    </row>
    <row r="238" spans="1:58" ht="6" hidden="1" customHeight="1" x14ac:dyDescent="0.2">
      <c r="A238" s="14">
        <v>41</v>
      </c>
      <c r="B238" s="528"/>
      <c r="C238" s="529"/>
      <c r="D238" s="79"/>
      <c r="E238" s="86"/>
      <c r="F238" s="80"/>
      <c r="G238" s="78"/>
      <c r="H238" s="91">
        <f t="shared" ca="1" si="84"/>
        <v>0</v>
      </c>
      <c r="I238" s="80"/>
      <c r="J238" s="78"/>
      <c r="K238" s="91">
        <f t="shared" ca="1" si="85"/>
        <v>0</v>
      </c>
      <c r="L238" s="80"/>
      <c r="M238" s="78"/>
      <c r="N238" s="91">
        <f t="shared" ca="1" si="86"/>
        <v>0</v>
      </c>
      <c r="O238" s="80"/>
      <c r="P238" s="78"/>
      <c r="Q238" s="91">
        <f t="shared" ca="1" si="87"/>
        <v>0</v>
      </c>
      <c r="R238" s="80"/>
      <c r="S238" s="78"/>
      <c r="T238" s="91">
        <f t="shared" ca="1" si="88"/>
        <v>0</v>
      </c>
      <c r="U238" s="80"/>
      <c r="V238" s="78"/>
      <c r="W238" s="91">
        <f t="shared" ca="1" si="89"/>
        <v>0</v>
      </c>
      <c r="X238" s="80"/>
      <c r="Y238" s="78"/>
      <c r="Z238" s="91">
        <f t="shared" ca="1" si="90"/>
        <v>0</v>
      </c>
      <c r="AA238" s="80"/>
      <c r="AB238" s="78"/>
      <c r="AC238" s="91">
        <f t="shared" ca="1" si="91"/>
        <v>0</v>
      </c>
      <c r="AD238" s="80"/>
      <c r="AE238" s="78"/>
      <c r="AF238" s="91">
        <f t="shared" ca="1" si="92"/>
        <v>0</v>
      </c>
      <c r="AG238" s="80"/>
      <c r="AH238" s="78"/>
      <c r="AI238" s="91">
        <f t="shared" ca="1" si="93"/>
        <v>0</v>
      </c>
      <c r="AJ238" s="80"/>
      <c r="AK238" s="78"/>
      <c r="AL238" s="91">
        <f t="shared" ca="1" si="94"/>
        <v>0</v>
      </c>
      <c r="AM238" s="80"/>
      <c r="AN238" s="78"/>
      <c r="AO238" s="91">
        <f t="shared" ca="1" si="95"/>
        <v>0</v>
      </c>
      <c r="AP238" s="93"/>
      <c r="AQ238" s="8"/>
      <c r="AR238" s="57"/>
      <c r="AS238" s="23"/>
      <c r="AT238" s="23"/>
      <c r="AU238" s="23"/>
      <c r="AV238" s="23"/>
      <c r="AW238" s="23"/>
      <c r="AX238" s="23"/>
      <c r="AY238" s="23"/>
      <c r="AZ238" s="23"/>
      <c r="BA238" s="23"/>
      <c r="BB238" s="23"/>
      <c r="BC238" s="8"/>
      <c r="BD238"/>
      <c r="BE238"/>
      <c r="BF238"/>
    </row>
    <row r="239" spans="1:58" ht="6" hidden="1" customHeight="1" x14ac:dyDescent="0.2">
      <c r="A239" s="14">
        <v>42</v>
      </c>
      <c r="B239" s="528"/>
      <c r="C239" s="529"/>
      <c r="D239" s="79"/>
      <c r="E239" s="86"/>
      <c r="F239" s="80"/>
      <c r="G239" s="78"/>
      <c r="H239" s="91">
        <f t="shared" ca="1" si="84"/>
        <v>0</v>
      </c>
      <c r="I239" s="80"/>
      <c r="J239" s="78"/>
      <c r="K239" s="91">
        <f t="shared" ca="1" si="85"/>
        <v>0</v>
      </c>
      <c r="L239" s="80"/>
      <c r="M239" s="78"/>
      <c r="N239" s="91">
        <f t="shared" ca="1" si="86"/>
        <v>0</v>
      </c>
      <c r="O239" s="80"/>
      <c r="P239" s="78"/>
      <c r="Q239" s="91">
        <f t="shared" ca="1" si="87"/>
        <v>0</v>
      </c>
      <c r="R239" s="80"/>
      <c r="S239" s="78"/>
      <c r="T239" s="91">
        <f t="shared" ca="1" si="88"/>
        <v>0</v>
      </c>
      <c r="U239" s="80"/>
      <c r="V239" s="78"/>
      <c r="W239" s="91">
        <f t="shared" ca="1" si="89"/>
        <v>0</v>
      </c>
      <c r="X239" s="80"/>
      <c r="Y239" s="78"/>
      <c r="Z239" s="91">
        <f t="shared" ca="1" si="90"/>
        <v>0</v>
      </c>
      <c r="AA239" s="80"/>
      <c r="AB239" s="78"/>
      <c r="AC239" s="91">
        <f t="shared" ca="1" si="91"/>
        <v>0</v>
      </c>
      <c r="AD239" s="80"/>
      <c r="AE239" s="78"/>
      <c r="AF239" s="91">
        <f t="shared" ca="1" si="92"/>
        <v>0</v>
      </c>
      <c r="AG239" s="80"/>
      <c r="AH239" s="78"/>
      <c r="AI239" s="91">
        <f t="shared" ca="1" si="93"/>
        <v>0</v>
      </c>
      <c r="AJ239" s="80"/>
      <c r="AK239" s="78"/>
      <c r="AL239" s="91">
        <f t="shared" ca="1" si="94"/>
        <v>0</v>
      </c>
      <c r="AM239" s="80"/>
      <c r="AN239" s="78"/>
      <c r="AO239" s="91">
        <f t="shared" ca="1" si="95"/>
        <v>0</v>
      </c>
      <c r="AP239" s="93"/>
      <c r="AQ239" s="8"/>
      <c r="AR239" s="57"/>
      <c r="AS239" s="23"/>
      <c r="AT239" s="23"/>
      <c r="AU239" s="23"/>
      <c r="AV239" s="23"/>
      <c r="AW239" s="23"/>
      <c r="AX239" s="23"/>
      <c r="AY239" s="23"/>
      <c r="AZ239" s="23"/>
      <c r="BA239" s="23"/>
      <c r="BB239" s="23"/>
      <c r="BC239" s="8"/>
      <c r="BD239"/>
      <c r="BE239"/>
      <c r="BF239"/>
    </row>
    <row r="240" spans="1:58" ht="6" hidden="1" customHeight="1" x14ac:dyDescent="0.2">
      <c r="A240" s="14">
        <v>43</v>
      </c>
      <c r="B240" s="528"/>
      <c r="C240" s="529"/>
      <c r="D240" s="79"/>
      <c r="E240" s="86"/>
      <c r="F240" s="80"/>
      <c r="G240" s="78"/>
      <c r="H240" s="91">
        <f t="shared" ca="1" si="84"/>
        <v>0</v>
      </c>
      <c r="I240" s="80"/>
      <c r="J240" s="78"/>
      <c r="K240" s="91">
        <f t="shared" ca="1" si="85"/>
        <v>0</v>
      </c>
      <c r="L240" s="80"/>
      <c r="M240" s="78"/>
      <c r="N240" s="91">
        <f t="shared" ca="1" si="86"/>
        <v>0</v>
      </c>
      <c r="O240" s="80"/>
      <c r="P240" s="78"/>
      <c r="Q240" s="91">
        <f t="shared" ca="1" si="87"/>
        <v>0</v>
      </c>
      <c r="R240" s="80"/>
      <c r="S240" s="78"/>
      <c r="T240" s="91">
        <f t="shared" ca="1" si="88"/>
        <v>0</v>
      </c>
      <c r="U240" s="80"/>
      <c r="V240" s="78"/>
      <c r="W240" s="91">
        <f t="shared" ca="1" si="89"/>
        <v>0</v>
      </c>
      <c r="X240" s="80"/>
      <c r="Y240" s="78"/>
      <c r="Z240" s="91">
        <f t="shared" ca="1" si="90"/>
        <v>0</v>
      </c>
      <c r="AA240" s="80"/>
      <c r="AB240" s="78"/>
      <c r="AC240" s="91">
        <f t="shared" ca="1" si="91"/>
        <v>0</v>
      </c>
      <c r="AD240" s="80"/>
      <c r="AE240" s="78"/>
      <c r="AF240" s="91">
        <f t="shared" ca="1" si="92"/>
        <v>0</v>
      </c>
      <c r="AG240" s="80"/>
      <c r="AH240" s="78"/>
      <c r="AI240" s="91">
        <f t="shared" ca="1" si="93"/>
        <v>0</v>
      </c>
      <c r="AJ240" s="80"/>
      <c r="AK240" s="78"/>
      <c r="AL240" s="91">
        <f t="shared" ca="1" si="94"/>
        <v>0</v>
      </c>
      <c r="AM240" s="80"/>
      <c r="AN240" s="78"/>
      <c r="AO240" s="91">
        <f t="shared" ca="1" si="95"/>
        <v>0</v>
      </c>
      <c r="AP240" s="93"/>
      <c r="AQ240" s="8"/>
      <c r="AR240" s="57"/>
      <c r="AS240" s="23"/>
      <c r="AT240" s="23"/>
      <c r="AU240" s="23"/>
      <c r="AV240" s="23"/>
      <c r="AW240" s="23"/>
      <c r="AX240" s="23"/>
      <c r="AY240" s="23"/>
      <c r="AZ240" s="23"/>
      <c r="BA240" s="23"/>
      <c r="BB240" s="23"/>
      <c r="BC240" s="8"/>
      <c r="BD240"/>
      <c r="BE240"/>
      <c r="BF240"/>
    </row>
    <row r="241" spans="1:58" ht="6" hidden="1" customHeight="1" x14ac:dyDescent="0.2">
      <c r="A241" s="14">
        <v>44</v>
      </c>
      <c r="B241" s="528"/>
      <c r="C241" s="529"/>
      <c r="D241" s="79"/>
      <c r="E241" s="86"/>
      <c r="F241" s="80"/>
      <c r="G241" s="78"/>
      <c r="H241" s="91">
        <f t="shared" ca="1" si="84"/>
        <v>0</v>
      </c>
      <c r="I241" s="80"/>
      <c r="J241" s="78"/>
      <c r="K241" s="91">
        <f t="shared" ca="1" si="85"/>
        <v>0</v>
      </c>
      <c r="L241" s="80"/>
      <c r="M241" s="78"/>
      <c r="N241" s="91">
        <f t="shared" ca="1" si="86"/>
        <v>0</v>
      </c>
      <c r="O241" s="80"/>
      <c r="P241" s="78"/>
      <c r="Q241" s="91">
        <f t="shared" ca="1" si="87"/>
        <v>0</v>
      </c>
      <c r="R241" s="80"/>
      <c r="S241" s="78"/>
      <c r="T241" s="91">
        <f t="shared" ca="1" si="88"/>
        <v>0</v>
      </c>
      <c r="U241" s="80"/>
      <c r="V241" s="78"/>
      <c r="W241" s="91">
        <f t="shared" ca="1" si="89"/>
        <v>0</v>
      </c>
      <c r="X241" s="80"/>
      <c r="Y241" s="78"/>
      <c r="Z241" s="91">
        <f t="shared" ca="1" si="90"/>
        <v>0</v>
      </c>
      <c r="AA241" s="80"/>
      <c r="AB241" s="78"/>
      <c r="AC241" s="91">
        <f t="shared" ca="1" si="91"/>
        <v>0</v>
      </c>
      <c r="AD241" s="80"/>
      <c r="AE241" s="78"/>
      <c r="AF241" s="91">
        <f t="shared" ca="1" si="92"/>
        <v>0</v>
      </c>
      <c r="AG241" s="80"/>
      <c r="AH241" s="78"/>
      <c r="AI241" s="91">
        <f t="shared" ca="1" si="93"/>
        <v>0</v>
      </c>
      <c r="AJ241" s="80"/>
      <c r="AK241" s="78"/>
      <c r="AL241" s="91">
        <f t="shared" ca="1" si="94"/>
        <v>0</v>
      </c>
      <c r="AM241" s="80"/>
      <c r="AN241" s="78"/>
      <c r="AO241" s="91">
        <f t="shared" ca="1" si="95"/>
        <v>0</v>
      </c>
      <c r="AP241" s="93"/>
      <c r="AQ241" s="8"/>
      <c r="AR241" s="57"/>
      <c r="AS241" s="23"/>
      <c r="AT241" s="23"/>
      <c r="AU241" s="23"/>
      <c r="AV241" s="23"/>
      <c r="AW241" s="23"/>
      <c r="AX241" s="23"/>
      <c r="AY241" s="23"/>
      <c r="AZ241" s="23"/>
      <c r="BA241" s="23"/>
      <c r="BB241" s="23"/>
      <c r="BC241" s="8"/>
      <c r="BD241"/>
      <c r="BE241"/>
      <c r="BF241"/>
    </row>
    <row r="242" spans="1:58" ht="6" hidden="1" customHeight="1" x14ac:dyDescent="0.2">
      <c r="A242" s="14">
        <v>45</v>
      </c>
      <c r="B242" s="528"/>
      <c r="C242" s="529"/>
      <c r="D242" s="79"/>
      <c r="E242" s="86"/>
      <c r="F242" s="80"/>
      <c r="G242" s="78"/>
      <c r="H242" s="91">
        <f t="shared" ca="1" si="84"/>
        <v>0</v>
      </c>
      <c r="I242" s="80"/>
      <c r="J242" s="78"/>
      <c r="K242" s="91">
        <f t="shared" ca="1" si="85"/>
        <v>0</v>
      </c>
      <c r="L242" s="80"/>
      <c r="M242" s="78"/>
      <c r="N242" s="91">
        <f t="shared" ca="1" si="86"/>
        <v>0</v>
      </c>
      <c r="O242" s="80"/>
      <c r="P242" s="78"/>
      <c r="Q242" s="91">
        <f t="shared" ca="1" si="87"/>
        <v>0</v>
      </c>
      <c r="R242" s="80"/>
      <c r="S242" s="78"/>
      <c r="T242" s="91">
        <f t="shared" ca="1" si="88"/>
        <v>0</v>
      </c>
      <c r="U242" s="80"/>
      <c r="V242" s="78"/>
      <c r="W242" s="91">
        <f t="shared" ca="1" si="89"/>
        <v>0</v>
      </c>
      <c r="X242" s="80"/>
      <c r="Y242" s="78"/>
      <c r="Z242" s="91">
        <f t="shared" ca="1" si="90"/>
        <v>0</v>
      </c>
      <c r="AA242" s="80"/>
      <c r="AB242" s="78"/>
      <c r="AC242" s="91">
        <f t="shared" ca="1" si="91"/>
        <v>0</v>
      </c>
      <c r="AD242" s="80"/>
      <c r="AE242" s="78"/>
      <c r="AF242" s="91">
        <f t="shared" ca="1" si="92"/>
        <v>0</v>
      </c>
      <c r="AG242" s="80"/>
      <c r="AH242" s="78"/>
      <c r="AI242" s="91">
        <f t="shared" ca="1" si="93"/>
        <v>0</v>
      </c>
      <c r="AJ242" s="80"/>
      <c r="AK242" s="78"/>
      <c r="AL242" s="91">
        <f t="shared" ca="1" si="94"/>
        <v>0</v>
      </c>
      <c r="AM242" s="80"/>
      <c r="AN242" s="78"/>
      <c r="AO242" s="91">
        <f t="shared" ca="1" si="95"/>
        <v>0</v>
      </c>
      <c r="AP242" s="93"/>
      <c r="AQ242" s="8"/>
      <c r="AR242" s="57"/>
      <c r="AS242" s="23"/>
      <c r="AT242" s="23"/>
      <c r="AU242" s="23"/>
      <c r="AV242" s="23"/>
      <c r="AW242" s="23"/>
      <c r="AX242" s="23"/>
      <c r="AY242" s="23"/>
      <c r="AZ242" s="23"/>
      <c r="BA242" s="23"/>
      <c r="BB242" s="23"/>
      <c r="BC242" s="8"/>
      <c r="BD242"/>
      <c r="BE242"/>
      <c r="BF242"/>
    </row>
    <row r="243" spans="1:58" ht="6" hidden="1" customHeight="1" x14ac:dyDescent="0.2">
      <c r="A243" s="14">
        <v>46</v>
      </c>
      <c r="B243" s="528"/>
      <c r="C243" s="529"/>
      <c r="D243" s="79"/>
      <c r="E243" s="86"/>
      <c r="F243" s="80"/>
      <c r="G243" s="78"/>
      <c r="H243" s="91">
        <f t="shared" ca="1" si="84"/>
        <v>0</v>
      </c>
      <c r="I243" s="80"/>
      <c r="J243" s="78"/>
      <c r="K243" s="91">
        <f t="shared" ca="1" si="85"/>
        <v>0</v>
      </c>
      <c r="L243" s="80"/>
      <c r="M243" s="78"/>
      <c r="N243" s="91">
        <f t="shared" ca="1" si="86"/>
        <v>0</v>
      </c>
      <c r="O243" s="80"/>
      <c r="P243" s="78"/>
      <c r="Q243" s="91">
        <f t="shared" ca="1" si="87"/>
        <v>0</v>
      </c>
      <c r="R243" s="80"/>
      <c r="S243" s="78"/>
      <c r="T243" s="91">
        <f t="shared" ca="1" si="88"/>
        <v>0</v>
      </c>
      <c r="U243" s="80"/>
      <c r="V243" s="78"/>
      <c r="W243" s="91">
        <f t="shared" ca="1" si="89"/>
        <v>0</v>
      </c>
      <c r="X243" s="80"/>
      <c r="Y243" s="78"/>
      <c r="Z243" s="91">
        <f t="shared" ca="1" si="90"/>
        <v>0</v>
      </c>
      <c r="AA243" s="80"/>
      <c r="AB243" s="78"/>
      <c r="AC243" s="91">
        <f t="shared" ca="1" si="91"/>
        <v>0</v>
      </c>
      <c r="AD243" s="80"/>
      <c r="AE243" s="78"/>
      <c r="AF243" s="91">
        <f t="shared" ca="1" si="92"/>
        <v>0</v>
      </c>
      <c r="AG243" s="80"/>
      <c r="AH243" s="78"/>
      <c r="AI243" s="91">
        <f t="shared" ca="1" si="93"/>
        <v>0</v>
      </c>
      <c r="AJ243" s="80"/>
      <c r="AK243" s="78"/>
      <c r="AL243" s="91">
        <f t="shared" ca="1" si="94"/>
        <v>0</v>
      </c>
      <c r="AM243" s="80"/>
      <c r="AN243" s="78"/>
      <c r="AO243" s="91">
        <f t="shared" ca="1" si="95"/>
        <v>0</v>
      </c>
      <c r="AP243" s="93"/>
      <c r="AQ243" s="8"/>
      <c r="AR243" s="57"/>
      <c r="AS243" s="23"/>
      <c r="AT243" s="23"/>
      <c r="AU243" s="23"/>
      <c r="AV243" s="23"/>
      <c r="AW243" s="23"/>
      <c r="AX243" s="23"/>
      <c r="AY243" s="23"/>
      <c r="AZ243" s="23"/>
      <c r="BA243" s="23"/>
      <c r="BB243" s="23"/>
      <c r="BC243" s="8"/>
      <c r="BD243"/>
      <c r="BE243"/>
      <c r="BF243"/>
    </row>
    <row r="244" spans="1:58" ht="6" hidden="1" customHeight="1" x14ac:dyDescent="0.2">
      <c r="A244" s="14">
        <v>47</v>
      </c>
      <c r="B244" s="528"/>
      <c r="C244" s="529"/>
      <c r="D244" s="79"/>
      <c r="E244" s="86"/>
      <c r="F244" s="80"/>
      <c r="G244" s="78"/>
      <c r="H244" s="91">
        <f t="shared" ca="1" si="84"/>
        <v>0</v>
      </c>
      <c r="I244" s="80"/>
      <c r="J244" s="78"/>
      <c r="K244" s="91">
        <f t="shared" ca="1" si="85"/>
        <v>0</v>
      </c>
      <c r="L244" s="80"/>
      <c r="M244" s="78"/>
      <c r="N244" s="91">
        <f t="shared" ca="1" si="86"/>
        <v>0</v>
      </c>
      <c r="O244" s="80"/>
      <c r="P244" s="78"/>
      <c r="Q244" s="91">
        <f t="shared" ca="1" si="87"/>
        <v>0</v>
      </c>
      <c r="R244" s="80"/>
      <c r="S244" s="78"/>
      <c r="T244" s="91">
        <f t="shared" ca="1" si="88"/>
        <v>0</v>
      </c>
      <c r="U244" s="80"/>
      <c r="V244" s="78"/>
      <c r="W244" s="91">
        <f t="shared" ca="1" si="89"/>
        <v>0</v>
      </c>
      <c r="X244" s="80"/>
      <c r="Y244" s="78"/>
      <c r="Z244" s="91">
        <f t="shared" ca="1" si="90"/>
        <v>0</v>
      </c>
      <c r="AA244" s="80"/>
      <c r="AB244" s="78"/>
      <c r="AC244" s="91">
        <f t="shared" ca="1" si="91"/>
        <v>0</v>
      </c>
      <c r="AD244" s="80"/>
      <c r="AE244" s="78"/>
      <c r="AF244" s="91">
        <f t="shared" ca="1" si="92"/>
        <v>0</v>
      </c>
      <c r="AG244" s="80"/>
      <c r="AH244" s="78"/>
      <c r="AI244" s="91">
        <f t="shared" ca="1" si="93"/>
        <v>0</v>
      </c>
      <c r="AJ244" s="80"/>
      <c r="AK244" s="78"/>
      <c r="AL244" s="91">
        <f t="shared" ca="1" si="94"/>
        <v>0</v>
      </c>
      <c r="AM244" s="80"/>
      <c r="AN244" s="78"/>
      <c r="AO244" s="91">
        <f t="shared" ca="1" si="95"/>
        <v>0</v>
      </c>
      <c r="AP244" s="93"/>
      <c r="AQ244" s="8"/>
      <c r="AR244" s="57"/>
      <c r="AS244" s="23"/>
      <c r="AT244" s="23"/>
      <c r="AU244" s="23"/>
      <c r="AV244" s="23"/>
      <c r="AW244" s="23"/>
      <c r="AX244" s="23"/>
      <c r="AY244" s="23"/>
      <c r="AZ244" s="23"/>
      <c r="BA244" s="23"/>
      <c r="BB244" s="23"/>
      <c r="BC244" s="8"/>
      <c r="BD244"/>
      <c r="BE244"/>
      <c r="BF244"/>
    </row>
    <row r="245" spans="1:58" ht="6" hidden="1" customHeight="1" x14ac:dyDescent="0.2">
      <c r="A245" s="14">
        <v>48</v>
      </c>
      <c r="B245" s="528"/>
      <c r="C245" s="529"/>
      <c r="D245" s="79"/>
      <c r="E245" s="86"/>
      <c r="F245" s="80"/>
      <c r="G245" s="78"/>
      <c r="H245" s="91">
        <f t="shared" ca="1" si="84"/>
        <v>0</v>
      </c>
      <c r="I245" s="80"/>
      <c r="J245" s="78"/>
      <c r="K245" s="91">
        <f t="shared" ca="1" si="85"/>
        <v>0</v>
      </c>
      <c r="L245" s="80"/>
      <c r="M245" s="78"/>
      <c r="N245" s="91">
        <f t="shared" ca="1" si="86"/>
        <v>0</v>
      </c>
      <c r="O245" s="80"/>
      <c r="P245" s="78"/>
      <c r="Q245" s="91">
        <f t="shared" ca="1" si="87"/>
        <v>0</v>
      </c>
      <c r="R245" s="80"/>
      <c r="S245" s="78"/>
      <c r="T245" s="91">
        <f t="shared" ca="1" si="88"/>
        <v>0</v>
      </c>
      <c r="U245" s="80"/>
      <c r="V245" s="78"/>
      <c r="W245" s="91">
        <f t="shared" ca="1" si="89"/>
        <v>0</v>
      </c>
      <c r="X245" s="80"/>
      <c r="Y245" s="78"/>
      <c r="Z245" s="91">
        <f t="shared" ca="1" si="90"/>
        <v>0</v>
      </c>
      <c r="AA245" s="80"/>
      <c r="AB245" s="78"/>
      <c r="AC245" s="91">
        <f t="shared" ca="1" si="91"/>
        <v>0</v>
      </c>
      <c r="AD245" s="80"/>
      <c r="AE245" s="78"/>
      <c r="AF245" s="91">
        <f t="shared" ca="1" si="92"/>
        <v>0</v>
      </c>
      <c r="AG245" s="80"/>
      <c r="AH245" s="78"/>
      <c r="AI245" s="91">
        <f t="shared" ca="1" si="93"/>
        <v>0</v>
      </c>
      <c r="AJ245" s="80"/>
      <c r="AK245" s="78"/>
      <c r="AL245" s="91">
        <f t="shared" ca="1" si="94"/>
        <v>0</v>
      </c>
      <c r="AM245" s="80"/>
      <c r="AN245" s="78"/>
      <c r="AO245" s="91">
        <f t="shared" ca="1" si="95"/>
        <v>0</v>
      </c>
      <c r="AP245" s="93"/>
      <c r="AQ245" s="8"/>
      <c r="AR245" s="57"/>
      <c r="AS245" s="23"/>
      <c r="AT245" s="23"/>
      <c r="AU245" s="23"/>
      <c r="AV245" s="23"/>
      <c r="AW245" s="23"/>
      <c r="AX245" s="23"/>
      <c r="AY245" s="23"/>
      <c r="AZ245" s="23"/>
      <c r="BA245" s="23"/>
      <c r="BB245" s="23"/>
      <c r="BC245" s="8"/>
      <c r="BD245"/>
      <c r="BE245"/>
      <c r="BF245"/>
    </row>
    <row r="246" spans="1:58" ht="6" hidden="1" customHeight="1" x14ac:dyDescent="0.2">
      <c r="A246" s="14">
        <v>49</v>
      </c>
      <c r="B246" s="528"/>
      <c r="C246" s="529"/>
      <c r="D246" s="79"/>
      <c r="E246" s="86"/>
      <c r="F246" s="80"/>
      <c r="G246" s="78"/>
      <c r="H246" s="91">
        <f t="shared" ca="1" si="84"/>
        <v>1</v>
      </c>
      <c r="I246" s="80"/>
      <c r="J246" s="78"/>
      <c r="K246" s="91">
        <f t="shared" ca="1" si="85"/>
        <v>1</v>
      </c>
      <c r="L246" s="80"/>
      <c r="M246" s="78"/>
      <c r="N246" s="91">
        <f t="shared" ca="1" si="86"/>
        <v>1</v>
      </c>
      <c r="O246" s="80"/>
      <c r="P246" s="78"/>
      <c r="Q246" s="91">
        <f t="shared" ca="1" si="87"/>
        <v>1</v>
      </c>
      <c r="R246" s="80"/>
      <c r="S246" s="78"/>
      <c r="T246" s="91">
        <f t="shared" ca="1" si="88"/>
        <v>1</v>
      </c>
      <c r="U246" s="80"/>
      <c r="V246" s="78"/>
      <c r="W246" s="91">
        <f t="shared" ca="1" si="89"/>
        <v>1</v>
      </c>
      <c r="X246" s="80"/>
      <c r="Y246" s="78"/>
      <c r="Z246" s="91">
        <f t="shared" ca="1" si="90"/>
        <v>1</v>
      </c>
      <c r="AA246" s="80"/>
      <c r="AB246" s="78"/>
      <c r="AC246" s="91">
        <f t="shared" ca="1" si="91"/>
        <v>1</v>
      </c>
      <c r="AD246" s="80"/>
      <c r="AE246" s="78"/>
      <c r="AF246" s="91">
        <f t="shared" ca="1" si="92"/>
        <v>1</v>
      </c>
      <c r="AG246" s="80"/>
      <c r="AH246" s="78"/>
      <c r="AI246" s="91">
        <f t="shared" ca="1" si="93"/>
        <v>1</v>
      </c>
      <c r="AJ246" s="80"/>
      <c r="AK246" s="78"/>
      <c r="AL246" s="91">
        <f t="shared" ca="1" si="94"/>
        <v>1</v>
      </c>
      <c r="AM246" s="80"/>
      <c r="AN246" s="78"/>
      <c r="AO246" s="91">
        <f t="shared" ca="1" si="95"/>
        <v>1</v>
      </c>
      <c r="AP246" s="93"/>
      <c r="AQ246" s="8"/>
      <c r="AR246" s="57"/>
      <c r="AS246" s="23"/>
      <c r="AT246" s="23"/>
      <c r="AU246" s="23"/>
      <c r="AV246" s="23"/>
      <c r="AW246" s="23"/>
      <c r="AX246" s="23"/>
      <c r="AY246" s="23"/>
      <c r="AZ246" s="23"/>
      <c r="BA246" s="23"/>
      <c r="BB246" s="23"/>
      <c r="BC246" s="8"/>
      <c r="BD246"/>
      <c r="BE246"/>
      <c r="BF246"/>
    </row>
    <row r="247" spans="1:58" ht="6" hidden="1" customHeight="1" x14ac:dyDescent="0.2">
      <c r="A247" s="14">
        <v>50</v>
      </c>
      <c r="B247" s="528"/>
      <c r="C247" s="529"/>
      <c r="D247" s="79"/>
      <c r="E247" s="86"/>
      <c r="F247" s="80"/>
      <c r="G247" s="78"/>
      <c r="H247" s="91">
        <f t="shared" ca="1" si="84"/>
        <v>2</v>
      </c>
      <c r="I247" s="80"/>
      <c r="J247" s="78"/>
      <c r="K247" s="91">
        <f t="shared" ca="1" si="85"/>
        <v>2</v>
      </c>
      <c r="L247" s="80"/>
      <c r="M247" s="78"/>
      <c r="N247" s="91">
        <f t="shared" ca="1" si="86"/>
        <v>2</v>
      </c>
      <c r="O247" s="80"/>
      <c r="P247" s="78"/>
      <c r="Q247" s="91">
        <f t="shared" ca="1" si="87"/>
        <v>2</v>
      </c>
      <c r="R247" s="80"/>
      <c r="S247" s="78"/>
      <c r="T247" s="91">
        <f t="shared" ca="1" si="88"/>
        <v>2</v>
      </c>
      <c r="U247" s="80"/>
      <c r="V247" s="78"/>
      <c r="W247" s="91">
        <f t="shared" ca="1" si="89"/>
        <v>2</v>
      </c>
      <c r="X247" s="80"/>
      <c r="Y247" s="78"/>
      <c r="Z247" s="91">
        <f t="shared" ca="1" si="90"/>
        <v>2</v>
      </c>
      <c r="AA247" s="80"/>
      <c r="AB247" s="78"/>
      <c r="AC247" s="91">
        <f t="shared" ca="1" si="91"/>
        <v>2</v>
      </c>
      <c r="AD247" s="80"/>
      <c r="AE247" s="78"/>
      <c r="AF247" s="91">
        <f t="shared" ca="1" si="92"/>
        <v>2</v>
      </c>
      <c r="AG247" s="80"/>
      <c r="AH247" s="78"/>
      <c r="AI247" s="91">
        <f t="shared" ca="1" si="93"/>
        <v>2</v>
      </c>
      <c r="AJ247" s="80"/>
      <c r="AK247" s="78"/>
      <c r="AL247" s="91">
        <f t="shared" ca="1" si="94"/>
        <v>2</v>
      </c>
      <c r="AM247" s="80"/>
      <c r="AN247" s="78"/>
      <c r="AO247" s="91">
        <f t="shared" ca="1" si="95"/>
        <v>2</v>
      </c>
      <c r="AP247" s="93"/>
      <c r="AQ247" s="8"/>
      <c r="AR247" s="57"/>
      <c r="AS247" s="23"/>
      <c r="AT247" s="23"/>
      <c r="AU247" s="23"/>
      <c r="AV247" s="23"/>
      <c r="AW247" s="23"/>
      <c r="AX247" s="23"/>
      <c r="AY247" s="23"/>
      <c r="AZ247" s="23"/>
      <c r="BA247" s="23"/>
      <c r="BB247" s="23"/>
      <c r="BC247" s="8"/>
      <c r="BD247"/>
      <c r="BE247"/>
      <c r="BF247"/>
    </row>
    <row r="248" spans="1:58" ht="6" hidden="1" customHeight="1" x14ac:dyDescent="0.2">
      <c r="A248" s="14">
        <v>51</v>
      </c>
      <c r="B248" s="528"/>
      <c r="C248" s="529"/>
      <c r="D248" s="79"/>
      <c r="E248" s="86"/>
      <c r="F248" s="80"/>
      <c r="G248" s="78"/>
      <c r="H248" s="91">
        <f t="shared" ca="1" si="84"/>
        <v>3</v>
      </c>
      <c r="I248" s="80"/>
      <c r="J248" s="78"/>
      <c r="K248" s="91">
        <f t="shared" ca="1" si="85"/>
        <v>3</v>
      </c>
      <c r="L248" s="80"/>
      <c r="M248" s="78"/>
      <c r="N248" s="91">
        <f t="shared" ca="1" si="86"/>
        <v>3</v>
      </c>
      <c r="O248" s="80"/>
      <c r="P248" s="78"/>
      <c r="Q248" s="91">
        <f t="shared" ca="1" si="87"/>
        <v>3</v>
      </c>
      <c r="R248" s="80"/>
      <c r="S248" s="78"/>
      <c r="T248" s="91">
        <f t="shared" ca="1" si="88"/>
        <v>3</v>
      </c>
      <c r="U248" s="80"/>
      <c r="V248" s="78"/>
      <c r="W248" s="91">
        <f t="shared" ca="1" si="89"/>
        <v>3</v>
      </c>
      <c r="X248" s="80"/>
      <c r="Y248" s="78"/>
      <c r="Z248" s="91">
        <f t="shared" ca="1" si="90"/>
        <v>3</v>
      </c>
      <c r="AA248" s="80"/>
      <c r="AB248" s="78"/>
      <c r="AC248" s="91">
        <f t="shared" ca="1" si="91"/>
        <v>3</v>
      </c>
      <c r="AD248" s="80"/>
      <c r="AE248" s="78"/>
      <c r="AF248" s="91">
        <f t="shared" ca="1" si="92"/>
        <v>3</v>
      </c>
      <c r="AG248" s="80"/>
      <c r="AH248" s="78"/>
      <c r="AI248" s="91">
        <f t="shared" ca="1" si="93"/>
        <v>3</v>
      </c>
      <c r="AJ248" s="80"/>
      <c r="AK248" s="78"/>
      <c r="AL248" s="91">
        <f t="shared" ca="1" si="94"/>
        <v>3</v>
      </c>
      <c r="AM248" s="80"/>
      <c r="AN248" s="78"/>
      <c r="AO248" s="91">
        <f t="shared" ca="1" si="95"/>
        <v>3</v>
      </c>
      <c r="AP248" s="93"/>
      <c r="AQ248" s="8"/>
      <c r="AR248" s="57"/>
      <c r="AS248" s="23"/>
      <c r="AT248" s="23"/>
      <c r="AU248" s="23"/>
      <c r="AV248" s="23"/>
      <c r="AW248" s="23"/>
      <c r="AX248" s="23"/>
      <c r="AY248" s="23"/>
      <c r="AZ248" s="23"/>
      <c r="BA248" s="23"/>
      <c r="BB248" s="23"/>
      <c r="BC248" s="8"/>
      <c r="BD248"/>
      <c r="BE248"/>
      <c r="BF248"/>
    </row>
    <row r="249" spans="1:58" ht="6" hidden="1" customHeight="1" x14ac:dyDescent="0.2">
      <c r="A249" s="14">
        <v>52</v>
      </c>
      <c r="B249" s="528"/>
      <c r="C249" s="529"/>
      <c r="D249" s="79"/>
      <c r="E249" s="86"/>
      <c r="F249" s="80"/>
      <c r="G249" s="78"/>
      <c r="H249" s="91">
        <f t="shared" ca="1" si="84"/>
        <v>4</v>
      </c>
      <c r="I249" s="80"/>
      <c r="J249" s="78"/>
      <c r="K249" s="91">
        <f t="shared" ca="1" si="85"/>
        <v>4</v>
      </c>
      <c r="L249" s="80"/>
      <c r="M249" s="78"/>
      <c r="N249" s="91">
        <f t="shared" ca="1" si="86"/>
        <v>4</v>
      </c>
      <c r="O249" s="80"/>
      <c r="P249" s="78"/>
      <c r="Q249" s="91">
        <f t="shared" ca="1" si="87"/>
        <v>4</v>
      </c>
      <c r="R249" s="80"/>
      <c r="S249" s="78"/>
      <c r="T249" s="91">
        <f t="shared" ca="1" si="88"/>
        <v>4</v>
      </c>
      <c r="U249" s="80"/>
      <c r="V249" s="78"/>
      <c r="W249" s="91">
        <f t="shared" ca="1" si="89"/>
        <v>4</v>
      </c>
      <c r="X249" s="80"/>
      <c r="Y249" s="78"/>
      <c r="Z249" s="91">
        <f t="shared" ca="1" si="90"/>
        <v>4</v>
      </c>
      <c r="AA249" s="80"/>
      <c r="AB249" s="78"/>
      <c r="AC249" s="91">
        <f t="shared" ca="1" si="91"/>
        <v>4</v>
      </c>
      <c r="AD249" s="80"/>
      <c r="AE249" s="78"/>
      <c r="AF249" s="91">
        <f t="shared" ca="1" si="92"/>
        <v>4</v>
      </c>
      <c r="AG249" s="80"/>
      <c r="AH249" s="78"/>
      <c r="AI249" s="91">
        <f t="shared" ca="1" si="93"/>
        <v>4</v>
      </c>
      <c r="AJ249" s="80"/>
      <c r="AK249" s="78"/>
      <c r="AL249" s="91">
        <f t="shared" ca="1" si="94"/>
        <v>4</v>
      </c>
      <c r="AM249" s="80"/>
      <c r="AN249" s="78"/>
      <c r="AO249" s="91">
        <f t="shared" ca="1" si="95"/>
        <v>4</v>
      </c>
      <c r="AP249" s="93"/>
      <c r="AQ249" s="8"/>
      <c r="AR249" s="57"/>
      <c r="AS249" s="23"/>
      <c r="AT249" s="23"/>
      <c r="AU249" s="23"/>
      <c r="AV249" s="23"/>
      <c r="AW249" s="23"/>
      <c r="AX249" s="23"/>
      <c r="AY249" s="23"/>
      <c r="AZ249" s="23"/>
      <c r="BA249" s="23"/>
      <c r="BB249" s="23"/>
      <c r="BC249" s="8"/>
      <c r="BD249"/>
      <c r="BE249"/>
      <c r="BF249"/>
    </row>
    <row r="250" spans="1:58" ht="6" hidden="1" customHeight="1" x14ac:dyDescent="0.2">
      <c r="A250" s="14">
        <v>53</v>
      </c>
      <c r="B250" s="528"/>
      <c r="C250" s="529"/>
      <c r="D250" s="79"/>
      <c r="E250" s="86"/>
      <c r="F250" s="80"/>
      <c r="G250" s="78"/>
      <c r="H250" s="91">
        <f t="shared" ca="1" si="84"/>
        <v>5</v>
      </c>
      <c r="I250" s="80"/>
      <c r="J250" s="78"/>
      <c r="K250" s="91">
        <f t="shared" ca="1" si="85"/>
        <v>5</v>
      </c>
      <c r="L250" s="80"/>
      <c r="M250" s="78"/>
      <c r="N250" s="91">
        <f t="shared" ca="1" si="86"/>
        <v>5</v>
      </c>
      <c r="O250" s="80"/>
      <c r="P250" s="78"/>
      <c r="Q250" s="91">
        <f t="shared" ca="1" si="87"/>
        <v>5</v>
      </c>
      <c r="R250" s="80"/>
      <c r="S250" s="78"/>
      <c r="T250" s="91">
        <f t="shared" ca="1" si="88"/>
        <v>5</v>
      </c>
      <c r="U250" s="80"/>
      <c r="V250" s="78"/>
      <c r="W250" s="91">
        <f t="shared" ca="1" si="89"/>
        <v>5</v>
      </c>
      <c r="X250" s="80"/>
      <c r="Y250" s="78"/>
      <c r="Z250" s="91">
        <f t="shared" ca="1" si="90"/>
        <v>5</v>
      </c>
      <c r="AA250" s="80"/>
      <c r="AB250" s="78"/>
      <c r="AC250" s="91">
        <f t="shared" ca="1" si="91"/>
        <v>5</v>
      </c>
      <c r="AD250" s="80"/>
      <c r="AE250" s="78"/>
      <c r="AF250" s="91">
        <f t="shared" ca="1" si="92"/>
        <v>5</v>
      </c>
      <c r="AG250" s="80"/>
      <c r="AH250" s="78"/>
      <c r="AI250" s="91">
        <f t="shared" ca="1" si="93"/>
        <v>5</v>
      </c>
      <c r="AJ250" s="80"/>
      <c r="AK250" s="78"/>
      <c r="AL250" s="91">
        <f t="shared" ca="1" si="94"/>
        <v>5</v>
      </c>
      <c r="AM250" s="80"/>
      <c r="AN250" s="78"/>
      <c r="AO250" s="91">
        <f t="shared" ca="1" si="95"/>
        <v>5</v>
      </c>
      <c r="AP250" s="93"/>
      <c r="AQ250" s="8"/>
      <c r="AR250" s="57"/>
      <c r="AS250" s="23"/>
      <c r="AT250" s="23"/>
      <c r="AU250" s="23"/>
      <c r="AV250" s="23"/>
      <c r="AW250" s="23"/>
      <c r="AX250" s="23"/>
      <c r="AY250" s="23"/>
      <c r="AZ250" s="23"/>
      <c r="BA250" s="23"/>
      <c r="BB250" s="23"/>
      <c r="BC250" s="8"/>
      <c r="BD250"/>
      <c r="BE250"/>
      <c r="BF250"/>
    </row>
    <row r="251" spans="1:58" ht="6" hidden="1" customHeight="1" x14ac:dyDescent="0.2">
      <c r="A251" s="14">
        <v>54</v>
      </c>
      <c r="B251" s="528"/>
      <c r="C251" s="529"/>
      <c r="D251" s="79"/>
      <c r="E251" s="86"/>
      <c r="F251" s="80"/>
      <c r="G251" s="78"/>
      <c r="H251" s="91">
        <f t="shared" ca="1" si="84"/>
        <v>6</v>
      </c>
      <c r="I251" s="80"/>
      <c r="J251" s="78"/>
      <c r="K251" s="91">
        <f t="shared" ca="1" si="85"/>
        <v>6</v>
      </c>
      <c r="L251" s="80"/>
      <c r="M251" s="78"/>
      <c r="N251" s="91">
        <f t="shared" ca="1" si="86"/>
        <v>6</v>
      </c>
      <c r="O251" s="80"/>
      <c r="P251" s="78"/>
      <c r="Q251" s="91">
        <f t="shared" ca="1" si="87"/>
        <v>6</v>
      </c>
      <c r="R251" s="80"/>
      <c r="S251" s="78"/>
      <c r="T251" s="91">
        <f t="shared" ca="1" si="88"/>
        <v>6</v>
      </c>
      <c r="U251" s="80"/>
      <c r="V251" s="78"/>
      <c r="W251" s="91">
        <f t="shared" ca="1" si="89"/>
        <v>6</v>
      </c>
      <c r="X251" s="80"/>
      <c r="Y251" s="78"/>
      <c r="Z251" s="91">
        <f t="shared" ca="1" si="90"/>
        <v>6</v>
      </c>
      <c r="AA251" s="80"/>
      <c r="AB251" s="78"/>
      <c r="AC251" s="91">
        <f t="shared" ca="1" si="91"/>
        <v>6</v>
      </c>
      <c r="AD251" s="80"/>
      <c r="AE251" s="78"/>
      <c r="AF251" s="91">
        <f t="shared" ca="1" si="92"/>
        <v>6</v>
      </c>
      <c r="AG251" s="80"/>
      <c r="AH251" s="78"/>
      <c r="AI251" s="91">
        <f t="shared" ca="1" si="93"/>
        <v>6</v>
      </c>
      <c r="AJ251" s="80"/>
      <c r="AK251" s="78"/>
      <c r="AL251" s="91">
        <f t="shared" ca="1" si="94"/>
        <v>6</v>
      </c>
      <c r="AM251" s="80"/>
      <c r="AN251" s="78"/>
      <c r="AO251" s="91">
        <f t="shared" ca="1" si="95"/>
        <v>6</v>
      </c>
      <c r="AP251" s="93"/>
      <c r="AQ251" s="8"/>
      <c r="AR251" s="57"/>
      <c r="AS251" s="23"/>
      <c r="AT251" s="23"/>
      <c r="AU251" s="23"/>
      <c r="AV251" s="23"/>
      <c r="AW251" s="23"/>
      <c r="AX251" s="23"/>
      <c r="AY251" s="23"/>
      <c r="AZ251" s="23"/>
      <c r="BA251" s="23"/>
      <c r="BB251" s="23"/>
      <c r="BC251" s="8"/>
      <c r="BD251"/>
      <c r="BE251"/>
      <c r="BF251"/>
    </row>
    <row r="252" spans="1:58" ht="6" hidden="1" customHeight="1" x14ac:dyDescent="0.2">
      <c r="A252" s="14">
        <v>55</v>
      </c>
      <c r="B252" s="528"/>
      <c r="C252" s="529"/>
      <c r="D252" s="79"/>
      <c r="E252" s="86"/>
      <c r="F252" s="80"/>
      <c r="G252" s="78"/>
      <c r="H252" s="91">
        <f t="shared" ca="1" si="84"/>
        <v>0</v>
      </c>
      <c r="I252" s="80"/>
      <c r="J252" s="78"/>
      <c r="K252" s="91">
        <f t="shared" ca="1" si="85"/>
        <v>0</v>
      </c>
      <c r="L252" s="80"/>
      <c r="M252" s="78"/>
      <c r="N252" s="91">
        <f t="shared" ca="1" si="86"/>
        <v>0</v>
      </c>
      <c r="O252" s="80"/>
      <c r="P252" s="78"/>
      <c r="Q252" s="91">
        <f t="shared" ca="1" si="87"/>
        <v>0</v>
      </c>
      <c r="R252" s="80"/>
      <c r="S252" s="78"/>
      <c r="T252" s="91">
        <f t="shared" ca="1" si="88"/>
        <v>0</v>
      </c>
      <c r="U252" s="80"/>
      <c r="V252" s="78"/>
      <c r="W252" s="91">
        <f t="shared" ca="1" si="89"/>
        <v>0</v>
      </c>
      <c r="X252" s="80"/>
      <c r="Y252" s="78"/>
      <c r="Z252" s="91">
        <f t="shared" ca="1" si="90"/>
        <v>0</v>
      </c>
      <c r="AA252" s="80"/>
      <c r="AB252" s="78"/>
      <c r="AC252" s="91">
        <f t="shared" ca="1" si="91"/>
        <v>0</v>
      </c>
      <c r="AD252" s="80"/>
      <c r="AE252" s="78"/>
      <c r="AF252" s="91">
        <f t="shared" ca="1" si="92"/>
        <v>0</v>
      </c>
      <c r="AG252" s="80"/>
      <c r="AH252" s="78"/>
      <c r="AI252" s="91">
        <f t="shared" ca="1" si="93"/>
        <v>0</v>
      </c>
      <c r="AJ252" s="80"/>
      <c r="AK252" s="78"/>
      <c r="AL252" s="91">
        <f t="shared" ca="1" si="94"/>
        <v>0</v>
      </c>
      <c r="AM252" s="80"/>
      <c r="AN252" s="78"/>
      <c r="AO252" s="91">
        <f t="shared" ca="1" si="95"/>
        <v>0</v>
      </c>
      <c r="AP252" s="93"/>
      <c r="AQ252" s="8"/>
      <c r="AR252" s="57"/>
      <c r="AS252" s="23"/>
      <c r="AT252" s="23"/>
      <c r="AU252" s="23"/>
      <c r="AV252" s="23"/>
      <c r="AW252" s="23"/>
      <c r="AX252" s="23"/>
      <c r="AY252" s="23"/>
      <c r="AZ252" s="23"/>
      <c r="BA252" s="23"/>
      <c r="BB252" s="23"/>
      <c r="BC252" s="8"/>
      <c r="BD252"/>
      <c r="BE252"/>
      <c r="BF252"/>
    </row>
    <row r="253" spans="1:58" ht="6" hidden="1" customHeight="1" x14ac:dyDescent="0.2">
      <c r="A253" s="14">
        <v>56</v>
      </c>
      <c r="B253" s="528"/>
      <c r="C253" s="529"/>
      <c r="D253" s="79"/>
      <c r="E253" s="86"/>
      <c r="F253" s="80"/>
      <c r="G253" s="78"/>
      <c r="H253" s="91">
        <f t="shared" ca="1" si="84"/>
        <v>0</v>
      </c>
      <c r="I253" s="80"/>
      <c r="J253" s="78"/>
      <c r="K253" s="91">
        <f t="shared" ca="1" si="85"/>
        <v>0</v>
      </c>
      <c r="L253" s="80"/>
      <c r="M253" s="78"/>
      <c r="N253" s="91">
        <f t="shared" ca="1" si="86"/>
        <v>0</v>
      </c>
      <c r="O253" s="80"/>
      <c r="P253" s="78"/>
      <c r="Q253" s="91">
        <f t="shared" ca="1" si="87"/>
        <v>0</v>
      </c>
      <c r="R253" s="80"/>
      <c r="S253" s="78"/>
      <c r="T253" s="91">
        <f t="shared" ca="1" si="88"/>
        <v>0</v>
      </c>
      <c r="U253" s="80"/>
      <c r="V253" s="78"/>
      <c r="W253" s="91">
        <f t="shared" ca="1" si="89"/>
        <v>0</v>
      </c>
      <c r="X253" s="80"/>
      <c r="Y253" s="78"/>
      <c r="Z253" s="91">
        <f t="shared" ca="1" si="90"/>
        <v>0</v>
      </c>
      <c r="AA253" s="80"/>
      <c r="AB253" s="78"/>
      <c r="AC253" s="91">
        <f t="shared" ca="1" si="91"/>
        <v>0</v>
      </c>
      <c r="AD253" s="80"/>
      <c r="AE253" s="78"/>
      <c r="AF253" s="91">
        <f t="shared" ca="1" si="92"/>
        <v>0</v>
      </c>
      <c r="AG253" s="80"/>
      <c r="AH253" s="78"/>
      <c r="AI253" s="91">
        <f t="shared" ca="1" si="93"/>
        <v>0</v>
      </c>
      <c r="AJ253" s="80"/>
      <c r="AK253" s="78"/>
      <c r="AL253" s="91">
        <f t="shared" ca="1" si="94"/>
        <v>0</v>
      </c>
      <c r="AM253" s="80"/>
      <c r="AN253" s="78"/>
      <c r="AO253" s="91">
        <f t="shared" ca="1" si="95"/>
        <v>0</v>
      </c>
      <c r="AP253" s="93"/>
      <c r="AQ253" s="8"/>
      <c r="AR253" s="57"/>
      <c r="AS253" s="23"/>
      <c r="AT253" s="23"/>
      <c r="AU253" s="23"/>
      <c r="AV253" s="23"/>
      <c r="AW253" s="23"/>
      <c r="AX253" s="23"/>
      <c r="AY253" s="23"/>
      <c r="AZ253" s="23"/>
      <c r="BA253" s="23"/>
      <c r="BB253" s="23"/>
      <c r="BC253" s="8"/>
      <c r="BD253"/>
      <c r="BE253"/>
      <c r="BF253"/>
    </row>
    <row r="254" spans="1:58" ht="6" hidden="1" customHeight="1" x14ac:dyDescent="0.2">
      <c r="A254" s="14">
        <v>57</v>
      </c>
      <c r="B254" s="528"/>
      <c r="C254" s="529"/>
      <c r="D254" s="79"/>
      <c r="E254" s="86"/>
      <c r="F254" s="80"/>
      <c r="G254" s="78"/>
      <c r="H254" s="91">
        <f t="shared" ca="1" si="84"/>
        <v>0</v>
      </c>
      <c r="I254" s="80"/>
      <c r="J254" s="78"/>
      <c r="K254" s="91">
        <f t="shared" ca="1" si="85"/>
        <v>0</v>
      </c>
      <c r="L254" s="80"/>
      <c r="M254" s="78"/>
      <c r="N254" s="91">
        <f t="shared" ca="1" si="86"/>
        <v>0</v>
      </c>
      <c r="O254" s="80"/>
      <c r="P254" s="78"/>
      <c r="Q254" s="91">
        <f t="shared" ca="1" si="87"/>
        <v>0</v>
      </c>
      <c r="R254" s="80"/>
      <c r="S254" s="78"/>
      <c r="T254" s="91">
        <f t="shared" ca="1" si="88"/>
        <v>0</v>
      </c>
      <c r="U254" s="80"/>
      <c r="V254" s="78"/>
      <c r="W254" s="91">
        <f t="shared" ca="1" si="89"/>
        <v>0</v>
      </c>
      <c r="X254" s="80"/>
      <c r="Y254" s="78"/>
      <c r="Z254" s="91">
        <f t="shared" ca="1" si="90"/>
        <v>0</v>
      </c>
      <c r="AA254" s="80"/>
      <c r="AB254" s="78"/>
      <c r="AC254" s="91">
        <f t="shared" ca="1" si="91"/>
        <v>0</v>
      </c>
      <c r="AD254" s="80"/>
      <c r="AE254" s="78"/>
      <c r="AF254" s="91">
        <f t="shared" ca="1" si="92"/>
        <v>0</v>
      </c>
      <c r="AG254" s="80"/>
      <c r="AH254" s="78"/>
      <c r="AI254" s="91">
        <f t="shared" ca="1" si="93"/>
        <v>0</v>
      </c>
      <c r="AJ254" s="80"/>
      <c r="AK254" s="78"/>
      <c r="AL254" s="91">
        <f t="shared" ca="1" si="94"/>
        <v>0</v>
      </c>
      <c r="AM254" s="80"/>
      <c r="AN254" s="78"/>
      <c r="AO254" s="91">
        <f t="shared" ca="1" si="95"/>
        <v>0</v>
      </c>
      <c r="AP254" s="93"/>
      <c r="AQ254" s="8"/>
      <c r="AR254" s="57"/>
      <c r="AS254" s="23"/>
      <c r="AT254" s="23"/>
      <c r="AU254" s="23"/>
      <c r="AV254" s="23"/>
      <c r="AW254" s="23"/>
      <c r="AX254" s="23"/>
      <c r="AY254" s="23"/>
      <c r="AZ254" s="23"/>
      <c r="BA254" s="23"/>
      <c r="BB254" s="23"/>
      <c r="BC254" s="8"/>
      <c r="BD254"/>
      <c r="BE254"/>
      <c r="BF254"/>
    </row>
    <row r="255" spans="1:58" ht="6" hidden="1" customHeight="1" x14ac:dyDescent="0.2">
      <c r="A255" s="14">
        <v>58</v>
      </c>
      <c r="B255" s="528"/>
      <c r="C255" s="529"/>
      <c r="D255" s="79"/>
      <c r="E255" s="86"/>
      <c r="F255" s="80"/>
      <c r="G255" s="78"/>
      <c r="H255" s="91">
        <f t="shared" ca="1" si="84"/>
        <v>0</v>
      </c>
      <c r="I255" s="80"/>
      <c r="J255" s="78"/>
      <c r="K255" s="91">
        <f t="shared" ca="1" si="85"/>
        <v>0</v>
      </c>
      <c r="L255" s="80"/>
      <c r="M255" s="78"/>
      <c r="N255" s="91">
        <f t="shared" ca="1" si="86"/>
        <v>0</v>
      </c>
      <c r="O255" s="80"/>
      <c r="P255" s="78"/>
      <c r="Q255" s="91">
        <f t="shared" ca="1" si="87"/>
        <v>0</v>
      </c>
      <c r="R255" s="80"/>
      <c r="S255" s="78"/>
      <c r="T255" s="91">
        <f t="shared" ca="1" si="88"/>
        <v>0</v>
      </c>
      <c r="U255" s="80"/>
      <c r="V255" s="78"/>
      <c r="W255" s="91">
        <f t="shared" ca="1" si="89"/>
        <v>0</v>
      </c>
      <c r="X255" s="80"/>
      <c r="Y255" s="78"/>
      <c r="Z255" s="91">
        <f t="shared" ca="1" si="90"/>
        <v>0</v>
      </c>
      <c r="AA255" s="80"/>
      <c r="AB255" s="78"/>
      <c r="AC255" s="91">
        <f t="shared" ca="1" si="91"/>
        <v>0</v>
      </c>
      <c r="AD255" s="80"/>
      <c r="AE255" s="78"/>
      <c r="AF255" s="91">
        <f t="shared" ca="1" si="92"/>
        <v>0</v>
      </c>
      <c r="AG255" s="80"/>
      <c r="AH255" s="78"/>
      <c r="AI255" s="91">
        <f t="shared" ca="1" si="93"/>
        <v>0</v>
      </c>
      <c r="AJ255" s="80"/>
      <c r="AK255" s="78"/>
      <c r="AL255" s="91">
        <f t="shared" ca="1" si="94"/>
        <v>0</v>
      </c>
      <c r="AM255" s="80"/>
      <c r="AN255" s="78"/>
      <c r="AO255" s="91">
        <f t="shared" ca="1" si="95"/>
        <v>0</v>
      </c>
      <c r="AP255" s="93"/>
      <c r="AQ255" s="8"/>
      <c r="AR255" s="57"/>
      <c r="AS255" s="23"/>
      <c r="AT255" s="23"/>
      <c r="AU255" s="23"/>
      <c r="AV255" s="23"/>
      <c r="AW255" s="23"/>
      <c r="AX255" s="23"/>
      <c r="AY255" s="23"/>
      <c r="AZ255" s="23"/>
      <c r="BA255" s="23"/>
      <c r="BB255" s="23"/>
      <c r="BC255" s="8"/>
      <c r="BD255"/>
      <c r="BE255"/>
      <c r="BF255"/>
    </row>
    <row r="256" spans="1:58" ht="6" hidden="1" customHeight="1" x14ac:dyDescent="0.2">
      <c r="A256" s="14">
        <v>59</v>
      </c>
      <c r="B256" s="528"/>
      <c r="C256" s="529"/>
      <c r="D256" s="79"/>
      <c r="E256" s="86"/>
      <c r="F256" s="80"/>
      <c r="G256" s="78"/>
      <c r="H256" s="91">
        <f t="shared" ca="1" si="84"/>
        <v>0</v>
      </c>
      <c r="I256" s="80"/>
      <c r="J256" s="78"/>
      <c r="K256" s="91">
        <f t="shared" ca="1" si="85"/>
        <v>0</v>
      </c>
      <c r="L256" s="80"/>
      <c r="M256" s="78"/>
      <c r="N256" s="91">
        <f t="shared" ca="1" si="86"/>
        <v>0</v>
      </c>
      <c r="O256" s="80"/>
      <c r="P256" s="78"/>
      <c r="Q256" s="91">
        <f t="shared" ca="1" si="87"/>
        <v>0</v>
      </c>
      <c r="R256" s="80"/>
      <c r="S256" s="78"/>
      <c r="T256" s="91">
        <f t="shared" ca="1" si="88"/>
        <v>0</v>
      </c>
      <c r="U256" s="80"/>
      <c r="V256" s="78"/>
      <c r="W256" s="91">
        <f t="shared" ca="1" si="89"/>
        <v>0</v>
      </c>
      <c r="X256" s="80"/>
      <c r="Y256" s="78"/>
      <c r="Z256" s="91">
        <f t="shared" ca="1" si="90"/>
        <v>0</v>
      </c>
      <c r="AA256" s="80"/>
      <c r="AB256" s="78"/>
      <c r="AC256" s="91">
        <f t="shared" ca="1" si="91"/>
        <v>0</v>
      </c>
      <c r="AD256" s="80"/>
      <c r="AE256" s="78"/>
      <c r="AF256" s="91">
        <f t="shared" ca="1" si="92"/>
        <v>0</v>
      </c>
      <c r="AG256" s="80"/>
      <c r="AH256" s="78"/>
      <c r="AI256" s="91">
        <f t="shared" ca="1" si="93"/>
        <v>0</v>
      </c>
      <c r="AJ256" s="80"/>
      <c r="AK256" s="78"/>
      <c r="AL256" s="91">
        <f t="shared" ca="1" si="94"/>
        <v>0</v>
      </c>
      <c r="AM256" s="80"/>
      <c r="AN256" s="78"/>
      <c r="AO256" s="91">
        <f t="shared" ca="1" si="95"/>
        <v>0</v>
      </c>
      <c r="AP256" s="93"/>
      <c r="AQ256" s="8"/>
      <c r="AR256" s="57"/>
      <c r="AS256" s="23"/>
      <c r="AT256" s="23"/>
      <c r="AU256" s="23"/>
      <c r="AV256" s="23"/>
      <c r="AW256" s="23"/>
      <c r="AX256" s="23"/>
      <c r="AY256" s="23"/>
      <c r="AZ256" s="23"/>
      <c r="BA256" s="23"/>
      <c r="BB256" s="23"/>
      <c r="BC256" s="8"/>
      <c r="BD256"/>
      <c r="BE256"/>
      <c r="BF256"/>
    </row>
    <row r="257" spans="1:58" ht="6" hidden="1" customHeight="1" x14ac:dyDescent="0.2">
      <c r="A257" s="14">
        <v>60</v>
      </c>
      <c r="B257" s="528"/>
      <c r="C257" s="529"/>
      <c r="D257" s="79"/>
      <c r="E257" s="86"/>
      <c r="F257" s="80"/>
      <c r="G257" s="78"/>
      <c r="H257" s="91">
        <f t="shared" ca="1" si="84"/>
        <v>0</v>
      </c>
      <c r="I257" s="80"/>
      <c r="J257" s="78"/>
      <c r="K257" s="91">
        <f t="shared" ca="1" si="85"/>
        <v>0</v>
      </c>
      <c r="L257" s="80"/>
      <c r="M257" s="78"/>
      <c r="N257" s="91">
        <f t="shared" ca="1" si="86"/>
        <v>0</v>
      </c>
      <c r="O257" s="80"/>
      <c r="P257" s="78"/>
      <c r="Q257" s="91">
        <f t="shared" ca="1" si="87"/>
        <v>0</v>
      </c>
      <c r="R257" s="80"/>
      <c r="S257" s="78"/>
      <c r="T257" s="91">
        <f t="shared" ca="1" si="88"/>
        <v>0</v>
      </c>
      <c r="U257" s="80"/>
      <c r="V257" s="78"/>
      <c r="W257" s="91">
        <f t="shared" ca="1" si="89"/>
        <v>0</v>
      </c>
      <c r="X257" s="80"/>
      <c r="Y257" s="78"/>
      <c r="Z257" s="91">
        <f t="shared" ca="1" si="90"/>
        <v>0</v>
      </c>
      <c r="AA257" s="80"/>
      <c r="AB257" s="78"/>
      <c r="AC257" s="91">
        <f t="shared" ca="1" si="91"/>
        <v>0</v>
      </c>
      <c r="AD257" s="80"/>
      <c r="AE257" s="78"/>
      <c r="AF257" s="91">
        <f t="shared" ca="1" si="92"/>
        <v>0</v>
      </c>
      <c r="AG257" s="80"/>
      <c r="AH257" s="78"/>
      <c r="AI257" s="91">
        <f t="shared" ca="1" si="93"/>
        <v>0</v>
      </c>
      <c r="AJ257" s="80"/>
      <c r="AK257" s="78"/>
      <c r="AL257" s="91">
        <f t="shared" ca="1" si="94"/>
        <v>0</v>
      </c>
      <c r="AM257" s="80"/>
      <c r="AN257" s="78"/>
      <c r="AO257" s="91">
        <f t="shared" ca="1" si="95"/>
        <v>0</v>
      </c>
      <c r="AP257" s="93"/>
      <c r="AQ257" s="8"/>
      <c r="AR257" s="57"/>
      <c r="AS257" s="23"/>
      <c r="AT257" s="23"/>
      <c r="AU257" s="23"/>
      <c r="AV257" s="23"/>
      <c r="AW257" s="23"/>
      <c r="AX257" s="23"/>
      <c r="AY257" s="23"/>
      <c r="AZ257" s="23"/>
      <c r="BA257" s="23"/>
      <c r="BB257" s="23"/>
      <c r="BC257" s="8"/>
      <c r="BD257"/>
      <c r="BE257"/>
      <c r="BF257"/>
    </row>
    <row r="258" spans="1:58" ht="6" hidden="1" customHeight="1" x14ac:dyDescent="0.2">
      <c r="A258" s="14">
        <v>61</v>
      </c>
      <c r="B258" s="528"/>
      <c r="C258" s="529"/>
      <c r="D258" s="79"/>
      <c r="E258" s="86"/>
      <c r="F258" s="80"/>
      <c r="G258" s="78"/>
      <c r="H258" s="91">
        <f t="shared" ca="1" si="84"/>
        <v>0</v>
      </c>
      <c r="I258" s="80"/>
      <c r="J258" s="78"/>
      <c r="K258" s="91">
        <f t="shared" ca="1" si="85"/>
        <v>0</v>
      </c>
      <c r="L258" s="80"/>
      <c r="M258" s="78"/>
      <c r="N258" s="91">
        <f t="shared" ca="1" si="86"/>
        <v>0</v>
      </c>
      <c r="O258" s="80"/>
      <c r="P258" s="78"/>
      <c r="Q258" s="91">
        <f t="shared" ca="1" si="87"/>
        <v>0</v>
      </c>
      <c r="R258" s="80"/>
      <c r="S258" s="78"/>
      <c r="T258" s="91">
        <f t="shared" ca="1" si="88"/>
        <v>0</v>
      </c>
      <c r="U258" s="80"/>
      <c r="V258" s="78"/>
      <c r="W258" s="91">
        <f t="shared" ca="1" si="89"/>
        <v>0</v>
      </c>
      <c r="X258" s="80"/>
      <c r="Y258" s="78"/>
      <c r="Z258" s="91">
        <f t="shared" ca="1" si="90"/>
        <v>0</v>
      </c>
      <c r="AA258" s="80"/>
      <c r="AB258" s="78"/>
      <c r="AC258" s="91">
        <f t="shared" ca="1" si="91"/>
        <v>0</v>
      </c>
      <c r="AD258" s="80"/>
      <c r="AE258" s="78"/>
      <c r="AF258" s="91">
        <f t="shared" ca="1" si="92"/>
        <v>0</v>
      </c>
      <c r="AG258" s="80"/>
      <c r="AH258" s="78"/>
      <c r="AI258" s="91">
        <f t="shared" ca="1" si="93"/>
        <v>0</v>
      </c>
      <c r="AJ258" s="80"/>
      <c r="AK258" s="78"/>
      <c r="AL258" s="91">
        <f t="shared" ca="1" si="94"/>
        <v>0</v>
      </c>
      <c r="AM258" s="80"/>
      <c r="AN258" s="78"/>
      <c r="AO258" s="91">
        <f t="shared" ca="1" si="95"/>
        <v>0</v>
      </c>
      <c r="AP258" s="93"/>
      <c r="AQ258" s="8"/>
      <c r="AR258" s="57"/>
      <c r="AS258" s="23"/>
      <c r="AT258" s="23"/>
      <c r="AU258" s="23"/>
      <c r="AV258" s="23"/>
      <c r="AW258" s="23"/>
      <c r="AX258" s="23"/>
      <c r="AY258" s="23"/>
      <c r="AZ258" s="23"/>
      <c r="BA258" s="23"/>
      <c r="BB258" s="23"/>
      <c r="BC258" s="8"/>
      <c r="BD258"/>
      <c r="BE258"/>
      <c r="BF258"/>
    </row>
    <row r="259" spans="1:58" ht="6" hidden="1" customHeight="1" x14ac:dyDescent="0.2">
      <c r="A259" s="14">
        <v>62</v>
      </c>
      <c r="B259" s="528"/>
      <c r="C259" s="529"/>
      <c r="D259" s="79"/>
      <c r="E259" s="86"/>
      <c r="F259" s="80"/>
      <c r="G259" s="78"/>
      <c r="H259" s="91">
        <f t="shared" ca="1" si="84"/>
        <v>0</v>
      </c>
      <c r="I259" s="80"/>
      <c r="J259" s="78"/>
      <c r="K259" s="91">
        <f t="shared" ca="1" si="85"/>
        <v>0</v>
      </c>
      <c r="L259" s="80"/>
      <c r="M259" s="78"/>
      <c r="N259" s="91">
        <f t="shared" ca="1" si="86"/>
        <v>0</v>
      </c>
      <c r="O259" s="80"/>
      <c r="P259" s="78"/>
      <c r="Q259" s="91">
        <f t="shared" ca="1" si="87"/>
        <v>0</v>
      </c>
      <c r="R259" s="80"/>
      <c r="S259" s="78"/>
      <c r="T259" s="91">
        <f t="shared" ca="1" si="88"/>
        <v>0</v>
      </c>
      <c r="U259" s="80"/>
      <c r="V259" s="78"/>
      <c r="W259" s="91">
        <f t="shared" ca="1" si="89"/>
        <v>0</v>
      </c>
      <c r="X259" s="80"/>
      <c r="Y259" s="78"/>
      <c r="Z259" s="91">
        <f t="shared" ca="1" si="90"/>
        <v>0</v>
      </c>
      <c r="AA259" s="80"/>
      <c r="AB259" s="78"/>
      <c r="AC259" s="91">
        <f t="shared" ca="1" si="91"/>
        <v>0</v>
      </c>
      <c r="AD259" s="80"/>
      <c r="AE259" s="78"/>
      <c r="AF259" s="91">
        <f t="shared" ca="1" si="92"/>
        <v>0</v>
      </c>
      <c r="AG259" s="80"/>
      <c r="AH259" s="78"/>
      <c r="AI259" s="91">
        <f t="shared" ca="1" si="93"/>
        <v>0</v>
      </c>
      <c r="AJ259" s="80"/>
      <c r="AK259" s="78"/>
      <c r="AL259" s="91">
        <f t="shared" ca="1" si="94"/>
        <v>0</v>
      </c>
      <c r="AM259" s="80"/>
      <c r="AN259" s="78"/>
      <c r="AO259" s="91">
        <f t="shared" ca="1" si="95"/>
        <v>0</v>
      </c>
      <c r="AP259" s="93"/>
      <c r="AQ259" s="8"/>
      <c r="AR259" s="57"/>
      <c r="AS259" s="23"/>
      <c r="AT259" s="23"/>
      <c r="AU259" s="23"/>
      <c r="AV259" s="23"/>
      <c r="AW259" s="23"/>
      <c r="AX259" s="23"/>
      <c r="AY259" s="23"/>
      <c r="AZ259" s="23"/>
      <c r="BA259" s="23"/>
      <c r="BB259" s="23"/>
      <c r="BC259" s="8"/>
      <c r="BD259"/>
      <c r="BE259"/>
      <c r="BF259"/>
    </row>
    <row r="260" spans="1:58" ht="6" hidden="1" customHeight="1" x14ac:dyDescent="0.2">
      <c r="A260" s="14">
        <v>63</v>
      </c>
      <c r="B260" s="528"/>
      <c r="C260" s="529"/>
      <c r="D260" s="79"/>
      <c r="E260" s="86"/>
      <c r="F260" s="80"/>
      <c r="G260" s="78"/>
      <c r="H260" s="91">
        <f t="shared" ca="1" si="84"/>
        <v>0</v>
      </c>
      <c r="I260" s="80"/>
      <c r="J260" s="78"/>
      <c r="K260" s="91">
        <f t="shared" ca="1" si="85"/>
        <v>0</v>
      </c>
      <c r="L260" s="80"/>
      <c r="M260" s="78"/>
      <c r="N260" s="91">
        <f t="shared" ca="1" si="86"/>
        <v>0</v>
      </c>
      <c r="O260" s="80"/>
      <c r="P260" s="78"/>
      <c r="Q260" s="91">
        <f t="shared" ca="1" si="87"/>
        <v>0</v>
      </c>
      <c r="R260" s="80"/>
      <c r="S260" s="78"/>
      <c r="T260" s="91">
        <f t="shared" ca="1" si="88"/>
        <v>0</v>
      </c>
      <c r="U260" s="80"/>
      <c r="V260" s="78"/>
      <c r="W260" s="91">
        <f t="shared" ca="1" si="89"/>
        <v>0</v>
      </c>
      <c r="X260" s="80"/>
      <c r="Y260" s="78"/>
      <c r="Z260" s="91">
        <f t="shared" ca="1" si="90"/>
        <v>0</v>
      </c>
      <c r="AA260" s="80"/>
      <c r="AB260" s="78"/>
      <c r="AC260" s="91">
        <f t="shared" ca="1" si="91"/>
        <v>0</v>
      </c>
      <c r="AD260" s="80"/>
      <c r="AE260" s="78"/>
      <c r="AF260" s="91">
        <f t="shared" ca="1" si="92"/>
        <v>0</v>
      </c>
      <c r="AG260" s="80"/>
      <c r="AH260" s="78"/>
      <c r="AI260" s="91">
        <f t="shared" ca="1" si="93"/>
        <v>0</v>
      </c>
      <c r="AJ260" s="80"/>
      <c r="AK260" s="78"/>
      <c r="AL260" s="91">
        <f t="shared" ca="1" si="94"/>
        <v>0</v>
      </c>
      <c r="AM260" s="80"/>
      <c r="AN260" s="78"/>
      <c r="AO260" s="91">
        <f t="shared" ca="1" si="95"/>
        <v>0</v>
      </c>
      <c r="AP260" s="93"/>
      <c r="AQ260" s="8"/>
      <c r="AR260" s="57"/>
      <c r="AS260" s="23"/>
      <c r="AT260" s="23"/>
      <c r="AU260" s="23"/>
      <c r="AV260" s="23"/>
      <c r="AW260" s="23"/>
      <c r="AX260" s="23"/>
      <c r="AY260" s="23"/>
      <c r="AZ260" s="23"/>
      <c r="BA260" s="23"/>
      <c r="BB260" s="23"/>
      <c r="BC260" s="8"/>
      <c r="BD260"/>
      <c r="BE260"/>
      <c r="BF260"/>
    </row>
    <row r="261" spans="1:58" ht="6" hidden="1" customHeight="1" x14ac:dyDescent="0.2">
      <c r="A261" s="14">
        <v>64</v>
      </c>
      <c r="B261" s="528"/>
      <c r="C261" s="529"/>
      <c r="D261" s="79"/>
      <c r="E261" s="86"/>
      <c r="F261" s="80"/>
      <c r="G261" s="78"/>
      <c r="H261" s="91">
        <f t="shared" ca="1" si="84"/>
        <v>0</v>
      </c>
      <c r="I261" s="80"/>
      <c r="J261" s="78"/>
      <c r="K261" s="91">
        <f t="shared" ca="1" si="85"/>
        <v>0</v>
      </c>
      <c r="L261" s="80"/>
      <c r="M261" s="78"/>
      <c r="N261" s="91">
        <f t="shared" ca="1" si="86"/>
        <v>0</v>
      </c>
      <c r="O261" s="80"/>
      <c r="P261" s="78"/>
      <c r="Q261" s="91">
        <f t="shared" ca="1" si="87"/>
        <v>0</v>
      </c>
      <c r="R261" s="80"/>
      <c r="S261" s="78"/>
      <c r="T261" s="91">
        <f t="shared" ca="1" si="88"/>
        <v>0</v>
      </c>
      <c r="U261" s="80"/>
      <c r="V261" s="78"/>
      <c r="W261" s="91">
        <f t="shared" ca="1" si="89"/>
        <v>0</v>
      </c>
      <c r="X261" s="80"/>
      <c r="Y261" s="78"/>
      <c r="Z261" s="91">
        <f t="shared" ca="1" si="90"/>
        <v>0</v>
      </c>
      <c r="AA261" s="80"/>
      <c r="AB261" s="78"/>
      <c r="AC261" s="91">
        <f t="shared" ca="1" si="91"/>
        <v>0</v>
      </c>
      <c r="AD261" s="80"/>
      <c r="AE261" s="78"/>
      <c r="AF261" s="91">
        <f t="shared" ca="1" si="92"/>
        <v>0</v>
      </c>
      <c r="AG261" s="80"/>
      <c r="AH261" s="78"/>
      <c r="AI261" s="91">
        <f t="shared" ca="1" si="93"/>
        <v>0</v>
      </c>
      <c r="AJ261" s="80"/>
      <c r="AK261" s="78"/>
      <c r="AL261" s="91">
        <f t="shared" ca="1" si="94"/>
        <v>0</v>
      </c>
      <c r="AM261" s="80"/>
      <c r="AN261" s="78"/>
      <c r="AO261" s="91">
        <f t="shared" ca="1" si="95"/>
        <v>0</v>
      </c>
      <c r="AP261" s="93"/>
      <c r="AQ261" s="8"/>
      <c r="AR261" s="57"/>
      <c r="AS261" s="23"/>
      <c r="AT261" s="23"/>
      <c r="AU261" s="23"/>
      <c r="AV261" s="23"/>
      <c r="AW261" s="23"/>
      <c r="AX261" s="23"/>
      <c r="AY261" s="23"/>
      <c r="AZ261" s="23"/>
      <c r="BA261" s="23"/>
      <c r="BB261" s="23"/>
      <c r="BC261" s="8"/>
      <c r="BD261"/>
      <c r="BE261"/>
      <c r="BF261"/>
    </row>
    <row r="262" spans="1:58" ht="6" hidden="1" customHeight="1" x14ac:dyDescent="0.2">
      <c r="A262" s="14">
        <v>65</v>
      </c>
      <c r="B262" s="528"/>
      <c r="C262" s="529"/>
      <c r="D262" s="79"/>
      <c r="E262" s="86"/>
      <c r="F262" s="80"/>
      <c r="G262" s="78"/>
      <c r="H262" s="91">
        <f t="shared" ref="H262:H293" ca="1" si="96">IF(OR(MID(G$778,$A262,1)="a",MID(G$778,$A262,1)="b"),0,IF(H261=0,1,H261+1))</f>
        <v>0</v>
      </c>
      <c r="I262" s="80"/>
      <c r="J262" s="78"/>
      <c r="K262" s="91">
        <f t="shared" ref="K262:K293" ca="1" si="97">IF(OR(MID(J$778,$A262,1)="a",MID(J$778,$A262,1)="b"),0,IF(K261=0,1,K261+1))</f>
        <v>0</v>
      </c>
      <c r="L262" s="80"/>
      <c r="M262" s="78"/>
      <c r="N262" s="91">
        <f t="shared" ref="N262:N293" ca="1" si="98">IF(OR(MID(M$778,$A262,1)="a",MID(M$778,$A262,1)="b"),0,IF(N261=0,1,N261+1))</f>
        <v>0</v>
      </c>
      <c r="O262" s="80"/>
      <c r="P262" s="78"/>
      <c r="Q262" s="91">
        <f t="shared" ref="Q262:Q293" ca="1" si="99">IF(OR(MID(P$778,$A262,1)="a",MID(P$778,$A262,1)="b"),0,IF(Q261=0,1,Q261+1))</f>
        <v>0</v>
      </c>
      <c r="R262" s="80"/>
      <c r="S262" s="78"/>
      <c r="T262" s="91">
        <f t="shared" ref="T262:T293" ca="1" si="100">IF(OR(MID(S$778,$A262,1)="a",MID(S$778,$A262,1)="b"),0,IF(T261=0,1,T261+1))</f>
        <v>0</v>
      </c>
      <c r="U262" s="80"/>
      <c r="V262" s="78"/>
      <c r="W262" s="91">
        <f t="shared" ref="W262:W293" ca="1" si="101">IF(OR(MID(V$778,$A262,1)="a",MID(V$778,$A262,1)="b"),0,IF(W261=0,1,W261+1))</f>
        <v>0</v>
      </c>
      <c r="X262" s="80"/>
      <c r="Y262" s="78"/>
      <c r="Z262" s="91">
        <f t="shared" ref="Z262:Z293" ca="1" si="102">IF(OR(MID(Y$778,$A262,1)="a",MID(Y$778,$A262,1)="b"),0,IF(Z261=0,1,Z261+1))</f>
        <v>0</v>
      </c>
      <c r="AA262" s="80"/>
      <c r="AB262" s="78"/>
      <c r="AC262" s="91">
        <f t="shared" ref="AC262:AC293" ca="1" si="103">IF(OR(MID(AB$778,$A262,1)="a",MID(AB$778,$A262,1)="b"),0,IF(AC261=0,1,AC261+1))</f>
        <v>0</v>
      </c>
      <c r="AD262" s="80"/>
      <c r="AE262" s="78"/>
      <c r="AF262" s="91">
        <f t="shared" ref="AF262:AF293" ca="1" si="104">IF(OR(MID(AE$778,$A262,1)="a",MID(AE$778,$A262,1)="b"),0,IF(AF261=0,1,AF261+1))</f>
        <v>0</v>
      </c>
      <c r="AG262" s="80"/>
      <c r="AH262" s="78"/>
      <c r="AI262" s="91">
        <f t="shared" ref="AI262:AI293" ca="1" si="105">IF(OR(MID(AH$778,$A262,1)="a",MID(AH$778,$A262,1)="b"),0,IF(AI261=0,1,AI261+1))</f>
        <v>0</v>
      </c>
      <c r="AJ262" s="80"/>
      <c r="AK262" s="78"/>
      <c r="AL262" s="91">
        <f t="shared" ref="AL262:AL293" ca="1" si="106">IF(OR(MID(AK$778,$A262,1)="a",MID(AK$778,$A262,1)="b"),0,IF(AL261=0,1,AL261+1))</f>
        <v>0</v>
      </c>
      <c r="AM262" s="80"/>
      <c r="AN262" s="78"/>
      <c r="AO262" s="91">
        <f t="shared" ref="AO262:AO293" ca="1" si="107">IF(OR(MID(AN$778,$A262,1)="a",MID(AN$778,$A262,1)="b"),0,IF(AO261=0,1,AO261+1))</f>
        <v>0</v>
      </c>
      <c r="AP262" s="93"/>
      <c r="AQ262" s="8"/>
      <c r="AR262" s="57"/>
      <c r="AS262" s="23"/>
      <c r="AT262" s="23"/>
      <c r="AU262" s="23"/>
      <c r="AV262" s="23"/>
      <c r="AW262" s="23"/>
      <c r="AX262" s="23"/>
      <c r="AY262" s="23"/>
      <c r="AZ262" s="23"/>
      <c r="BA262" s="23"/>
      <c r="BB262" s="23"/>
      <c r="BC262" s="8"/>
      <c r="BD262"/>
      <c r="BE262"/>
      <c r="BF262"/>
    </row>
    <row r="263" spans="1:58" ht="6" hidden="1" customHeight="1" x14ac:dyDescent="0.2">
      <c r="A263" s="14">
        <v>66</v>
      </c>
      <c r="B263" s="528"/>
      <c r="C263" s="529"/>
      <c r="D263" s="79"/>
      <c r="E263" s="86"/>
      <c r="F263" s="80"/>
      <c r="G263" s="78"/>
      <c r="H263" s="91">
        <f t="shared" ca="1" si="96"/>
        <v>1</v>
      </c>
      <c r="I263" s="80"/>
      <c r="J263" s="78"/>
      <c r="K263" s="91">
        <f t="shared" ca="1" si="97"/>
        <v>1</v>
      </c>
      <c r="L263" s="80"/>
      <c r="M263" s="78"/>
      <c r="N263" s="91">
        <f t="shared" ca="1" si="98"/>
        <v>1</v>
      </c>
      <c r="O263" s="80"/>
      <c r="P263" s="78"/>
      <c r="Q263" s="91">
        <f t="shared" ca="1" si="99"/>
        <v>1</v>
      </c>
      <c r="R263" s="80"/>
      <c r="S263" s="78"/>
      <c r="T263" s="91">
        <f t="shared" ca="1" si="100"/>
        <v>1</v>
      </c>
      <c r="U263" s="80"/>
      <c r="V263" s="78"/>
      <c r="W263" s="91">
        <f t="shared" ca="1" si="101"/>
        <v>1</v>
      </c>
      <c r="X263" s="80"/>
      <c r="Y263" s="78"/>
      <c r="Z263" s="91">
        <f t="shared" ca="1" si="102"/>
        <v>1</v>
      </c>
      <c r="AA263" s="80"/>
      <c r="AB263" s="78"/>
      <c r="AC263" s="91">
        <f t="shared" ca="1" si="103"/>
        <v>1</v>
      </c>
      <c r="AD263" s="80"/>
      <c r="AE263" s="78"/>
      <c r="AF263" s="91">
        <f t="shared" ca="1" si="104"/>
        <v>1</v>
      </c>
      <c r="AG263" s="80"/>
      <c r="AH263" s="78"/>
      <c r="AI263" s="91">
        <f t="shared" ca="1" si="105"/>
        <v>1</v>
      </c>
      <c r="AJ263" s="80"/>
      <c r="AK263" s="78"/>
      <c r="AL263" s="91">
        <f t="shared" ca="1" si="106"/>
        <v>1</v>
      </c>
      <c r="AM263" s="80"/>
      <c r="AN263" s="78"/>
      <c r="AO263" s="91">
        <f t="shared" ca="1" si="107"/>
        <v>1</v>
      </c>
      <c r="AP263" s="93"/>
      <c r="AQ263" s="8"/>
      <c r="AR263" s="57"/>
      <c r="AS263" s="23"/>
      <c r="AT263" s="23"/>
      <c r="AU263" s="23"/>
      <c r="AV263" s="23"/>
      <c r="AW263" s="23"/>
      <c r="AX263" s="23"/>
      <c r="AY263" s="23"/>
      <c r="AZ263" s="23"/>
      <c r="BA263" s="23"/>
      <c r="BB263" s="23"/>
      <c r="BC263" s="8"/>
      <c r="BD263"/>
      <c r="BE263"/>
      <c r="BF263"/>
    </row>
    <row r="264" spans="1:58" ht="6" hidden="1" customHeight="1" x14ac:dyDescent="0.2">
      <c r="A264" s="14">
        <v>67</v>
      </c>
      <c r="B264" s="528"/>
      <c r="C264" s="529"/>
      <c r="D264" s="79"/>
      <c r="E264" s="86"/>
      <c r="F264" s="80"/>
      <c r="G264" s="78"/>
      <c r="H264" s="91">
        <f t="shared" ca="1" si="96"/>
        <v>2</v>
      </c>
      <c r="I264" s="80"/>
      <c r="J264" s="78"/>
      <c r="K264" s="91">
        <f t="shared" ca="1" si="97"/>
        <v>2</v>
      </c>
      <c r="L264" s="80"/>
      <c r="M264" s="78"/>
      <c r="N264" s="91">
        <f t="shared" ca="1" si="98"/>
        <v>2</v>
      </c>
      <c r="O264" s="80"/>
      <c r="P264" s="78"/>
      <c r="Q264" s="91">
        <f t="shared" ca="1" si="99"/>
        <v>2</v>
      </c>
      <c r="R264" s="80"/>
      <c r="S264" s="78"/>
      <c r="T264" s="91">
        <f t="shared" ca="1" si="100"/>
        <v>2</v>
      </c>
      <c r="U264" s="80"/>
      <c r="V264" s="78"/>
      <c r="W264" s="91">
        <f t="shared" ca="1" si="101"/>
        <v>2</v>
      </c>
      <c r="X264" s="80"/>
      <c r="Y264" s="78"/>
      <c r="Z264" s="91">
        <f t="shared" ca="1" si="102"/>
        <v>2</v>
      </c>
      <c r="AA264" s="80"/>
      <c r="AB264" s="78"/>
      <c r="AC264" s="91">
        <f t="shared" ca="1" si="103"/>
        <v>2</v>
      </c>
      <c r="AD264" s="80"/>
      <c r="AE264" s="78"/>
      <c r="AF264" s="91">
        <f t="shared" ca="1" si="104"/>
        <v>2</v>
      </c>
      <c r="AG264" s="80"/>
      <c r="AH264" s="78"/>
      <c r="AI264" s="91">
        <f t="shared" ca="1" si="105"/>
        <v>2</v>
      </c>
      <c r="AJ264" s="80"/>
      <c r="AK264" s="78"/>
      <c r="AL264" s="91">
        <f t="shared" ca="1" si="106"/>
        <v>2</v>
      </c>
      <c r="AM264" s="80"/>
      <c r="AN264" s="78"/>
      <c r="AO264" s="91">
        <f t="shared" ca="1" si="107"/>
        <v>2</v>
      </c>
      <c r="AP264" s="93"/>
      <c r="AQ264" s="8"/>
      <c r="AR264" s="57"/>
      <c r="AS264" s="23"/>
      <c r="AT264" s="23"/>
      <c r="AU264" s="23"/>
      <c r="AV264" s="23"/>
      <c r="AW264" s="23"/>
      <c r="AX264" s="23"/>
      <c r="AY264" s="23"/>
      <c r="AZ264" s="23"/>
      <c r="BA264" s="23"/>
      <c r="BB264" s="23"/>
      <c r="BC264" s="8"/>
      <c r="BD264"/>
      <c r="BE264"/>
      <c r="BF264"/>
    </row>
    <row r="265" spans="1:58" ht="6" hidden="1" customHeight="1" x14ac:dyDescent="0.2">
      <c r="A265" s="14">
        <v>68</v>
      </c>
      <c r="B265" s="528"/>
      <c r="C265" s="529"/>
      <c r="D265" s="79"/>
      <c r="E265" s="86"/>
      <c r="F265" s="80"/>
      <c r="G265" s="78"/>
      <c r="H265" s="91">
        <f t="shared" ca="1" si="96"/>
        <v>3</v>
      </c>
      <c r="I265" s="80"/>
      <c r="J265" s="78"/>
      <c r="K265" s="91">
        <f t="shared" ca="1" si="97"/>
        <v>3</v>
      </c>
      <c r="L265" s="80"/>
      <c r="M265" s="78"/>
      <c r="N265" s="91">
        <f t="shared" ca="1" si="98"/>
        <v>3</v>
      </c>
      <c r="O265" s="80"/>
      <c r="P265" s="78"/>
      <c r="Q265" s="91">
        <f t="shared" ca="1" si="99"/>
        <v>3</v>
      </c>
      <c r="R265" s="80"/>
      <c r="S265" s="78"/>
      <c r="T265" s="91">
        <f t="shared" ca="1" si="100"/>
        <v>3</v>
      </c>
      <c r="U265" s="80"/>
      <c r="V265" s="78"/>
      <c r="W265" s="91">
        <f t="shared" ca="1" si="101"/>
        <v>3</v>
      </c>
      <c r="X265" s="80"/>
      <c r="Y265" s="78"/>
      <c r="Z265" s="91">
        <f t="shared" ca="1" si="102"/>
        <v>3</v>
      </c>
      <c r="AA265" s="80"/>
      <c r="AB265" s="78"/>
      <c r="AC265" s="91">
        <f t="shared" ca="1" si="103"/>
        <v>3</v>
      </c>
      <c r="AD265" s="80"/>
      <c r="AE265" s="78"/>
      <c r="AF265" s="91">
        <f t="shared" ca="1" si="104"/>
        <v>3</v>
      </c>
      <c r="AG265" s="80"/>
      <c r="AH265" s="78"/>
      <c r="AI265" s="91">
        <f t="shared" ca="1" si="105"/>
        <v>3</v>
      </c>
      <c r="AJ265" s="80"/>
      <c r="AK265" s="78"/>
      <c r="AL265" s="91">
        <f t="shared" ca="1" si="106"/>
        <v>3</v>
      </c>
      <c r="AM265" s="80"/>
      <c r="AN265" s="78"/>
      <c r="AO265" s="91">
        <f t="shared" ca="1" si="107"/>
        <v>3</v>
      </c>
      <c r="AP265" s="93"/>
      <c r="AQ265" s="8"/>
      <c r="AR265" s="57"/>
      <c r="AS265" s="23"/>
      <c r="AT265" s="23"/>
      <c r="AU265" s="23"/>
      <c r="AV265" s="23"/>
      <c r="AW265" s="23"/>
      <c r="AX265" s="23"/>
      <c r="AY265" s="23"/>
      <c r="AZ265" s="23"/>
      <c r="BA265" s="23"/>
      <c r="BB265" s="23"/>
      <c r="BC265" s="8"/>
      <c r="BD265"/>
      <c r="BE265"/>
      <c r="BF265"/>
    </row>
    <row r="266" spans="1:58" ht="6" hidden="1" customHeight="1" x14ac:dyDescent="0.2">
      <c r="A266" s="14">
        <v>69</v>
      </c>
      <c r="B266" s="528"/>
      <c r="C266" s="529"/>
      <c r="D266" s="79"/>
      <c r="E266" s="86"/>
      <c r="F266" s="80"/>
      <c r="G266" s="78"/>
      <c r="H266" s="91">
        <f t="shared" ca="1" si="96"/>
        <v>4</v>
      </c>
      <c r="I266" s="80"/>
      <c r="J266" s="78"/>
      <c r="K266" s="91">
        <f t="shared" ca="1" si="97"/>
        <v>4</v>
      </c>
      <c r="L266" s="80"/>
      <c r="M266" s="78"/>
      <c r="N266" s="91">
        <f t="shared" ca="1" si="98"/>
        <v>4</v>
      </c>
      <c r="O266" s="80"/>
      <c r="P266" s="78"/>
      <c r="Q266" s="91">
        <f t="shared" ca="1" si="99"/>
        <v>4</v>
      </c>
      <c r="R266" s="80"/>
      <c r="S266" s="78"/>
      <c r="T266" s="91">
        <f t="shared" ca="1" si="100"/>
        <v>4</v>
      </c>
      <c r="U266" s="80"/>
      <c r="V266" s="78"/>
      <c r="W266" s="91">
        <f t="shared" ca="1" si="101"/>
        <v>4</v>
      </c>
      <c r="X266" s="80"/>
      <c r="Y266" s="78"/>
      <c r="Z266" s="91">
        <f t="shared" ca="1" si="102"/>
        <v>4</v>
      </c>
      <c r="AA266" s="80"/>
      <c r="AB266" s="78"/>
      <c r="AC266" s="91">
        <f t="shared" ca="1" si="103"/>
        <v>4</v>
      </c>
      <c r="AD266" s="80"/>
      <c r="AE266" s="78"/>
      <c r="AF266" s="91">
        <f t="shared" ca="1" si="104"/>
        <v>4</v>
      </c>
      <c r="AG266" s="80"/>
      <c r="AH266" s="78"/>
      <c r="AI266" s="91">
        <f t="shared" ca="1" si="105"/>
        <v>4</v>
      </c>
      <c r="AJ266" s="80"/>
      <c r="AK266" s="78"/>
      <c r="AL266" s="91">
        <f t="shared" ca="1" si="106"/>
        <v>4</v>
      </c>
      <c r="AM266" s="80"/>
      <c r="AN266" s="78"/>
      <c r="AO266" s="91">
        <f t="shared" ca="1" si="107"/>
        <v>4</v>
      </c>
      <c r="AP266" s="93"/>
      <c r="AQ266" s="8"/>
      <c r="AR266" s="57"/>
      <c r="AS266" s="23"/>
      <c r="AT266" s="23"/>
      <c r="AU266" s="23"/>
      <c r="AV266" s="23"/>
      <c r="AW266" s="23"/>
      <c r="AX266" s="23"/>
      <c r="AY266" s="23"/>
      <c r="AZ266" s="23"/>
      <c r="BA266" s="23"/>
      <c r="BB266" s="23"/>
      <c r="BC266" s="8"/>
      <c r="BD266"/>
      <c r="BE266"/>
      <c r="BF266"/>
    </row>
    <row r="267" spans="1:58" ht="6" hidden="1" customHeight="1" x14ac:dyDescent="0.2">
      <c r="A267" s="14">
        <v>70</v>
      </c>
      <c r="B267" s="528"/>
      <c r="C267" s="529"/>
      <c r="D267" s="79"/>
      <c r="E267" s="86"/>
      <c r="F267" s="80"/>
      <c r="G267" s="78"/>
      <c r="H267" s="91">
        <f t="shared" ca="1" si="96"/>
        <v>5</v>
      </c>
      <c r="I267" s="80"/>
      <c r="J267" s="78"/>
      <c r="K267" s="91">
        <f t="shared" ca="1" si="97"/>
        <v>5</v>
      </c>
      <c r="L267" s="80"/>
      <c r="M267" s="78"/>
      <c r="N267" s="91">
        <f t="shared" ca="1" si="98"/>
        <v>5</v>
      </c>
      <c r="O267" s="80"/>
      <c r="P267" s="78"/>
      <c r="Q267" s="91">
        <f t="shared" ca="1" si="99"/>
        <v>5</v>
      </c>
      <c r="R267" s="80"/>
      <c r="S267" s="78"/>
      <c r="T267" s="91">
        <f t="shared" ca="1" si="100"/>
        <v>5</v>
      </c>
      <c r="U267" s="80"/>
      <c r="V267" s="78"/>
      <c r="W267" s="91">
        <f t="shared" ca="1" si="101"/>
        <v>5</v>
      </c>
      <c r="X267" s="80"/>
      <c r="Y267" s="78"/>
      <c r="Z267" s="91">
        <f t="shared" ca="1" si="102"/>
        <v>5</v>
      </c>
      <c r="AA267" s="80"/>
      <c r="AB267" s="78"/>
      <c r="AC267" s="91">
        <f t="shared" ca="1" si="103"/>
        <v>5</v>
      </c>
      <c r="AD267" s="80"/>
      <c r="AE267" s="78"/>
      <c r="AF267" s="91">
        <f t="shared" ca="1" si="104"/>
        <v>5</v>
      </c>
      <c r="AG267" s="80"/>
      <c r="AH267" s="78"/>
      <c r="AI267" s="91">
        <f t="shared" ca="1" si="105"/>
        <v>5</v>
      </c>
      <c r="AJ267" s="80"/>
      <c r="AK267" s="78"/>
      <c r="AL267" s="91">
        <f t="shared" ca="1" si="106"/>
        <v>5</v>
      </c>
      <c r="AM267" s="80"/>
      <c r="AN267" s="78"/>
      <c r="AO267" s="91">
        <f t="shared" ca="1" si="107"/>
        <v>5</v>
      </c>
      <c r="AP267" s="93"/>
      <c r="AQ267" s="8"/>
      <c r="AR267" s="57"/>
      <c r="AS267" s="23"/>
      <c r="AT267" s="23"/>
      <c r="AU267" s="23"/>
      <c r="AV267" s="23"/>
      <c r="AW267" s="23"/>
      <c r="AX267" s="23"/>
      <c r="AY267" s="23"/>
      <c r="AZ267" s="23"/>
      <c r="BA267" s="23"/>
      <c r="BB267" s="23"/>
      <c r="BC267" s="8"/>
      <c r="BD267"/>
      <c r="BE267"/>
      <c r="BF267"/>
    </row>
    <row r="268" spans="1:58" ht="6" hidden="1" customHeight="1" x14ac:dyDescent="0.2">
      <c r="A268" s="14">
        <v>71</v>
      </c>
      <c r="B268" s="528"/>
      <c r="C268" s="529"/>
      <c r="D268" s="79"/>
      <c r="E268" s="86"/>
      <c r="F268" s="80"/>
      <c r="G268" s="78"/>
      <c r="H268" s="91">
        <f t="shared" ca="1" si="96"/>
        <v>6</v>
      </c>
      <c r="I268" s="80"/>
      <c r="J268" s="78"/>
      <c r="K268" s="91">
        <f t="shared" ca="1" si="97"/>
        <v>6</v>
      </c>
      <c r="L268" s="80"/>
      <c r="M268" s="78"/>
      <c r="N268" s="91">
        <f t="shared" ca="1" si="98"/>
        <v>6</v>
      </c>
      <c r="O268" s="80"/>
      <c r="P268" s="78"/>
      <c r="Q268" s="91">
        <f t="shared" ca="1" si="99"/>
        <v>6</v>
      </c>
      <c r="R268" s="80"/>
      <c r="S268" s="78"/>
      <c r="T268" s="91">
        <f t="shared" ca="1" si="100"/>
        <v>6</v>
      </c>
      <c r="U268" s="80"/>
      <c r="V268" s="78"/>
      <c r="W268" s="91">
        <f t="shared" ca="1" si="101"/>
        <v>6</v>
      </c>
      <c r="X268" s="80"/>
      <c r="Y268" s="78"/>
      <c r="Z268" s="91">
        <f t="shared" ca="1" si="102"/>
        <v>6</v>
      </c>
      <c r="AA268" s="80"/>
      <c r="AB268" s="78"/>
      <c r="AC268" s="91">
        <f t="shared" ca="1" si="103"/>
        <v>6</v>
      </c>
      <c r="AD268" s="80"/>
      <c r="AE268" s="78"/>
      <c r="AF268" s="91">
        <f t="shared" ca="1" si="104"/>
        <v>6</v>
      </c>
      <c r="AG268" s="80"/>
      <c r="AH268" s="78"/>
      <c r="AI268" s="91">
        <f t="shared" ca="1" si="105"/>
        <v>6</v>
      </c>
      <c r="AJ268" s="80"/>
      <c r="AK268" s="78"/>
      <c r="AL268" s="91">
        <f t="shared" ca="1" si="106"/>
        <v>6</v>
      </c>
      <c r="AM268" s="80"/>
      <c r="AN268" s="78"/>
      <c r="AO268" s="91">
        <f t="shared" ca="1" si="107"/>
        <v>6</v>
      </c>
      <c r="AP268" s="93"/>
      <c r="AQ268" s="8"/>
      <c r="AR268" s="57"/>
      <c r="AS268" s="23"/>
      <c r="AT268" s="23"/>
      <c r="AU268" s="23"/>
      <c r="AV268" s="23"/>
      <c r="AW268" s="23"/>
      <c r="AX268" s="23"/>
      <c r="AY268" s="23"/>
      <c r="AZ268" s="23"/>
      <c r="BA268" s="23"/>
      <c r="BB268" s="23"/>
      <c r="BC268" s="8"/>
      <c r="BD268"/>
      <c r="BE268"/>
      <c r="BF268"/>
    </row>
    <row r="269" spans="1:58" ht="6" hidden="1" customHeight="1" x14ac:dyDescent="0.2">
      <c r="A269" s="14">
        <v>72</v>
      </c>
      <c r="B269" s="528"/>
      <c r="C269" s="529"/>
      <c r="D269" s="79"/>
      <c r="E269" s="86"/>
      <c r="F269" s="80"/>
      <c r="G269" s="78"/>
      <c r="H269" s="91">
        <f t="shared" ca="1" si="96"/>
        <v>7</v>
      </c>
      <c r="I269" s="80"/>
      <c r="J269" s="78"/>
      <c r="K269" s="91">
        <f t="shared" ca="1" si="97"/>
        <v>7</v>
      </c>
      <c r="L269" s="80"/>
      <c r="M269" s="78"/>
      <c r="N269" s="91">
        <f t="shared" ca="1" si="98"/>
        <v>7</v>
      </c>
      <c r="O269" s="80"/>
      <c r="P269" s="78"/>
      <c r="Q269" s="91">
        <f t="shared" ca="1" si="99"/>
        <v>7</v>
      </c>
      <c r="R269" s="80"/>
      <c r="S269" s="78"/>
      <c r="T269" s="91">
        <f t="shared" ca="1" si="100"/>
        <v>7</v>
      </c>
      <c r="U269" s="80"/>
      <c r="V269" s="78"/>
      <c r="W269" s="91">
        <f t="shared" ca="1" si="101"/>
        <v>7</v>
      </c>
      <c r="X269" s="80"/>
      <c r="Y269" s="78"/>
      <c r="Z269" s="91">
        <f t="shared" ca="1" si="102"/>
        <v>7</v>
      </c>
      <c r="AA269" s="80"/>
      <c r="AB269" s="78"/>
      <c r="AC269" s="91">
        <f t="shared" ca="1" si="103"/>
        <v>7</v>
      </c>
      <c r="AD269" s="80"/>
      <c r="AE269" s="78"/>
      <c r="AF269" s="91">
        <f t="shared" ca="1" si="104"/>
        <v>7</v>
      </c>
      <c r="AG269" s="80"/>
      <c r="AH269" s="78"/>
      <c r="AI269" s="91">
        <f t="shared" ca="1" si="105"/>
        <v>7</v>
      </c>
      <c r="AJ269" s="80"/>
      <c r="AK269" s="78"/>
      <c r="AL269" s="91">
        <f t="shared" ca="1" si="106"/>
        <v>7</v>
      </c>
      <c r="AM269" s="80"/>
      <c r="AN269" s="78"/>
      <c r="AO269" s="91">
        <f t="shared" ca="1" si="107"/>
        <v>7</v>
      </c>
      <c r="AP269" s="93"/>
      <c r="AQ269" s="8"/>
      <c r="AR269" s="57"/>
      <c r="AS269" s="23"/>
      <c r="AT269" s="23"/>
      <c r="AU269" s="23"/>
      <c r="AV269" s="23"/>
      <c r="AW269" s="23"/>
      <c r="AX269" s="23"/>
      <c r="AY269" s="23"/>
      <c r="AZ269" s="23"/>
      <c r="BA269" s="23"/>
      <c r="BB269" s="23"/>
      <c r="BC269" s="8"/>
      <c r="BD269"/>
      <c r="BE269"/>
      <c r="BF269"/>
    </row>
    <row r="270" spans="1:58" ht="6" hidden="1" customHeight="1" x14ac:dyDescent="0.2">
      <c r="A270" s="14">
        <v>73</v>
      </c>
      <c r="B270" s="528"/>
      <c r="C270" s="529"/>
      <c r="D270" s="79"/>
      <c r="E270" s="86"/>
      <c r="F270" s="80"/>
      <c r="G270" s="78"/>
      <c r="H270" s="91">
        <f t="shared" ca="1" si="96"/>
        <v>8</v>
      </c>
      <c r="I270" s="80"/>
      <c r="J270" s="78"/>
      <c r="K270" s="91">
        <f t="shared" ca="1" si="97"/>
        <v>8</v>
      </c>
      <c r="L270" s="80"/>
      <c r="M270" s="78"/>
      <c r="N270" s="91">
        <f t="shared" ca="1" si="98"/>
        <v>8</v>
      </c>
      <c r="O270" s="80"/>
      <c r="P270" s="78"/>
      <c r="Q270" s="91">
        <f t="shared" ca="1" si="99"/>
        <v>8</v>
      </c>
      <c r="R270" s="80"/>
      <c r="S270" s="78"/>
      <c r="T270" s="91">
        <f t="shared" ca="1" si="100"/>
        <v>8</v>
      </c>
      <c r="U270" s="80"/>
      <c r="V270" s="78"/>
      <c r="W270" s="91">
        <f t="shared" ca="1" si="101"/>
        <v>8</v>
      </c>
      <c r="X270" s="80"/>
      <c r="Y270" s="78"/>
      <c r="Z270" s="91">
        <f t="shared" ca="1" si="102"/>
        <v>8</v>
      </c>
      <c r="AA270" s="80"/>
      <c r="AB270" s="78"/>
      <c r="AC270" s="91">
        <f t="shared" ca="1" si="103"/>
        <v>8</v>
      </c>
      <c r="AD270" s="80"/>
      <c r="AE270" s="78"/>
      <c r="AF270" s="91">
        <f t="shared" ca="1" si="104"/>
        <v>8</v>
      </c>
      <c r="AG270" s="80"/>
      <c r="AH270" s="78"/>
      <c r="AI270" s="91">
        <f t="shared" ca="1" si="105"/>
        <v>8</v>
      </c>
      <c r="AJ270" s="80"/>
      <c r="AK270" s="78"/>
      <c r="AL270" s="91">
        <f t="shared" ca="1" si="106"/>
        <v>8</v>
      </c>
      <c r="AM270" s="80"/>
      <c r="AN270" s="78"/>
      <c r="AO270" s="91">
        <f t="shared" ca="1" si="107"/>
        <v>8</v>
      </c>
      <c r="AP270" s="93"/>
      <c r="AQ270" s="8"/>
      <c r="AR270" s="57"/>
      <c r="AS270" s="23"/>
      <c r="AT270" s="23"/>
      <c r="AU270" s="23"/>
      <c r="AV270" s="23"/>
      <c r="AW270" s="23"/>
      <c r="AX270" s="23"/>
      <c r="AY270" s="23"/>
      <c r="AZ270" s="23"/>
      <c r="BA270" s="23"/>
      <c r="BB270" s="23"/>
      <c r="BC270" s="8"/>
      <c r="BD270"/>
      <c r="BE270"/>
      <c r="BF270"/>
    </row>
    <row r="271" spans="1:58" ht="6" hidden="1" customHeight="1" x14ac:dyDescent="0.2">
      <c r="A271" s="14">
        <v>74</v>
      </c>
      <c r="B271" s="528"/>
      <c r="C271" s="529"/>
      <c r="D271" s="79"/>
      <c r="E271" s="86"/>
      <c r="F271" s="80"/>
      <c r="G271" s="78"/>
      <c r="H271" s="91">
        <f t="shared" ca="1" si="96"/>
        <v>9</v>
      </c>
      <c r="I271" s="80"/>
      <c r="J271" s="78"/>
      <c r="K271" s="91">
        <f t="shared" ca="1" si="97"/>
        <v>9</v>
      </c>
      <c r="L271" s="80"/>
      <c r="M271" s="78"/>
      <c r="N271" s="91">
        <f t="shared" ca="1" si="98"/>
        <v>9</v>
      </c>
      <c r="O271" s="80"/>
      <c r="P271" s="78"/>
      <c r="Q271" s="91">
        <f t="shared" ca="1" si="99"/>
        <v>9</v>
      </c>
      <c r="R271" s="80"/>
      <c r="S271" s="78"/>
      <c r="T271" s="91">
        <f t="shared" ca="1" si="100"/>
        <v>9</v>
      </c>
      <c r="U271" s="80"/>
      <c r="V271" s="78"/>
      <c r="W271" s="91">
        <f t="shared" ca="1" si="101"/>
        <v>9</v>
      </c>
      <c r="X271" s="80"/>
      <c r="Y271" s="78"/>
      <c r="Z271" s="91">
        <f t="shared" ca="1" si="102"/>
        <v>9</v>
      </c>
      <c r="AA271" s="80"/>
      <c r="AB271" s="78"/>
      <c r="AC271" s="91">
        <f t="shared" ca="1" si="103"/>
        <v>9</v>
      </c>
      <c r="AD271" s="80"/>
      <c r="AE271" s="78"/>
      <c r="AF271" s="91">
        <f t="shared" ca="1" si="104"/>
        <v>9</v>
      </c>
      <c r="AG271" s="80"/>
      <c r="AH271" s="78"/>
      <c r="AI271" s="91">
        <f t="shared" ca="1" si="105"/>
        <v>9</v>
      </c>
      <c r="AJ271" s="80"/>
      <c r="AK271" s="78"/>
      <c r="AL271" s="91">
        <f t="shared" ca="1" si="106"/>
        <v>9</v>
      </c>
      <c r="AM271" s="80"/>
      <c r="AN271" s="78"/>
      <c r="AO271" s="91">
        <f t="shared" ca="1" si="107"/>
        <v>9</v>
      </c>
      <c r="AP271" s="93"/>
      <c r="AQ271" s="8"/>
      <c r="AR271" s="57"/>
      <c r="AS271" s="23"/>
      <c r="AT271" s="23"/>
      <c r="AU271" s="23"/>
      <c r="AV271" s="23"/>
      <c r="AW271" s="23"/>
      <c r="AX271" s="23"/>
      <c r="AY271" s="23"/>
      <c r="AZ271" s="23"/>
      <c r="BA271" s="23"/>
      <c r="BB271" s="23"/>
      <c r="BC271" s="8"/>
      <c r="BD271"/>
      <c r="BE271"/>
      <c r="BF271"/>
    </row>
    <row r="272" spans="1:58" ht="6" hidden="1" customHeight="1" x14ac:dyDescent="0.2">
      <c r="A272" s="14">
        <v>75</v>
      </c>
      <c r="B272" s="528"/>
      <c r="C272" s="529"/>
      <c r="D272" s="79"/>
      <c r="E272" s="86"/>
      <c r="F272" s="80"/>
      <c r="G272" s="78"/>
      <c r="H272" s="91">
        <f t="shared" ca="1" si="96"/>
        <v>10</v>
      </c>
      <c r="I272" s="80"/>
      <c r="J272" s="78"/>
      <c r="K272" s="91">
        <f t="shared" ca="1" si="97"/>
        <v>10</v>
      </c>
      <c r="L272" s="80"/>
      <c r="M272" s="78"/>
      <c r="N272" s="91">
        <f t="shared" ca="1" si="98"/>
        <v>10</v>
      </c>
      <c r="O272" s="80"/>
      <c r="P272" s="78"/>
      <c r="Q272" s="91">
        <f t="shared" ca="1" si="99"/>
        <v>10</v>
      </c>
      <c r="R272" s="80"/>
      <c r="S272" s="78"/>
      <c r="T272" s="91">
        <f t="shared" ca="1" si="100"/>
        <v>10</v>
      </c>
      <c r="U272" s="80"/>
      <c r="V272" s="78"/>
      <c r="W272" s="91">
        <f t="shared" ca="1" si="101"/>
        <v>10</v>
      </c>
      <c r="X272" s="80"/>
      <c r="Y272" s="78"/>
      <c r="Z272" s="91">
        <f t="shared" ca="1" si="102"/>
        <v>10</v>
      </c>
      <c r="AA272" s="80"/>
      <c r="AB272" s="78"/>
      <c r="AC272" s="91">
        <f t="shared" ca="1" si="103"/>
        <v>10</v>
      </c>
      <c r="AD272" s="80"/>
      <c r="AE272" s="78"/>
      <c r="AF272" s="91">
        <f t="shared" ca="1" si="104"/>
        <v>10</v>
      </c>
      <c r="AG272" s="80"/>
      <c r="AH272" s="78"/>
      <c r="AI272" s="91">
        <f t="shared" ca="1" si="105"/>
        <v>10</v>
      </c>
      <c r="AJ272" s="80"/>
      <c r="AK272" s="78"/>
      <c r="AL272" s="91">
        <f t="shared" ca="1" si="106"/>
        <v>10</v>
      </c>
      <c r="AM272" s="80"/>
      <c r="AN272" s="78"/>
      <c r="AO272" s="91">
        <f t="shared" ca="1" si="107"/>
        <v>10</v>
      </c>
      <c r="AP272" s="93"/>
      <c r="AQ272" s="8"/>
      <c r="AR272" s="57"/>
      <c r="AS272" s="23"/>
      <c r="AT272" s="23"/>
      <c r="AU272" s="23"/>
      <c r="AV272" s="23"/>
      <c r="AW272" s="23"/>
      <c r="AX272" s="23"/>
      <c r="AY272" s="23"/>
      <c r="AZ272" s="23"/>
      <c r="BA272" s="23"/>
      <c r="BB272" s="23"/>
      <c r="BC272" s="8"/>
      <c r="BD272"/>
      <c r="BE272"/>
      <c r="BF272"/>
    </row>
    <row r="273" spans="1:58" ht="6" hidden="1" customHeight="1" x14ac:dyDescent="0.2">
      <c r="A273" s="14">
        <v>76</v>
      </c>
      <c r="B273" s="528"/>
      <c r="C273" s="529"/>
      <c r="D273" s="79"/>
      <c r="E273" s="86"/>
      <c r="F273" s="80"/>
      <c r="G273" s="78"/>
      <c r="H273" s="91">
        <f t="shared" ca="1" si="96"/>
        <v>11</v>
      </c>
      <c r="I273" s="80"/>
      <c r="J273" s="78"/>
      <c r="K273" s="91">
        <f t="shared" ca="1" si="97"/>
        <v>11</v>
      </c>
      <c r="L273" s="80"/>
      <c r="M273" s="78"/>
      <c r="N273" s="91">
        <f t="shared" ca="1" si="98"/>
        <v>11</v>
      </c>
      <c r="O273" s="80"/>
      <c r="P273" s="78"/>
      <c r="Q273" s="91">
        <f t="shared" ca="1" si="99"/>
        <v>11</v>
      </c>
      <c r="R273" s="80"/>
      <c r="S273" s="78"/>
      <c r="T273" s="91">
        <f t="shared" ca="1" si="100"/>
        <v>11</v>
      </c>
      <c r="U273" s="80"/>
      <c r="V273" s="78"/>
      <c r="W273" s="91">
        <f t="shared" ca="1" si="101"/>
        <v>11</v>
      </c>
      <c r="X273" s="80"/>
      <c r="Y273" s="78"/>
      <c r="Z273" s="91">
        <f t="shared" ca="1" si="102"/>
        <v>11</v>
      </c>
      <c r="AA273" s="80"/>
      <c r="AB273" s="78"/>
      <c r="AC273" s="91">
        <f t="shared" ca="1" si="103"/>
        <v>11</v>
      </c>
      <c r="AD273" s="80"/>
      <c r="AE273" s="78"/>
      <c r="AF273" s="91">
        <f t="shared" ca="1" si="104"/>
        <v>11</v>
      </c>
      <c r="AG273" s="80"/>
      <c r="AH273" s="78"/>
      <c r="AI273" s="91">
        <f t="shared" ca="1" si="105"/>
        <v>11</v>
      </c>
      <c r="AJ273" s="80"/>
      <c r="AK273" s="78"/>
      <c r="AL273" s="91">
        <f t="shared" ca="1" si="106"/>
        <v>11</v>
      </c>
      <c r="AM273" s="80"/>
      <c r="AN273" s="78"/>
      <c r="AO273" s="91">
        <f t="shared" ca="1" si="107"/>
        <v>11</v>
      </c>
      <c r="AP273" s="93"/>
      <c r="AQ273" s="8"/>
      <c r="AR273" s="57"/>
      <c r="AS273" s="23"/>
      <c r="AT273" s="23"/>
      <c r="AU273" s="23"/>
      <c r="AV273" s="23"/>
      <c r="AW273" s="23"/>
      <c r="AX273" s="23"/>
      <c r="AY273" s="23"/>
      <c r="AZ273" s="23"/>
      <c r="BA273" s="23"/>
      <c r="BB273" s="23"/>
      <c r="BC273" s="8"/>
      <c r="BD273"/>
      <c r="BE273"/>
      <c r="BF273"/>
    </row>
    <row r="274" spans="1:58" ht="6" hidden="1" customHeight="1" x14ac:dyDescent="0.2">
      <c r="A274" s="14">
        <v>77</v>
      </c>
      <c r="B274" s="528"/>
      <c r="C274" s="529"/>
      <c r="D274" s="79"/>
      <c r="E274" s="86"/>
      <c r="F274" s="80"/>
      <c r="G274" s="78"/>
      <c r="H274" s="91">
        <f t="shared" ca="1" si="96"/>
        <v>12</v>
      </c>
      <c r="I274" s="80"/>
      <c r="J274" s="78"/>
      <c r="K274" s="91">
        <f t="shared" ca="1" si="97"/>
        <v>12</v>
      </c>
      <c r="L274" s="80"/>
      <c r="M274" s="78"/>
      <c r="N274" s="91">
        <f t="shared" ca="1" si="98"/>
        <v>12</v>
      </c>
      <c r="O274" s="80"/>
      <c r="P274" s="78"/>
      <c r="Q274" s="91">
        <f t="shared" ca="1" si="99"/>
        <v>12</v>
      </c>
      <c r="R274" s="80"/>
      <c r="S274" s="78"/>
      <c r="T274" s="91">
        <f t="shared" ca="1" si="100"/>
        <v>12</v>
      </c>
      <c r="U274" s="80"/>
      <c r="V274" s="78"/>
      <c r="W274" s="91">
        <f t="shared" ca="1" si="101"/>
        <v>12</v>
      </c>
      <c r="X274" s="80"/>
      <c r="Y274" s="78"/>
      <c r="Z274" s="91">
        <f t="shared" ca="1" si="102"/>
        <v>12</v>
      </c>
      <c r="AA274" s="80"/>
      <c r="AB274" s="78"/>
      <c r="AC274" s="91">
        <f t="shared" ca="1" si="103"/>
        <v>12</v>
      </c>
      <c r="AD274" s="80"/>
      <c r="AE274" s="78"/>
      <c r="AF274" s="91">
        <f t="shared" ca="1" si="104"/>
        <v>12</v>
      </c>
      <c r="AG274" s="80"/>
      <c r="AH274" s="78"/>
      <c r="AI274" s="91">
        <f t="shared" ca="1" si="105"/>
        <v>12</v>
      </c>
      <c r="AJ274" s="80"/>
      <c r="AK274" s="78"/>
      <c r="AL274" s="91">
        <f t="shared" ca="1" si="106"/>
        <v>12</v>
      </c>
      <c r="AM274" s="80"/>
      <c r="AN274" s="78"/>
      <c r="AO274" s="91">
        <f t="shared" ca="1" si="107"/>
        <v>12</v>
      </c>
      <c r="AP274" s="93"/>
      <c r="AQ274" s="8"/>
      <c r="AR274" s="57"/>
      <c r="AS274" s="23"/>
      <c r="AT274" s="23"/>
      <c r="AU274" s="23"/>
      <c r="AV274" s="23"/>
      <c r="AW274" s="23"/>
      <c r="AX274" s="23"/>
      <c r="AY274" s="23"/>
      <c r="AZ274" s="23"/>
      <c r="BA274" s="23"/>
      <c r="BB274" s="23"/>
      <c r="BC274" s="8"/>
      <c r="BD274"/>
      <c r="BE274"/>
      <c r="BF274"/>
    </row>
    <row r="275" spans="1:58" ht="6" hidden="1" customHeight="1" x14ac:dyDescent="0.2">
      <c r="A275" s="14">
        <v>78</v>
      </c>
      <c r="B275" s="528"/>
      <c r="C275" s="529"/>
      <c r="D275" s="79"/>
      <c r="E275" s="86"/>
      <c r="F275" s="80"/>
      <c r="G275" s="78"/>
      <c r="H275" s="91">
        <f t="shared" ca="1" si="96"/>
        <v>13</v>
      </c>
      <c r="I275" s="80"/>
      <c r="J275" s="78"/>
      <c r="K275" s="91">
        <f t="shared" ca="1" si="97"/>
        <v>13</v>
      </c>
      <c r="L275" s="80"/>
      <c r="M275" s="78"/>
      <c r="N275" s="91">
        <f t="shared" ca="1" si="98"/>
        <v>13</v>
      </c>
      <c r="O275" s="80"/>
      <c r="P275" s="78"/>
      <c r="Q275" s="91">
        <f t="shared" ca="1" si="99"/>
        <v>13</v>
      </c>
      <c r="R275" s="80"/>
      <c r="S275" s="78"/>
      <c r="T275" s="91">
        <f t="shared" ca="1" si="100"/>
        <v>13</v>
      </c>
      <c r="U275" s="80"/>
      <c r="V275" s="78"/>
      <c r="W275" s="91">
        <f t="shared" ca="1" si="101"/>
        <v>13</v>
      </c>
      <c r="X275" s="80"/>
      <c r="Y275" s="78"/>
      <c r="Z275" s="91">
        <f t="shared" ca="1" si="102"/>
        <v>13</v>
      </c>
      <c r="AA275" s="80"/>
      <c r="AB275" s="78"/>
      <c r="AC275" s="91">
        <f t="shared" ca="1" si="103"/>
        <v>13</v>
      </c>
      <c r="AD275" s="80"/>
      <c r="AE275" s="78"/>
      <c r="AF275" s="91">
        <f t="shared" ca="1" si="104"/>
        <v>13</v>
      </c>
      <c r="AG275" s="80"/>
      <c r="AH275" s="78"/>
      <c r="AI275" s="91">
        <f t="shared" ca="1" si="105"/>
        <v>13</v>
      </c>
      <c r="AJ275" s="80"/>
      <c r="AK275" s="78"/>
      <c r="AL275" s="91">
        <f t="shared" ca="1" si="106"/>
        <v>13</v>
      </c>
      <c r="AM275" s="80"/>
      <c r="AN275" s="78"/>
      <c r="AO275" s="91">
        <f t="shared" ca="1" si="107"/>
        <v>13</v>
      </c>
      <c r="AP275" s="93"/>
      <c r="AQ275" s="8"/>
      <c r="AR275" s="57"/>
      <c r="AS275" s="23"/>
      <c r="AT275" s="23"/>
      <c r="AU275" s="23"/>
      <c r="AV275" s="23"/>
      <c r="AW275" s="23"/>
      <c r="AX275" s="23"/>
      <c r="AY275" s="23"/>
      <c r="AZ275" s="23"/>
      <c r="BA275" s="23"/>
      <c r="BB275" s="23"/>
      <c r="BC275" s="8"/>
      <c r="BD275"/>
      <c r="BE275"/>
      <c r="BF275"/>
    </row>
    <row r="276" spans="1:58" ht="6" hidden="1" customHeight="1" x14ac:dyDescent="0.2">
      <c r="A276" s="14">
        <v>79</v>
      </c>
      <c r="B276" s="528"/>
      <c r="C276" s="529"/>
      <c r="D276" s="79"/>
      <c r="E276" s="86"/>
      <c r="F276" s="80"/>
      <c r="G276" s="78"/>
      <c r="H276" s="91">
        <f t="shared" ca="1" si="96"/>
        <v>14</v>
      </c>
      <c r="I276" s="80"/>
      <c r="J276" s="78"/>
      <c r="K276" s="91">
        <f t="shared" ca="1" si="97"/>
        <v>14</v>
      </c>
      <c r="L276" s="80"/>
      <c r="M276" s="78"/>
      <c r="N276" s="91">
        <f t="shared" ca="1" si="98"/>
        <v>14</v>
      </c>
      <c r="O276" s="80"/>
      <c r="P276" s="78"/>
      <c r="Q276" s="91">
        <f t="shared" ca="1" si="99"/>
        <v>14</v>
      </c>
      <c r="R276" s="80"/>
      <c r="S276" s="78"/>
      <c r="T276" s="91">
        <f t="shared" ca="1" si="100"/>
        <v>14</v>
      </c>
      <c r="U276" s="80"/>
      <c r="V276" s="78"/>
      <c r="W276" s="91">
        <f t="shared" ca="1" si="101"/>
        <v>14</v>
      </c>
      <c r="X276" s="80"/>
      <c r="Y276" s="78"/>
      <c r="Z276" s="91">
        <f t="shared" ca="1" si="102"/>
        <v>14</v>
      </c>
      <c r="AA276" s="80"/>
      <c r="AB276" s="78"/>
      <c r="AC276" s="91">
        <f t="shared" ca="1" si="103"/>
        <v>14</v>
      </c>
      <c r="AD276" s="80"/>
      <c r="AE276" s="78"/>
      <c r="AF276" s="91">
        <f t="shared" ca="1" si="104"/>
        <v>14</v>
      </c>
      <c r="AG276" s="80"/>
      <c r="AH276" s="78"/>
      <c r="AI276" s="91">
        <f t="shared" ca="1" si="105"/>
        <v>14</v>
      </c>
      <c r="AJ276" s="80"/>
      <c r="AK276" s="78"/>
      <c r="AL276" s="91">
        <f t="shared" ca="1" si="106"/>
        <v>14</v>
      </c>
      <c r="AM276" s="80"/>
      <c r="AN276" s="78"/>
      <c r="AO276" s="91">
        <f t="shared" ca="1" si="107"/>
        <v>14</v>
      </c>
      <c r="AP276" s="93"/>
      <c r="AQ276" s="8"/>
      <c r="AR276" s="57"/>
      <c r="AS276" s="23"/>
      <c r="AT276" s="23"/>
      <c r="AU276" s="23"/>
      <c r="AV276" s="23"/>
      <c r="AW276" s="23"/>
      <c r="AX276" s="23"/>
      <c r="AY276" s="23"/>
      <c r="AZ276" s="23"/>
      <c r="BA276" s="23"/>
      <c r="BB276" s="23"/>
      <c r="BC276" s="8"/>
      <c r="BD276"/>
      <c r="BE276"/>
      <c r="BF276"/>
    </row>
    <row r="277" spans="1:58" ht="6" hidden="1" customHeight="1" x14ac:dyDescent="0.2">
      <c r="A277" s="14">
        <v>80</v>
      </c>
      <c r="B277" s="528"/>
      <c r="C277" s="529"/>
      <c r="D277" s="79"/>
      <c r="E277" s="86"/>
      <c r="F277" s="80"/>
      <c r="G277" s="78"/>
      <c r="H277" s="91">
        <f t="shared" ca="1" si="96"/>
        <v>15</v>
      </c>
      <c r="I277" s="80"/>
      <c r="J277" s="78"/>
      <c r="K277" s="91">
        <f t="shared" ca="1" si="97"/>
        <v>15</v>
      </c>
      <c r="L277" s="80"/>
      <c r="M277" s="78"/>
      <c r="N277" s="91">
        <f t="shared" ca="1" si="98"/>
        <v>15</v>
      </c>
      <c r="O277" s="80"/>
      <c r="P277" s="78"/>
      <c r="Q277" s="91">
        <f t="shared" ca="1" si="99"/>
        <v>15</v>
      </c>
      <c r="R277" s="80"/>
      <c r="S277" s="78"/>
      <c r="T277" s="91">
        <f t="shared" ca="1" si="100"/>
        <v>15</v>
      </c>
      <c r="U277" s="80"/>
      <c r="V277" s="78"/>
      <c r="W277" s="91">
        <f t="shared" ca="1" si="101"/>
        <v>15</v>
      </c>
      <c r="X277" s="80"/>
      <c r="Y277" s="78"/>
      <c r="Z277" s="91">
        <f t="shared" ca="1" si="102"/>
        <v>15</v>
      </c>
      <c r="AA277" s="80"/>
      <c r="AB277" s="78"/>
      <c r="AC277" s="91">
        <f t="shared" ca="1" si="103"/>
        <v>15</v>
      </c>
      <c r="AD277" s="80"/>
      <c r="AE277" s="78"/>
      <c r="AF277" s="91">
        <f t="shared" ca="1" si="104"/>
        <v>15</v>
      </c>
      <c r="AG277" s="80"/>
      <c r="AH277" s="78"/>
      <c r="AI277" s="91">
        <f t="shared" ca="1" si="105"/>
        <v>15</v>
      </c>
      <c r="AJ277" s="80"/>
      <c r="AK277" s="78"/>
      <c r="AL277" s="91">
        <f t="shared" ca="1" si="106"/>
        <v>15</v>
      </c>
      <c r="AM277" s="80"/>
      <c r="AN277" s="78"/>
      <c r="AO277" s="91">
        <f t="shared" ca="1" si="107"/>
        <v>15</v>
      </c>
      <c r="AP277" s="93"/>
      <c r="AQ277" s="8"/>
      <c r="AR277" s="57"/>
      <c r="AS277" s="23"/>
      <c r="AT277" s="23"/>
      <c r="AU277" s="23"/>
      <c r="AV277" s="23"/>
      <c r="AW277" s="23"/>
      <c r="AX277" s="23"/>
      <c r="AY277" s="23"/>
      <c r="AZ277" s="23"/>
      <c r="BA277" s="23"/>
      <c r="BB277" s="23"/>
      <c r="BC277" s="8"/>
      <c r="BD277"/>
      <c r="BE277"/>
      <c r="BF277"/>
    </row>
    <row r="278" spans="1:58" ht="6" hidden="1" customHeight="1" x14ac:dyDescent="0.2">
      <c r="A278" s="14">
        <v>81</v>
      </c>
      <c r="B278" s="528"/>
      <c r="C278" s="529"/>
      <c r="D278" s="79"/>
      <c r="E278" s="86"/>
      <c r="F278" s="80"/>
      <c r="G278" s="78"/>
      <c r="H278" s="91">
        <f t="shared" ca="1" si="96"/>
        <v>16</v>
      </c>
      <c r="I278" s="80"/>
      <c r="J278" s="78"/>
      <c r="K278" s="91">
        <f t="shared" ca="1" si="97"/>
        <v>16</v>
      </c>
      <c r="L278" s="80"/>
      <c r="M278" s="78"/>
      <c r="N278" s="91">
        <f t="shared" ca="1" si="98"/>
        <v>16</v>
      </c>
      <c r="O278" s="80"/>
      <c r="P278" s="78"/>
      <c r="Q278" s="91">
        <f t="shared" ca="1" si="99"/>
        <v>16</v>
      </c>
      <c r="R278" s="80"/>
      <c r="S278" s="78"/>
      <c r="T278" s="91">
        <f t="shared" ca="1" si="100"/>
        <v>16</v>
      </c>
      <c r="U278" s="80"/>
      <c r="V278" s="78"/>
      <c r="W278" s="91">
        <f t="shared" ca="1" si="101"/>
        <v>16</v>
      </c>
      <c r="X278" s="80"/>
      <c r="Y278" s="78"/>
      <c r="Z278" s="91">
        <f t="shared" ca="1" si="102"/>
        <v>16</v>
      </c>
      <c r="AA278" s="80"/>
      <c r="AB278" s="78"/>
      <c r="AC278" s="91">
        <f t="shared" ca="1" si="103"/>
        <v>16</v>
      </c>
      <c r="AD278" s="80"/>
      <c r="AE278" s="78"/>
      <c r="AF278" s="91">
        <f t="shared" ca="1" si="104"/>
        <v>16</v>
      </c>
      <c r="AG278" s="80"/>
      <c r="AH278" s="78"/>
      <c r="AI278" s="91">
        <f t="shared" ca="1" si="105"/>
        <v>16</v>
      </c>
      <c r="AJ278" s="80"/>
      <c r="AK278" s="78"/>
      <c r="AL278" s="91">
        <f t="shared" ca="1" si="106"/>
        <v>16</v>
      </c>
      <c r="AM278" s="80"/>
      <c r="AN278" s="78"/>
      <c r="AO278" s="91">
        <f t="shared" ca="1" si="107"/>
        <v>16</v>
      </c>
      <c r="AP278" s="93"/>
      <c r="AQ278" s="8"/>
      <c r="AR278" s="57"/>
      <c r="AS278" s="23"/>
      <c r="AT278" s="23"/>
      <c r="AU278" s="23"/>
      <c r="AV278" s="23"/>
      <c r="AW278" s="23"/>
      <c r="AX278" s="23"/>
      <c r="AY278" s="23"/>
      <c r="AZ278" s="23"/>
      <c r="BA278" s="23"/>
      <c r="BB278" s="23"/>
      <c r="BC278" s="8"/>
      <c r="BD278"/>
      <c r="BE278"/>
      <c r="BF278"/>
    </row>
    <row r="279" spans="1:58" ht="6" hidden="1" customHeight="1" x14ac:dyDescent="0.2">
      <c r="A279" s="14">
        <v>82</v>
      </c>
      <c r="B279" s="528"/>
      <c r="C279" s="529"/>
      <c r="D279" s="79"/>
      <c r="E279" s="86"/>
      <c r="F279" s="80"/>
      <c r="G279" s="78"/>
      <c r="H279" s="91">
        <f t="shared" ca="1" si="96"/>
        <v>17</v>
      </c>
      <c r="I279" s="80"/>
      <c r="J279" s="78"/>
      <c r="K279" s="91">
        <f t="shared" ca="1" si="97"/>
        <v>17</v>
      </c>
      <c r="L279" s="80"/>
      <c r="M279" s="78"/>
      <c r="N279" s="91">
        <f t="shared" ca="1" si="98"/>
        <v>17</v>
      </c>
      <c r="O279" s="80"/>
      <c r="P279" s="78"/>
      <c r="Q279" s="91">
        <f t="shared" ca="1" si="99"/>
        <v>17</v>
      </c>
      <c r="R279" s="80"/>
      <c r="S279" s="78"/>
      <c r="T279" s="91">
        <f t="shared" ca="1" si="100"/>
        <v>17</v>
      </c>
      <c r="U279" s="80"/>
      <c r="V279" s="78"/>
      <c r="W279" s="91">
        <f t="shared" ca="1" si="101"/>
        <v>17</v>
      </c>
      <c r="X279" s="80"/>
      <c r="Y279" s="78"/>
      <c r="Z279" s="91">
        <f t="shared" ca="1" si="102"/>
        <v>17</v>
      </c>
      <c r="AA279" s="80"/>
      <c r="AB279" s="78"/>
      <c r="AC279" s="91">
        <f t="shared" ca="1" si="103"/>
        <v>17</v>
      </c>
      <c r="AD279" s="80"/>
      <c r="AE279" s="78"/>
      <c r="AF279" s="91">
        <f t="shared" ca="1" si="104"/>
        <v>17</v>
      </c>
      <c r="AG279" s="80"/>
      <c r="AH279" s="78"/>
      <c r="AI279" s="91">
        <f t="shared" ca="1" si="105"/>
        <v>17</v>
      </c>
      <c r="AJ279" s="80"/>
      <c r="AK279" s="78"/>
      <c r="AL279" s="91">
        <f t="shared" ca="1" si="106"/>
        <v>17</v>
      </c>
      <c r="AM279" s="80"/>
      <c r="AN279" s="78"/>
      <c r="AO279" s="91">
        <f t="shared" ca="1" si="107"/>
        <v>17</v>
      </c>
      <c r="AP279" s="93"/>
      <c r="AQ279" s="8"/>
      <c r="AR279" s="57"/>
      <c r="AS279" s="23"/>
      <c r="AT279" s="23"/>
      <c r="AU279" s="23"/>
      <c r="AV279" s="23"/>
      <c r="AW279" s="23"/>
      <c r="AX279" s="23"/>
      <c r="AY279" s="23"/>
      <c r="AZ279" s="23"/>
      <c r="BA279" s="23"/>
      <c r="BB279" s="23"/>
      <c r="BC279" s="8"/>
      <c r="BD279"/>
      <c r="BE279"/>
      <c r="BF279"/>
    </row>
    <row r="280" spans="1:58" ht="6" hidden="1" customHeight="1" x14ac:dyDescent="0.2">
      <c r="A280" s="14">
        <v>83</v>
      </c>
      <c r="B280" s="528"/>
      <c r="C280" s="529"/>
      <c r="D280" s="79"/>
      <c r="E280" s="86"/>
      <c r="F280" s="80"/>
      <c r="G280" s="78"/>
      <c r="H280" s="91">
        <f t="shared" ca="1" si="96"/>
        <v>18</v>
      </c>
      <c r="I280" s="80"/>
      <c r="J280" s="78"/>
      <c r="K280" s="91">
        <f t="shared" ca="1" si="97"/>
        <v>18</v>
      </c>
      <c r="L280" s="80"/>
      <c r="M280" s="78"/>
      <c r="N280" s="91">
        <f t="shared" ca="1" si="98"/>
        <v>18</v>
      </c>
      <c r="O280" s="80"/>
      <c r="P280" s="78"/>
      <c r="Q280" s="91">
        <f t="shared" ca="1" si="99"/>
        <v>18</v>
      </c>
      <c r="R280" s="80"/>
      <c r="S280" s="78"/>
      <c r="T280" s="91">
        <f t="shared" ca="1" si="100"/>
        <v>18</v>
      </c>
      <c r="U280" s="80"/>
      <c r="V280" s="78"/>
      <c r="W280" s="91">
        <f t="shared" ca="1" si="101"/>
        <v>18</v>
      </c>
      <c r="X280" s="80"/>
      <c r="Y280" s="78"/>
      <c r="Z280" s="91">
        <f t="shared" ca="1" si="102"/>
        <v>18</v>
      </c>
      <c r="AA280" s="80"/>
      <c r="AB280" s="78"/>
      <c r="AC280" s="91">
        <f t="shared" ca="1" si="103"/>
        <v>18</v>
      </c>
      <c r="AD280" s="80"/>
      <c r="AE280" s="78"/>
      <c r="AF280" s="91">
        <f t="shared" ca="1" si="104"/>
        <v>18</v>
      </c>
      <c r="AG280" s="80"/>
      <c r="AH280" s="78"/>
      <c r="AI280" s="91">
        <f t="shared" ca="1" si="105"/>
        <v>18</v>
      </c>
      <c r="AJ280" s="80"/>
      <c r="AK280" s="78"/>
      <c r="AL280" s="91">
        <f t="shared" ca="1" si="106"/>
        <v>18</v>
      </c>
      <c r="AM280" s="80"/>
      <c r="AN280" s="78"/>
      <c r="AO280" s="91">
        <f t="shared" ca="1" si="107"/>
        <v>18</v>
      </c>
      <c r="AP280" s="93"/>
      <c r="AQ280" s="8"/>
      <c r="AR280" s="57"/>
      <c r="AS280" s="23"/>
      <c r="AT280" s="23"/>
      <c r="AU280" s="23"/>
      <c r="AV280" s="23"/>
      <c r="AW280" s="23"/>
      <c r="AX280" s="23"/>
      <c r="AY280" s="23"/>
      <c r="AZ280" s="23"/>
      <c r="BA280" s="23"/>
      <c r="BB280" s="23"/>
      <c r="BC280" s="8"/>
      <c r="BD280"/>
      <c r="BE280"/>
      <c r="BF280"/>
    </row>
    <row r="281" spans="1:58" ht="6" hidden="1" customHeight="1" x14ac:dyDescent="0.2">
      <c r="A281" s="14">
        <v>84</v>
      </c>
      <c r="B281" s="528"/>
      <c r="C281" s="529"/>
      <c r="D281" s="79"/>
      <c r="E281" s="86"/>
      <c r="F281" s="80"/>
      <c r="G281" s="78"/>
      <c r="H281" s="91">
        <f t="shared" ca="1" si="96"/>
        <v>19</v>
      </c>
      <c r="I281" s="80"/>
      <c r="J281" s="78"/>
      <c r="K281" s="91">
        <f t="shared" ca="1" si="97"/>
        <v>19</v>
      </c>
      <c r="L281" s="80"/>
      <c r="M281" s="78"/>
      <c r="N281" s="91">
        <f t="shared" ca="1" si="98"/>
        <v>19</v>
      </c>
      <c r="O281" s="80"/>
      <c r="P281" s="78"/>
      <c r="Q281" s="91">
        <f t="shared" ca="1" si="99"/>
        <v>19</v>
      </c>
      <c r="R281" s="80"/>
      <c r="S281" s="78"/>
      <c r="T281" s="91">
        <f t="shared" ca="1" si="100"/>
        <v>19</v>
      </c>
      <c r="U281" s="80"/>
      <c r="V281" s="78"/>
      <c r="W281" s="91">
        <f t="shared" ca="1" si="101"/>
        <v>19</v>
      </c>
      <c r="X281" s="80"/>
      <c r="Y281" s="78"/>
      <c r="Z281" s="91">
        <f t="shared" ca="1" si="102"/>
        <v>19</v>
      </c>
      <c r="AA281" s="80"/>
      <c r="AB281" s="78"/>
      <c r="AC281" s="91">
        <f t="shared" ca="1" si="103"/>
        <v>19</v>
      </c>
      <c r="AD281" s="80"/>
      <c r="AE281" s="78"/>
      <c r="AF281" s="91">
        <f t="shared" ca="1" si="104"/>
        <v>19</v>
      </c>
      <c r="AG281" s="80"/>
      <c r="AH281" s="78"/>
      <c r="AI281" s="91">
        <f t="shared" ca="1" si="105"/>
        <v>19</v>
      </c>
      <c r="AJ281" s="80"/>
      <c r="AK281" s="78"/>
      <c r="AL281" s="91">
        <f t="shared" ca="1" si="106"/>
        <v>19</v>
      </c>
      <c r="AM281" s="80"/>
      <c r="AN281" s="78"/>
      <c r="AO281" s="91">
        <f t="shared" ca="1" si="107"/>
        <v>19</v>
      </c>
      <c r="AP281" s="93"/>
      <c r="AQ281" s="8"/>
      <c r="AR281" s="57"/>
      <c r="AS281" s="23"/>
      <c r="AT281" s="23"/>
      <c r="AU281" s="23"/>
      <c r="AV281" s="23"/>
      <c r="AW281" s="23"/>
      <c r="AX281" s="23"/>
      <c r="AY281" s="23"/>
      <c r="AZ281" s="23"/>
      <c r="BA281" s="23"/>
      <c r="BB281" s="23"/>
      <c r="BC281" s="8"/>
      <c r="BD281"/>
      <c r="BE281"/>
      <c r="BF281"/>
    </row>
    <row r="282" spans="1:58" ht="6" hidden="1" customHeight="1" x14ac:dyDescent="0.2">
      <c r="A282" s="14">
        <v>85</v>
      </c>
      <c r="B282" s="528"/>
      <c r="C282" s="529"/>
      <c r="D282" s="79"/>
      <c r="E282" s="86"/>
      <c r="F282" s="80"/>
      <c r="G282" s="78"/>
      <c r="H282" s="91">
        <f t="shared" ca="1" si="96"/>
        <v>20</v>
      </c>
      <c r="I282" s="80"/>
      <c r="J282" s="78"/>
      <c r="K282" s="91">
        <f t="shared" ca="1" si="97"/>
        <v>20</v>
      </c>
      <c r="L282" s="80"/>
      <c r="M282" s="78"/>
      <c r="N282" s="91">
        <f t="shared" ca="1" si="98"/>
        <v>20</v>
      </c>
      <c r="O282" s="80"/>
      <c r="P282" s="78"/>
      <c r="Q282" s="91">
        <f t="shared" ca="1" si="99"/>
        <v>20</v>
      </c>
      <c r="R282" s="80"/>
      <c r="S282" s="78"/>
      <c r="T282" s="91">
        <f t="shared" ca="1" si="100"/>
        <v>20</v>
      </c>
      <c r="U282" s="80"/>
      <c r="V282" s="78"/>
      <c r="W282" s="91">
        <f t="shared" ca="1" si="101"/>
        <v>20</v>
      </c>
      <c r="X282" s="80"/>
      <c r="Y282" s="78"/>
      <c r="Z282" s="91">
        <f t="shared" ca="1" si="102"/>
        <v>20</v>
      </c>
      <c r="AA282" s="80"/>
      <c r="AB282" s="78"/>
      <c r="AC282" s="91">
        <f t="shared" ca="1" si="103"/>
        <v>20</v>
      </c>
      <c r="AD282" s="80"/>
      <c r="AE282" s="78"/>
      <c r="AF282" s="91">
        <f t="shared" ca="1" si="104"/>
        <v>20</v>
      </c>
      <c r="AG282" s="80"/>
      <c r="AH282" s="78"/>
      <c r="AI282" s="91">
        <f t="shared" ca="1" si="105"/>
        <v>20</v>
      </c>
      <c r="AJ282" s="80"/>
      <c r="AK282" s="78"/>
      <c r="AL282" s="91">
        <f t="shared" ca="1" si="106"/>
        <v>20</v>
      </c>
      <c r="AM282" s="80"/>
      <c r="AN282" s="78"/>
      <c r="AO282" s="91">
        <f t="shared" ca="1" si="107"/>
        <v>20</v>
      </c>
      <c r="AP282" s="93"/>
      <c r="AQ282" s="8"/>
      <c r="AR282" s="57"/>
      <c r="AS282" s="23"/>
      <c r="AT282" s="23"/>
      <c r="AU282" s="23"/>
      <c r="AV282" s="23"/>
      <c r="AW282" s="23"/>
      <c r="AX282" s="23"/>
      <c r="AY282" s="23"/>
      <c r="AZ282" s="23"/>
      <c r="BA282" s="23"/>
      <c r="BB282" s="23"/>
      <c r="BC282" s="8"/>
      <c r="BD282"/>
      <c r="BE282"/>
      <c r="BF282"/>
    </row>
    <row r="283" spans="1:58" ht="6" hidden="1" customHeight="1" x14ac:dyDescent="0.2">
      <c r="A283" s="14">
        <v>86</v>
      </c>
      <c r="B283" s="528"/>
      <c r="C283" s="529"/>
      <c r="D283" s="79"/>
      <c r="E283" s="86"/>
      <c r="F283" s="80"/>
      <c r="G283" s="78"/>
      <c r="H283" s="91">
        <f t="shared" ca="1" si="96"/>
        <v>21</v>
      </c>
      <c r="I283" s="80"/>
      <c r="J283" s="78"/>
      <c r="K283" s="91">
        <f t="shared" ca="1" si="97"/>
        <v>21</v>
      </c>
      <c r="L283" s="80"/>
      <c r="M283" s="78"/>
      <c r="N283" s="91">
        <f t="shared" ca="1" si="98"/>
        <v>21</v>
      </c>
      <c r="O283" s="80"/>
      <c r="P283" s="78"/>
      <c r="Q283" s="91">
        <f t="shared" ca="1" si="99"/>
        <v>21</v>
      </c>
      <c r="R283" s="80"/>
      <c r="S283" s="78"/>
      <c r="T283" s="91">
        <f t="shared" ca="1" si="100"/>
        <v>21</v>
      </c>
      <c r="U283" s="80"/>
      <c r="V283" s="78"/>
      <c r="W283" s="91">
        <f t="shared" ca="1" si="101"/>
        <v>21</v>
      </c>
      <c r="X283" s="80"/>
      <c r="Y283" s="78"/>
      <c r="Z283" s="91">
        <f t="shared" ca="1" si="102"/>
        <v>21</v>
      </c>
      <c r="AA283" s="80"/>
      <c r="AB283" s="78"/>
      <c r="AC283" s="91">
        <f t="shared" ca="1" si="103"/>
        <v>21</v>
      </c>
      <c r="AD283" s="80"/>
      <c r="AE283" s="78"/>
      <c r="AF283" s="91">
        <f t="shared" ca="1" si="104"/>
        <v>21</v>
      </c>
      <c r="AG283" s="80"/>
      <c r="AH283" s="78"/>
      <c r="AI283" s="91">
        <f t="shared" ca="1" si="105"/>
        <v>21</v>
      </c>
      <c r="AJ283" s="80"/>
      <c r="AK283" s="78"/>
      <c r="AL283" s="91">
        <f t="shared" ca="1" si="106"/>
        <v>21</v>
      </c>
      <c r="AM283" s="80"/>
      <c r="AN283" s="78"/>
      <c r="AO283" s="91">
        <f t="shared" ca="1" si="107"/>
        <v>21</v>
      </c>
      <c r="AP283" s="93"/>
      <c r="AQ283" s="8"/>
      <c r="AR283" s="57"/>
      <c r="AS283" s="23"/>
      <c r="AT283" s="23"/>
      <c r="AU283" s="23"/>
      <c r="AV283" s="23"/>
      <c r="AW283" s="23"/>
      <c r="AX283" s="23"/>
      <c r="AY283" s="23"/>
      <c r="AZ283" s="23"/>
      <c r="BA283" s="23"/>
      <c r="BB283" s="23"/>
      <c r="BC283" s="8"/>
      <c r="BD283"/>
      <c r="BE283"/>
      <c r="BF283"/>
    </row>
    <row r="284" spans="1:58" ht="6" hidden="1" customHeight="1" x14ac:dyDescent="0.2">
      <c r="A284" s="14">
        <v>87</v>
      </c>
      <c r="B284" s="528"/>
      <c r="C284" s="529"/>
      <c r="D284" s="79"/>
      <c r="E284" s="86"/>
      <c r="F284" s="80"/>
      <c r="G284" s="78"/>
      <c r="H284" s="91">
        <f t="shared" ca="1" si="96"/>
        <v>22</v>
      </c>
      <c r="I284" s="80"/>
      <c r="J284" s="78"/>
      <c r="K284" s="91">
        <f t="shared" ca="1" si="97"/>
        <v>22</v>
      </c>
      <c r="L284" s="80"/>
      <c r="M284" s="78"/>
      <c r="N284" s="91">
        <f t="shared" ca="1" si="98"/>
        <v>22</v>
      </c>
      <c r="O284" s="80"/>
      <c r="P284" s="78"/>
      <c r="Q284" s="91">
        <f t="shared" ca="1" si="99"/>
        <v>22</v>
      </c>
      <c r="R284" s="80"/>
      <c r="S284" s="78"/>
      <c r="T284" s="91">
        <f t="shared" ca="1" si="100"/>
        <v>22</v>
      </c>
      <c r="U284" s="80"/>
      <c r="V284" s="78"/>
      <c r="W284" s="91">
        <f t="shared" ca="1" si="101"/>
        <v>22</v>
      </c>
      <c r="X284" s="80"/>
      <c r="Y284" s="78"/>
      <c r="Z284" s="91">
        <f t="shared" ca="1" si="102"/>
        <v>22</v>
      </c>
      <c r="AA284" s="80"/>
      <c r="AB284" s="78"/>
      <c r="AC284" s="91">
        <f t="shared" ca="1" si="103"/>
        <v>22</v>
      </c>
      <c r="AD284" s="80"/>
      <c r="AE284" s="78"/>
      <c r="AF284" s="91">
        <f t="shared" ca="1" si="104"/>
        <v>22</v>
      </c>
      <c r="AG284" s="80"/>
      <c r="AH284" s="78"/>
      <c r="AI284" s="91">
        <f t="shared" ca="1" si="105"/>
        <v>22</v>
      </c>
      <c r="AJ284" s="80"/>
      <c r="AK284" s="78"/>
      <c r="AL284" s="91">
        <f t="shared" ca="1" si="106"/>
        <v>22</v>
      </c>
      <c r="AM284" s="80"/>
      <c r="AN284" s="78"/>
      <c r="AO284" s="91">
        <f t="shared" ca="1" si="107"/>
        <v>22</v>
      </c>
      <c r="AP284" s="93"/>
      <c r="AQ284" s="8"/>
      <c r="AR284" s="57"/>
      <c r="AS284" s="23"/>
      <c r="AT284" s="23"/>
      <c r="AU284" s="23"/>
      <c r="AV284" s="23"/>
      <c r="AW284" s="23"/>
      <c r="AX284" s="23"/>
      <c r="AY284" s="23"/>
      <c r="AZ284" s="23"/>
      <c r="BA284" s="23"/>
      <c r="BB284" s="23"/>
      <c r="BC284" s="8"/>
      <c r="BD284"/>
      <c r="BE284"/>
      <c r="BF284"/>
    </row>
    <row r="285" spans="1:58" ht="6" hidden="1" customHeight="1" x14ac:dyDescent="0.2">
      <c r="A285" s="14">
        <v>88</v>
      </c>
      <c r="B285" s="528"/>
      <c r="C285" s="529"/>
      <c r="D285" s="79"/>
      <c r="E285" s="86"/>
      <c r="F285" s="80"/>
      <c r="G285" s="78"/>
      <c r="H285" s="91">
        <f t="shared" ca="1" si="96"/>
        <v>23</v>
      </c>
      <c r="I285" s="80"/>
      <c r="J285" s="78"/>
      <c r="K285" s="91">
        <f t="shared" ca="1" si="97"/>
        <v>23</v>
      </c>
      <c r="L285" s="80"/>
      <c r="M285" s="78"/>
      <c r="N285" s="91">
        <f t="shared" ca="1" si="98"/>
        <v>23</v>
      </c>
      <c r="O285" s="80"/>
      <c r="P285" s="78"/>
      <c r="Q285" s="91">
        <f t="shared" ca="1" si="99"/>
        <v>23</v>
      </c>
      <c r="R285" s="80"/>
      <c r="S285" s="78"/>
      <c r="T285" s="91">
        <f t="shared" ca="1" si="100"/>
        <v>23</v>
      </c>
      <c r="U285" s="80"/>
      <c r="V285" s="78"/>
      <c r="W285" s="91">
        <f t="shared" ca="1" si="101"/>
        <v>23</v>
      </c>
      <c r="X285" s="80"/>
      <c r="Y285" s="78"/>
      <c r="Z285" s="91">
        <f t="shared" ca="1" si="102"/>
        <v>23</v>
      </c>
      <c r="AA285" s="80"/>
      <c r="AB285" s="78"/>
      <c r="AC285" s="91">
        <f t="shared" ca="1" si="103"/>
        <v>23</v>
      </c>
      <c r="AD285" s="80"/>
      <c r="AE285" s="78"/>
      <c r="AF285" s="91">
        <f t="shared" ca="1" si="104"/>
        <v>23</v>
      </c>
      <c r="AG285" s="80"/>
      <c r="AH285" s="78"/>
      <c r="AI285" s="91">
        <f t="shared" ca="1" si="105"/>
        <v>23</v>
      </c>
      <c r="AJ285" s="80"/>
      <c r="AK285" s="78"/>
      <c r="AL285" s="91">
        <f t="shared" ca="1" si="106"/>
        <v>23</v>
      </c>
      <c r="AM285" s="80"/>
      <c r="AN285" s="78"/>
      <c r="AO285" s="91">
        <f t="shared" ca="1" si="107"/>
        <v>23</v>
      </c>
      <c r="AP285" s="93"/>
      <c r="AQ285" s="8"/>
      <c r="AR285" s="57"/>
      <c r="AS285" s="23"/>
      <c r="AT285" s="23"/>
      <c r="AU285" s="23"/>
      <c r="AV285" s="23"/>
      <c r="AW285" s="23"/>
      <c r="AX285" s="23"/>
      <c r="AY285" s="23"/>
      <c r="AZ285" s="23"/>
      <c r="BA285" s="23"/>
      <c r="BB285" s="23"/>
      <c r="BC285" s="8"/>
      <c r="BD285"/>
      <c r="BE285"/>
      <c r="BF285"/>
    </row>
    <row r="286" spans="1:58" ht="6" hidden="1" customHeight="1" x14ac:dyDescent="0.2">
      <c r="A286" s="14">
        <v>89</v>
      </c>
      <c r="B286" s="528"/>
      <c r="C286" s="529"/>
      <c r="D286" s="79"/>
      <c r="E286" s="86"/>
      <c r="F286" s="80"/>
      <c r="G286" s="78"/>
      <c r="H286" s="91">
        <f t="shared" ca="1" si="96"/>
        <v>24</v>
      </c>
      <c r="I286" s="80"/>
      <c r="J286" s="78"/>
      <c r="K286" s="91">
        <f t="shared" ca="1" si="97"/>
        <v>24</v>
      </c>
      <c r="L286" s="80"/>
      <c r="M286" s="78"/>
      <c r="N286" s="91">
        <f t="shared" ca="1" si="98"/>
        <v>24</v>
      </c>
      <c r="O286" s="80"/>
      <c r="P286" s="78"/>
      <c r="Q286" s="91">
        <f t="shared" ca="1" si="99"/>
        <v>24</v>
      </c>
      <c r="R286" s="80"/>
      <c r="S286" s="78"/>
      <c r="T286" s="91">
        <f t="shared" ca="1" si="100"/>
        <v>24</v>
      </c>
      <c r="U286" s="80"/>
      <c r="V286" s="78"/>
      <c r="W286" s="91">
        <f t="shared" ca="1" si="101"/>
        <v>24</v>
      </c>
      <c r="X286" s="80"/>
      <c r="Y286" s="78"/>
      <c r="Z286" s="91">
        <f t="shared" ca="1" si="102"/>
        <v>24</v>
      </c>
      <c r="AA286" s="80"/>
      <c r="AB286" s="78"/>
      <c r="AC286" s="91">
        <f t="shared" ca="1" si="103"/>
        <v>24</v>
      </c>
      <c r="AD286" s="80"/>
      <c r="AE286" s="78"/>
      <c r="AF286" s="91">
        <f t="shared" ca="1" si="104"/>
        <v>24</v>
      </c>
      <c r="AG286" s="80"/>
      <c r="AH286" s="78"/>
      <c r="AI286" s="91">
        <f t="shared" ca="1" si="105"/>
        <v>24</v>
      </c>
      <c r="AJ286" s="80"/>
      <c r="AK286" s="78"/>
      <c r="AL286" s="91">
        <f t="shared" ca="1" si="106"/>
        <v>24</v>
      </c>
      <c r="AM286" s="80"/>
      <c r="AN286" s="78"/>
      <c r="AO286" s="91">
        <f t="shared" ca="1" si="107"/>
        <v>24</v>
      </c>
      <c r="AP286" s="93"/>
      <c r="AQ286" s="8"/>
      <c r="AR286" s="57"/>
      <c r="AS286" s="23"/>
      <c r="AT286" s="23"/>
      <c r="AU286" s="23"/>
      <c r="AV286" s="23"/>
      <c r="AW286" s="23"/>
      <c r="AX286" s="23"/>
      <c r="AY286" s="23"/>
      <c r="AZ286" s="23"/>
      <c r="BA286" s="23"/>
      <c r="BB286" s="23"/>
      <c r="BC286" s="8"/>
      <c r="BD286"/>
      <c r="BE286"/>
      <c r="BF286"/>
    </row>
    <row r="287" spans="1:58" ht="6" hidden="1" customHeight="1" x14ac:dyDescent="0.2">
      <c r="A287" s="14">
        <v>90</v>
      </c>
      <c r="B287" s="528"/>
      <c r="C287" s="529"/>
      <c r="D287" s="79"/>
      <c r="E287" s="86"/>
      <c r="F287" s="80"/>
      <c r="G287" s="78"/>
      <c r="H287" s="91">
        <f t="shared" ca="1" si="96"/>
        <v>25</v>
      </c>
      <c r="I287" s="80"/>
      <c r="J287" s="78"/>
      <c r="K287" s="91">
        <f t="shared" ca="1" si="97"/>
        <v>25</v>
      </c>
      <c r="L287" s="80"/>
      <c r="M287" s="78"/>
      <c r="N287" s="91">
        <f t="shared" ca="1" si="98"/>
        <v>25</v>
      </c>
      <c r="O287" s="80"/>
      <c r="P287" s="78"/>
      <c r="Q287" s="91">
        <f t="shared" ca="1" si="99"/>
        <v>25</v>
      </c>
      <c r="R287" s="80"/>
      <c r="S287" s="78"/>
      <c r="T287" s="91">
        <f t="shared" ca="1" si="100"/>
        <v>25</v>
      </c>
      <c r="U287" s="80"/>
      <c r="V287" s="78"/>
      <c r="W287" s="91">
        <f t="shared" ca="1" si="101"/>
        <v>25</v>
      </c>
      <c r="X287" s="80"/>
      <c r="Y287" s="78"/>
      <c r="Z287" s="91">
        <f t="shared" ca="1" si="102"/>
        <v>25</v>
      </c>
      <c r="AA287" s="80"/>
      <c r="AB287" s="78"/>
      <c r="AC287" s="91">
        <f t="shared" ca="1" si="103"/>
        <v>25</v>
      </c>
      <c r="AD287" s="80"/>
      <c r="AE287" s="78"/>
      <c r="AF287" s="91">
        <f t="shared" ca="1" si="104"/>
        <v>25</v>
      </c>
      <c r="AG287" s="80"/>
      <c r="AH287" s="78"/>
      <c r="AI287" s="91">
        <f t="shared" ca="1" si="105"/>
        <v>25</v>
      </c>
      <c r="AJ287" s="80"/>
      <c r="AK287" s="78"/>
      <c r="AL287" s="91">
        <f t="shared" ca="1" si="106"/>
        <v>25</v>
      </c>
      <c r="AM287" s="80"/>
      <c r="AN287" s="78"/>
      <c r="AO287" s="91">
        <f t="shared" ca="1" si="107"/>
        <v>25</v>
      </c>
      <c r="AP287" s="93"/>
      <c r="AQ287" s="8"/>
      <c r="AR287" s="57"/>
      <c r="AS287" s="23"/>
      <c r="AT287" s="23"/>
      <c r="AU287" s="23"/>
      <c r="AV287" s="23"/>
      <c r="AW287" s="23"/>
      <c r="AX287" s="23"/>
      <c r="AY287" s="23"/>
      <c r="AZ287" s="23"/>
      <c r="BA287" s="23"/>
      <c r="BB287" s="23"/>
      <c r="BC287" s="8"/>
      <c r="BD287"/>
      <c r="BE287"/>
      <c r="BF287"/>
    </row>
    <row r="288" spans="1:58" ht="6" hidden="1" customHeight="1" x14ac:dyDescent="0.2">
      <c r="A288" s="14">
        <v>91</v>
      </c>
      <c r="B288" s="528"/>
      <c r="C288" s="529"/>
      <c r="D288" s="79"/>
      <c r="E288" s="86"/>
      <c r="F288" s="80"/>
      <c r="G288" s="78"/>
      <c r="H288" s="91">
        <f t="shared" ca="1" si="96"/>
        <v>26</v>
      </c>
      <c r="I288" s="80"/>
      <c r="J288" s="78"/>
      <c r="K288" s="91">
        <f t="shared" ca="1" si="97"/>
        <v>26</v>
      </c>
      <c r="L288" s="80"/>
      <c r="M288" s="78"/>
      <c r="N288" s="91">
        <f t="shared" ca="1" si="98"/>
        <v>26</v>
      </c>
      <c r="O288" s="80"/>
      <c r="P288" s="78"/>
      <c r="Q288" s="91">
        <f t="shared" ca="1" si="99"/>
        <v>26</v>
      </c>
      <c r="R288" s="80"/>
      <c r="S288" s="78"/>
      <c r="T288" s="91">
        <f t="shared" ca="1" si="100"/>
        <v>26</v>
      </c>
      <c r="U288" s="80"/>
      <c r="V288" s="78"/>
      <c r="W288" s="91">
        <f t="shared" ca="1" si="101"/>
        <v>26</v>
      </c>
      <c r="X288" s="80"/>
      <c r="Y288" s="78"/>
      <c r="Z288" s="91">
        <f t="shared" ca="1" si="102"/>
        <v>26</v>
      </c>
      <c r="AA288" s="80"/>
      <c r="AB288" s="78"/>
      <c r="AC288" s="91">
        <f t="shared" ca="1" si="103"/>
        <v>26</v>
      </c>
      <c r="AD288" s="80"/>
      <c r="AE288" s="78"/>
      <c r="AF288" s="91">
        <f t="shared" ca="1" si="104"/>
        <v>26</v>
      </c>
      <c r="AG288" s="80"/>
      <c r="AH288" s="78"/>
      <c r="AI288" s="91">
        <f t="shared" ca="1" si="105"/>
        <v>26</v>
      </c>
      <c r="AJ288" s="80"/>
      <c r="AK288" s="78"/>
      <c r="AL288" s="91">
        <f t="shared" ca="1" si="106"/>
        <v>26</v>
      </c>
      <c r="AM288" s="80"/>
      <c r="AN288" s="78"/>
      <c r="AO288" s="91">
        <f t="shared" ca="1" si="107"/>
        <v>26</v>
      </c>
      <c r="AP288" s="93"/>
      <c r="AQ288" s="8"/>
      <c r="AR288" s="57"/>
      <c r="AS288" s="23"/>
      <c r="AT288" s="23"/>
      <c r="AU288" s="23"/>
      <c r="AV288" s="23"/>
      <c r="AW288" s="23"/>
      <c r="AX288" s="23"/>
      <c r="AY288" s="23"/>
      <c r="AZ288" s="23"/>
      <c r="BA288" s="23"/>
      <c r="BB288" s="23"/>
      <c r="BC288" s="8"/>
      <c r="BD288"/>
      <c r="BE288"/>
      <c r="BF288"/>
    </row>
    <row r="289" spans="1:58" ht="6" hidden="1" customHeight="1" x14ac:dyDescent="0.2">
      <c r="A289" s="14">
        <v>92</v>
      </c>
      <c r="B289" s="528"/>
      <c r="C289" s="529"/>
      <c r="D289" s="79"/>
      <c r="E289" s="86"/>
      <c r="F289" s="80"/>
      <c r="G289" s="78"/>
      <c r="H289" s="91">
        <f t="shared" ca="1" si="96"/>
        <v>27</v>
      </c>
      <c r="I289" s="80"/>
      <c r="J289" s="78"/>
      <c r="K289" s="91">
        <f t="shared" ca="1" si="97"/>
        <v>27</v>
      </c>
      <c r="L289" s="80"/>
      <c r="M289" s="78"/>
      <c r="N289" s="91">
        <f t="shared" ca="1" si="98"/>
        <v>27</v>
      </c>
      <c r="O289" s="80"/>
      <c r="P289" s="78"/>
      <c r="Q289" s="91">
        <f t="shared" ca="1" si="99"/>
        <v>27</v>
      </c>
      <c r="R289" s="80"/>
      <c r="S289" s="78"/>
      <c r="T289" s="91">
        <f t="shared" ca="1" si="100"/>
        <v>27</v>
      </c>
      <c r="U289" s="80"/>
      <c r="V289" s="78"/>
      <c r="W289" s="91">
        <f t="shared" ca="1" si="101"/>
        <v>27</v>
      </c>
      <c r="X289" s="80"/>
      <c r="Y289" s="78"/>
      <c r="Z289" s="91">
        <f t="shared" ca="1" si="102"/>
        <v>27</v>
      </c>
      <c r="AA289" s="80"/>
      <c r="AB289" s="78"/>
      <c r="AC289" s="91">
        <f t="shared" ca="1" si="103"/>
        <v>27</v>
      </c>
      <c r="AD289" s="80"/>
      <c r="AE289" s="78"/>
      <c r="AF289" s="91">
        <f t="shared" ca="1" si="104"/>
        <v>27</v>
      </c>
      <c r="AG289" s="80"/>
      <c r="AH289" s="78"/>
      <c r="AI289" s="91">
        <f t="shared" ca="1" si="105"/>
        <v>27</v>
      </c>
      <c r="AJ289" s="80"/>
      <c r="AK289" s="78"/>
      <c r="AL289" s="91">
        <f t="shared" ca="1" si="106"/>
        <v>27</v>
      </c>
      <c r="AM289" s="80"/>
      <c r="AN289" s="78"/>
      <c r="AO289" s="91">
        <f t="shared" ca="1" si="107"/>
        <v>27</v>
      </c>
      <c r="AP289" s="93"/>
      <c r="AQ289" s="8"/>
      <c r="AR289" s="57"/>
      <c r="AS289" s="23"/>
      <c r="AT289" s="23"/>
      <c r="AU289" s="23"/>
      <c r="AV289" s="23"/>
      <c r="AW289" s="23"/>
      <c r="AX289" s="23"/>
      <c r="AY289" s="23"/>
      <c r="AZ289" s="23"/>
      <c r="BA289" s="23"/>
      <c r="BB289" s="23"/>
      <c r="BC289" s="8"/>
      <c r="BD289"/>
      <c r="BE289"/>
      <c r="BF289"/>
    </row>
    <row r="290" spans="1:58" ht="6" hidden="1" customHeight="1" x14ac:dyDescent="0.2">
      <c r="A290" s="14">
        <v>93</v>
      </c>
      <c r="B290" s="528"/>
      <c r="C290" s="529"/>
      <c r="D290" s="79"/>
      <c r="E290" s="86"/>
      <c r="F290" s="80"/>
      <c r="G290" s="78"/>
      <c r="H290" s="91">
        <f t="shared" ca="1" si="96"/>
        <v>28</v>
      </c>
      <c r="I290" s="80"/>
      <c r="J290" s="78"/>
      <c r="K290" s="91">
        <f t="shared" ca="1" si="97"/>
        <v>28</v>
      </c>
      <c r="L290" s="80"/>
      <c r="M290" s="78"/>
      <c r="N290" s="91">
        <f t="shared" ca="1" si="98"/>
        <v>28</v>
      </c>
      <c r="O290" s="80"/>
      <c r="P290" s="78"/>
      <c r="Q290" s="91">
        <f t="shared" ca="1" si="99"/>
        <v>28</v>
      </c>
      <c r="R290" s="80"/>
      <c r="S290" s="78"/>
      <c r="T290" s="91">
        <f t="shared" ca="1" si="100"/>
        <v>28</v>
      </c>
      <c r="U290" s="80"/>
      <c r="V290" s="78"/>
      <c r="W290" s="91">
        <f t="shared" ca="1" si="101"/>
        <v>28</v>
      </c>
      <c r="X290" s="80"/>
      <c r="Y290" s="78"/>
      <c r="Z290" s="91">
        <f t="shared" ca="1" si="102"/>
        <v>28</v>
      </c>
      <c r="AA290" s="80"/>
      <c r="AB290" s="78"/>
      <c r="AC290" s="91">
        <f t="shared" ca="1" si="103"/>
        <v>28</v>
      </c>
      <c r="AD290" s="80"/>
      <c r="AE290" s="78"/>
      <c r="AF290" s="91">
        <f t="shared" ca="1" si="104"/>
        <v>28</v>
      </c>
      <c r="AG290" s="80"/>
      <c r="AH290" s="78"/>
      <c r="AI290" s="91">
        <f t="shared" ca="1" si="105"/>
        <v>28</v>
      </c>
      <c r="AJ290" s="80"/>
      <c r="AK290" s="78"/>
      <c r="AL290" s="91">
        <f t="shared" ca="1" si="106"/>
        <v>28</v>
      </c>
      <c r="AM290" s="80"/>
      <c r="AN290" s="78"/>
      <c r="AO290" s="91">
        <f t="shared" ca="1" si="107"/>
        <v>28</v>
      </c>
      <c r="AP290" s="93"/>
      <c r="AQ290" s="8"/>
      <c r="AR290" s="57"/>
      <c r="AS290" s="23"/>
      <c r="AT290" s="23"/>
      <c r="AU290" s="23"/>
      <c r="AV290" s="23"/>
      <c r="AW290" s="23"/>
      <c r="AX290" s="23"/>
      <c r="AY290" s="23"/>
      <c r="AZ290" s="23"/>
      <c r="BA290" s="23"/>
      <c r="BB290" s="23"/>
      <c r="BC290" s="8"/>
      <c r="BD290"/>
      <c r="BE290"/>
      <c r="BF290"/>
    </row>
    <row r="291" spans="1:58" ht="6" hidden="1" customHeight="1" x14ac:dyDescent="0.2">
      <c r="A291" s="14">
        <v>94</v>
      </c>
      <c r="B291" s="528"/>
      <c r="C291" s="529"/>
      <c r="D291" s="79"/>
      <c r="E291" s="86"/>
      <c r="F291" s="80"/>
      <c r="G291" s="78"/>
      <c r="H291" s="91">
        <f t="shared" ca="1" si="96"/>
        <v>29</v>
      </c>
      <c r="I291" s="80"/>
      <c r="J291" s="78"/>
      <c r="K291" s="91">
        <f t="shared" ca="1" si="97"/>
        <v>29</v>
      </c>
      <c r="L291" s="80"/>
      <c r="M291" s="78"/>
      <c r="N291" s="91">
        <f t="shared" ca="1" si="98"/>
        <v>29</v>
      </c>
      <c r="O291" s="80"/>
      <c r="P291" s="78"/>
      <c r="Q291" s="91">
        <f t="shared" ca="1" si="99"/>
        <v>29</v>
      </c>
      <c r="R291" s="80"/>
      <c r="S291" s="78"/>
      <c r="T291" s="91">
        <f t="shared" ca="1" si="100"/>
        <v>29</v>
      </c>
      <c r="U291" s="80"/>
      <c r="V291" s="78"/>
      <c r="W291" s="91">
        <f t="shared" ca="1" si="101"/>
        <v>29</v>
      </c>
      <c r="X291" s="80"/>
      <c r="Y291" s="78"/>
      <c r="Z291" s="91">
        <f t="shared" ca="1" si="102"/>
        <v>29</v>
      </c>
      <c r="AA291" s="80"/>
      <c r="AB291" s="78"/>
      <c r="AC291" s="91">
        <f t="shared" ca="1" si="103"/>
        <v>29</v>
      </c>
      <c r="AD291" s="80"/>
      <c r="AE291" s="78"/>
      <c r="AF291" s="91">
        <f t="shared" ca="1" si="104"/>
        <v>29</v>
      </c>
      <c r="AG291" s="80"/>
      <c r="AH291" s="78"/>
      <c r="AI291" s="91">
        <f t="shared" ca="1" si="105"/>
        <v>29</v>
      </c>
      <c r="AJ291" s="80"/>
      <c r="AK291" s="78"/>
      <c r="AL291" s="91">
        <f t="shared" ca="1" si="106"/>
        <v>29</v>
      </c>
      <c r="AM291" s="80"/>
      <c r="AN291" s="78"/>
      <c r="AO291" s="91">
        <f t="shared" ca="1" si="107"/>
        <v>29</v>
      </c>
      <c r="AP291" s="93"/>
      <c r="AQ291" s="8"/>
      <c r="AR291" s="57"/>
      <c r="AS291" s="23"/>
      <c r="AT291" s="23"/>
      <c r="AU291" s="23"/>
      <c r="AV291" s="23"/>
      <c r="AW291" s="23"/>
      <c r="AX291" s="23"/>
      <c r="AY291" s="23"/>
      <c r="AZ291" s="23"/>
      <c r="BA291" s="23"/>
      <c r="BB291" s="23"/>
      <c r="BC291" s="8"/>
      <c r="BD291"/>
      <c r="BE291"/>
      <c r="BF291"/>
    </row>
    <row r="292" spans="1:58" ht="6" hidden="1" customHeight="1" x14ac:dyDescent="0.2">
      <c r="A292" s="14">
        <v>95</v>
      </c>
      <c r="B292" s="528"/>
      <c r="C292" s="529"/>
      <c r="D292" s="79"/>
      <c r="E292" s="86"/>
      <c r="F292" s="80"/>
      <c r="G292" s="78"/>
      <c r="H292" s="91">
        <f t="shared" ca="1" si="96"/>
        <v>30</v>
      </c>
      <c r="I292" s="80"/>
      <c r="J292" s="78"/>
      <c r="K292" s="91">
        <f t="shared" ca="1" si="97"/>
        <v>30</v>
      </c>
      <c r="L292" s="80"/>
      <c r="M292" s="78"/>
      <c r="N292" s="91">
        <f t="shared" ca="1" si="98"/>
        <v>30</v>
      </c>
      <c r="O292" s="80"/>
      <c r="P292" s="78"/>
      <c r="Q292" s="91">
        <f t="shared" ca="1" si="99"/>
        <v>30</v>
      </c>
      <c r="R292" s="80"/>
      <c r="S292" s="78"/>
      <c r="T292" s="91">
        <f t="shared" ca="1" si="100"/>
        <v>30</v>
      </c>
      <c r="U292" s="80"/>
      <c r="V292" s="78"/>
      <c r="W292" s="91">
        <f t="shared" ca="1" si="101"/>
        <v>30</v>
      </c>
      <c r="X292" s="80"/>
      <c r="Y292" s="78"/>
      <c r="Z292" s="91">
        <f t="shared" ca="1" si="102"/>
        <v>30</v>
      </c>
      <c r="AA292" s="80"/>
      <c r="AB292" s="78"/>
      <c r="AC292" s="91">
        <f t="shared" ca="1" si="103"/>
        <v>30</v>
      </c>
      <c r="AD292" s="80"/>
      <c r="AE292" s="78"/>
      <c r="AF292" s="91">
        <f t="shared" ca="1" si="104"/>
        <v>30</v>
      </c>
      <c r="AG292" s="80"/>
      <c r="AH292" s="78"/>
      <c r="AI292" s="91">
        <f t="shared" ca="1" si="105"/>
        <v>30</v>
      </c>
      <c r="AJ292" s="80"/>
      <c r="AK292" s="78"/>
      <c r="AL292" s="91">
        <f t="shared" ca="1" si="106"/>
        <v>30</v>
      </c>
      <c r="AM292" s="80"/>
      <c r="AN292" s="78"/>
      <c r="AO292" s="91">
        <f t="shared" ca="1" si="107"/>
        <v>30</v>
      </c>
      <c r="AP292" s="93"/>
      <c r="AQ292" s="8"/>
      <c r="AR292" s="57"/>
      <c r="AS292" s="23"/>
      <c r="AT292" s="23"/>
      <c r="AU292" s="23"/>
      <c r="AV292" s="23"/>
      <c r="AW292" s="23"/>
      <c r="AX292" s="23"/>
      <c r="AY292" s="23"/>
      <c r="AZ292" s="23"/>
      <c r="BA292" s="23"/>
      <c r="BB292" s="23"/>
      <c r="BC292" s="8"/>
      <c r="BD292"/>
      <c r="BE292"/>
      <c r="BF292"/>
    </row>
    <row r="293" spans="1:58" ht="6" hidden="1" customHeight="1" x14ac:dyDescent="0.2">
      <c r="A293" s="14">
        <v>96</v>
      </c>
      <c r="B293" s="538"/>
      <c r="C293" s="539"/>
      <c r="D293" s="87"/>
      <c r="E293" s="88"/>
      <c r="F293" s="80"/>
      <c r="G293" s="78"/>
      <c r="H293" s="91">
        <f t="shared" ca="1" si="96"/>
        <v>31</v>
      </c>
      <c r="I293" s="80"/>
      <c r="J293" s="78"/>
      <c r="K293" s="91">
        <f t="shared" ca="1" si="97"/>
        <v>31</v>
      </c>
      <c r="L293" s="80"/>
      <c r="M293" s="78"/>
      <c r="N293" s="91">
        <f t="shared" ca="1" si="98"/>
        <v>31</v>
      </c>
      <c r="O293" s="80"/>
      <c r="P293" s="78"/>
      <c r="Q293" s="91">
        <f t="shared" ca="1" si="99"/>
        <v>31</v>
      </c>
      <c r="R293" s="80"/>
      <c r="S293" s="78"/>
      <c r="T293" s="91">
        <f t="shared" ca="1" si="100"/>
        <v>31</v>
      </c>
      <c r="U293" s="80"/>
      <c r="V293" s="78"/>
      <c r="W293" s="91">
        <f t="shared" ca="1" si="101"/>
        <v>31</v>
      </c>
      <c r="X293" s="80"/>
      <c r="Y293" s="78"/>
      <c r="Z293" s="91">
        <f t="shared" ca="1" si="102"/>
        <v>31</v>
      </c>
      <c r="AA293" s="80"/>
      <c r="AB293" s="78"/>
      <c r="AC293" s="91">
        <f t="shared" ca="1" si="103"/>
        <v>31</v>
      </c>
      <c r="AD293" s="80"/>
      <c r="AE293" s="78"/>
      <c r="AF293" s="91">
        <f t="shared" ca="1" si="104"/>
        <v>31</v>
      </c>
      <c r="AG293" s="80"/>
      <c r="AH293" s="78"/>
      <c r="AI293" s="91">
        <f t="shared" ca="1" si="105"/>
        <v>31</v>
      </c>
      <c r="AJ293" s="80"/>
      <c r="AK293" s="78"/>
      <c r="AL293" s="91">
        <f t="shared" ca="1" si="106"/>
        <v>31</v>
      </c>
      <c r="AM293" s="80"/>
      <c r="AN293" s="78"/>
      <c r="AO293" s="91">
        <f t="shared" ca="1" si="107"/>
        <v>31</v>
      </c>
      <c r="AP293" s="93"/>
      <c r="AQ293" s="8"/>
      <c r="AR293" s="57"/>
      <c r="AS293" s="23"/>
      <c r="AT293" s="23"/>
      <c r="AU293" s="23"/>
      <c r="AV293" s="23"/>
      <c r="AW293" s="23"/>
      <c r="AX293" s="23"/>
      <c r="AY293" s="23"/>
      <c r="AZ293" s="23"/>
      <c r="BA293" s="23"/>
      <c r="BB293" s="23"/>
      <c r="BC293" s="8"/>
      <c r="BD293"/>
      <c r="BE293"/>
      <c r="BF293"/>
    </row>
    <row r="294" spans="1:58" ht="6" hidden="1" customHeight="1" x14ac:dyDescent="0.2">
      <c r="A294" s="14">
        <v>1</v>
      </c>
      <c r="B294" s="526">
        <f ca="1">B390-1</f>
        <v>42763</v>
      </c>
      <c r="C294" s="527"/>
      <c r="D294" s="89"/>
      <c r="E294" s="90"/>
      <c r="F294" s="80"/>
      <c r="G294" s="78"/>
      <c r="H294" s="1">
        <f t="shared" ref="H294:H325" ca="1" si="108">IF(OR(MID(G$779,$A294,1)="a",MID(G$779,$A294,1)="b"),0,IF(H293=0,1,H293+1))</f>
        <v>32</v>
      </c>
      <c r="I294" s="80"/>
      <c r="J294" s="78"/>
      <c r="K294" s="1">
        <f t="shared" ref="K294:K325" ca="1" si="109">IF(OR(MID(J$779,$A294,1)="a",MID(J$779,$A294,1)="b"),0,IF(K293=0,1,K293+1))</f>
        <v>32</v>
      </c>
      <c r="L294" s="80"/>
      <c r="M294" s="78"/>
      <c r="N294" s="1">
        <f t="shared" ref="N294:N325" ca="1" si="110">IF(OR(MID(M$779,$A294,1)="a",MID(M$779,$A294,1)="b"),0,IF(N293=0,1,N293+1))</f>
        <v>32</v>
      </c>
      <c r="O294" s="80"/>
      <c r="P294" s="78"/>
      <c r="Q294" s="1">
        <f t="shared" ref="Q294:Q325" ca="1" si="111">IF(OR(MID(P$779,$A294,1)="a",MID(P$779,$A294,1)="b"),0,IF(Q293=0,1,Q293+1))</f>
        <v>32</v>
      </c>
      <c r="R294" s="80"/>
      <c r="S294" s="78"/>
      <c r="T294" s="1">
        <f t="shared" ref="T294:T325" ca="1" si="112">IF(OR(MID(S$779,$A294,1)="a",MID(S$779,$A294,1)="b"),0,IF(T293=0,1,T293+1))</f>
        <v>32</v>
      </c>
      <c r="U294" s="80"/>
      <c r="V294" s="78"/>
      <c r="W294" s="1">
        <f t="shared" ref="W294:W325" ca="1" si="113">IF(OR(MID(V$779,$A294,1)="a",MID(V$779,$A294,1)="b"),0,IF(W293=0,1,W293+1))</f>
        <v>32</v>
      </c>
      <c r="X294" s="80"/>
      <c r="Y294" s="78"/>
      <c r="Z294" s="1">
        <f t="shared" ref="Z294:Z325" ca="1" si="114">IF(OR(MID(Y$779,$A294,1)="a",MID(Y$779,$A294,1)="b"),0,IF(Z293=0,1,Z293+1))</f>
        <v>32</v>
      </c>
      <c r="AA294" s="80"/>
      <c r="AB294" s="78"/>
      <c r="AC294" s="1">
        <f t="shared" ref="AC294:AC325" ca="1" si="115">IF(OR(MID(AB$779,$A294,1)="a",MID(AB$779,$A294,1)="b"),0,IF(AC293=0,1,AC293+1))</f>
        <v>32</v>
      </c>
      <c r="AD294" s="80"/>
      <c r="AE294" s="78"/>
      <c r="AF294" s="1">
        <f t="shared" ref="AF294:AF325" ca="1" si="116">IF(OR(MID(AE$779,$A294,1)="a",MID(AE$779,$A294,1)="b"),0,IF(AF293=0,1,AF293+1))</f>
        <v>32</v>
      </c>
      <c r="AG294" s="80"/>
      <c r="AH294" s="78"/>
      <c r="AI294" s="1">
        <f t="shared" ref="AI294:AI325" ca="1" si="117">IF(OR(MID(AH$779,$A294,1)="a",MID(AH$779,$A294,1)="b"),0,IF(AI293=0,1,AI293+1))</f>
        <v>32</v>
      </c>
      <c r="AJ294" s="80"/>
      <c r="AK294" s="78"/>
      <c r="AL294" s="1">
        <f t="shared" ref="AL294:AL325" ca="1" si="118">IF(OR(MID(AK$779,$A294,1)="a",MID(AK$779,$A294,1)="b"),0,IF(AL293=0,1,AL293+1))</f>
        <v>32</v>
      </c>
      <c r="AM294" s="80"/>
      <c r="AN294" s="78"/>
      <c r="AO294" s="1">
        <f t="shared" ref="AO294:AO325" ca="1" si="119">IF(OR(MID(AN$779,$A294,1)="a",MID(AN$779,$A294,1)="b"),0,IF(AO293=0,1,AO293+1))</f>
        <v>32</v>
      </c>
      <c r="AP294" s="93"/>
      <c r="AQ294" s="8"/>
      <c r="AR294" s="57"/>
      <c r="AS294" s="23"/>
      <c r="AT294" s="23"/>
      <c r="AU294" s="23"/>
      <c r="AV294" s="23"/>
      <c r="AW294" s="23"/>
      <c r="AX294" s="23"/>
      <c r="AY294" s="23"/>
      <c r="AZ294" s="23"/>
      <c r="BA294" s="23"/>
      <c r="BB294" s="23"/>
      <c r="BC294" s="8"/>
      <c r="BD294"/>
      <c r="BE294"/>
      <c r="BF294"/>
    </row>
    <row r="295" spans="1:58" ht="6" hidden="1" customHeight="1" x14ac:dyDescent="0.2">
      <c r="A295" s="14">
        <v>2</v>
      </c>
      <c r="B295" s="528"/>
      <c r="C295" s="529"/>
      <c r="D295" s="79"/>
      <c r="E295" s="86"/>
      <c r="F295" s="80"/>
      <c r="G295" s="78"/>
      <c r="H295" s="1">
        <f t="shared" ca="1" si="108"/>
        <v>33</v>
      </c>
      <c r="I295" s="80"/>
      <c r="J295" s="78"/>
      <c r="K295" s="1">
        <f t="shared" ca="1" si="109"/>
        <v>33</v>
      </c>
      <c r="L295" s="80"/>
      <c r="M295" s="78"/>
      <c r="N295" s="1">
        <f t="shared" ca="1" si="110"/>
        <v>33</v>
      </c>
      <c r="O295" s="80"/>
      <c r="P295" s="78"/>
      <c r="Q295" s="1">
        <f t="shared" ca="1" si="111"/>
        <v>33</v>
      </c>
      <c r="R295" s="80"/>
      <c r="S295" s="78"/>
      <c r="T295" s="1">
        <f t="shared" ca="1" si="112"/>
        <v>33</v>
      </c>
      <c r="U295" s="80"/>
      <c r="V295" s="78"/>
      <c r="W295" s="1">
        <f t="shared" ca="1" si="113"/>
        <v>33</v>
      </c>
      <c r="X295" s="80"/>
      <c r="Y295" s="78"/>
      <c r="Z295" s="1">
        <f t="shared" ca="1" si="114"/>
        <v>33</v>
      </c>
      <c r="AA295" s="80"/>
      <c r="AB295" s="78"/>
      <c r="AC295" s="1">
        <f t="shared" ca="1" si="115"/>
        <v>33</v>
      </c>
      <c r="AD295" s="80"/>
      <c r="AE295" s="78"/>
      <c r="AF295" s="1">
        <f t="shared" ca="1" si="116"/>
        <v>33</v>
      </c>
      <c r="AG295" s="80"/>
      <c r="AH295" s="78"/>
      <c r="AI295" s="1">
        <f t="shared" ca="1" si="117"/>
        <v>33</v>
      </c>
      <c r="AJ295" s="80"/>
      <c r="AK295" s="78"/>
      <c r="AL295" s="1">
        <f t="shared" ca="1" si="118"/>
        <v>33</v>
      </c>
      <c r="AM295" s="80"/>
      <c r="AN295" s="78"/>
      <c r="AO295" s="1">
        <f t="shared" ca="1" si="119"/>
        <v>33</v>
      </c>
      <c r="AP295" s="93"/>
      <c r="AQ295" s="8"/>
      <c r="AR295" s="57"/>
      <c r="AS295" s="23"/>
      <c r="AT295" s="23"/>
      <c r="AU295" s="23"/>
      <c r="AV295" s="23"/>
      <c r="AW295" s="23"/>
      <c r="AX295" s="23"/>
      <c r="AY295" s="23"/>
      <c r="AZ295" s="23"/>
      <c r="BA295" s="23"/>
      <c r="BB295" s="23"/>
      <c r="BC295" s="8"/>
      <c r="BD295"/>
      <c r="BE295"/>
      <c r="BF295"/>
    </row>
    <row r="296" spans="1:58" ht="6" hidden="1" customHeight="1" x14ac:dyDescent="0.2">
      <c r="A296" s="14">
        <v>3</v>
      </c>
      <c r="B296" s="528"/>
      <c r="C296" s="529"/>
      <c r="D296" s="79"/>
      <c r="E296" s="86"/>
      <c r="F296" s="80"/>
      <c r="G296" s="78"/>
      <c r="H296" s="1">
        <f t="shared" ca="1" si="108"/>
        <v>34</v>
      </c>
      <c r="I296" s="80"/>
      <c r="J296" s="78"/>
      <c r="K296" s="1">
        <f t="shared" ca="1" si="109"/>
        <v>34</v>
      </c>
      <c r="L296" s="80"/>
      <c r="M296" s="78"/>
      <c r="N296" s="1">
        <f t="shared" ca="1" si="110"/>
        <v>34</v>
      </c>
      <c r="O296" s="80"/>
      <c r="P296" s="78"/>
      <c r="Q296" s="1">
        <f t="shared" ca="1" si="111"/>
        <v>34</v>
      </c>
      <c r="R296" s="80"/>
      <c r="S296" s="78"/>
      <c r="T296" s="1">
        <f t="shared" ca="1" si="112"/>
        <v>34</v>
      </c>
      <c r="U296" s="80"/>
      <c r="V296" s="78"/>
      <c r="W296" s="1">
        <f t="shared" ca="1" si="113"/>
        <v>34</v>
      </c>
      <c r="X296" s="80"/>
      <c r="Y296" s="78"/>
      <c r="Z296" s="1">
        <f t="shared" ca="1" si="114"/>
        <v>34</v>
      </c>
      <c r="AA296" s="80"/>
      <c r="AB296" s="78"/>
      <c r="AC296" s="1">
        <f t="shared" ca="1" si="115"/>
        <v>34</v>
      </c>
      <c r="AD296" s="80"/>
      <c r="AE296" s="78"/>
      <c r="AF296" s="1">
        <f t="shared" ca="1" si="116"/>
        <v>34</v>
      </c>
      <c r="AG296" s="80"/>
      <c r="AH296" s="78"/>
      <c r="AI296" s="1">
        <f t="shared" ca="1" si="117"/>
        <v>34</v>
      </c>
      <c r="AJ296" s="80"/>
      <c r="AK296" s="78"/>
      <c r="AL296" s="1">
        <f t="shared" ca="1" si="118"/>
        <v>34</v>
      </c>
      <c r="AM296" s="80"/>
      <c r="AN296" s="78"/>
      <c r="AO296" s="1">
        <f t="shared" ca="1" si="119"/>
        <v>34</v>
      </c>
      <c r="AP296" s="93"/>
      <c r="AQ296" s="8"/>
      <c r="AR296" s="57"/>
      <c r="AS296" s="23"/>
      <c r="AT296" s="23"/>
      <c r="AU296" s="23"/>
      <c r="AV296" s="23"/>
      <c r="AW296" s="23"/>
      <c r="AX296" s="23"/>
      <c r="AY296" s="23"/>
      <c r="AZ296" s="23"/>
      <c r="BA296" s="23"/>
      <c r="BB296" s="23"/>
      <c r="BC296" s="8"/>
      <c r="BD296"/>
      <c r="BE296"/>
      <c r="BF296"/>
    </row>
    <row r="297" spans="1:58" ht="6" hidden="1" customHeight="1" x14ac:dyDescent="0.2">
      <c r="A297" s="14">
        <v>4</v>
      </c>
      <c r="B297" s="528"/>
      <c r="C297" s="529"/>
      <c r="D297" s="79"/>
      <c r="E297" s="86"/>
      <c r="F297" s="80"/>
      <c r="G297" s="78"/>
      <c r="H297" s="1">
        <f t="shared" ca="1" si="108"/>
        <v>35</v>
      </c>
      <c r="I297" s="80"/>
      <c r="J297" s="78"/>
      <c r="K297" s="1">
        <f t="shared" ca="1" si="109"/>
        <v>35</v>
      </c>
      <c r="L297" s="80"/>
      <c r="M297" s="78"/>
      <c r="N297" s="1">
        <f t="shared" ca="1" si="110"/>
        <v>35</v>
      </c>
      <c r="O297" s="80"/>
      <c r="P297" s="78"/>
      <c r="Q297" s="1">
        <f t="shared" ca="1" si="111"/>
        <v>35</v>
      </c>
      <c r="R297" s="80"/>
      <c r="S297" s="78"/>
      <c r="T297" s="1">
        <f t="shared" ca="1" si="112"/>
        <v>35</v>
      </c>
      <c r="U297" s="80"/>
      <c r="V297" s="78"/>
      <c r="W297" s="1">
        <f t="shared" ca="1" si="113"/>
        <v>35</v>
      </c>
      <c r="X297" s="80"/>
      <c r="Y297" s="78"/>
      <c r="Z297" s="1">
        <f t="shared" ca="1" si="114"/>
        <v>35</v>
      </c>
      <c r="AA297" s="80"/>
      <c r="AB297" s="78"/>
      <c r="AC297" s="1">
        <f t="shared" ca="1" si="115"/>
        <v>35</v>
      </c>
      <c r="AD297" s="80"/>
      <c r="AE297" s="78"/>
      <c r="AF297" s="1">
        <f t="shared" ca="1" si="116"/>
        <v>35</v>
      </c>
      <c r="AG297" s="80"/>
      <c r="AH297" s="78"/>
      <c r="AI297" s="1">
        <f t="shared" ca="1" si="117"/>
        <v>35</v>
      </c>
      <c r="AJ297" s="80"/>
      <c r="AK297" s="78"/>
      <c r="AL297" s="1">
        <f t="shared" ca="1" si="118"/>
        <v>35</v>
      </c>
      <c r="AM297" s="80"/>
      <c r="AN297" s="78"/>
      <c r="AO297" s="1">
        <f t="shared" ca="1" si="119"/>
        <v>35</v>
      </c>
      <c r="AP297" s="93"/>
      <c r="AQ297" s="8"/>
      <c r="AR297" s="57"/>
      <c r="AS297" s="23"/>
      <c r="AT297" s="23"/>
      <c r="AU297" s="23"/>
      <c r="AV297" s="23"/>
      <c r="AW297" s="23"/>
      <c r="AX297" s="23"/>
      <c r="AY297" s="23"/>
      <c r="AZ297" s="23"/>
      <c r="BA297" s="23"/>
      <c r="BB297" s="23"/>
      <c r="BC297" s="8"/>
      <c r="BD297"/>
      <c r="BE297"/>
      <c r="BF297"/>
    </row>
    <row r="298" spans="1:58" ht="6" hidden="1" customHeight="1" x14ac:dyDescent="0.2">
      <c r="A298" s="14">
        <v>5</v>
      </c>
      <c r="B298" s="528"/>
      <c r="C298" s="529"/>
      <c r="D298" s="79"/>
      <c r="E298" s="86"/>
      <c r="F298" s="80"/>
      <c r="G298" s="78"/>
      <c r="H298" s="1">
        <f t="shared" ca="1" si="108"/>
        <v>36</v>
      </c>
      <c r="I298" s="80"/>
      <c r="J298" s="78"/>
      <c r="K298" s="1">
        <f t="shared" ca="1" si="109"/>
        <v>36</v>
      </c>
      <c r="L298" s="80"/>
      <c r="M298" s="78"/>
      <c r="N298" s="1">
        <f t="shared" ca="1" si="110"/>
        <v>36</v>
      </c>
      <c r="O298" s="80"/>
      <c r="P298" s="78"/>
      <c r="Q298" s="1">
        <f t="shared" ca="1" si="111"/>
        <v>36</v>
      </c>
      <c r="R298" s="80"/>
      <c r="S298" s="78"/>
      <c r="T298" s="1">
        <f t="shared" ca="1" si="112"/>
        <v>36</v>
      </c>
      <c r="U298" s="80"/>
      <c r="V298" s="78"/>
      <c r="W298" s="1">
        <f t="shared" ca="1" si="113"/>
        <v>36</v>
      </c>
      <c r="X298" s="80"/>
      <c r="Y298" s="78"/>
      <c r="Z298" s="1">
        <f t="shared" ca="1" si="114"/>
        <v>36</v>
      </c>
      <c r="AA298" s="80"/>
      <c r="AB298" s="78"/>
      <c r="AC298" s="1">
        <f t="shared" ca="1" si="115"/>
        <v>36</v>
      </c>
      <c r="AD298" s="80"/>
      <c r="AE298" s="78"/>
      <c r="AF298" s="1">
        <f t="shared" ca="1" si="116"/>
        <v>36</v>
      </c>
      <c r="AG298" s="80"/>
      <c r="AH298" s="78"/>
      <c r="AI298" s="1">
        <f t="shared" ca="1" si="117"/>
        <v>36</v>
      </c>
      <c r="AJ298" s="80"/>
      <c r="AK298" s="78"/>
      <c r="AL298" s="1">
        <f t="shared" ca="1" si="118"/>
        <v>36</v>
      </c>
      <c r="AM298" s="80"/>
      <c r="AN298" s="78"/>
      <c r="AO298" s="1">
        <f t="shared" ca="1" si="119"/>
        <v>36</v>
      </c>
      <c r="AP298" s="93"/>
      <c r="AQ298" s="8"/>
      <c r="AR298" s="57"/>
      <c r="AS298" s="23"/>
      <c r="AT298" s="23"/>
      <c r="AU298" s="23"/>
      <c r="AV298" s="23"/>
      <c r="AW298" s="23"/>
      <c r="AX298" s="23"/>
      <c r="AY298" s="23"/>
      <c r="AZ298" s="23"/>
      <c r="BA298" s="23"/>
      <c r="BB298" s="23"/>
      <c r="BC298" s="8"/>
      <c r="BD298"/>
      <c r="BE298"/>
      <c r="BF298"/>
    </row>
    <row r="299" spans="1:58" ht="6" hidden="1" customHeight="1" x14ac:dyDescent="0.2">
      <c r="A299" s="14">
        <v>6</v>
      </c>
      <c r="B299" s="528"/>
      <c r="C299" s="529"/>
      <c r="D299" s="79"/>
      <c r="E299" s="86"/>
      <c r="F299" s="80"/>
      <c r="G299" s="78"/>
      <c r="H299" s="1">
        <f t="shared" ca="1" si="108"/>
        <v>37</v>
      </c>
      <c r="I299" s="80"/>
      <c r="J299" s="78"/>
      <c r="K299" s="1">
        <f t="shared" ca="1" si="109"/>
        <v>37</v>
      </c>
      <c r="L299" s="80"/>
      <c r="M299" s="78"/>
      <c r="N299" s="1">
        <f t="shared" ca="1" si="110"/>
        <v>37</v>
      </c>
      <c r="O299" s="80"/>
      <c r="P299" s="78"/>
      <c r="Q299" s="1">
        <f t="shared" ca="1" si="111"/>
        <v>37</v>
      </c>
      <c r="R299" s="80"/>
      <c r="S299" s="78"/>
      <c r="T299" s="1">
        <f t="shared" ca="1" si="112"/>
        <v>37</v>
      </c>
      <c r="U299" s="80"/>
      <c r="V299" s="78"/>
      <c r="W299" s="1">
        <f t="shared" ca="1" si="113"/>
        <v>37</v>
      </c>
      <c r="X299" s="80"/>
      <c r="Y299" s="78"/>
      <c r="Z299" s="1">
        <f t="shared" ca="1" si="114"/>
        <v>37</v>
      </c>
      <c r="AA299" s="80"/>
      <c r="AB299" s="78"/>
      <c r="AC299" s="1">
        <f t="shared" ca="1" si="115"/>
        <v>37</v>
      </c>
      <c r="AD299" s="80"/>
      <c r="AE299" s="78"/>
      <c r="AF299" s="1">
        <f t="shared" ca="1" si="116"/>
        <v>37</v>
      </c>
      <c r="AG299" s="80"/>
      <c r="AH299" s="78"/>
      <c r="AI299" s="1">
        <f t="shared" ca="1" si="117"/>
        <v>37</v>
      </c>
      <c r="AJ299" s="80"/>
      <c r="AK299" s="78"/>
      <c r="AL299" s="1">
        <f t="shared" ca="1" si="118"/>
        <v>37</v>
      </c>
      <c r="AM299" s="80"/>
      <c r="AN299" s="78"/>
      <c r="AO299" s="1">
        <f t="shared" ca="1" si="119"/>
        <v>37</v>
      </c>
      <c r="AP299" s="93"/>
      <c r="AQ299" s="8"/>
      <c r="AR299" s="57"/>
      <c r="AS299" s="23"/>
      <c r="AT299" s="23"/>
      <c r="AU299" s="23"/>
      <c r="AV299" s="23"/>
      <c r="AW299" s="23"/>
      <c r="AX299" s="23"/>
      <c r="AY299" s="23"/>
      <c r="AZ299" s="23"/>
      <c r="BA299" s="23"/>
      <c r="BB299" s="23"/>
      <c r="BC299" s="8"/>
      <c r="BD299"/>
      <c r="BE299"/>
      <c r="BF299"/>
    </row>
    <row r="300" spans="1:58" ht="6" hidden="1" customHeight="1" x14ac:dyDescent="0.2">
      <c r="A300" s="14">
        <v>7</v>
      </c>
      <c r="B300" s="528"/>
      <c r="C300" s="529"/>
      <c r="D300" s="79"/>
      <c r="E300" s="86"/>
      <c r="F300" s="80"/>
      <c r="G300" s="78"/>
      <c r="H300" s="1">
        <f t="shared" ca="1" si="108"/>
        <v>38</v>
      </c>
      <c r="I300" s="80"/>
      <c r="J300" s="78"/>
      <c r="K300" s="1">
        <f t="shared" ca="1" si="109"/>
        <v>38</v>
      </c>
      <c r="L300" s="80"/>
      <c r="M300" s="78"/>
      <c r="N300" s="1">
        <f t="shared" ca="1" si="110"/>
        <v>38</v>
      </c>
      <c r="O300" s="80"/>
      <c r="P300" s="78"/>
      <c r="Q300" s="1">
        <f t="shared" ca="1" si="111"/>
        <v>38</v>
      </c>
      <c r="R300" s="80"/>
      <c r="S300" s="78"/>
      <c r="T300" s="1">
        <f t="shared" ca="1" si="112"/>
        <v>38</v>
      </c>
      <c r="U300" s="80"/>
      <c r="V300" s="78"/>
      <c r="W300" s="1">
        <f t="shared" ca="1" si="113"/>
        <v>38</v>
      </c>
      <c r="X300" s="80"/>
      <c r="Y300" s="78"/>
      <c r="Z300" s="1">
        <f t="shared" ca="1" si="114"/>
        <v>38</v>
      </c>
      <c r="AA300" s="80"/>
      <c r="AB300" s="78"/>
      <c r="AC300" s="1">
        <f t="shared" ca="1" si="115"/>
        <v>38</v>
      </c>
      <c r="AD300" s="80"/>
      <c r="AE300" s="78"/>
      <c r="AF300" s="1">
        <f t="shared" ca="1" si="116"/>
        <v>38</v>
      </c>
      <c r="AG300" s="80"/>
      <c r="AH300" s="78"/>
      <c r="AI300" s="1">
        <f t="shared" ca="1" si="117"/>
        <v>38</v>
      </c>
      <c r="AJ300" s="80"/>
      <c r="AK300" s="78"/>
      <c r="AL300" s="1">
        <f t="shared" ca="1" si="118"/>
        <v>38</v>
      </c>
      <c r="AM300" s="80"/>
      <c r="AN300" s="78"/>
      <c r="AO300" s="1">
        <f t="shared" ca="1" si="119"/>
        <v>38</v>
      </c>
      <c r="AP300" s="93"/>
      <c r="AQ300" s="8"/>
      <c r="AR300" s="57"/>
      <c r="AS300" s="23"/>
      <c r="AT300" s="23"/>
      <c r="AU300" s="23"/>
      <c r="AV300" s="23"/>
      <c r="AW300" s="23"/>
      <c r="AX300" s="23"/>
      <c r="AY300" s="23"/>
      <c r="AZ300" s="23"/>
      <c r="BA300" s="23"/>
      <c r="BB300" s="23"/>
      <c r="BC300" s="8"/>
      <c r="BD300"/>
      <c r="BE300"/>
      <c r="BF300"/>
    </row>
    <row r="301" spans="1:58" ht="6" hidden="1" customHeight="1" x14ac:dyDescent="0.2">
      <c r="A301" s="14">
        <v>8</v>
      </c>
      <c r="B301" s="528"/>
      <c r="C301" s="529"/>
      <c r="D301" s="79"/>
      <c r="E301" s="86"/>
      <c r="F301" s="80"/>
      <c r="G301" s="78"/>
      <c r="H301" s="1">
        <f t="shared" ca="1" si="108"/>
        <v>39</v>
      </c>
      <c r="I301" s="80"/>
      <c r="J301" s="78"/>
      <c r="K301" s="1">
        <f t="shared" ca="1" si="109"/>
        <v>39</v>
      </c>
      <c r="L301" s="80"/>
      <c r="M301" s="78"/>
      <c r="N301" s="1">
        <f t="shared" ca="1" si="110"/>
        <v>39</v>
      </c>
      <c r="O301" s="80"/>
      <c r="P301" s="78"/>
      <c r="Q301" s="1">
        <f t="shared" ca="1" si="111"/>
        <v>39</v>
      </c>
      <c r="R301" s="80"/>
      <c r="S301" s="78"/>
      <c r="T301" s="1">
        <f t="shared" ca="1" si="112"/>
        <v>39</v>
      </c>
      <c r="U301" s="80"/>
      <c r="V301" s="78"/>
      <c r="W301" s="1">
        <f t="shared" ca="1" si="113"/>
        <v>39</v>
      </c>
      <c r="X301" s="80"/>
      <c r="Y301" s="78"/>
      <c r="Z301" s="1">
        <f t="shared" ca="1" si="114"/>
        <v>39</v>
      </c>
      <c r="AA301" s="80"/>
      <c r="AB301" s="78"/>
      <c r="AC301" s="1">
        <f t="shared" ca="1" si="115"/>
        <v>39</v>
      </c>
      <c r="AD301" s="80"/>
      <c r="AE301" s="78"/>
      <c r="AF301" s="1">
        <f t="shared" ca="1" si="116"/>
        <v>39</v>
      </c>
      <c r="AG301" s="80"/>
      <c r="AH301" s="78"/>
      <c r="AI301" s="1">
        <f t="shared" ca="1" si="117"/>
        <v>39</v>
      </c>
      <c r="AJ301" s="80"/>
      <c r="AK301" s="78"/>
      <c r="AL301" s="1">
        <f t="shared" ca="1" si="118"/>
        <v>39</v>
      </c>
      <c r="AM301" s="80"/>
      <c r="AN301" s="78"/>
      <c r="AO301" s="1">
        <f t="shared" ca="1" si="119"/>
        <v>39</v>
      </c>
      <c r="AP301" s="93"/>
      <c r="AQ301" s="8"/>
      <c r="AR301" s="57"/>
      <c r="AS301" s="23"/>
      <c r="AT301" s="23"/>
      <c r="AU301" s="23"/>
      <c r="AV301" s="23"/>
      <c r="AW301" s="23"/>
      <c r="AX301" s="23"/>
      <c r="AY301" s="23"/>
      <c r="AZ301" s="23"/>
      <c r="BA301" s="23"/>
      <c r="BB301" s="23"/>
      <c r="BC301" s="8"/>
      <c r="BD301"/>
      <c r="BE301"/>
      <c r="BF301"/>
    </row>
    <row r="302" spans="1:58" ht="6" hidden="1" customHeight="1" x14ac:dyDescent="0.2">
      <c r="A302" s="14">
        <v>9</v>
      </c>
      <c r="B302" s="528"/>
      <c r="C302" s="529"/>
      <c r="D302" s="79"/>
      <c r="E302" s="86"/>
      <c r="F302" s="80"/>
      <c r="G302" s="78"/>
      <c r="H302" s="1">
        <f t="shared" ca="1" si="108"/>
        <v>40</v>
      </c>
      <c r="I302" s="80"/>
      <c r="J302" s="78"/>
      <c r="K302" s="1">
        <f t="shared" ca="1" si="109"/>
        <v>40</v>
      </c>
      <c r="L302" s="80"/>
      <c r="M302" s="78"/>
      <c r="N302" s="1">
        <f t="shared" ca="1" si="110"/>
        <v>40</v>
      </c>
      <c r="O302" s="80"/>
      <c r="P302" s="78"/>
      <c r="Q302" s="1">
        <f t="shared" ca="1" si="111"/>
        <v>40</v>
      </c>
      <c r="R302" s="80"/>
      <c r="S302" s="78"/>
      <c r="T302" s="1">
        <f t="shared" ca="1" si="112"/>
        <v>40</v>
      </c>
      <c r="U302" s="80"/>
      <c r="V302" s="78"/>
      <c r="W302" s="1">
        <f t="shared" ca="1" si="113"/>
        <v>40</v>
      </c>
      <c r="X302" s="80"/>
      <c r="Y302" s="78"/>
      <c r="Z302" s="1">
        <f t="shared" ca="1" si="114"/>
        <v>40</v>
      </c>
      <c r="AA302" s="80"/>
      <c r="AB302" s="78"/>
      <c r="AC302" s="1">
        <f t="shared" ca="1" si="115"/>
        <v>40</v>
      </c>
      <c r="AD302" s="80"/>
      <c r="AE302" s="78"/>
      <c r="AF302" s="1">
        <f t="shared" ca="1" si="116"/>
        <v>40</v>
      </c>
      <c r="AG302" s="80"/>
      <c r="AH302" s="78"/>
      <c r="AI302" s="1">
        <f t="shared" ca="1" si="117"/>
        <v>40</v>
      </c>
      <c r="AJ302" s="80"/>
      <c r="AK302" s="78"/>
      <c r="AL302" s="1">
        <f t="shared" ca="1" si="118"/>
        <v>40</v>
      </c>
      <c r="AM302" s="80"/>
      <c r="AN302" s="78"/>
      <c r="AO302" s="1">
        <f t="shared" ca="1" si="119"/>
        <v>40</v>
      </c>
      <c r="AP302" s="93"/>
      <c r="AQ302" s="8"/>
      <c r="AR302" s="57"/>
      <c r="AS302" s="23"/>
      <c r="AT302" s="23"/>
      <c r="AU302" s="23"/>
      <c r="AV302" s="23"/>
      <c r="AW302" s="23"/>
      <c r="AX302" s="23"/>
      <c r="AY302" s="23"/>
      <c r="AZ302" s="23"/>
      <c r="BA302" s="23"/>
      <c r="BB302" s="23"/>
      <c r="BC302" s="8"/>
      <c r="BD302"/>
      <c r="BE302"/>
      <c r="BF302"/>
    </row>
    <row r="303" spans="1:58" ht="6" hidden="1" customHeight="1" x14ac:dyDescent="0.2">
      <c r="A303" s="14">
        <v>10</v>
      </c>
      <c r="B303" s="528"/>
      <c r="C303" s="529"/>
      <c r="D303" s="79"/>
      <c r="E303" s="86"/>
      <c r="F303" s="80"/>
      <c r="G303" s="78"/>
      <c r="H303" s="1">
        <f t="shared" ca="1" si="108"/>
        <v>41</v>
      </c>
      <c r="I303" s="80"/>
      <c r="J303" s="78"/>
      <c r="K303" s="1">
        <f t="shared" ca="1" si="109"/>
        <v>41</v>
      </c>
      <c r="L303" s="80"/>
      <c r="M303" s="78"/>
      <c r="N303" s="1">
        <f t="shared" ca="1" si="110"/>
        <v>41</v>
      </c>
      <c r="O303" s="80"/>
      <c r="P303" s="78"/>
      <c r="Q303" s="1">
        <f t="shared" ca="1" si="111"/>
        <v>41</v>
      </c>
      <c r="R303" s="80"/>
      <c r="S303" s="78"/>
      <c r="T303" s="1">
        <f t="shared" ca="1" si="112"/>
        <v>41</v>
      </c>
      <c r="U303" s="80"/>
      <c r="V303" s="78"/>
      <c r="W303" s="1">
        <f t="shared" ca="1" si="113"/>
        <v>41</v>
      </c>
      <c r="X303" s="80"/>
      <c r="Y303" s="78"/>
      <c r="Z303" s="1">
        <f t="shared" ca="1" si="114"/>
        <v>41</v>
      </c>
      <c r="AA303" s="80"/>
      <c r="AB303" s="78"/>
      <c r="AC303" s="1">
        <f t="shared" ca="1" si="115"/>
        <v>41</v>
      </c>
      <c r="AD303" s="80"/>
      <c r="AE303" s="78"/>
      <c r="AF303" s="1">
        <f t="shared" ca="1" si="116"/>
        <v>41</v>
      </c>
      <c r="AG303" s="80"/>
      <c r="AH303" s="78"/>
      <c r="AI303" s="1">
        <f t="shared" ca="1" si="117"/>
        <v>41</v>
      </c>
      <c r="AJ303" s="80"/>
      <c r="AK303" s="78"/>
      <c r="AL303" s="1">
        <f t="shared" ca="1" si="118"/>
        <v>41</v>
      </c>
      <c r="AM303" s="80"/>
      <c r="AN303" s="78"/>
      <c r="AO303" s="1">
        <f t="shared" ca="1" si="119"/>
        <v>41</v>
      </c>
      <c r="AP303" s="93"/>
      <c r="AQ303" s="8"/>
      <c r="AR303" s="57"/>
      <c r="AS303" s="23"/>
      <c r="AT303" s="23"/>
      <c r="AU303" s="23"/>
      <c r="AV303" s="23"/>
      <c r="AW303" s="23"/>
      <c r="AX303" s="23"/>
      <c r="AY303" s="23"/>
      <c r="AZ303" s="23"/>
      <c r="BA303" s="23"/>
      <c r="BB303" s="23"/>
      <c r="BC303" s="8"/>
      <c r="BD303"/>
      <c r="BE303"/>
      <c r="BF303"/>
    </row>
    <row r="304" spans="1:58" ht="6" hidden="1" customHeight="1" x14ac:dyDescent="0.2">
      <c r="A304" s="14">
        <v>11</v>
      </c>
      <c r="B304" s="528"/>
      <c r="C304" s="529"/>
      <c r="D304" s="79"/>
      <c r="E304" s="86"/>
      <c r="F304" s="80"/>
      <c r="G304" s="78"/>
      <c r="H304" s="1">
        <f t="shared" ca="1" si="108"/>
        <v>42</v>
      </c>
      <c r="I304" s="80"/>
      <c r="J304" s="78"/>
      <c r="K304" s="1">
        <f t="shared" ca="1" si="109"/>
        <v>42</v>
      </c>
      <c r="L304" s="80"/>
      <c r="M304" s="78"/>
      <c r="N304" s="1">
        <f t="shared" ca="1" si="110"/>
        <v>42</v>
      </c>
      <c r="O304" s="80"/>
      <c r="P304" s="78"/>
      <c r="Q304" s="1">
        <f t="shared" ca="1" si="111"/>
        <v>42</v>
      </c>
      <c r="R304" s="80"/>
      <c r="S304" s="78"/>
      <c r="T304" s="1">
        <f t="shared" ca="1" si="112"/>
        <v>42</v>
      </c>
      <c r="U304" s="80"/>
      <c r="V304" s="78"/>
      <c r="W304" s="1">
        <f t="shared" ca="1" si="113"/>
        <v>42</v>
      </c>
      <c r="X304" s="80"/>
      <c r="Y304" s="78"/>
      <c r="Z304" s="1">
        <f t="shared" ca="1" si="114"/>
        <v>42</v>
      </c>
      <c r="AA304" s="80"/>
      <c r="AB304" s="78"/>
      <c r="AC304" s="1">
        <f t="shared" ca="1" si="115"/>
        <v>42</v>
      </c>
      <c r="AD304" s="80"/>
      <c r="AE304" s="78"/>
      <c r="AF304" s="1">
        <f t="shared" ca="1" si="116"/>
        <v>42</v>
      </c>
      <c r="AG304" s="80"/>
      <c r="AH304" s="78"/>
      <c r="AI304" s="1">
        <f t="shared" ca="1" si="117"/>
        <v>42</v>
      </c>
      <c r="AJ304" s="80"/>
      <c r="AK304" s="78"/>
      <c r="AL304" s="1">
        <f t="shared" ca="1" si="118"/>
        <v>42</v>
      </c>
      <c r="AM304" s="80"/>
      <c r="AN304" s="78"/>
      <c r="AO304" s="1">
        <f t="shared" ca="1" si="119"/>
        <v>42</v>
      </c>
      <c r="AP304" s="93"/>
      <c r="AQ304" s="8"/>
      <c r="AR304" s="57"/>
      <c r="AS304" s="23"/>
      <c r="AT304" s="23"/>
      <c r="AU304" s="23"/>
      <c r="AV304" s="23"/>
      <c r="AW304" s="23"/>
      <c r="AX304" s="23"/>
      <c r="AY304" s="23"/>
      <c r="AZ304" s="23"/>
      <c r="BA304" s="23"/>
      <c r="BB304" s="23"/>
      <c r="BC304" s="8"/>
      <c r="BD304"/>
      <c r="BE304"/>
      <c r="BF304"/>
    </row>
    <row r="305" spans="1:58" ht="6" hidden="1" customHeight="1" x14ac:dyDescent="0.2">
      <c r="A305" s="14">
        <v>12</v>
      </c>
      <c r="B305" s="528"/>
      <c r="C305" s="529"/>
      <c r="D305" s="79"/>
      <c r="E305" s="86"/>
      <c r="F305" s="80"/>
      <c r="G305" s="78"/>
      <c r="H305" s="1">
        <f t="shared" ca="1" si="108"/>
        <v>43</v>
      </c>
      <c r="I305" s="80"/>
      <c r="J305" s="78"/>
      <c r="K305" s="1">
        <f t="shared" ca="1" si="109"/>
        <v>43</v>
      </c>
      <c r="L305" s="80"/>
      <c r="M305" s="78"/>
      <c r="N305" s="1">
        <f t="shared" ca="1" si="110"/>
        <v>43</v>
      </c>
      <c r="O305" s="80"/>
      <c r="P305" s="78"/>
      <c r="Q305" s="1">
        <f t="shared" ca="1" si="111"/>
        <v>43</v>
      </c>
      <c r="R305" s="80"/>
      <c r="S305" s="78"/>
      <c r="T305" s="1">
        <f t="shared" ca="1" si="112"/>
        <v>43</v>
      </c>
      <c r="U305" s="80"/>
      <c r="V305" s="78"/>
      <c r="W305" s="1">
        <f t="shared" ca="1" si="113"/>
        <v>43</v>
      </c>
      <c r="X305" s="80"/>
      <c r="Y305" s="78"/>
      <c r="Z305" s="1">
        <f t="shared" ca="1" si="114"/>
        <v>43</v>
      </c>
      <c r="AA305" s="80"/>
      <c r="AB305" s="78"/>
      <c r="AC305" s="1">
        <f t="shared" ca="1" si="115"/>
        <v>43</v>
      </c>
      <c r="AD305" s="80"/>
      <c r="AE305" s="78"/>
      <c r="AF305" s="1">
        <f t="shared" ca="1" si="116"/>
        <v>43</v>
      </c>
      <c r="AG305" s="80"/>
      <c r="AH305" s="78"/>
      <c r="AI305" s="1">
        <f t="shared" ca="1" si="117"/>
        <v>43</v>
      </c>
      <c r="AJ305" s="80"/>
      <c r="AK305" s="78"/>
      <c r="AL305" s="1">
        <f t="shared" ca="1" si="118"/>
        <v>43</v>
      </c>
      <c r="AM305" s="80"/>
      <c r="AN305" s="78"/>
      <c r="AO305" s="1">
        <f t="shared" ca="1" si="119"/>
        <v>43</v>
      </c>
      <c r="AP305" s="93"/>
      <c r="AQ305" s="8"/>
      <c r="AR305" s="57"/>
      <c r="AS305" s="23"/>
      <c r="AT305" s="23"/>
      <c r="AU305" s="23"/>
      <c r="AV305" s="23"/>
      <c r="AW305" s="23"/>
      <c r="AX305" s="23"/>
      <c r="AY305" s="23"/>
      <c r="AZ305" s="23"/>
      <c r="BA305" s="23"/>
      <c r="BB305" s="23"/>
      <c r="BC305" s="8"/>
      <c r="BD305"/>
      <c r="BE305"/>
      <c r="BF305"/>
    </row>
    <row r="306" spans="1:58" ht="6" hidden="1" customHeight="1" x14ac:dyDescent="0.2">
      <c r="A306" s="14">
        <v>13</v>
      </c>
      <c r="B306" s="528"/>
      <c r="C306" s="529"/>
      <c r="D306" s="79"/>
      <c r="E306" s="86"/>
      <c r="F306" s="80"/>
      <c r="G306" s="78"/>
      <c r="H306" s="1">
        <f t="shared" ca="1" si="108"/>
        <v>44</v>
      </c>
      <c r="I306" s="80"/>
      <c r="J306" s="78"/>
      <c r="K306" s="1">
        <f t="shared" ca="1" si="109"/>
        <v>44</v>
      </c>
      <c r="L306" s="80"/>
      <c r="M306" s="78"/>
      <c r="N306" s="1">
        <f t="shared" ca="1" si="110"/>
        <v>44</v>
      </c>
      <c r="O306" s="80"/>
      <c r="P306" s="78"/>
      <c r="Q306" s="1">
        <f t="shared" ca="1" si="111"/>
        <v>44</v>
      </c>
      <c r="R306" s="80"/>
      <c r="S306" s="78"/>
      <c r="T306" s="1">
        <f t="shared" ca="1" si="112"/>
        <v>44</v>
      </c>
      <c r="U306" s="80"/>
      <c r="V306" s="78"/>
      <c r="W306" s="1">
        <f t="shared" ca="1" si="113"/>
        <v>44</v>
      </c>
      <c r="X306" s="80"/>
      <c r="Y306" s="78"/>
      <c r="Z306" s="1">
        <f t="shared" ca="1" si="114"/>
        <v>44</v>
      </c>
      <c r="AA306" s="80"/>
      <c r="AB306" s="78"/>
      <c r="AC306" s="1">
        <f t="shared" ca="1" si="115"/>
        <v>44</v>
      </c>
      <c r="AD306" s="80"/>
      <c r="AE306" s="78"/>
      <c r="AF306" s="1">
        <f t="shared" ca="1" si="116"/>
        <v>44</v>
      </c>
      <c r="AG306" s="80"/>
      <c r="AH306" s="78"/>
      <c r="AI306" s="1">
        <f t="shared" ca="1" si="117"/>
        <v>44</v>
      </c>
      <c r="AJ306" s="80"/>
      <c r="AK306" s="78"/>
      <c r="AL306" s="1">
        <f t="shared" ca="1" si="118"/>
        <v>44</v>
      </c>
      <c r="AM306" s="80"/>
      <c r="AN306" s="78"/>
      <c r="AO306" s="1">
        <f t="shared" ca="1" si="119"/>
        <v>44</v>
      </c>
      <c r="AP306" s="93"/>
      <c r="AQ306" s="8"/>
      <c r="AR306" s="57"/>
      <c r="AS306" s="23"/>
      <c r="AT306" s="23"/>
      <c r="AU306" s="23"/>
      <c r="AV306" s="23"/>
      <c r="AW306" s="23"/>
      <c r="AX306" s="23"/>
      <c r="AY306" s="23"/>
      <c r="AZ306" s="23"/>
      <c r="BA306" s="23"/>
      <c r="BB306" s="23"/>
      <c r="BC306" s="8"/>
      <c r="BD306"/>
      <c r="BE306"/>
      <c r="BF306"/>
    </row>
    <row r="307" spans="1:58" ht="6" hidden="1" customHeight="1" x14ac:dyDescent="0.2">
      <c r="A307" s="14">
        <v>14</v>
      </c>
      <c r="B307" s="528"/>
      <c r="C307" s="529"/>
      <c r="D307" s="79"/>
      <c r="E307" s="86"/>
      <c r="F307" s="80"/>
      <c r="G307" s="78"/>
      <c r="H307" s="1">
        <f t="shared" ca="1" si="108"/>
        <v>45</v>
      </c>
      <c r="I307" s="80"/>
      <c r="J307" s="78"/>
      <c r="K307" s="1">
        <f t="shared" ca="1" si="109"/>
        <v>45</v>
      </c>
      <c r="L307" s="80"/>
      <c r="M307" s="78"/>
      <c r="N307" s="1">
        <f t="shared" ca="1" si="110"/>
        <v>45</v>
      </c>
      <c r="O307" s="80"/>
      <c r="P307" s="78"/>
      <c r="Q307" s="1">
        <f t="shared" ca="1" si="111"/>
        <v>45</v>
      </c>
      <c r="R307" s="80"/>
      <c r="S307" s="78"/>
      <c r="T307" s="1">
        <f t="shared" ca="1" si="112"/>
        <v>45</v>
      </c>
      <c r="U307" s="80"/>
      <c r="V307" s="78"/>
      <c r="W307" s="1">
        <f t="shared" ca="1" si="113"/>
        <v>45</v>
      </c>
      <c r="X307" s="80"/>
      <c r="Y307" s="78"/>
      <c r="Z307" s="1">
        <f t="shared" ca="1" si="114"/>
        <v>45</v>
      </c>
      <c r="AA307" s="80"/>
      <c r="AB307" s="78"/>
      <c r="AC307" s="1">
        <f t="shared" ca="1" si="115"/>
        <v>45</v>
      </c>
      <c r="AD307" s="80"/>
      <c r="AE307" s="78"/>
      <c r="AF307" s="1">
        <f t="shared" ca="1" si="116"/>
        <v>45</v>
      </c>
      <c r="AG307" s="80"/>
      <c r="AH307" s="78"/>
      <c r="AI307" s="1">
        <f t="shared" ca="1" si="117"/>
        <v>45</v>
      </c>
      <c r="AJ307" s="80"/>
      <c r="AK307" s="78"/>
      <c r="AL307" s="1">
        <f t="shared" ca="1" si="118"/>
        <v>45</v>
      </c>
      <c r="AM307" s="80"/>
      <c r="AN307" s="78"/>
      <c r="AO307" s="1">
        <f t="shared" ca="1" si="119"/>
        <v>45</v>
      </c>
      <c r="AP307" s="93"/>
      <c r="AQ307" s="8"/>
      <c r="AR307" s="57"/>
      <c r="AS307" s="23"/>
      <c r="AT307" s="23"/>
      <c r="AU307" s="23"/>
      <c r="AV307" s="23"/>
      <c r="AW307" s="23"/>
      <c r="AX307" s="23"/>
      <c r="AY307" s="23"/>
      <c r="AZ307" s="23"/>
      <c r="BA307" s="23"/>
      <c r="BB307" s="23"/>
      <c r="BC307" s="8"/>
      <c r="BD307"/>
      <c r="BE307"/>
      <c r="BF307"/>
    </row>
    <row r="308" spans="1:58" ht="6" hidden="1" customHeight="1" x14ac:dyDescent="0.2">
      <c r="A308" s="14">
        <v>15</v>
      </c>
      <c r="B308" s="528"/>
      <c r="C308" s="529"/>
      <c r="D308" s="79"/>
      <c r="E308" s="86"/>
      <c r="F308" s="80"/>
      <c r="G308" s="78"/>
      <c r="H308" s="1">
        <f t="shared" ca="1" si="108"/>
        <v>46</v>
      </c>
      <c r="I308" s="80"/>
      <c r="J308" s="78"/>
      <c r="K308" s="1">
        <f t="shared" ca="1" si="109"/>
        <v>0</v>
      </c>
      <c r="L308" s="80"/>
      <c r="M308" s="78"/>
      <c r="N308" s="1">
        <f t="shared" ca="1" si="110"/>
        <v>46</v>
      </c>
      <c r="O308" s="80"/>
      <c r="P308" s="78"/>
      <c r="Q308" s="1">
        <f t="shared" ca="1" si="111"/>
        <v>46</v>
      </c>
      <c r="R308" s="80"/>
      <c r="S308" s="78"/>
      <c r="T308" s="1">
        <f t="shared" ca="1" si="112"/>
        <v>46</v>
      </c>
      <c r="U308" s="80"/>
      <c r="V308" s="78"/>
      <c r="W308" s="1">
        <f t="shared" ca="1" si="113"/>
        <v>46</v>
      </c>
      <c r="X308" s="80"/>
      <c r="Y308" s="78"/>
      <c r="Z308" s="1">
        <f t="shared" ca="1" si="114"/>
        <v>46</v>
      </c>
      <c r="AA308" s="80"/>
      <c r="AB308" s="78"/>
      <c r="AC308" s="1">
        <f t="shared" ca="1" si="115"/>
        <v>46</v>
      </c>
      <c r="AD308" s="80"/>
      <c r="AE308" s="78"/>
      <c r="AF308" s="1">
        <f t="shared" ca="1" si="116"/>
        <v>46</v>
      </c>
      <c r="AG308" s="80"/>
      <c r="AH308" s="78"/>
      <c r="AI308" s="1">
        <f t="shared" ca="1" si="117"/>
        <v>46</v>
      </c>
      <c r="AJ308" s="80"/>
      <c r="AK308" s="78"/>
      <c r="AL308" s="1">
        <f t="shared" ca="1" si="118"/>
        <v>46</v>
      </c>
      <c r="AM308" s="80"/>
      <c r="AN308" s="78"/>
      <c r="AO308" s="1">
        <f t="shared" ca="1" si="119"/>
        <v>46</v>
      </c>
      <c r="AP308" s="93"/>
      <c r="AQ308" s="8"/>
      <c r="AR308" s="57"/>
      <c r="AS308" s="23"/>
      <c r="AT308" s="23"/>
      <c r="AU308" s="23"/>
      <c r="AV308" s="23"/>
      <c r="AW308" s="23"/>
      <c r="AX308" s="23"/>
      <c r="AY308" s="23"/>
      <c r="AZ308" s="23"/>
      <c r="BA308" s="23"/>
      <c r="BB308" s="23"/>
      <c r="BC308" s="8"/>
      <c r="BD308"/>
      <c r="BE308"/>
      <c r="BF308"/>
    </row>
    <row r="309" spans="1:58" ht="6" hidden="1" customHeight="1" x14ac:dyDescent="0.2">
      <c r="A309" s="14">
        <v>16</v>
      </c>
      <c r="B309" s="528"/>
      <c r="C309" s="529"/>
      <c r="D309" s="79"/>
      <c r="E309" s="86"/>
      <c r="F309" s="80"/>
      <c r="G309" s="78"/>
      <c r="H309" s="1">
        <f t="shared" ca="1" si="108"/>
        <v>47</v>
      </c>
      <c r="I309" s="80"/>
      <c r="J309" s="78"/>
      <c r="K309" s="1">
        <f t="shared" ca="1" si="109"/>
        <v>0</v>
      </c>
      <c r="L309" s="80"/>
      <c r="M309" s="78"/>
      <c r="N309" s="1">
        <f t="shared" ca="1" si="110"/>
        <v>47</v>
      </c>
      <c r="O309" s="80"/>
      <c r="P309" s="78"/>
      <c r="Q309" s="1">
        <f t="shared" ca="1" si="111"/>
        <v>47</v>
      </c>
      <c r="R309" s="80"/>
      <c r="S309" s="78"/>
      <c r="T309" s="1">
        <f t="shared" ca="1" si="112"/>
        <v>47</v>
      </c>
      <c r="U309" s="80"/>
      <c r="V309" s="78"/>
      <c r="W309" s="1">
        <f t="shared" ca="1" si="113"/>
        <v>47</v>
      </c>
      <c r="X309" s="80"/>
      <c r="Y309" s="78"/>
      <c r="Z309" s="1">
        <f t="shared" ca="1" si="114"/>
        <v>47</v>
      </c>
      <c r="AA309" s="80"/>
      <c r="AB309" s="78"/>
      <c r="AC309" s="1">
        <f t="shared" ca="1" si="115"/>
        <v>47</v>
      </c>
      <c r="AD309" s="80"/>
      <c r="AE309" s="78"/>
      <c r="AF309" s="1">
        <f t="shared" ca="1" si="116"/>
        <v>47</v>
      </c>
      <c r="AG309" s="80"/>
      <c r="AH309" s="78"/>
      <c r="AI309" s="1">
        <f t="shared" ca="1" si="117"/>
        <v>47</v>
      </c>
      <c r="AJ309" s="80"/>
      <c r="AK309" s="78"/>
      <c r="AL309" s="1">
        <f t="shared" ca="1" si="118"/>
        <v>47</v>
      </c>
      <c r="AM309" s="80"/>
      <c r="AN309" s="78"/>
      <c r="AO309" s="1">
        <f t="shared" ca="1" si="119"/>
        <v>47</v>
      </c>
      <c r="AP309" s="93"/>
      <c r="AQ309" s="8"/>
      <c r="AR309" s="57"/>
      <c r="AS309" s="23"/>
      <c r="AT309" s="23"/>
      <c r="AU309" s="23"/>
      <c r="AV309" s="23"/>
      <c r="AW309" s="23"/>
      <c r="AX309" s="23"/>
      <c r="AY309" s="23"/>
      <c r="AZ309" s="23"/>
      <c r="BA309" s="23"/>
      <c r="BB309" s="23"/>
      <c r="BC309" s="8"/>
      <c r="BD309"/>
      <c r="BE309"/>
      <c r="BF309"/>
    </row>
    <row r="310" spans="1:58" ht="6" hidden="1" customHeight="1" x14ac:dyDescent="0.2">
      <c r="A310" s="14">
        <v>17</v>
      </c>
      <c r="B310" s="528"/>
      <c r="C310" s="529"/>
      <c r="D310" s="79"/>
      <c r="E310" s="86"/>
      <c r="F310" s="80"/>
      <c r="G310" s="78"/>
      <c r="H310" s="1">
        <f t="shared" ca="1" si="108"/>
        <v>48</v>
      </c>
      <c r="I310" s="80"/>
      <c r="J310" s="78"/>
      <c r="K310" s="1">
        <f t="shared" ca="1" si="109"/>
        <v>0</v>
      </c>
      <c r="L310" s="80"/>
      <c r="M310" s="78"/>
      <c r="N310" s="1">
        <f t="shared" ca="1" si="110"/>
        <v>48</v>
      </c>
      <c r="O310" s="80"/>
      <c r="P310" s="78"/>
      <c r="Q310" s="1">
        <f t="shared" ca="1" si="111"/>
        <v>48</v>
      </c>
      <c r="R310" s="80"/>
      <c r="S310" s="78"/>
      <c r="T310" s="1">
        <f t="shared" ca="1" si="112"/>
        <v>48</v>
      </c>
      <c r="U310" s="80"/>
      <c r="V310" s="78"/>
      <c r="W310" s="1">
        <f t="shared" ca="1" si="113"/>
        <v>48</v>
      </c>
      <c r="X310" s="80"/>
      <c r="Y310" s="78"/>
      <c r="Z310" s="1">
        <f t="shared" ca="1" si="114"/>
        <v>48</v>
      </c>
      <c r="AA310" s="80"/>
      <c r="AB310" s="78"/>
      <c r="AC310" s="1">
        <f t="shared" ca="1" si="115"/>
        <v>48</v>
      </c>
      <c r="AD310" s="80"/>
      <c r="AE310" s="78"/>
      <c r="AF310" s="1">
        <f t="shared" ca="1" si="116"/>
        <v>48</v>
      </c>
      <c r="AG310" s="80"/>
      <c r="AH310" s="78"/>
      <c r="AI310" s="1">
        <f t="shared" ca="1" si="117"/>
        <v>48</v>
      </c>
      <c r="AJ310" s="80"/>
      <c r="AK310" s="78"/>
      <c r="AL310" s="1">
        <f t="shared" ca="1" si="118"/>
        <v>48</v>
      </c>
      <c r="AM310" s="80"/>
      <c r="AN310" s="78"/>
      <c r="AO310" s="1">
        <f t="shared" ca="1" si="119"/>
        <v>48</v>
      </c>
      <c r="AP310" s="93"/>
      <c r="AQ310" s="8"/>
      <c r="AR310" s="57"/>
      <c r="AS310" s="23"/>
      <c r="AT310" s="23"/>
      <c r="AU310" s="23"/>
      <c r="AV310" s="23"/>
      <c r="AW310" s="23"/>
      <c r="AX310" s="23"/>
      <c r="AY310" s="23"/>
      <c r="AZ310" s="23"/>
      <c r="BA310" s="23"/>
      <c r="BB310" s="23"/>
      <c r="BC310" s="8"/>
      <c r="BD310"/>
      <c r="BE310"/>
      <c r="BF310"/>
    </row>
    <row r="311" spans="1:58" ht="6" hidden="1" customHeight="1" x14ac:dyDescent="0.2">
      <c r="A311" s="14">
        <v>18</v>
      </c>
      <c r="B311" s="528"/>
      <c r="C311" s="529"/>
      <c r="D311" s="79"/>
      <c r="E311" s="86"/>
      <c r="F311" s="80"/>
      <c r="G311" s="78"/>
      <c r="H311" s="1">
        <f t="shared" ca="1" si="108"/>
        <v>49</v>
      </c>
      <c r="I311" s="80"/>
      <c r="J311" s="78"/>
      <c r="K311" s="1">
        <f t="shared" ca="1" si="109"/>
        <v>0</v>
      </c>
      <c r="L311" s="80"/>
      <c r="M311" s="78"/>
      <c r="N311" s="1">
        <f t="shared" ca="1" si="110"/>
        <v>49</v>
      </c>
      <c r="O311" s="80"/>
      <c r="P311" s="78"/>
      <c r="Q311" s="1">
        <f t="shared" ca="1" si="111"/>
        <v>49</v>
      </c>
      <c r="R311" s="80"/>
      <c r="S311" s="78"/>
      <c r="T311" s="1">
        <f t="shared" ca="1" si="112"/>
        <v>49</v>
      </c>
      <c r="U311" s="80"/>
      <c r="V311" s="78"/>
      <c r="W311" s="1">
        <f t="shared" ca="1" si="113"/>
        <v>49</v>
      </c>
      <c r="X311" s="80"/>
      <c r="Y311" s="78"/>
      <c r="Z311" s="1">
        <f t="shared" ca="1" si="114"/>
        <v>49</v>
      </c>
      <c r="AA311" s="80"/>
      <c r="AB311" s="78"/>
      <c r="AC311" s="1">
        <f t="shared" ca="1" si="115"/>
        <v>49</v>
      </c>
      <c r="AD311" s="80"/>
      <c r="AE311" s="78"/>
      <c r="AF311" s="1">
        <f t="shared" ca="1" si="116"/>
        <v>49</v>
      </c>
      <c r="AG311" s="80"/>
      <c r="AH311" s="78"/>
      <c r="AI311" s="1">
        <f t="shared" ca="1" si="117"/>
        <v>49</v>
      </c>
      <c r="AJ311" s="80"/>
      <c r="AK311" s="78"/>
      <c r="AL311" s="1">
        <f t="shared" ca="1" si="118"/>
        <v>49</v>
      </c>
      <c r="AM311" s="80"/>
      <c r="AN311" s="78"/>
      <c r="AO311" s="1">
        <f t="shared" ca="1" si="119"/>
        <v>49</v>
      </c>
      <c r="AP311" s="93"/>
      <c r="AQ311" s="8"/>
      <c r="AR311" s="57"/>
      <c r="AS311" s="23"/>
      <c r="AT311" s="23"/>
      <c r="AU311" s="23"/>
      <c r="AV311" s="23"/>
      <c r="AW311" s="23"/>
      <c r="AX311" s="23"/>
      <c r="AY311" s="23"/>
      <c r="AZ311" s="23"/>
      <c r="BA311" s="23"/>
      <c r="BB311" s="23"/>
      <c r="BC311" s="8"/>
      <c r="BD311"/>
      <c r="BE311"/>
      <c r="BF311"/>
    </row>
    <row r="312" spans="1:58" ht="6" hidden="1" customHeight="1" x14ac:dyDescent="0.2">
      <c r="A312" s="14">
        <v>19</v>
      </c>
      <c r="B312" s="528"/>
      <c r="C312" s="529"/>
      <c r="D312" s="79"/>
      <c r="E312" s="86"/>
      <c r="F312" s="80"/>
      <c r="G312" s="78"/>
      <c r="H312" s="1">
        <f t="shared" ca="1" si="108"/>
        <v>50</v>
      </c>
      <c r="I312" s="80"/>
      <c r="J312" s="78"/>
      <c r="K312" s="1">
        <f t="shared" ca="1" si="109"/>
        <v>0</v>
      </c>
      <c r="L312" s="80"/>
      <c r="M312" s="78"/>
      <c r="N312" s="1">
        <f t="shared" ca="1" si="110"/>
        <v>50</v>
      </c>
      <c r="O312" s="80"/>
      <c r="P312" s="78"/>
      <c r="Q312" s="1">
        <f t="shared" ca="1" si="111"/>
        <v>50</v>
      </c>
      <c r="R312" s="80"/>
      <c r="S312" s="78"/>
      <c r="T312" s="1">
        <f t="shared" ca="1" si="112"/>
        <v>50</v>
      </c>
      <c r="U312" s="80"/>
      <c r="V312" s="78"/>
      <c r="W312" s="1">
        <f t="shared" ca="1" si="113"/>
        <v>50</v>
      </c>
      <c r="X312" s="80"/>
      <c r="Y312" s="78"/>
      <c r="Z312" s="1">
        <f t="shared" ca="1" si="114"/>
        <v>50</v>
      </c>
      <c r="AA312" s="80"/>
      <c r="AB312" s="78"/>
      <c r="AC312" s="1">
        <f t="shared" ca="1" si="115"/>
        <v>50</v>
      </c>
      <c r="AD312" s="80"/>
      <c r="AE312" s="78"/>
      <c r="AF312" s="1">
        <f t="shared" ca="1" si="116"/>
        <v>50</v>
      </c>
      <c r="AG312" s="80"/>
      <c r="AH312" s="78"/>
      <c r="AI312" s="1">
        <f t="shared" ca="1" si="117"/>
        <v>50</v>
      </c>
      <c r="AJ312" s="80"/>
      <c r="AK312" s="78"/>
      <c r="AL312" s="1">
        <f t="shared" ca="1" si="118"/>
        <v>50</v>
      </c>
      <c r="AM312" s="80"/>
      <c r="AN312" s="78"/>
      <c r="AO312" s="1">
        <f t="shared" ca="1" si="119"/>
        <v>50</v>
      </c>
      <c r="AP312" s="93"/>
      <c r="AQ312" s="8"/>
      <c r="AR312" s="57"/>
      <c r="AS312" s="23"/>
      <c r="AT312" s="23"/>
      <c r="AU312" s="23"/>
      <c r="AV312" s="23"/>
      <c r="AW312" s="23"/>
      <c r="AX312" s="23"/>
      <c r="AY312" s="23"/>
      <c r="AZ312" s="23"/>
      <c r="BA312" s="23"/>
      <c r="BB312" s="23"/>
      <c r="BC312" s="8"/>
      <c r="BD312"/>
      <c r="BE312"/>
      <c r="BF312"/>
    </row>
    <row r="313" spans="1:58" ht="6" hidden="1" customHeight="1" x14ac:dyDescent="0.2">
      <c r="A313" s="14">
        <v>20</v>
      </c>
      <c r="B313" s="528"/>
      <c r="C313" s="529"/>
      <c r="D313" s="79"/>
      <c r="E313" s="86"/>
      <c r="F313" s="80"/>
      <c r="G313" s="78"/>
      <c r="H313" s="1">
        <f t="shared" ca="1" si="108"/>
        <v>51</v>
      </c>
      <c r="I313" s="80"/>
      <c r="J313" s="78"/>
      <c r="K313" s="1">
        <f t="shared" ca="1" si="109"/>
        <v>0</v>
      </c>
      <c r="L313" s="80"/>
      <c r="M313" s="78"/>
      <c r="N313" s="1">
        <f t="shared" ca="1" si="110"/>
        <v>51</v>
      </c>
      <c r="O313" s="80"/>
      <c r="P313" s="78"/>
      <c r="Q313" s="1">
        <f t="shared" ca="1" si="111"/>
        <v>51</v>
      </c>
      <c r="R313" s="80"/>
      <c r="S313" s="78"/>
      <c r="T313" s="1">
        <f t="shared" ca="1" si="112"/>
        <v>51</v>
      </c>
      <c r="U313" s="80"/>
      <c r="V313" s="78"/>
      <c r="W313" s="1">
        <f t="shared" ca="1" si="113"/>
        <v>51</v>
      </c>
      <c r="X313" s="80"/>
      <c r="Y313" s="78"/>
      <c r="Z313" s="1">
        <f t="shared" ca="1" si="114"/>
        <v>51</v>
      </c>
      <c r="AA313" s="80"/>
      <c r="AB313" s="78"/>
      <c r="AC313" s="1">
        <f t="shared" ca="1" si="115"/>
        <v>51</v>
      </c>
      <c r="AD313" s="80"/>
      <c r="AE313" s="78"/>
      <c r="AF313" s="1">
        <f t="shared" ca="1" si="116"/>
        <v>51</v>
      </c>
      <c r="AG313" s="80"/>
      <c r="AH313" s="78"/>
      <c r="AI313" s="1">
        <f t="shared" ca="1" si="117"/>
        <v>51</v>
      </c>
      <c r="AJ313" s="80"/>
      <c r="AK313" s="78"/>
      <c r="AL313" s="1">
        <f t="shared" ca="1" si="118"/>
        <v>51</v>
      </c>
      <c r="AM313" s="80"/>
      <c r="AN313" s="78"/>
      <c r="AO313" s="1">
        <f t="shared" ca="1" si="119"/>
        <v>51</v>
      </c>
      <c r="AP313" s="93"/>
      <c r="AQ313" s="8"/>
      <c r="AR313" s="57"/>
      <c r="AS313" s="23"/>
      <c r="AT313" s="23"/>
      <c r="AU313" s="23"/>
      <c r="AV313" s="23"/>
      <c r="AW313" s="23"/>
      <c r="AX313" s="23"/>
      <c r="AY313" s="23"/>
      <c r="AZ313" s="23"/>
      <c r="BA313" s="23"/>
      <c r="BB313" s="23"/>
      <c r="BC313" s="8"/>
      <c r="BD313"/>
      <c r="BE313"/>
      <c r="BF313"/>
    </row>
    <row r="314" spans="1:58" ht="6" hidden="1" customHeight="1" x14ac:dyDescent="0.2">
      <c r="A314" s="14">
        <v>21</v>
      </c>
      <c r="B314" s="528"/>
      <c r="C314" s="529"/>
      <c r="D314" s="79"/>
      <c r="E314" s="86"/>
      <c r="F314" s="80"/>
      <c r="G314" s="78"/>
      <c r="H314" s="1">
        <f t="shared" ca="1" si="108"/>
        <v>52</v>
      </c>
      <c r="I314" s="80"/>
      <c r="J314" s="78"/>
      <c r="K314" s="1">
        <f t="shared" ca="1" si="109"/>
        <v>0</v>
      </c>
      <c r="L314" s="80"/>
      <c r="M314" s="78"/>
      <c r="N314" s="1">
        <f t="shared" ca="1" si="110"/>
        <v>52</v>
      </c>
      <c r="O314" s="80"/>
      <c r="P314" s="78"/>
      <c r="Q314" s="1">
        <f t="shared" ca="1" si="111"/>
        <v>52</v>
      </c>
      <c r="R314" s="80"/>
      <c r="S314" s="78"/>
      <c r="T314" s="1">
        <f t="shared" ca="1" si="112"/>
        <v>52</v>
      </c>
      <c r="U314" s="80"/>
      <c r="V314" s="78"/>
      <c r="W314" s="1">
        <f t="shared" ca="1" si="113"/>
        <v>52</v>
      </c>
      <c r="X314" s="80"/>
      <c r="Y314" s="78"/>
      <c r="Z314" s="1">
        <f t="shared" ca="1" si="114"/>
        <v>52</v>
      </c>
      <c r="AA314" s="80"/>
      <c r="AB314" s="78"/>
      <c r="AC314" s="1">
        <f t="shared" ca="1" si="115"/>
        <v>52</v>
      </c>
      <c r="AD314" s="80"/>
      <c r="AE314" s="78"/>
      <c r="AF314" s="1">
        <f t="shared" ca="1" si="116"/>
        <v>52</v>
      </c>
      <c r="AG314" s="80"/>
      <c r="AH314" s="78"/>
      <c r="AI314" s="1">
        <f t="shared" ca="1" si="117"/>
        <v>52</v>
      </c>
      <c r="AJ314" s="80"/>
      <c r="AK314" s="78"/>
      <c r="AL314" s="1">
        <f t="shared" ca="1" si="118"/>
        <v>52</v>
      </c>
      <c r="AM314" s="80"/>
      <c r="AN314" s="78"/>
      <c r="AO314" s="1">
        <f t="shared" ca="1" si="119"/>
        <v>52</v>
      </c>
      <c r="AP314" s="93"/>
      <c r="AQ314" s="8"/>
      <c r="AR314" s="57"/>
      <c r="AS314" s="23"/>
      <c r="AT314" s="23"/>
      <c r="AU314" s="23"/>
      <c r="AV314" s="23"/>
      <c r="AW314" s="23"/>
      <c r="AX314" s="23"/>
      <c r="AY314" s="23"/>
      <c r="AZ314" s="23"/>
      <c r="BA314" s="23"/>
      <c r="BB314" s="23"/>
      <c r="BC314" s="8"/>
      <c r="BD314"/>
      <c r="BE314"/>
      <c r="BF314"/>
    </row>
    <row r="315" spans="1:58" ht="6" hidden="1" customHeight="1" x14ac:dyDescent="0.2">
      <c r="A315" s="14">
        <v>22</v>
      </c>
      <c r="B315" s="528"/>
      <c r="C315" s="529"/>
      <c r="D315" s="79"/>
      <c r="E315" s="86"/>
      <c r="F315" s="80"/>
      <c r="G315" s="78"/>
      <c r="H315" s="1">
        <f t="shared" ca="1" si="108"/>
        <v>53</v>
      </c>
      <c r="I315" s="80"/>
      <c r="J315" s="78"/>
      <c r="K315" s="1">
        <f t="shared" ca="1" si="109"/>
        <v>0</v>
      </c>
      <c r="L315" s="80"/>
      <c r="M315" s="78"/>
      <c r="N315" s="1">
        <f t="shared" ca="1" si="110"/>
        <v>53</v>
      </c>
      <c r="O315" s="80"/>
      <c r="P315" s="78"/>
      <c r="Q315" s="1">
        <f t="shared" ca="1" si="111"/>
        <v>53</v>
      </c>
      <c r="R315" s="80"/>
      <c r="S315" s="78"/>
      <c r="T315" s="1">
        <f t="shared" ca="1" si="112"/>
        <v>53</v>
      </c>
      <c r="U315" s="80"/>
      <c r="V315" s="78"/>
      <c r="W315" s="1">
        <f t="shared" ca="1" si="113"/>
        <v>53</v>
      </c>
      <c r="X315" s="80"/>
      <c r="Y315" s="78"/>
      <c r="Z315" s="1">
        <f t="shared" ca="1" si="114"/>
        <v>53</v>
      </c>
      <c r="AA315" s="80"/>
      <c r="AB315" s="78"/>
      <c r="AC315" s="1">
        <f t="shared" ca="1" si="115"/>
        <v>53</v>
      </c>
      <c r="AD315" s="80"/>
      <c r="AE315" s="78"/>
      <c r="AF315" s="1">
        <f t="shared" ca="1" si="116"/>
        <v>53</v>
      </c>
      <c r="AG315" s="80"/>
      <c r="AH315" s="78"/>
      <c r="AI315" s="1">
        <f t="shared" ca="1" si="117"/>
        <v>53</v>
      </c>
      <c r="AJ315" s="80"/>
      <c r="AK315" s="78"/>
      <c r="AL315" s="1">
        <f t="shared" ca="1" si="118"/>
        <v>53</v>
      </c>
      <c r="AM315" s="80"/>
      <c r="AN315" s="78"/>
      <c r="AO315" s="1">
        <f t="shared" ca="1" si="119"/>
        <v>53</v>
      </c>
      <c r="AP315" s="93"/>
      <c r="AQ315" s="8"/>
      <c r="AR315" s="57"/>
      <c r="AS315" s="23"/>
      <c r="AT315" s="23"/>
      <c r="AU315" s="23"/>
      <c r="AV315" s="23"/>
      <c r="AW315" s="23"/>
      <c r="AX315" s="23"/>
      <c r="AY315" s="23"/>
      <c r="AZ315" s="23"/>
      <c r="BA315" s="23"/>
      <c r="BB315" s="23"/>
      <c r="BC315" s="8"/>
      <c r="BD315"/>
      <c r="BE315"/>
      <c r="BF315"/>
    </row>
    <row r="316" spans="1:58" ht="6" hidden="1" customHeight="1" x14ac:dyDescent="0.2">
      <c r="A316" s="14">
        <v>23</v>
      </c>
      <c r="B316" s="528"/>
      <c r="C316" s="529"/>
      <c r="D316" s="79"/>
      <c r="E316" s="86"/>
      <c r="F316" s="80"/>
      <c r="G316" s="78"/>
      <c r="H316" s="1">
        <f t="shared" ca="1" si="108"/>
        <v>54</v>
      </c>
      <c r="I316" s="80"/>
      <c r="J316" s="78"/>
      <c r="K316" s="1">
        <f t="shared" ca="1" si="109"/>
        <v>0</v>
      </c>
      <c r="L316" s="80"/>
      <c r="M316" s="78"/>
      <c r="N316" s="1">
        <f t="shared" ca="1" si="110"/>
        <v>54</v>
      </c>
      <c r="O316" s="80"/>
      <c r="P316" s="78"/>
      <c r="Q316" s="1">
        <f t="shared" ca="1" si="111"/>
        <v>54</v>
      </c>
      <c r="R316" s="80"/>
      <c r="S316" s="78"/>
      <c r="T316" s="1">
        <f t="shared" ca="1" si="112"/>
        <v>54</v>
      </c>
      <c r="U316" s="80"/>
      <c r="V316" s="78"/>
      <c r="W316" s="1">
        <f t="shared" ca="1" si="113"/>
        <v>54</v>
      </c>
      <c r="X316" s="80"/>
      <c r="Y316" s="78"/>
      <c r="Z316" s="1">
        <f t="shared" ca="1" si="114"/>
        <v>54</v>
      </c>
      <c r="AA316" s="80"/>
      <c r="AB316" s="78"/>
      <c r="AC316" s="1">
        <f t="shared" ca="1" si="115"/>
        <v>54</v>
      </c>
      <c r="AD316" s="80"/>
      <c r="AE316" s="78"/>
      <c r="AF316" s="1">
        <f t="shared" ca="1" si="116"/>
        <v>54</v>
      </c>
      <c r="AG316" s="80"/>
      <c r="AH316" s="78"/>
      <c r="AI316" s="1">
        <f t="shared" ca="1" si="117"/>
        <v>54</v>
      </c>
      <c r="AJ316" s="80"/>
      <c r="AK316" s="78"/>
      <c r="AL316" s="1">
        <f t="shared" ca="1" si="118"/>
        <v>54</v>
      </c>
      <c r="AM316" s="80"/>
      <c r="AN316" s="78"/>
      <c r="AO316" s="1">
        <f t="shared" ca="1" si="119"/>
        <v>54</v>
      </c>
      <c r="AP316" s="93"/>
      <c r="AQ316" s="8"/>
      <c r="AR316" s="57"/>
      <c r="AS316" s="23"/>
      <c r="AT316" s="23"/>
      <c r="AU316" s="23"/>
      <c r="AV316" s="23"/>
      <c r="AW316" s="23"/>
      <c r="AX316" s="23"/>
      <c r="AY316" s="23"/>
      <c r="AZ316" s="23"/>
      <c r="BA316" s="23"/>
      <c r="BB316" s="23"/>
      <c r="BC316" s="8"/>
      <c r="BD316"/>
      <c r="BE316"/>
      <c r="BF316"/>
    </row>
    <row r="317" spans="1:58" ht="6" hidden="1" customHeight="1" x14ac:dyDescent="0.2">
      <c r="A317" s="14">
        <v>24</v>
      </c>
      <c r="B317" s="528"/>
      <c r="C317" s="529"/>
      <c r="D317" s="79"/>
      <c r="E317" s="86"/>
      <c r="F317" s="80"/>
      <c r="G317" s="78"/>
      <c r="H317" s="1">
        <f t="shared" ca="1" si="108"/>
        <v>55</v>
      </c>
      <c r="I317" s="80"/>
      <c r="J317" s="78"/>
      <c r="K317" s="1">
        <f t="shared" ca="1" si="109"/>
        <v>0</v>
      </c>
      <c r="L317" s="80"/>
      <c r="M317" s="78"/>
      <c r="N317" s="1">
        <f t="shared" ca="1" si="110"/>
        <v>55</v>
      </c>
      <c r="O317" s="80"/>
      <c r="P317" s="78"/>
      <c r="Q317" s="1">
        <f t="shared" ca="1" si="111"/>
        <v>55</v>
      </c>
      <c r="R317" s="80"/>
      <c r="S317" s="78"/>
      <c r="T317" s="1">
        <f t="shared" ca="1" si="112"/>
        <v>55</v>
      </c>
      <c r="U317" s="80"/>
      <c r="V317" s="78"/>
      <c r="W317" s="1">
        <f t="shared" ca="1" si="113"/>
        <v>55</v>
      </c>
      <c r="X317" s="80"/>
      <c r="Y317" s="78"/>
      <c r="Z317" s="1">
        <f t="shared" ca="1" si="114"/>
        <v>55</v>
      </c>
      <c r="AA317" s="80"/>
      <c r="AB317" s="78"/>
      <c r="AC317" s="1">
        <f t="shared" ca="1" si="115"/>
        <v>55</v>
      </c>
      <c r="AD317" s="80"/>
      <c r="AE317" s="78"/>
      <c r="AF317" s="1">
        <f t="shared" ca="1" si="116"/>
        <v>55</v>
      </c>
      <c r="AG317" s="80"/>
      <c r="AH317" s="78"/>
      <c r="AI317" s="1">
        <f t="shared" ca="1" si="117"/>
        <v>55</v>
      </c>
      <c r="AJ317" s="80"/>
      <c r="AK317" s="78"/>
      <c r="AL317" s="1">
        <f t="shared" ca="1" si="118"/>
        <v>55</v>
      </c>
      <c r="AM317" s="80"/>
      <c r="AN317" s="78"/>
      <c r="AO317" s="1">
        <f t="shared" ca="1" si="119"/>
        <v>55</v>
      </c>
      <c r="AP317" s="93"/>
      <c r="AQ317" s="8"/>
      <c r="AR317" s="57"/>
      <c r="AS317" s="23"/>
      <c r="AT317" s="23"/>
      <c r="AU317" s="23"/>
      <c r="AV317" s="23"/>
      <c r="AW317" s="23"/>
      <c r="AX317" s="23"/>
      <c r="AY317" s="23"/>
      <c r="AZ317" s="23"/>
      <c r="BA317" s="23"/>
      <c r="BB317" s="23"/>
      <c r="BC317" s="8"/>
      <c r="BD317"/>
      <c r="BE317"/>
      <c r="BF317"/>
    </row>
    <row r="318" spans="1:58" ht="6" hidden="1" customHeight="1" x14ac:dyDescent="0.2">
      <c r="A318" s="14">
        <v>25</v>
      </c>
      <c r="B318" s="528"/>
      <c r="C318" s="529"/>
      <c r="D318" s="79"/>
      <c r="E318" s="86"/>
      <c r="F318" s="80"/>
      <c r="G318" s="78"/>
      <c r="H318" s="1">
        <f t="shared" ca="1" si="108"/>
        <v>56</v>
      </c>
      <c r="I318" s="80"/>
      <c r="J318" s="78"/>
      <c r="K318" s="1">
        <f t="shared" ca="1" si="109"/>
        <v>0</v>
      </c>
      <c r="L318" s="80"/>
      <c r="M318" s="78"/>
      <c r="N318" s="1">
        <f t="shared" ca="1" si="110"/>
        <v>56</v>
      </c>
      <c r="O318" s="80"/>
      <c r="P318" s="78"/>
      <c r="Q318" s="1">
        <f t="shared" ca="1" si="111"/>
        <v>56</v>
      </c>
      <c r="R318" s="80"/>
      <c r="S318" s="78"/>
      <c r="T318" s="1">
        <f t="shared" ca="1" si="112"/>
        <v>56</v>
      </c>
      <c r="U318" s="80"/>
      <c r="V318" s="78"/>
      <c r="W318" s="1">
        <f t="shared" ca="1" si="113"/>
        <v>56</v>
      </c>
      <c r="X318" s="80"/>
      <c r="Y318" s="78"/>
      <c r="Z318" s="1">
        <f t="shared" ca="1" si="114"/>
        <v>56</v>
      </c>
      <c r="AA318" s="80"/>
      <c r="AB318" s="78"/>
      <c r="AC318" s="1">
        <f t="shared" ca="1" si="115"/>
        <v>56</v>
      </c>
      <c r="AD318" s="80"/>
      <c r="AE318" s="78"/>
      <c r="AF318" s="1">
        <f t="shared" ca="1" si="116"/>
        <v>56</v>
      </c>
      <c r="AG318" s="80"/>
      <c r="AH318" s="78"/>
      <c r="AI318" s="1">
        <f t="shared" ca="1" si="117"/>
        <v>56</v>
      </c>
      <c r="AJ318" s="80"/>
      <c r="AK318" s="78"/>
      <c r="AL318" s="1">
        <f t="shared" ca="1" si="118"/>
        <v>56</v>
      </c>
      <c r="AM318" s="80"/>
      <c r="AN318" s="78"/>
      <c r="AO318" s="1">
        <f t="shared" ca="1" si="119"/>
        <v>56</v>
      </c>
      <c r="AP318" s="93"/>
      <c r="AQ318" s="8"/>
      <c r="AR318" s="57"/>
      <c r="AS318" s="23"/>
      <c r="AT318" s="23"/>
      <c r="AU318" s="23"/>
      <c r="AV318" s="23"/>
      <c r="AW318" s="23"/>
      <c r="AX318" s="23"/>
      <c r="AY318" s="23"/>
      <c r="AZ318" s="23"/>
      <c r="BA318" s="23"/>
      <c r="BB318" s="23"/>
      <c r="BC318" s="8"/>
      <c r="BD318"/>
      <c r="BE318"/>
      <c r="BF318"/>
    </row>
    <row r="319" spans="1:58" ht="6" hidden="1" customHeight="1" x14ac:dyDescent="0.2">
      <c r="A319" s="14">
        <v>26</v>
      </c>
      <c r="B319" s="528"/>
      <c r="C319" s="529"/>
      <c r="D319" s="79"/>
      <c r="E319" s="86"/>
      <c r="F319" s="80"/>
      <c r="G319" s="78"/>
      <c r="H319" s="1">
        <f t="shared" ca="1" si="108"/>
        <v>57</v>
      </c>
      <c r="I319" s="80"/>
      <c r="J319" s="78"/>
      <c r="K319" s="1">
        <f t="shared" ca="1" si="109"/>
        <v>0</v>
      </c>
      <c r="L319" s="80"/>
      <c r="M319" s="78"/>
      <c r="N319" s="1">
        <f t="shared" ca="1" si="110"/>
        <v>57</v>
      </c>
      <c r="O319" s="80"/>
      <c r="P319" s="78"/>
      <c r="Q319" s="1">
        <f t="shared" ca="1" si="111"/>
        <v>57</v>
      </c>
      <c r="R319" s="80"/>
      <c r="S319" s="78"/>
      <c r="T319" s="1">
        <f t="shared" ca="1" si="112"/>
        <v>57</v>
      </c>
      <c r="U319" s="80"/>
      <c r="V319" s="78"/>
      <c r="W319" s="1">
        <f t="shared" ca="1" si="113"/>
        <v>57</v>
      </c>
      <c r="X319" s="80"/>
      <c r="Y319" s="78"/>
      <c r="Z319" s="1">
        <f t="shared" ca="1" si="114"/>
        <v>57</v>
      </c>
      <c r="AA319" s="80"/>
      <c r="AB319" s="78"/>
      <c r="AC319" s="1">
        <f t="shared" ca="1" si="115"/>
        <v>57</v>
      </c>
      <c r="AD319" s="80"/>
      <c r="AE319" s="78"/>
      <c r="AF319" s="1">
        <f t="shared" ca="1" si="116"/>
        <v>57</v>
      </c>
      <c r="AG319" s="80"/>
      <c r="AH319" s="78"/>
      <c r="AI319" s="1">
        <f t="shared" ca="1" si="117"/>
        <v>57</v>
      </c>
      <c r="AJ319" s="80"/>
      <c r="AK319" s="78"/>
      <c r="AL319" s="1">
        <f t="shared" ca="1" si="118"/>
        <v>57</v>
      </c>
      <c r="AM319" s="80"/>
      <c r="AN319" s="78"/>
      <c r="AO319" s="1">
        <f t="shared" ca="1" si="119"/>
        <v>57</v>
      </c>
      <c r="AP319" s="93"/>
      <c r="AQ319" s="8"/>
      <c r="AR319" s="57"/>
      <c r="AS319" s="23"/>
      <c r="AT319" s="23"/>
      <c r="AU319" s="23"/>
      <c r="AV319" s="23"/>
      <c r="AW319" s="23"/>
      <c r="AX319" s="23"/>
      <c r="AY319" s="23"/>
      <c r="AZ319" s="23"/>
      <c r="BA319" s="23"/>
      <c r="BB319" s="23"/>
      <c r="BC319" s="8"/>
      <c r="BD319"/>
      <c r="BE319"/>
      <c r="BF319"/>
    </row>
    <row r="320" spans="1:58" ht="6" hidden="1" customHeight="1" x14ac:dyDescent="0.2">
      <c r="A320" s="14">
        <v>27</v>
      </c>
      <c r="B320" s="528"/>
      <c r="C320" s="529"/>
      <c r="D320" s="79"/>
      <c r="E320" s="86"/>
      <c r="F320" s="80"/>
      <c r="G320" s="78"/>
      <c r="H320" s="1">
        <f t="shared" ca="1" si="108"/>
        <v>58</v>
      </c>
      <c r="I320" s="80"/>
      <c r="J320" s="78"/>
      <c r="K320" s="1">
        <f t="shared" ca="1" si="109"/>
        <v>0</v>
      </c>
      <c r="L320" s="80"/>
      <c r="M320" s="78"/>
      <c r="N320" s="1">
        <f t="shared" ca="1" si="110"/>
        <v>58</v>
      </c>
      <c r="O320" s="80"/>
      <c r="P320" s="78"/>
      <c r="Q320" s="1">
        <f t="shared" ca="1" si="111"/>
        <v>58</v>
      </c>
      <c r="R320" s="80"/>
      <c r="S320" s="78"/>
      <c r="T320" s="1">
        <f t="shared" ca="1" si="112"/>
        <v>58</v>
      </c>
      <c r="U320" s="80"/>
      <c r="V320" s="78"/>
      <c r="W320" s="1">
        <f t="shared" ca="1" si="113"/>
        <v>58</v>
      </c>
      <c r="X320" s="80"/>
      <c r="Y320" s="78"/>
      <c r="Z320" s="1">
        <f t="shared" ca="1" si="114"/>
        <v>58</v>
      </c>
      <c r="AA320" s="80"/>
      <c r="AB320" s="78"/>
      <c r="AC320" s="1">
        <f t="shared" ca="1" si="115"/>
        <v>58</v>
      </c>
      <c r="AD320" s="80"/>
      <c r="AE320" s="78"/>
      <c r="AF320" s="1">
        <f t="shared" ca="1" si="116"/>
        <v>58</v>
      </c>
      <c r="AG320" s="80"/>
      <c r="AH320" s="78"/>
      <c r="AI320" s="1">
        <f t="shared" ca="1" si="117"/>
        <v>58</v>
      </c>
      <c r="AJ320" s="80"/>
      <c r="AK320" s="78"/>
      <c r="AL320" s="1">
        <f t="shared" ca="1" si="118"/>
        <v>58</v>
      </c>
      <c r="AM320" s="80"/>
      <c r="AN320" s="78"/>
      <c r="AO320" s="1">
        <f t="shared" ca="1" si="119"/>
        <v>58</v>
      </c>
      <c r="AP320" s="93"/>
      <c r="AQ320" s="8"/>
      <c r="AR320" s="57"/>
      <c r="AS320" s="23"/>
      <c r="AT320" s="23"/>
      <c r="AU320" s="23"/>
      <c r="AV320" s="23"/>
      <c r="AW320" s="23"/>
      <c r="AX320" s="23"/>
      <c r="AY320" s="23"/>
      <c r="AZ320" s="23"/>
      <c r="BA320" s="23"/>
      <c r="BB320" s="23"/>
      <c r="BC320" s="8"/>
      <c r="BD320"/>
      <c r="BE320"/>
      <c r="BF320"/>
    </row>
    <row r="321" spans="1:58" ht="6" hidden="1" customHeight="1" x14ac:dyDescent="0.2">
      <c r="A321" s="14">
        <v>28</v>
      </c>
      <c r="B321" s="528"/>
      <c r="C321" s="529"/>
      <c r="D321" s="79"/>
      <c r="E321" s="86"/>
      <c r="F321" s="80"/>
      <c r="G321" s="78"/>
      <c r="H321" s="1">
        <f t="shared" ca="1" si="108"/>
        <v>59</v>
      </c>
      <c r="I321" s="80"/>
      <c r="J321" s="78"/>
      <c r="K321" s="1">
        <f t="shared" ca="1" si="109"/>
        <v>0</v>
      </c>
      <c r="L321" s="80"/>
      <c r="M321" s="78"/>
      <c r="N321" s="1">
        <f t="shared" ca="1" si="110"/>
        <v>59</v>
      </c>
      <c r="O321" s="80"/>
      <c r="P321" s="78"/>
      <c r="Q321" s="1">
        <f t="shared" ca="1" si="111"/>
        <v>59</v>
      </c>
      <c r="R321" s="80"/>
      <c r="S321" s="78"/>
      <c r="T321" s="1">
        <f t="shared" ca="1" si="112"/>
        <v>59</v>
      </c>
      <c r="U321" s="80"/>
      <c r="V321" s="78"/>
      <c r="W321" s="1">
        <f t="shared" ca="1" si="113"/>
        <v>59</v>
      </c>
      <c r="X321" s="80"/>
      <c r="Y321" s="78"/>
      <c r="Z321" s="1">
        <f t="shared" ca="1" si="114"/>
        <v>59</v>
      </c>
      <c r="AA321" s="80"/>
      <c r="AB321" s="78"/>
      <c r="AC321" s="1">
        <f t="shared" ca="1" si="115"/>
        <v>59</v>
      </c>
      <c r="AD321" s="80"/>
      <c r="AE321" s="78"/>
      <c r="AF321" s="1">
        <f t="shared" ca="1" si="116"/>
        <v>59</v>
      </c>
      <c r="AG321" s="80"/>
      <c r="AH321" s="78"/>
      <c r="AI321" s="1">
        <f t="shared" ca="1" si="117"/>
        <v>59</v>
      </c>
      <c r="AJ321" s="80"/>
      <c r="AK321" s="78"/>
      <c r="AL321" s="1">
        <f t="shared" ca="1" si="118"/>
        <v>59</v>
      </c>
      <c r="AM321" s="80"/>
      <c r="AN321" s="78"/>
      <c r="AO321" s="1">
        <f t="shared" ca="1" si="119"/>
        <v>59</v>
      </c>
      <c r="AP321" s="93"/>
      <c r="AQ321" s="8"/>
      <c r="AR321" s="57"/>
      <c r="AS321" s="23"/>
      <c r="AT321" s="23"/>
      <c r="AU321" s="23"/>
      <c r="AV321" s="23"/>
      <c r="AW321" s="23"/>
      <c r="AX321" s="23"/>
      <c r="AY321" s="23"/>
      <c r="AZ321" s="23"/>
      <c r="BA321" s="23"/>
      <c r="BB321" s="23"/>
      <c r="BC321" s="8"/>
      <c r="BD321"/>
      <c r="BE321"/>
      <c r="BF321"/>
    </row>
    <row r="322" spans="1:58" ht="6" hidden="1" customHeight="1" x14ac:dyDescent="0.2">
      <c r="A322" s="14">
        <v>29</v>
      </c>
      <c r="B322" s="528"/>
      <c r="C322" s="529"/>
      <c r="D322" s="79"/>
      <c r="E322" s="86"/>
      <c r="F322" s="80"/>
      <c r="G322" s="78"/>
      <c r="H322" s="1">
        <f t="shared" ca="1" si="108"/>
        <v>0</v>
      </c>
      <c r="I322" s="80"/>
      <c r="J322" s="78"/>
      <c r="K322" s="1">
        <f t="shared" ca="1" si="109"/>
        <v>0</v>
      </c>
      <c r="L322" s="80"/>
      <c r="M322" s="78"/>
      <c r="N322" s="1">
        <f t="shared" ca="1" si="110"/>
        <v>0</v>
      </c>
      <c r="O322" s="80"/>
      <c r="P322" s="78"/>
      <c r="Q322" s="1">
        <f t="shared" ca="1" si="111"/>
        <v>0</v>
      </c>
      <c r="R322" s="80"/>
      <c r="S322" s="78"/>
      <c r="T322" s="1">
        <f t="shared" ca="1" si="112"/>
        <v>0</v>
      </c>
      <c r="U322" s="80"/>
      <c r="V322" s="78"/>
      <c r="W322" s="1">
        <f t="shared" ca="1" si="113"/>
        <v>0</v>
      </c>
      <c r="X322" s="80"/>
      <c r="Y322" s="78"/>
      <c r="Z322" s="1">
        <f t="shared" ca="1" si="114"/>
        <v>0</v>
      </c>
      <c r="AA322" s="80"/>
      <c r="AB322" s="78"/>
      <c r="AC322" s="1">
        <f t="shared" ca="1" si="115"/>
        <v>0</v>
      </c>
      <c r="AD322" s="80"/>
      <c r="AE322" s="78"/>
      <c r="AF322" s="1">
        <f t="shared" ca="1" si="116"/>
        <v>0</v>
      </c>
      <c r="AG322" s="80"/>
      <c r="AH322" s="78"/>
      <c r="AI322" s="1">
        <f t="shared" ca="1" si="117"/>
        <v>0</v>
      </c>
      <c r="AJ322" s="80"/>
      <c r="AK322" s="78"/>
      <c r="AL322" s="1">
        <f t="shared" ca="1" si="118"/>
        <v>0</v>
      </c>
      <c r="AM322" s="80"/>
      <c r="AN322" s="78"/>
      <c r="AO322" s="1">
        <f t="shared" ca="1" si="119"/>
        <v>0</v>
      </c>
      <c r="AP322" s="93"/>
      <c r="AQ322" s="8"/>
      <c r="AR322" s="57"/>
      <c r="AS322" s="23"/>
      <c r="AT322" s="23"/>
      <c r="AU322" s="23"/>
      <c r="AV322" s="23"/>
      <c r="AW322" s="23"/>
      <c r="AX322" s="23"/>
      <c r="AY322" s="23"/>
      <c r="AZ322" s="23"/>
      <c r="BA322" s="23"/>
      <c r="BB322" s="23"/>
      <c r="BC322" s="8"/>
      <c r="BD322"/>
      <c r="BE322"/>
      <c r="BF322"/>
    </row>
    <row r="323" spans="1:58" ht="6" hidden="1" customHeight="1" x14ac:dyDescent="0.2">
      <c r="A323" s="14">
        <v>30</v>
      </c>
      <c r="B323" s="528"/>
      <c r="C323" s="529"/>
      <c r="D323" s="79"/>
      <c r="E323" s="86"/>
      <c r="F323" s="80"/>
      <c r="G323" s="78"/>
      <c r="H323" s="1">
        <f t="shared" ca="1" si="108"/>
        <v>0</v>
      </c>
      <c r="I323" s="80"/>
      <c r="J323" s="78"/>
      <c r="K323" s="1">
        <f t="shared" ca="1" si="109"/>
        <v>0</v>
      </c>
      <c r="L323" s="80"/>
      <c r="M323" s="78"/>
      <c r="N323" s="1">
        <f t="shared" ca="1" si="110"/>
        <v>0</v>
      </c>
      <c r="O323" s="80"/>
      <c r="P323" s="78"/>
      <c r="Q323" s="1">
        <f t="shared" ca="1" si="111"/>
        <v>0</v>
      </c>
      <c r="R323" s="80"/>
      <c r="S323" s="78"/>
      <c r="T323" s="1">
        <f t="shared" ca="1" si="112"/>
        <v>0</v>
      </c>
      <c r="U323" s="80"/>
      <c r="V323" s="78"/>
      <c r="W323" s="1">
        <f t="shared" ca="1" si="113"/>
        <v>0</v>
      </c>
      <c r="X323" s="80"/>
      <c r="Y323" s="78"/>
      <c r="Z323" s="1">
        <f t="shared" ca="1" si="114"/>
        <v>0</v>
      </c>
      <c r="AA323" s="80"/>
      <c r="AB323" s="78"/>
      <c r="AC323" s="1">
        <f t="shared" ca="1" si="115"/>
        <v>0</v>
      </c>
      <c r="AD323" s="80"/>
      <c r="AE323" s="78"/>
      <c r="AF323" s="1">
        <f t="shared" ca="1" si="116"/>
        <v>0</v>
      </c>
      <c r="AG323" s="80"/>
      <c r="AH323" s="78"/>
      <c r="AI323" s="1">
        <f t="shared" ca="1" si="117"/>
        <v>0</v>
      </c>
      <c r="AJ323" s="80"/>
      <c r="AK323" s="78"/>
      <c r="AL323" s="1">
        <f t="shared" ca="1" si="118"/>
        <v>0</v>
      </c>
      <c r="AM323" s="80"/>
      <c r="AN323" s="78"/>
      <c r="AO323" s="1">
        <f t="shared" ca="1" si="119"/>
        <v>0</v>
      </c>
      <c r="AP323" s="93"/>
      <c r="AQ323" s="8"/>
      <c r="AR323" s="57"/>
      <c r="AS323" s="23"/>
      <c r="AT323" s="23"/>
      <c r="AU323" s="23"/>
      <c r="AV323" s="23"/>
      <c r="AW323" s="23"/>
      <c r="AX323" s="23"/>
      <c r="AY323" s="23"/>
      <c r="AZ323" s="23"/>
      <c r="BA323" s="23"/>
      <c r="BB323" s="23"/>
      <c r="BC323" s="8"/>
      <c r="BD323"/>
      <c r="BE323"/>
      <c r="BF323"/>
    </row>
    <row r="324" spans="1:58" ht="6" hidden="1" customHeight="1" x14ac:dyDescent="0.2">
      <c r="A324" s="14">
        <v>31</v>
      </c>
      <c r="B324" s="528"/>
      <c r="C324" s="529"/>
      <c r="D324" s="79"/>
      <c r="E324" s="86"/>
      <c r="F324" s="80"/>
      <c r="G324" s="78"/>
      <c r="H324" s="1">
        <f t="shared" ca="1" si="108"/>
        <v>0</v>
      </c>
      <c r="I324" s="80"/>
      <c r="J324" s="78"/>
      <c r="K324" s="1">
        <f t="shared" ca="1" si="109"/>
        <v>0</v>
      </c>
      <c r="L324" s="80"/>
      <c r="M324" s="78"/>
      <c r="N324" s="1">
        <f t="shared" ca="1" si="110"/>
        <v>0</v>
      </c>
      <c r="O324" s="80"/>
      <c r="P324" s="78"/>
      <c r="Q324" s="1">
        <f t="shared" ca="1" si="111"/>
        <v>0</v>
      </c>
      <c r="R324" s="80"/>
      <c r="S324" s="78"/>
      <c r="T324" s="1">
        <f t="shared" ca="1" si="112"/>
        <v>0</v>
      </c>
      <c r="U324" s="80"/>
      <c r="V324" s="78"/>
      <c r="W324" s="1">
        <f t="shared" ca="1" si="113"/>
        <v>0</v>
      </c>
      <c r="X324" s="80"/>
      <c r="Y324" s="78"/>
      <c r="Z324" s="1">
        <f t="shared" ca="1" si="114"/>
        <v>0</v>
      </c>
      <c r="AA324" s="80"/>
      <c r="AB324" s="78"/>
      <c r="AC324" s="1">
        <f t="shared" ca="1" si="115"/>
        <v>0</v>
      </c>
      <c r="AD324" s="80"/>
      <c r="AE324" s="78"/>
      <c r="AF324" s="1">
        <f t="shared" ca="1" si="116"/>
        <v>0</v>
      </c>
      <c r="AG324" s="80"/>
      <c r="AH324" s="78"/>
      <c r="AI324" s="1">
        <f t="shared" ca="1" si="117"/>
        <v>0</v>
      </c>
      <c r="AJ324" s="80"/>
      <c r="AK324" s="78"/>
      <c r="AL324" s="1">
        <f t="shared" ca="1" si="118"/>
        <v>0</v>
      </c>
      <c r="AM324" s="80"/>
      <c r="AN324" s="78"/>
      <c r="AO324" s="1">
        <f t="shared" ca="1" si="119"/>
        <v>0</v>
      </c>
      <c r="AP324" s="93"/>
      <c r="AQ324" s="8"/>
      <c r="AR324" s="57"/>
      <c r="AS324" s="23"/>
      <c r="AT324" s="23"/>
      <c r="AU324" s="23"/>
      <c r="AV324" s="23"/>
      <c r="AW324" s="23"/>
      <c r="AX324" s="23"/>
      <c r="AY324" s="23"/>
      <c r="AZ324" s="23"/>
      <c r="BA324" s="23"/>
      <c r="BB324" s="23"/>
      <c r="BC324" s="8"/>
      <c r="BD324"/>
      <c r="BE324"/>
      <c r="BF324"/>
    </row>
    <row r="325" spans="1:58" ht="6" hidden="1" customHeight="1" x14ac:dyDescent="0.2">
      <c r="A325" s="14">
        <v>32</v>
      </c>
      <c r="B325" s="528"/>
      <c r="C325" s="529"/>
      <c r="D325" s="79"/>
      <c r="E325" s="86"/>
      <c r="F325" s="80"/>
      <c r="G325" s="78"/>
      <c r="H325" s="1">
        <f t="shared" ca="1" si="108"/>
        <v>0</v>
      </c>
      <c r="I325" s="80"/>
      <c r="J325" s="78"/>
      <c r="K325" s="1">
        <f t="shared" ca="1" si="109"/>
        <v>0</v>
      </c>
      <c r="L325" s="80"/>
      <c r="M325" s="78"/>
      <c r="N325" s="1">
        <f t="shared" ca="1" si="110"/>
        <v>0</v>
      </c>
      <c r="O325" s="80"/>
      <c r="P325" s="78"/>
      <c r="Q325" s="1">
        <f t="shared" ca="1" si="111"/>
        <v>0</v>
      </c>
      <c r="R325" s="80"/>
      <c r="S325" s="78"/>
      <c r="T325" s="1">
        <f t="shared" ca="1" si="112"/>
        <v>0</v>
      </c>
      <c r="U325" s="80"/>
      <c r="V325" s="78"/>
      <c r="W325" s="1">
        <f t="shared" ca="1" si="113"/>
        <v>0</v>
      </c>
      <c r="X325" s="80"/>
      <c r="Y325" s="78"/>
      <c r="Z325" s="1">
        <f t="shared" ca="1" si="114"/>
        <v>0</v>
      </c>
      <c r="AA325" s="80"/>
      <c r="AB325" s="78"/>
      <c r="AC325" s="1">
        <f t="shared" ca="1" si="115"/>
        <v>0</v>
      </c>
      <c r="AD325" s="80"/>
      <c r="AE325" s="78"/>
      <c r="AF325" s="1">
        <f t="shared" ca="1" si="116"/>
        <v>0</v>
      </c>
      <c r="AG325" s="80"/>
      <c r="AH325" s="78"/>
      <c r="AI325" s="1">
        <f t="shared" ca="1" si="117"/>
        <v>0</v>
      </c>
      <c r="AJ325" s="80"/>
      <c r="AK325" s="78"/>
      <c r="AL325" s="1">
        <f t="shared" ca="1" si="118"/>
        <v>0</v>
      </c>
      <c r="AM325" s="80"/>
      <c r="AN325" s="78"/>
      <c r="AO325" s="1">
        <f t="shared" ca="1" si="119"/>
        <v>0</v>
      </c>
      <c r="AP325" s="93"/>
      <c r="AQ325" s="8"/>
      <c r="AR325" s="57"/>
      <c r="AS325" s="23"/>
      <c r="AT325" s="23"/>
      <c r="AU325" s="23"/>
      <c r="AV325" s="23"/>
      <c r="AW325" s="23"/>
      <c r="AX325" s="23"/>
      <c r="AY325" s="23"/>
      <c r="AZ325" s="23"/>
      <c r="BA325" s="23"/>
      <c r="BB325" s="23"/>
      <c r="BC325" s="8"/>
      <c r="BD325"/>
      <c r="BE325"/>
      <c r="BF325"/>
    </row>
    <row r="326" spans="1:58" ht="6" hidden="1" customHeight="1" x14ac:dyDescent="0.2">
      <c r="A326" s="14">
        <v>33</v>
      </c>
      <c r="B326" s="528"/>
      <c r="C326" s="529"/>
      <c r="D326" s="79"/>
      <c r="E326" s="86"/>
      <c r="F326" s="80"/>
      <c r="G326" s="78"/>
      <c r="H326" s="1">
        <f t="shared" ref="H326:H357" ca="1" si="120">IF(OR(MID(G$779,$A326,1)="a",MID(G$779,$A326,1)="b"),0,IF(H325=0,1,H325+1))</f>
        <v>0</v>
      </c>
      <c r="I326" s="80"/>
      <c r="J326" s="78"/>
      <c r="K326" s="1">
        <f t="shared" ref="K326:K357" ca="1" si="121">IF(OR(MID(J$779,$A326,1)="a",MID(J$779,$A326,1)="b"),0,IF(K325=0,1,K325+1))</f>
        <v>0</v>
      </c>
      <c r="L326" s="80"/>
      <c r="M326" s="78"/>
      <c r="N326" s="1">
        <f t="shared" ref="N326:N357" ca="1" si="122">IF(OR(MID(M$779,$A326,1)="a",MID(M$779,$A326,1)="b"),0,IF(N325=0,1,N325+1))</f>
        <v>0</v>
      </c>
      <c r="O326" s="80"/>
      <c r="P326" s="78"/>
      <c r="Q326" s="1">
        <f t="shared" ref="Q326:Q357" ca="1" si="123">IF(OR(MID(P$779,$A326,1)="a",MID(P$779,$A326,1)="b"),0,IF(Q325=0,1,Q325+1))</f>
        <v>0</v>
      </c>
      <c r="R326" s="80"/>
      <c r="S326" s="78"/>
      <c r="T326" s="1">
        <f t="shared" ref="T326:T357" ca="1" si="124">IF(OR(MID(S$779,$A326,1)="a",MID(S$779,$A326,1)="b"),0,IF(T325=0,1,T325+1))</f>
        <v>0</v>
      </c>
      <c r="U326" s="80"/>
      <c r="V326" s="78"/>
      <c r="W326" s="1">
        <f t="shared" ref="W326:W357" ca="1" si="125">IF(OR(MID(V$779,$A326,1)="a",MID(V$779,$A326,1)="b"),0,IF(W325=0,1,W325+1))</f>
        <v>0</v>
      </c>
      <c r="X326" s="80"/>
      <c r="Y326" s="78"/>
      <c r="Z326" s="1">
        <f t="shared" ref="Z326:Z357" ca="1" si="126">IF(OR(MID(Y$779,$A326,1)="a",MID(Y$779,$A326,1)="b"),0,IF(Z325=0,1,Z325+1))</f>
        <v>0</v>
      </c>
      <c r="AA326" s="80"/>
      <c r="AB326" s="78"/>
      <c r="AC326" s="1">
        <f t="shared" ref="AC326:AC357" ca="1" si="127">IF(OR(MID(AB$779,$A326,1)="a",MID(AB$779,$A326,1)="b"),0,IF(AC325=0,1,AC325+1))</f>
        <v>0</v>
      </c>
      <c r="AD326" s="80"/>
      <c r="AE326" s="78"/>
      <c r="AF326" s="1">
        <f t="shared" ref="AF326:AF357" ca="1" si="128">IF(OR(MID(AE$779,$A326,1)="a",MID(AE$779,$A326,1)="b"),0,IF(AF325=0,1,AF325+1))</f>
        <v>0</v>
      </c>
      <c r="AG326" s="80"/>
      <c r="AH326" s="78"/>
      <c r="AI326" s="1">
        <f t="shared" ref="AI326:AI357" ca="1" si="129">IF(OR(MID(AH$779,$A326,1)="a",MID(AH$779,$A326,1)="b"),0,IF(AI325=0,1,AI325+1))</f>
        <v>0</v>
      </c>
      <c r="AJ326" s="80"/>
      <c r="AK326" s="78"/>
      <c r="AL326" s="1">
        <f t="shared" ref="AL326:AL357" ca="1" si="130">IF(OR(MID(AK$779,$A326,1)="a",MID(AK$779,$A326,1)="b"),0,IF(AL325=0,1,AL325+1))</f>
        <v>0</v>
      </c>
      <c r="AM326" s="80"/>
      <c r="AN326" s="78"/>
      <c r="AO326" s="1">
        <f t="shared" ref="AO326:AO357" ca="1" si="131">IF(OR(MID(AN$779,$A326,1)="a",MID(AN$779,$A326,1)="b"),0,IF(AO325=0,1,AO325+1))</f>
        <v>0</v>
      </c>
      <c r="AP326" s="93"/>
      <c r="AQ326" s="8"/>
      <c r="AR326" s="57"/>
      <c r="AS326" s="23"/>
      <c r="AT326" s="23"/>
      <c r="AU326" s="23"/>
      <c r="AV326" s="23"/>
      <c r="AW326" s="23"/>
      <c r="AX326" s="23"/>
      <c r="AY326" s="23"/>
      <c r="AZ326" s="23"/>
      <c r="BA326" s="23"/>
      <c r="BB326" s="23"/>
      <c r="BC326" s="8"/>
      <c r="BD326"/>
      <c r="BE326"/>
      <c r="BF326"/>
    </row>
    <row r="327" spans="1:58" ht="6" hidden="1" customHeight="1" x14ac:dyDescent="0.2">
      <c r="A327" s="14">
        <v>34</v>
      </c>
      <c r="B327" s="528"/>
      <c r="C327" s="529"/>
      <c r="D327" s="79"/>
      <c r="E327" s="86"/>
      <c r="F327" s="80"/>
      <c r="G327" s="78"/>
      <c r="H327" s="1">
        <f t="shared" ca="1" si="120"/>
        <v>0</v>
      </c>
      <c r="I327" s="80"/>
      <c r="J327" s="78"/>
      <c r="K327" s="1">
        <f t="shared" ca="1" si="121"/>
        <v>0</v>
      </c>
      <c r="L327" s="80"/>
      <c r="M327" s="78"/>
      <c r="N327" s="1">
        <f t="shared" ca="1" si="122"/>
        <v>0</v>
      </c>
      <c r="O327" s="80"/>
      <c r="P327" s="78"/>
      <c r="Q327" s="1">
        <f t="shared" ca="1" si="123"/>
        <v>0</v>
      </c>
      <c r="R327" s="80"/>
      <c r="S327" s="78"/>
      <c r="T327" s="1">
        <f t="shared" ca="1" si="124"/>
        <v>0</v>
      </c>
      <c r="U327" s="80"/>
      <c r="V327" s="78"/>
      <c r="W327" s="1">
        <f t="shared" ca="1" si="125"/>
        <v>0</v>
      </c>
      <c r="X327" s="80"/>
      <c r="Y327" s="78"/>
      <c r="Z327" s="1">
        <f t="shared" ca="1" si="126"/>
        <v>0</v>
      </c>
      <c r="AA327" s="80"/>
      <c r="AB327" s="78"/>
      <c r="AC327" s="1">
        <f t="shared" ca="1" si="127"/>
        <v>0</v>
      </c>
      <c r="AD327" s="80"/>
      <c r="AE327" s="78"/>
      <c r="AF327" s="1">
        <f t="shared" ca="1" si="128"/>
        <v>0</v>
      </c>
      <c r="AG327" s="80"/>
      <c r="AH327" s="78"/>
      <c r="AI327" s="1">
        <f t="shared" ca="1" si="129"/>
        <v>0</v>
      </c>
      <c r="AJ327" s="80"/>
      <c r="AK327" s="78"/>
      <c r="AL327" s="1">
        <f t="shared" ca="1" si="130"/>
        <v>0</v>
      </c>
      <c r="AM327" s="80"/>
      <c r="AN327" s="78"/>
      <c r="AO327" s="1">
        <f t="shared" ca="1" si="131"/>
        <v>0</v>
      </c>
      <c r="AP327" s="93"/>
      <c r="AQ327" s="8"/>
      <c r="AR327" s="57"/>
      <c r="AS327" s="23"/>
      <c r="AT327" s="23"/>
      <c r="AU327" s="23"/>
      <c r="AV327" s="23"/>
      <c r="AW327" s="23"/>
      <c r="AX327" s="23"/>
      <c r="AY327" s="23"/>
      <c r="AZ327" s="23"/>
      <c r="BA327" s="23"/>
      <c r="BB327" s="23"/>
      <c r="BC327" s="8"/>
      <c r="BD327"/>
      <c r="BE327"/>
      <c r="BF327"/>
    </row>
    <row r="328" spans="1:58" ht="6" hidden="1" customHeight="1" x14ac:dyDescent="0.2">
      <c r="A328" s="14">
        <v>35</v>
      </c>
      <c r="B328" s="528"/>
      <c r="C328" s="529"/>
      <c r="D328" s="79"/>
      <c r="E328" s="86"/>
      <c r="F328" s="80"/>
      <c r="G328" s="78"/>
      <c r="H328" s="1">
        <f t="shared" ca="1" si="120"/>
        <v>0</v>
      </c>
      <c r="I328" s="80"/>
      <c r="J328" s="78"/>
      <c r="K328" s="1">
        <f t="shared" ca="1" si="121"/>
        <v>0</v>
      </c>
      <c r="L328" s="80"/>
      <c r="M328" s="78"/>
      <c r="N328" s="1">
        <f t="shared" ca="1" si="122"/>
        <v>0</v>
      </c>
      <c r="O328" s="80"/>
      <c r="P328" s="78"/>
      <c r="Q328" s="1">
        <f t="shared" ca="1" si="123"/>
        <v>0</v>
      </c>
      <c r="R328" s="80"/>
      <c r="S328" s="78"/>
      <c r="T328" s="1">
        <f t="shared" ca="1" si="124"/>
        <v>0</v>
      </c>
      <c r="U328" s="80"/>
      <c r="V328" s="78"/>
      <c r="W328" s="1">
        <f t="shared" ca="1" si="125"/>
        <v>0</v>
      </c>
      <c r="X328" s="80"/>
      <c r="Y328" s="78"/>
      <c r="Z328" s="1">
        <f t="shared" ca="1" si="126"/>
        <v>0</v>
      </c>
      <c r="AA328" s="80"/>
      <c r="AB328" s="78"/>
      <c r="AC328" s="1">
        <f t="shared" ca="1" si="127"/>
        <v>0</v>
      </c>
      <c r="AD328" s="80"/>
      <c r="AE328" s="78"/>
      <c r="AF328" s="1">
        <f t="shared" ca="1" si="128"/>
        <v>0</v>
      </c>
      <c r="AG328" s="80"/>
      <c r="AH328" s="78"/>
      <c r="AI328" s="1">
        <f t="shared" ca="1" si="129"/>
        <v>0</v>
      </c>
      <c r="AJ328" s="80"/>
      <c r="AK328" s="78"/>
      <c r="AL328" s="1">
        <f t="shared" ca="1" si="130"/>
        <v>0</v>
      </c>
      <c r="AM328" s="80"/>
      <c r="AN328" s="78"/>
      <c r="AO328" s="1">
        <f t="shared" ca="1" si="131"/>
        <v>0</v>
      </c>
      <c r="AP328" s="93"/>
      <c r="AQ328" s="8"/>
      <c r="AR328" s="57"/>
      <c r="AS328" s="23"/>
      <c r="AT328" s="23"/>
      <c r="AU328" s="23"/>
      <c r="AV328" s="23"/>
      <c r="AW328" s="23"/>
      <c r="AX328" s="23"/>
      <c r="AY328" s="23"/>
      <c r="AZ328" s="23"/>
      <c r="BA328" s="23"/>
      <c r="BB328" s="23"/>
      <c r="BC328" s="8"/>
      <c r="BD328"/>
      <c r="BE328"/>
      <c r="BF328"/>
    </row>
    <row r="329" spans="1:58" ht="6" hidden="1" customHeight="1" x14ac:dyDescent="0.2">
      <c r="A329" s="14">
        <v>36</v>
      </c>
      <c r="B329" s="528"/>
      <c r="C329" s="529"/>
      <c r="D329" s="79"/>
      <c r="E329" s="86"/>
      <c r="F329" s="80"/>
      <c r="G329" s="78"/>
      <c r="H329" s="1">
        <f t="shared" ca="1" si="120"/>
        <v>0</v>
      </c>
      <c r="I329" s="80"/>
      <c r="J329" s="78"/>
      <c r="K329" s="1">
        <f t="shared" ca="1" si="121"/>
        <v>0</v>
      </c>
      <c r="L329" s="80"/>
      <c r="M329" s="78"/>
      <c r="N329" s="1">
        <f t="shared" ca="1" si="122"/>
        <v>0</v>
      </c>
      <c r="O329" s="80"/>
      <c r="P329" s="78"/>
      <c r="Q329" s="1">
        <f t="shared" ca="1" si="123"/>
        <v>0</v>
      </c>
      <c r="R329" s="80"/>
      <c r="S329" s="78"/>
      <c r="T329" s="1">
        <f t="shared" ca="1" si="124"/>
        <v>0</v>
      </c>
      <c r="U329" s="80"/>
      <c r="V329" s="78"/>
      <c r="W329" s="1">
        <f t="shared" ca="1" si="125"/>
        <v>0</v>
      </c>
      <c r="X329" s="80"/>
      <c r="Y329" s="78"/>
      <c r="Z329" s="1">
        <f t="shared" ca="1" si="126"/>
        <v>0</v>
      </c>
      <c r="AA329" s="80"/>
      <c r="AB329" s="78"/>
      <c r="AC329" s="1">
        <f t="shared" ca="1" si="127"/>
        <v>0</v>
      </c>
      <c r="AD329" s="80"/>
      <c r="AE329" s="78"/>
      <c r="AF329" s="1">
        <f t="shared" ca="1" si="128"/>
        <v>0</v>
      </c>
      <c r="AG329" s="80"/>
      <c r="AH329" s="78"/>
      <c r="AI329" s="1">
        <f t="shared" ca="1" si="129"/>
        <v>0</v>
      </c>
      <c r="AJ329" s="80"/>
      <c r="AK329" s="78"/>
      <c r="AL329" s="1">
        <f t="shared" ca="1" si="130"/>
        <v>0</v>
      </c>
      <c r="AM329" s="80"/>
      <c r="AN329" s="78"/>
      <c r="AO329" s="1">
        <f t="shared" ca="1" si="131"/>
        <v>0</v>
      </c>
      <c r="AP329" s="93"/>
      <c r="AQ329" s="8"/>
      <c r="AR329" s="57"/>
      <c r="AS329" s="23"/>
      <c r="AT329" s="23"/>
      <c r="AU329" s="23"/>
      <c r="AV329" s="23"/>
      <c r="AW329" s="23"/>
      <c r="AX329" s="23"/>
      <c r="AY329" s="23"/>
      <c r="AZ329" s="23"/>
      <c r="BA329" s="23"/>
      <c r="BB329" s="23"/>
      <c r="BC329" s="8"/>
      <c r="BD329"/>
      <c r="BE329"/>
      <c r="BF329"/>
    </row>
    <row r="330" spans="1:58" ht="6" hidden="1" customHeight="1" x14ac:dyDescent="0.2">
      <c r="A330" s="14">
        <v>37</v>
      </c>
      <c r="B330" s="528"/>
      <c r="C330" s="529"/>
      <c r="D330" s="79"/>
      <c r="E330" s="86"/>
      <c r="F330" s="80"/>
      <c r="G330" s="78"/>
      <c r="H330" s="1">
        <f t="shared" ca="1" si="120"/>
        <v>0</v>
      </c>
      <c r="I330" s="80"/>
      <c r="J330" s="78"/>
      <c r="K330" s="1">
        <f t="shared" ca="1" si="121"/>
        <v>0</v>
      </c>
      <c r="L330" s="80"/>
      <c r="M330" s="78"/>
      <c r="N330" s="1">
        <f t="shared" ca="1" si="122"/>
        <v>0</v>
      </c>
      <c r="O330" s="80"/>
      <c r="P330" s="78"/>
      <c r="Q330" s="1">
        <f t="shared" ca="1" si="123"/>
        <v>0</v>
      </c>
      <c r="R330" s="80"/>
      <c r="S330" s="78"/>
      <c r="T330" s="1">
        <f t="shared" ca="1" si="124"/>
        <v>0</v>
      </c>
      <c r="U330" s="80"/>
      <c r="V330" s="78"/>
      <c r="W330" s="1">
        <f t="shared" ca="1" si="125"/>
        <v>0</v>
      </c>
      <c r="X330" s="80"/>
      <c r="Y330" s="78"/>
      <c r="Z330" s="1">
        <f t="shared" ca="1" si="126"/>
        <v>0</v>
      </c>
      <c r="AA330" s="80"/>
      <c r="AB330" s="78"/>
      <c r="AC330" s="1">
        <f t="shared" ca="1" si="127"/>
        <v>0</v>
      </c>
      <c r="AD330" s="80"/>
      <c r="AE330" s="78"/>
      <c r="AF330" s="1">
        <f t="shared" ca="1" si="128"/>
        <v>0</v>
      </c>
      <c r="AG330" s="80"/>
      <c r="AH330" s="78"/>
      <c r="AI330" s="1">
        <f t="shared" ca="1" si="129"/>
        <v>0</v>
      </c>
      <c r="AJ330" s="80"/>
      <c r="AK330" s="78"/>
      <c r="AL330" s="1">
        <f t="shared" ca="1" si="130"/>
        <v>0</v>
      </c>
      <c r="AM330" s="80"/>
      <c r="AN330" s="78"/>
      <c r="AO330" s="1">
        <f t="shared" ca="1" si="131"/>
        <v>0</v>
      </c>
      <c r="AP330" s="93"/>
      <c r="AQ330" s="8"/>
      <c r="AR330" s="57"/>
      <c r="AS330" s="23"/>
      <c r="AT330" s="23"/>
      <c r="AU330" s="23"/>
      <c r="AV330" s="23"/>
      <c r="AW330" s="23"/>
      <c r="AX330" s="23"/>
      <c r="AY330" s="23"/>
      <c r="AZ330" s="23"/>
      <c r="BA330" s="23"/>
      <c r="BB330" s="23"/>
      <c r="BC330" s="8"/>
      <c r="BD330"/>
      <c r="BE330"/>
      <c r="BF330"/>
    </row>
    <row r="331" spans="1:58" ht="6" hidden="1" customHeight="1" x14ac:dyDescent="0.2">
      <c r="A331" s="14">
        <v>38</v>
      </c>
      <c r="B331" s="528"/>
      <c r="C331" s="529"/>
      <c r="D331" s="79"/>
      <c r="E331" s="86"/>
      <c r="F331" s="80"/>
      <c r="G331" s="78"/>
      <c r="H331" s="1">
        <f t="shared" ca="1" si="120"/>
        <v>0</v>
      </c>
      <c r="I331" s="80"/>
      <c r="J331" s="78"/>
      <c r="K331" s="1">
        <f t="shared" ca="1" si="121"/>
        <v>0</v>
      </c>
      <c r="L331" s="80"/>
      <c r="M331" s="78"/>
      <c r="N331" s="1">
        <f t="shared" ca="1" si="122"/>
        <v>0</v>
      </c>
      <c r="O331" s="80"/>
      <c r="P331" s="78"/>
      <c r="Q331" s="1">
        <f t="shared" ca="1" si="123"/>
        <v>0</v>
      </c>
      <c r="R331" s="80"/>
      <c r="S331" s="78"/>
      <c r="T331" s="1">
        <f t="shared" ca="1" si="124"/>
        <v>0</v>
      </c>
      <c r="U331" s="80"/>
      <c r="V331" s="78"/>
      <c r="W331" s="1">
        <f t="shared" ca="1" si="125"/>
        <v>0</v>
      </c>
      <c r="X331" s="80"/>
      <c r="Y331" s="78"/>
      <c r="Z331" s="1">
        <f t="shared" ca="1" si="126"/>
        <v>0</v>
      </c>
      <c r="AA331" s="80"/>
      <c r="AB331" s="78"/>
      <c r="AC331" s="1">
        <f t="shared" ca="1" si="127"/>
        <v>0</v>
      </c>
      <c r="AD331" s="80"/>
      <c r="AE331" s="78"/>
      <c r="AF331" s="1">
        <f t="shared" ca="1" si="128"/>
        <v>0</v>
      </c>
      <c r="AG331" s="80"/>
      <c r="AH331" s="78"/>
      <c r="AI331" s="1">
        <f t="shared" ca="1" si="129"/>
        <v>0</v>
      </c>
      <c r="AJ331" s="80"/>
      <c r="AK331" s="78"/>
      <c r="AL331" s="1">
        <f t="shared" ca="1" si="130"/>
        <v>0</v>
      </c>
      <c r="AM331" s="80"/>
      <c r="AN331" s="78"/>
      <c r="AO331" s="1">
        <f t="shared" ca="1" si="131"/>
        <v>0</v>
      </c>
      <c r="AP331" s="93"/>
      <c r="AQ331" s="8"/>
      <c r="AR331" s="57"/>
      <c r="AS331" s="23"/>
      <c r="AT331" s="23"/>
      <c r="AU331" s="23"/>
      <c r="AV331" s="23"/>
      <c r="AW331" s="23"/>
      <c r="AX331" s="23"/>
      <c r="AY331" s="23"/>
      <c r="AZ331" s="23"/>
      <c r="BA331" s="23"/>
      <c r="BB331" s="23"/>
      <c r="BC331" s="8"/>
      <c r="BD331"/>
      <c r="BE331"/>
      <c r="BF331"/>
    </row>
    <row r="332" spans="1:58" ht="6" hidden="1" customHeight="1" x14ac:dyDescent="0.2">
      <c r="A332" s="14">
        <v>39</v>
      </c>
      <c r="B332" s="528"/>
      <c r="C332" s="529"/>
      <c r="D332" s="79"/>
      <c r="E332" s="86"/>
      <c r="F332" s="80"/>
      <c r="G332" s="78"/>
      <c r="H332" s="1">
        <f t="shared" ca="1" si="120"/>
        <v>0</v>
      </c>
      <c r="I332" s="80"/>
      <c r="J332" s="78"/>
      <c r="K332" s="1">
        <f t="shared" ca="1" si="121"/>
        <v>0</v>
      </c>
      <c r="L332" s="80"/>
      <c r="M332" s="78"/>
      <c r="N332" s="1">
        <f t="shared" ca="1" si="122"/>
        <v>0</v>
      </c>
      <c r="O332" s="80"/>
      <c r="P332" s="78"/>
      <c r="Q332" s="1">
        <f t="shared" ca="1" si="123"/>
        <v>0</v>
      </c>
      <c r="R332" s="80"/>
      <c r="S332" s="78"/>
      <c r="T332" s="1">
        <f t="shared" ca="1" si="124"/>
        <v>0</v>
      </c>
      <c r="U332" s="80"/>
      <c r="V332" s="78"/>
      <c r="W332" s="1">
        <f t="shared" ca="1" si="125"/>
        <v>0</v>
      </c>
      <c r="X332" s="80"/>
      <c r="Y332" s="78"/>
      <c r="Z332" s="1">
        <f t="shared" ca="1" si="126"/>
        <v>0</v>
      </c>
      <c r="AA332" s="80"/>
      <c r="AB332" s="78"/>
      <c r="AC332" s="1">
        <f t="shared" ca="1" si="127"/>
        <v>0</v>
      </c>
      <c r="AD332" s="80"/>
      <c r="AE332" s="78"/>
      <c r="AF332" s="1">
        <f t="shared" ca="1" si="128"/>
        <v>0</v>
      </c>
      <c r="AG332" s="80"/>
      <c r="AH332" s="78"/>
      <c r="AI332" s="1">
        <f t="shared" ca="1" si="129"/>
        <v>0</v>
      </c>
      <c r="AJ332" s="80"/>
      <c r="AK332" s="78"/>
      <c r="AL332" s="1">
        <f t="shared" ca="1" si="130"/>
        <v>0</v>
      </c>
      <c r="AM332" s="80"/>
      <c r="AN332" s="78"/>
      <c r="AO332" s="1">
        <f t="shared" ca="1" si="131"/>
        <v>0</v>
      </c>
      <c r="AP332" s="93"/>
      <c r="AQ332" s="8"/>
      <c r="AR332" s="57"/>
      <c r="AS332" s="23"/>
      <c r="AT332" s="23"/>
      <c r="AU332" s="23"/>
      <c r="AV332" s="23"/>
      <c r="AW332" s="23"/>
      <c r="AX332" s="23"/>
      <c r="AY332" s="23"/>
      <c r="AZ332" s="23"/>
      <c r="BA332" s="23"/>
      <c r="BB332" s="23"/>
      <c r="BC332" s="8"/>
      <c r="BD332"/>
      <c r="BE332"/>
      <c r="BF332"/>
    </row>
    <row r="333" spans="1:58" ht="6" hidden="1" customHeight="1" x14ac:dyDescent="0.2">
      <c r="A333" s="14">
        <v>40</v>
      </c>
      <c r="B333" s="528"/>
      <c r="C333" s="529"/>
      <c r="D333" s="79"/>
      <c r="E333" s="86"/>
      <c r="F333" s="80"/>
      <c r="G333" s="78"/>
      <c r="H333" s="1">
        <f t="shared" ca="1" si="120"/>
        <v>0</v>
      </c>
      <c r="I333" s="80"/>
      <c r="J333" s="78"/>
      <c r="K333" s="1">
        <f t="shared" ca="1" si="121"/>
        <v>0</v>
      </c>
      <c r="L333" s="80"/>
      <c r="M333" s="78"/>
      <c r="N333" s="1">
        <f t="shared" ca="1" si="122"/>
        <v>0</v>
      </c>
      <c r="O333" s="80"/>
      <c r="P333" s="78"/>
      <c r="Q333" s="1">
        <f t="shared" ca="1" si="123"/>
        <v>0</v>
      </c>
      <c r="R333" s="80"/>
      <c r="S333" s="78"/>
      <c r="T333" s="1">
        <f t="shared" ca="1" si="124"/>
        <v>0</v>
      </c>
      <c r="U333" s="80"/>
      <c r="V333" s="78"/>
      <c r="W333" s="1">
        <f t="shared" ca="1" si="125"/>
        <v>0</v>
      </c>
      <c r="X333" s="80"/>
      <c r="Y333" s="78"/>
      <c r="Z333" s="1">
        <f t="shared" ca="1" si="126"/>
        <v>0</v>
      </c>
      <c r="AA333" s="80"/>
      <c r="AB333" s="78"/>
      <c r="AC333" s="1">
        <f t="shared" ca="1" si="127"/>
        <v>0</v>
      </c>
      <c r="AD333" s="80"/>
      <c r="AE333" s="78"/>
      <c r="AF333" s="1">
        <f t="shared" ca="1" si="128"/>
        <v>0</v>
      </c>
      <c r="AG333" s="80"/>
      <c r="AH333" s="78"/>
      <c r="AI333" s="1">
        <f t="shared" ca="1" si="129"/>
        <v>0</v>
      </c>
      <c r="AJ333" s="80"/>
      <c r="AK333" s="78"/>
      <c r="AL333" s="1">
        <f t="shared" ca="1" si="130"/>
        <v>0</v>
      </c>
      <c r="AM333" s="80"/>
      <c r="AN333" s="78"/>
      <c r="AO333" s="1">
        <f t="shared" ca="1" si="131"/>
        <v>0</v>
      </c>
      <c r="AP333" s="93"/>
      <c r="AQ333" s="8"/>
      <c r="AR333" s="57"/>
      <c r="AS333" s="23"/>
      <c r="AT333" s="23"/>
      <c r="AU333" s="23"/>
      <c r="AV333" s="23"/>
      <c r="AW333" s="23"/>
      <c r="AX333" s="23"/>
      <c r="AY333" s="23"/>
      <c r="AZ333" s="23"/>
      <c r="BA333" s="23"/>
      <c r="BB333" s="23"/>
      <c r="BC333" s="8"/>
      <c r="BD333"/>
      <c r="BE333"/>
      <c r="BF333"/>
    </row>
    <row r="334" spans="1:58" ht="6" hidden="1" customHeight="1" x14ac:dyDescent="0.2">
      <c r="A334" s="14">
        <v>41</v>
      </c>
      <c r="B334" s="528"/>
      <c r="C334" s="529"/>
      <c r="D334" s="79"/>
      <c r="E334" s="86"/>
      <c r="F334" s="80"/>
      <c r="G334" s="78"/>
      <c r="H334" s="1">
        <f t="shared" ca="1" si="120"/>
        <v>0</v>
      </c>
      <c r="I334" s="80"/>
      <c r="J334" s="78"/>
      <c r="K334" s="1">
        <f t="shared" ca="1" si="121"/>
        <v>0</v>
      </c>
      <c r="L334" s="80"/>
      <c r="M334" s="78"/>
      <c r="N334" s="1">
        <f t="shared" ca="1" si="122"/>
        <v>0</v>
      </c>
      <c r="O334" s="80"/>
      <c r="P334" s="78"/>
      <c r="Q334" s="1">
        <f t="shared" ca="1" si="123"/>
        <v>0</v>
      </c>
      <c r="R334" s="80"/>
      <c r="S334" s="78"/>
      <c r="T334" s="1">
        <f t="shared" ca="1" si="124"/>
        <v>0</v>
      </c>
      <c r="U334" s="80"/>
      <c r="V334" s="78"/>
      <c r="W334" s="1">
        <f t="shared" ca="1" si="125"/>
        <v>0</v>
      </c>
      <c r="X334" s="80"/>
      <c r="Y334" s="78"/>
      <c r="Z334" s="1">
        <f t="shared" ca="1" si="126"/>
        <v>0</v>
      </c>
      <c r="AA334" s="80"/>
      <c r="AB334" s="78"/>
      <c r="AC334" s="1">
        <f t="shared" ca="1" si="127"/>
        <v>0</v>
      </c>
      <c r="AD334" s="80"/>
      <c r="AE334" s="78"/>
      <c r="AF334" s="1">
        <f t="shared" ca="1" si="128"/>
        <v>0</v>
      </c>
      <c r="AG334" s="80"/>
      <c r="AH334" s="78"/>
      <c r="AI334" s="1">
        <f t="shared" ca="1" si="129"/>
        <v>0</v>
      </c>
      <c r="AJ334" s="80"/>
      <c r="AK334" s="78"/>
      <c r="AL334" s="1">
        <f t="shared" ca="1" si="130"/>
        <v>0</v>
      </c>
      <c r="AM334" s="80"/>
      <c r="AN334" s="78"/>
      <c r="AO334" s="1">
        <f t="shared" ca="1" si="131"/>
        <v>0</v>
      </c>
      <c r="AP334" s="93"/>
      <c r="AQ334" s="8"/>
      <c r="AR334" s="57"/>
      <c r="AS334" s="23"/>
      <c r="AT334" s="23"/>
      <c r="AU334" s="23"/>
      <c r="AV334" s="23"/>
      <c r="AW334" s="23"/>
      <c r="AX334" s="23"/>
      <c r="AY334" s="23"/>
      <c r="AZ334" s="23"/>
      <c r="BA334" s="23"/>
      <c r="BB334" s="23"/>
      <c r="BC334" s="8"/>
      <c r="BD334"/>
      <c r="BE334"/>
      <c r="BF334"/>
    </row>
    <row r="335" spans="1:58" ht="6" hidden="1" customHeight="1" x14ac:dyDescent="0.2">
      <c r="A335" s="14">
        <v>42</v>
      </c>
      <c r="B335" s="528"/>
      <c r="C335" s="529"/>
      <c r="D335" s="79"/>
      <c r="E335" s="86"/>
      <c r="F335" s="80"/>
      <c r="G335" s="78"/>
      <c r="H335" s="1">
        <f t="shared" ca="1" si="120"/>
        <v>0</v>
      </c>
      <c r="I335" s="80"/>
      <c r="J335" s="78"/>
      <c r="K335" s="1">
        <f t="shared" ca="1" si="121"/>
        <v>0</v>
      </c>
      <c r="L335" s="80"/>
      <c r="M335" s="78"/>
      <c r="N335" s="1">
        <f t="shared" ca="1" si="122"/>
        <v>0</v>
      </c>
      <c r="O335" s="80"/>
      <c r="P335" s="78"/>
      <c r="Q335" s="1">
        <f t="shared" ca="1" si="123"/>
        <v>0</v>
      </c>
      <c r="R335" s="80"/>
      <c r="S335" s="78"/>
      <c r="T335" s="1">
        <f t="shared" ca="1" si="124"/>
        <v>0</v>
      </c>
      <c r="U335" s="80"/>
      <c r="V335" s="78"/>
      <c r="W335" s="1">
        <f t="shared" ca="1" si="125"/>
        <v>0</v>
      </c>
      <c r="X335" s="80"/>
      <c r="Y335" s="78"/>
      <c r="Z335" s="1">
        <f t="shared" ca="1" si="126"/>
        <v>0</v>
      </c>
      <c r="AA335" s="80"/>
      <c r="AB335" s="78"/>
      <c r="AC335" s="1">
        <f t="shared" ca="1" si="127"/>
        <v>0</v>
      </c>
      <c r="AD335" s="80"/>
      <c r="AE335" s="78"/>
      <c r="AF335" s="1">
        <f t="shared" ca="1" si="128"/>
        <v>0</v>
      </c>
      <c r="AG335" s="80"/>
      <c r="AH335" s="78"/>
      <c r="AI335" s="1">
        <f t="shared" ca="1" si="129"/>
        <v>0</v>
      </c>
      <c r="AJ335" s="80"/>
      <c r="AK335" s="78"/>
      <c r="AL335" s="1">
        <f t="shared" ca="1" si="130"/>
        <v>0</v>
      </c>
      <c r="AM335" s="80"/>
      <c r="AN335" s="78"/>
      <c r="AO335" s="1">
        <f t="shared" ca="1" si="131"/>
        <v>0</v>
      </c>
      <c r="AP335" s="93"/>
      <c r="AQ335" s="8"/>
      <c r="AR335" s="57"/>
      <c r="AS335" s="23"/>
      <c r="AT335" s="23"/>
      <c r="AU335" s="23"/>
      <c r="AV335" s="23"/>
      <c r="AW335" s="23"/>
      <c r="AX335" s="23"/>
      <c r="AY335" s="23"/>
      <c r="AZ335" s="23"/>
      <c r="BA335" s="23"/>
      <c r="BB335" s="23"/>
      <c r="BC335" s="8"/>
      <c r="BD335"/>
      <c r="BE335"/>
      <c r="BF335"/>
    </row>
    <row r="336" spans="1:58" ht="6" hidden="1" customHeight="1" x14ac:dyDescent="0.2">
      <c r="A336" s="14">
        <v>43</v>
      </c>
      <c r="B336" s="528"/>
      <c r="C336" s="529"/>
      <c r="D336" s="79"/>
      <c r="E336" s="86"/>
      <c r="F336" s="80"/>
      <c r="G336" s="78"/>
      <c r="H336" s="1">
        <f t="shared" ca="1" si="120"/>
        <v>0</v>
      </c>
      <c r="I336" s="80"/>
      <c r="J336" s="78"/>
      <c r="K336" s="1">
        <f t="shared" ca="1" si="121"/>
        <v>0</v>
      </c>
      <c r="L336" s="80"/>
      <c r="M336" s="78"/>
      <c r="N336" s="1">
        <f t="shared" ca="1" si="122"/>
        <v>0</v>
      </c>
      <c r="O336" s="80"/>
      <c r="P336" s="78"/>
      <c r="Q336" s="1">
        <f t="shared" ca="1" si="123"/>
        <v>0</v>
      </c>
      <c r="R336" s="80"/>
      <c r="S336" s="78"/>
      <c r="T336" s="1">
        <f t="shared" ca="1" si="124"/>
        <v>0</v>
      </c>
      <c r="U336" s="80"/>
      <c r="V336" s="78"/>
      <c r="W336" s="1">
        <f t="shared" ca="1" si="125"/>
        <v>0</v>
      </c>
      <c r="X336" s="80"/>
      <c r="Y336" s="78"/>
      <c r="Z336" s="1">
        <f t="shared" ca="1" si="126"/>
        <v>0</v>
      </c>
      <c r="AA336" s="80"/>
      <c r="AB336" s="78"/>
      <c r="AC336" s="1">
        <f t="shared" ca="1" si="127"/>
        <v>0</v>
      </c>
      <c r="AD336" s="80"/>
      <c r="AE336" s="78"/>
      <c r="AF336" s="1">
        <f t="shared" ca="1" si="128"/>
        <v>0</v>
      </c>
      <c r="AG336" s="80"/>
      <c r="AH336" s="78"/>
      <c r="AI336" s="1">
        <f t="shared" ca="1" si="129"/>
        <v>0</v>
      </c>
      <c r="AJ336" s="80"/>
      <c r="AK336" s="78"/>
      <c r="AL336" s="1">
        <f t="shared" ca="1" si="130"/>
        <v>0</v>
      </c>
      <c r="AM336" s="80"/>
      <c r="AN336" s="78"/>
      <c r="AO336" s="1">
        <f t="shared" ca="1" si="131"/>
        <v>0</v>
      </c>
      <c r="AP336" s="93"/>
      <c r="AQ336" s="8"/>
      <c r="AR336" s="57"/>
      <c r="AS336" s="23"/>
      <c r="AT336" s="23"/>
      <c r="AU336" s="23"/>
      <c r="AV336" s="23"/>
      <c r="AW336" s="23"/>
      <c r="AX336" s="23"/>
      <c r="AY336" s="23"/>
      <c r="AZ336" s="23"/>
      <c r="BA336" s="23"/>
      <c r="BB336" s="23"/>
      <c r="BC336" s="8"/>
      <c r="BD336"/>
      <c r="BE336"/>
      <c r="BF336"/>
    </row>
    <row r="337" spans="1:58" ht="6" hidden="1" customHeight="1" x14ac:dyDescent="0.2">
      <c r="A337" s="14">
        <v>44</v>
      </c>
      <c r="B337" s="528"/>
      <c r="C337" s="529"/>
      <c r="D337" s="79"/>
      <c r="E337" s="86"/>
      <c r="F337" s="80"/>
      <c r="G337" s="78"/>
      <c r="H337" s="1">
        <f t="shared" ca="1" si="120"/>
        <v>0</v>
      </c>
      <c r="I337" s="80"/>
      <c r="J337" s="78"/>
      <c r="K337" s="1">
        <f t="shared" ca="1" si="121"/>
        <v>0</v>
      </c>
      <c r="L337" s="80"/>
      <c r="M337" s="78"/>
      <c r="N337" s="1">
        <f t="shared" ca="1" si="122"/>
        <v>0</v>
      </c>
      <c r="O337" s="80"/>
      <c r="P337" s="78"/>
      <c r="Q337" s="1">
        <f t="shared" ca="1" si="123"/>
        <v>0</v>
      </c>
      <c r="R337" s="80"/>
      <c r="S337" s="78"/>
      <c r="T337" s="1">
        <f t="shared" ca="1" si="124"/>
        <v>0</v>
      </c>
      <c r="U337" s="80"/>
      <c r="V337" s="78"/>
      <c r="W337" s="1">
        <f t="shared" ca="1" si="125"/>
        <v>0</v>
      </c>
      <c r="X337" s="80"/>
      <c r="Y337" s="78"/>
      <c r="Z337" s="1">
        <f t="shared" ca="1" si="126"/>
        <v>0</v>
      </c>
      <c r="AA337" s="80"/>
      <c r="AB337" s="78"/>
      <c r="AC337" s="1">
        <f t="shared" ca="1" si="127"/>
        <v>0</v>
      </c>
      <c r="AD337" s="80"/>
      <c r="AE337" s="78"/>
      <c r="AF337" s="1">
        <f t="shared" ca="1" si="128"/>
        <v>0</v>
      </c>
      <c r="AG337" s="80"/>
      <c r="AH337" s="78"/>
      <c r="AI337" s="1">
        <f t="shared" ca="1" si="129"/>
        <v>0</v>
      </c>
      <c r="AJ337" s="80"/>
      <c r="AK337" s="78"/>
      <c r="AL337" s="1">
        <f t="shared" ca="1" si="130"/>
        <v>0</v>
      </c>
      <c r="AM337" s="80"/>
      <c r="AN337" s="78"/>
      <c r="AO337" s="1">
        <f t="shared" ca="1" si="131"/>
        <v>0</v>
      </c>
      <c r="AP337" s="93"/>
      <c r="AQ337" s="8"/>
      <c r="AR337" s="57"/>
      <c r="AS337" s="23"/>
      <c r="AT337" s="23"/>
      <c r="AU337" s="23"/>
      <c r="AV337" s="23"/>
      <c r="AW337" s="23"/>
      <c r="AX337" s="23"/>
      <c r="AY337" s="23"/>
      <c r="AZ337" s="23"/>
      <c r="BA337" s="23"/>
      <c r="BB337" s="23"/>
      <c r="BC337" s="8"/>
      <c r="BD337"/>
      <c r="BE337"/>
      <c r="BF337"/>
    </row>
    <row r="338" spans="1:58" ht="6" hidden="1" customHeight="1" x14ac:dyDescent="0.2">
      <c r="A338" s="14">
        <v>45</v>
      </c>
      <c r="B338" s="528"/>
      <c r="C338" s="529"/>
      <c r="D338" s="79"/>
      <c r="E338" s="86"/>
      <c r="F338" s="80"/>
      <c r="G338" s="78"/>
      <c r="H338" s="1">
        <f t="shared" ca="1" si="120"/>
        <v>0</v>
      </c>
      <c r="I338" s="80"/>
      <c r="J338" s="78"/>
      <c r="K338" s="1">
        <f t="shared" ca="1" si="121"/>
        <v>0</v>
      </c>
      <c r="L338" s="80"/>
      <c r="M338" s="78"/>
      <c r="N338" s="1">
        <f t="shared" ca="1" si="122"/>
        <v>0</v>
      </c>
      <c r="O338" s="80"/>
      <c r="P338" s="78"/>
      <c r="Q338" s="1">
        <f t="shared" ca="1" si="123"/>
        <v>0</v>
      </c>
      <c r="R338" s="80"/>
      <c r="S338" s="78"/>
      <c r="T338" s="1">
        <f t="shared" ca="1" si="124"/>
        <v>0</v>
      </c>
      <c r="U338" s="80"/>
      <c r="V338" s="78"/>
      <c r="W338" s="1">
        <f t="shared" ca="1" si="125"/>
        <v>0</v>
      </c>
      <c r="X338" s="80"/>
      <c r="Y338" s="78"/>
      <c r="Z338" s="1">
        <f t="shared" ca="1" si="126"/>
        <v>0</v>
      </c>
      <c r="AA338" s="80"/>
      <c r="AB338" s="78"/>
      <c r="AC338" s="1">
        <f t="shared" ca="1" si="127"/>
        <v>0</v>
      </c>
      <c r="AD338" s="80"/>
      <c r="AE338" s="78"/>
      <c r="AF338" s="1">
        <f t="shared" ca="1" si="128"/>
        <v>0</v>
      </c>
      <c r="AG338" s="80"/>
      <c r="AH338" s="78"/>
      <c r="AI338" s="1">
        <f t="shared" ca="1" si="129"/>
        <v>0</v>
      </c>
      <c r="AJ338" s="80"/>
      <c r="AK338" s="78"/>
      <c r="AL338" s="1">
        <f t="shared" ca="1" si="130"/>
        <v>0</v>
      </c>
      <c r="AM338" s="80"/>
      <c r="AN338" s="78"/>
      <c r="AO338" s="1">
        <f t="shared" ca="1" si="131"/>
        <v>0</v>
      </c>
      <c r="AP338" s="93"/>
      <c r="AQ338" s="8"/>
      <c r="AR338" s="57"/>
      <c r="AS338" s="23"/>
      <c r="AT338" s="23"/>
      <c r="AU338" s="23"/>
      <c r="AV338" s="23"/>
      <c r="AW338" s="23"/>
      <c r="AX338" s="23"/>
      <c r="AY338" s="23"/>
      <c r="AZ338" s="23"/>
      <c r="BA338" s="23"/>
      <c r="BB338" s="23"/>
      <c r="BC338" s="8"/>
      <c r="BD338"/>
      <c r="BE338"/>
      <c r="BF338"/>
    </row>
    <row r="339" spans="1:58" ht="6" hidden="1" customHeight="1" x14ac:dyDescent="0.2">
      <c r="A339" s="14">
        <v>46</v>
      </c>
      <c r="B339" s="528"/>
      <c r="C339" s="529"/>
      <c r="D339" s="79"/>
      <c r="E339" s="86"/>
      <c r="F339" s="80"/>
      <c r="G339" s="78"/>
      <c r="H339" s="1">
        <f t="shared" ca="1" si="120"/>
        <v>0</v>
      </c>
      <c r="I339" s="80"/>
      <c r="J339" s="78"/>
      <c r="K339" s="1">
        <f t="shared" ca="1" si="121"/>
        <v>0</v>
      </c>
      <c r="L339" s="80"/>
      <c r="M339" s="78"/>
      <c r="N339" s="1">
        <f t="shared" ca="1" si="122"/>
        <v>0</v>
      </c>
      <c r="O339" s="80"/>
      <c r="P339" s="78"/>
      <c r="Q339" s="1">
        <f t="shared" ca="1" si="123"/>
        <v>0</v>
      </c>
      <c r="R339" s="80"/>
      <c r="S339" s="78"/>
      <c r="T339" s="1">
        <f t="shared" ca="1" si="124"/>
        <v>0</v>
      </c>
      <c r="U339" s="80"/>
      <c r="V339" s="78"/>
      <c r="W339" s="1">
        <f t="shared" ca="1" si="125"/>
        <v>0</v>
      </c>
      <c r="X339" s="80"/>
      <c r="Y339" s="78"/>
      <c r="Z339" s="1">
        <f t="shared" ca="1" si="126"/>
        <v>0</v>
      </c>
      <c r="AA339" s="80"/>
      <c r="AB339" s="78"/>
      <c r="AC339" s="1">
        <f t="shared" ca="1" si="127"/>
        <v>0</v>
      </c>
      <c r="AD339" s="80"/>
      <c r="AE339" s="78"/>
      <c r="AF339" s="1">
        <f t="shared" ca="1" si="128"/>
        <v>0</v>
      </c>
      <c r="AG339" s="80"/>
      <c r="AH339" s="78"/>
      <c r="AI339" s="1">
        <f t="shared" ca="1" si="129"/>
        <v>0</v>
      </c>
      <c r="AJ339" s="80"/>
      <c r="AK339" s="78"/>
      <c r="AL339" s="1">
        <f t="shared" ca="1" si="130"/>
        <v>0</v>
      </c>
      <c r="AM339" s="80"/>
      <c r="AN339" s="78"/>
      <c r="AO339" s="1">
        <f t="shared" ca="1" si="131"/>
        <v>0</v>
      </c>
      <c r="AP339" s="93"/>
      <c r="AQ339" s="8"/>
      <c r="AR339" s="57"/>
      <c r="AS339" s="23"/>
      <c r="AT339" s="23"/>
      <c r="AU339" s="23"/>
      <c r="AV339" s="23"/>
      <c r="AW339" s="23"/>
      <c r="AX339" s="23"/>
      <c r="AY339" s="23"/>
      <c r="AZ339" s="23"/>
      <c r="BA339" s="23"/>
      <c r="BB339" s="23"/>
      <c r="BC339" s="8"/>
      <c r="BD339"/>
      <c r="BE339"/>
      <c r="BF339"/>
    </row>
    <row r="340" spans="1:58" ht="6" hidden="1" customHeight="1" x14ac:dyDescent="0.2">
      <c r="A340" s="14">
        <v>47</v>
      </c>
      <c r="B340" s="528"/>
      <c r="C340" s="529"/>
      <c r="D340" s="79"/>
      <c r="E340" s="86"/>
      <c r="F340" s="80"/>
      <c r="G340" s="78"/>
      <c r="H340" s="1">
        <f t="shared" ca="1" si="120"/>
        <v>0</v>
      </c>
      <c r="I340" s="80"/>
      <c r="J340" s="78"/>
      <c r="K340" s="1">
        <f t="shared" ca="1" si="121"/>
        <v>0</v>
      </c>
      <c r="L340" s="80"/>
      <c r="M340" s="78"/>
      <c r="N340" s="1">
        <f t="shared" ca="1" si="122"/>
        <v>0</v>
      </c>
      <c r="O340" s="80"/>
      <c r="P340" s="78"/>
      <c r="Q340" s="1">
        <f t="shared" ca="1" si="123"/>
        <v>0</v>
      </c>
      <c r="R340" s="80"/>
      <c r="S340" s="78"/>
      <c r="T340" s="1">
        <f t="shared" ca="1" si="124"/>
        <v>0</v>
      </c>
      <c r="U340" s="80"/>
      <c r="V340" s="78"/>
      <c r="W340" s="1">
        <f t="shared" ca="1" si="125"/>
        <v>0</v>
      </c>
      <c r="X340" s="80"/>
      <c r="Y340" s="78"/>
      <c r="Z340" s="1">
        <f t="shared" ca="1" si="126"/>
        <v>0</v>
      </c>
      <c r="AA340" s="80"/>
      <c r="AB340" s="78"/>
      <c r="AC340" s="1">
        <f t="shared" ca="1" si="127"/>
        <v>0</v>
      </c>
      <c r="AD340" s="80"/>
      <c r="AE340" s="78"/>
      <c r="AF340" s="1">
        <f t="shared" ca="1" si="128"/>
        <v>0</v>
      </c>
      <c r="AG340" s="80"/>
      <c r="AH340" s="78"/>
      <c r="AI340" s="1">
        <f t="shared" ca="1" si="129"/>
        <v>0</v>
      </c>
      <c r="AJ340" s="80"/>
      <c r="AK340" s="78"/>
      <c r="AL340" s="1">
        <f t="shared" ca="1" si="130"/>
        <v>0</v>
      </c>
      <c r="AM340" s="80"/>
      <c r="AN340" s="78"/>
      <c r="AO340" s="1">
        <f t="shared" ca="1" si="131"/>
        <v>0</v>
      </c>
      <c r="AP340" s="93"/>
      <c r="AQ340" s="8"/>
      <c r="AR340" s="57"/>
      <c r="AS340" s="23"/>
      <c r="AT340" s="23"/>
      <c r="AU340" s="23"/>
      <c r="AV340" s="23"/>
      <c r="AW340" s="23"/>
      <c r="AX340" s="23"/>
      <c r="AY340" s="23"/>
      <c r="AZ340" s="23"/>
      <c r="BA340" s="23"/>
      <c r="BB340" s="23"/>
      <c r="BC340" s="8"/>
      <c r="BD340"/>
      <c r="BE340"/>
      <c r="BF340"/>
    </row>
    <row r="341" spans="1:58" ht="6" hidden="1" customHeight="1" x14ac:dyDescent="0.2">
      <c r="A341" s="14">
        <v>48</v>
      </c>
      <c r="B341" s="528"/>
      <c r="C341" s="529"/>
      <c r="D341" s="79"/>
      <c r="E341" s="86"/>
      <c r="F341" s="80"/>
      <c r="G341" s="78"/>
      <c r="H341" s="1">
        <f t="shared" ca="1" si="120"/>
        <v>0</v>
      </c>
      <c r="I341" s="80"/>
      <c r="J341" s="78"/>
      <c r="K341" s="1">
        <f t="shared" ca="1" si="121"/>
        <v>0</v>
      </c>
      <c r="L341" s="80"/>
      <c r="M341" s="78"/>
      <c r="N341" s="1">
        <f t="shared" ca="1" si="122"/>
        <v>0</v>
      </c>
      <c r="O341" s="80"/>
      <c r="P341" s="78"/>
      <c r="Q341" s="1">
        <f t="shared" ca="1" si="123"/>
        <v>0</v>
      </c>
      <c r="R341" s="80"/>
      <c r="S341" s="78"/>
      <c r="T341" s="1">
        <f t="shared" ca="1" si="124"/>
        <v>0</v>
      </c>
      <c r="U341" s="80"/>
      <c r="V341" s="78"/>
      <c r="W341" s="1">
        <f t="shared" ca="1" si="125"/>
        <v>0</v>
      </c>
      <c r="X341" s="80"/>
      <c r="Y341" s="78"/>
      <c r="Z341" s="1">
        <f t="shared" ca="1" si="126"/>
        <v>0</v>
      </c>
      <c r="AA341" s="80"/>
      <c r="AB341" s="78"/>
      <c r="AC341" s="1">
        <f t="shared" ca="1" si="127"/>
        <v>0</v>
      </c>
      <c r="AD341" s="80"/>
      <c r="AE341" s="78"/>
      <c r="AF341" s="1">
        <f t="shared" ca="1" si="128"/>
        <v>0</v>
      </c>
      <c r="AG341" s="80"/>
      <c r="AH341" s="78"/>
      <c r="AI341" s="1">
        <f t="shared" ca="1" si="129"/>
        <v>0</v>
      </c>
      <c r="AJ341" s="80"/>
      <c r="AK341" s="78"/>
      <c r="AL341" s="1">
        <f t="shared" ca="1" si="130"/>
        <v>0</v>
      </c>
      <c r="AM341" s="80"/>
      <c r="AN341" s="78"/>
      <c r="AO341" s="1">
        <f t="shared" ca="1" si="131"/>
        <v>0</v>
      </c>
      <c r="AP341" s="93"/>
      <c r="AQ341" s="8"/>
      <c r="AR341" s="57"/>
      <c r="AS341" s="23"/>
      <c r="AT341" s="23"/>
      <c r="AU341" s="23"/>
      <c r="AV341" s="23"/>
      <c r="AW341" s="23"/>
      <c r="AX341" s="23"/>
      <c r="AY341" s="23"/>
      <c r="AZ341" s="23"/>
      <c r="BA341" s="23"/>
      <c r="BB341" s="23"/>
      <c r="BC341" s="8"/>
      <c r="BD341"/>
      <c r="BE341"/>
      <c r="BF341"/>
    </row>
    <row r="342" spans="1:58" ht="6" hidden="1" customHeight="1" x14ac:dyDescent="0.2">
      <c r="A342" s="14">
        <v>49</v>
      </c>
      <c r="B342" s="528"/>
      <c r="C342" s="529"/>
      <c r="D342" s="79"/>
      <c r="E342" s="86"/>
      <c r="F342" s="80"/>
      <c r="G342" s="78"/>
      <c r="H342" s="1">
        <f t="shared" ca="1" si="120"/>
        <v>1</v>
      </c>
      <c r="I342" s="80"/>
      <c r="J342" s="78"/>
      <c r="K342" s="1">
        <f t="shared" ca="1" si="121"/>
        <v>1</v>
      </c>
      <c r="L342" s="80"/>
      <c r="M342" s="78"/>
      <c r="N342" s="1">
        <f t="shared" ca="1" si="122"/>
        <v>1</v>
      </c>
      <c r="O342" s="80"/>
      <c r="P342" s="78"/>
      <c r="Q342" s="1">
        <f t="shared" ca="1" si="123"/>
        <v>1</v>
      </c>
      <c r="R342" s="80"/>
      <c r="S342" s="78"/>
      <c r="T342" s="1">
        <f t="shared" ca="1" si="124"/>
        <v>1</v>
      </c>
      <c r="U342" s="80"/>
      <c r="V342" s="78"/>
      <c r="W342" s="1">
        <f t="shared" ca="1" si="125"/>
        <v>1</v>
      </c>
      <c r="X342" s="80"/>
      <c r="Y342" s="78"/>
      <c r="Z342" s="1">
        <f t="shared" ca="1" si="126"/>
        <v>1</v>
      </c>
      <c r="AA342" s="80"/>
      <c r="AB342" s="78"/>
      <c r="AC342" s="1">
        <f t="shared" ca="1" si="127"/>
        <v>1</v>
      </c>
      <c r="AD342" s="80"/>
      <c r="AE342" s="78"/>
      <c r="AF342" s="1">
        <f t="shared" ca="1" si="128"/>
        <v>1</v>
      </c>
      <c r="AG342" s="80"/>
      <c r="AH342" s="78"/>
      <c r="AI342" s="1">
        <f t="shared" ca="1" si="129"/>
        <v>1</v>
      </c>
      <c r="AJ342" s="80"/>
      <c r="AK342" s="78"/>
      <c r="AL342" s="1">
        <f t="shared" ca="1" si="130"/>
        <v>1</v>
      </c>
      <c r="AM342" s="80"/>
      <c r="AN342" s="78"/>
      <c r="AO342" s="1">
        <f t="shared" ca="1" si="131"/>
        <v>1</v>
      </c>
      <c r="AP342" s="93"/>
      <c r="AQ342" s="8"/>
      <c r="AR342" s="57"/>
      <c r="AS342" s="23"/>
      <c r="AT342" s="23"/>
      <c r="AU342" s="23"/>
      <c r="AV342" s="23"/>
      <c r="AW342" s="23"/>
      <c r="AX342" s="23"/>
      <c r="AY342" s="23"/>
      <c r="AZ342" s="23"/>
      <c r="BA342" s="23"/>
      <c r="BB342" s="23"/>
      <c r="BC342" s="8"/>
      <c r="BD342"/>
      <c r="BE342"/>
      <c r="BF342"/>
    </row>
    <row r="343" spans="1:58" ht="6" hidden="1" customHeight="1" x14ac:dyDescent="0.2">
      <c r="A343" s="14">
        <v>50</v>
      </c>
      <c r="B343" s="528"/>
      <c r="C343" s="529"/>
      <c r="D343" s="79"/>
      <c r="E343" s="86"/>
      <c r="F343" s="80"/>
      <c r="G343" s="78"/>
      <c r="H343" s="1">
        <f t="shared" ca="1" si="120"/>
        <v>2</v>
      </c>
      <c r="I343" s="80"/>
      <c r="J343" s="78"/>
      <c r="K343" s="1">
        <f t="shared" ca="1" si="121"/>
        <v>2</v>
      </c>
      <c r="L343" s="80"/>
      <c r="M343" s="78"/>
      <c r="N343" s="1">
        <f t="shared" ca="1" si="122"/>
        <v>2</v>
      </c>
      <c r="O343" s="80"/>
      <c r="P343" s="78"/>
      <c r="Q343" s="1">
        <f t="shared" ca="1" si="123"/>
        <v>2</v>
      </c>
      <c r="R343" s="80"/>
      <c r="S343" s="78"/>
      <c r="T343" s="1">
        <f t="shared" ca="1" si="124"/>
        <v>2</v>
      </c>
      <c r="U343" s="80"/>
      <c r="V343" s="78"/>
      <c r="W343" s="1">
        <f t="shared" ca="1" si="125"/>
        <v>2</v>
      </c>
      <c r="X343" s="80"/>
      <c r="Y343" s="78"/>
      <c r="Z343" s="1">
        <f t="shared" ca="1" si="126"/>
        <v>2</v>
      </c>
      <c r="AA343" s="80"/>
      <c r="AB343" s="78"/>
      <c r="AC343" s="1">
        <f t="shared" ca="1" si="127"/>
        <v>2</v>
      </c>
      <c r="AD343" s="80"/>
      <c r="AE343" s="78"/>
      <c r="AF343" s="1">
        <f t="shared" ca="1" si="128"/>
        <v>2</v>
      </c>
      <c r="AG343" s="80"/>
      <c r="AH343" s="78"/>
      <c r="AI343" s="1">
        <f t="shared" ca="1" si="129"/>
        <v>2</v>
      </c>
      <c r="AJ343" s="80"/>
      <c r="AK343" s="78"/>
      <c r="AL343" s="1">
        <f t="shared" ca="1" si="130"/>
        <v>2</v>
      </c>
      <c r="AM343" s="80"/>
      <c r="AN343" s="78"/>
      <c r="AO343" s="1">
        <f t="shared" ca="1" si="131"/>
        <v>2</v>
      </c>
      <c r="AP343" s="93"/>
      <c r="AQ343" s="8"/>
      <c r="AR343" s="57"/>
      <c r="AS343" s="23"/>
      <c r="AT343" s="23"/>
      <c r="AU343" s="23"/>
      <c r="AV343" s="23"/>
      <c r="AW343" s="23"/>
      <c r="AX343" s="23"/>
      <c r="AY343" s="23"/>
      <c r="AZ343" s="23"/>
      <c r="BA343" s="23"/>
      <c r="BB343" s="23"/>
      <c r="BC343" s="8"/>
      <c r="BD343"/>
      <c r="BE343"/>
      <c r="BF343"/>
    </row>
    <row r="344" spans="1:58" ht="6" hidden="1" customHeight="1" x14ac:dyDescent="0.2">
      <c r="A344" s="14">
        <v>51</v>
      </c>
      <c r="B344" s="528"/>
      <c r="C344" s="529"/>
      <c r="D344" s="79"/>
      <c r="E344" s="86"/>
      <c r="F344" s="80"/>
      <c r="G344" s="78"/>
      <c r="H344" s="1">
        <f t="shared" ca="1" si="120"/>
        <v>3</v>
      </c>
      <c r="I344" s="80"/>
      <c r="J344" s="78"/>
      <c r="K344" s="1">
        <f t="shared" ca="1" si="121"/>
        <v>3</v>
      </c>
      <c r="L344" s="80"/>
      <c r="M344" s="78"/>
      <c r="N344" s="1">
        <f t="shared" ca="1" si="122"/>
        <v>3</v>
      </c>
      <c r="O344" s="80"/>
      <c r="P344" s="78"/>
      <c r="Q344" s="1">
        <f t="shared" ca="1" si="123"/>
        <v>3</v>
      </c>
      <c r="R344" s="80"/>
      <c r="S344" s="78"/>
      <c r="T344" s="1">
        <f t="shared" ca="1" si="124"/>
        <v>3</v>
      </c>
      <c r="U344" s="80"/>
      <c r="V344" s="78"/>
      <c r="W344" s="1">
        <f t="shared" ca="1" si="125"/>
        <v>3</v>
      </c>
      <c r="X344" s="80"/>
      <c r="Y344" s="78"/>
      <c r="Z344" s="1">
        <f t="shared" ca="1" si="126"/>
        <v>3</v>
      </c>
      <c r="AA344" s="80"/>
      <c r="AB344" s="78"/>
      <c r="AC344" s="1">
        <f t="shared" ca="1" si="127"/>
        <v>3</v>
      </c>
      <c r="AD344" s="80"/>
      <c r="AE344" s="78"/>
      <c r="AF344" s="1">
        <f t="shared" ca="1" si="128"/>
        <v>3</v>
      </c>
      <c r="AG344" s="80"/>
      <c r="AH344" s="78"/>
      <c r="AI344" s="1">
        <f t="shared" ca="1" si="129"/>
        <v>3</v>
      </c>
      <c r="AJ344" s="80"/>
      <c r="AK344" s="78"/>
      <c r="AL344" s="1">
        <f t="shared" ca="1" si="130"/>
        <v>3</v>
      </c>
      <c r="AM344" s="80"/>
      <c r="AN344" s="78"/>
      <c r="AO344" s="1">
        <f t="shared" ca="1" si="131"/>
        <v>3</v>
      </c>
      <c r="AP344" s="93"/>
      <c r="AQ344" s="8"/>
      <c r="AR344" s="57"/>
      <c r="AS344" s="23"/>
      <c r="AT344" s="23"/>
      <c r="AU344" s="23"/>
      <c r="AV344" s="23"/>
      <c r="AW344" s="23"/>
      <c r="AX344" s="23"/>
      <c r="AY344" s="23"/>
      <c r="AZ344" s="23"/>
      <c r="BA344" s="23"/>
      <c r="BB344" s="23"/>
      <c r="BC344" s="8"/>
      <c r="BD344"/>
      <c r="BE344"/>
      <c r="BF344"/>
    </row>
    <row r="345" spans="1:58" ht="6" hidden="1" customHeight="1" x14ac:dyDescent="0.2">
      <c r="A345" s="14">
        <v>52</v>
      </c>
      <c r="B345" s="528"/>
      <c r="C345" s="529"/>
      <c r="D345" s="79"/>
      <c r="E345" s="86"/>
      <c r="F345" s="80"/>
      <c r="G345" s="78"/>
      <c r="H345" s="1">
        <f t="shared" ca="1" si="120"/>
        <v>4</v>
      </c>
      <c r="I345" s="80"/>
      <c r="J345" s="78"/>
      <c r="K345" s="1">
        <f t="shared" ca="1" si="121"/>
        <v>4</v>
      </c>
      <c r="L345" s="80"/>
      <c r="M345" s="78"/>
      <c r="N345" s="1">
        <f t="shared" ca="1" si="122"/>
        <v>4</v>
      </c>
      <c r="O345" s="80"/>
      <c r="P345" s="78"/>
      <c r="Q345" s="1">
        <f t="shared" ca="1" si="123"/>
        <v>4</v>
      </c>
      <c r="R345" s="80"/>
      <c r="S345" s="78"/>
      <c r="T345" s="1">
        <f t="shared" ca="1" si="124"/>
        <v>4</v>
      </c>
      <c r="U345" s="80"/>
      <c r="V345" s="78"/>
      <c r="W345" s="1">
        <f t="shared" ca="1" si="125"/>
        <v>4</v>
      </c>
      <c r="X345" s="80"/>
      <c r="Y345" s="78"/>
      <c r="Z345" s="1">
        <f t="shared" ca="1" si="126"/>
        <v>4</v>
      </c>
      <c r="AA345" s="80"/>
      <c r="AB345" s="78"/>
      <c r="AC345" s="1">
        <f t="shared" ca="1" si="127"/>
        <v>4</v>
      </c>
      <c r="AD345" s="80"/>
      <c r="AE345" s="78"/>
      <c r="AF345" s="1">
        <f t="shared" ca="1" si="128"/>
        <v>4</v>
      </c>
      <c r="AG345" s="80"/>
      <c r="AH345" s="78"/>
      <c r="AI345" s="1">
        <f t="shared" ca="1" si="129"/>
        <v>4</v>
      </c>
      <c r="AJ345" s="80"/>
      <c r="AK345" s="78"/>
      <c r="AL345" s="1">
        <f t="shared" ca="1" si="130"/>
        <v>4</v>
      </c>
      <c r="AM345" s="80"/>
      <c r="AN345" s="78"/>
      <c r="AO345" s="1">
        <f t="shared" ca="1" si="131"/>
        <v>4</v>
      </c>
      <c r="AP345" s="93"/>
      <c r="AQ345" s="8"/>
      <c r="AR345" s="57"/>
      <c r="AS345" s="23"/>
      <c r="AT345" s="23"/>
      <c r="AU345" s="23"/>
      <c r="AV345" s="23"/>
      <c r="AW345" s="23"/>
      <c r="AX345" s="23"/>
      <c r="AY345" s="23"/>
      <c r="AZ345" s="23"/>
      <c r="BA345" s="23"/>
      <c r="BB345" s="23"/>
      <c r="BC345" s="8"/>
      <c r="BD345"/>
      <c r="BE345"/>
      <c r="BF345"/>
    </row>
    <row r="346" spans="1:58" ht="6" hidden="1" customHeight="1" x14ac:dyDescent="0.2">
      <c r="A346" s="14">
        <v>53</v>
      </c>
      <c r="B346" s="528"/>
      <c r="C346" s="529"/>
      <c r="D346" s="79"/>
      <c r="E346" s="86"/>
      <c r="F346" s="80"/>
      <c r="G346" s="78"/>
      <c r="H346" s="1">
        <f t="shared" ca="1" si="120"/>
        <v>5</v>
      </c>
      <c r="I346" s="80"/>
      <c r="J346" s="78"/>
      <c r="K346" s="1">
        <f t="shared" ca="1" si="121"/>
        <v>5</v>
      </c>
      <c r="L346" s="80"/>
      <c r="M346" s="78"/>
      <c r="N346" s="1">
        <f t="shared" ca="1" si="122"/>
        <v>5</v>
      </c>
      <c r="O346" s="80"/>
      <c r="P346" s="78"/>
      <c r="Q346" s="1">
        <f t="shared" ca="1" si="123"/>
        <v>5</v>
      </c>
      <c r="R346" s="80"/>
      <c r="S346" s="78"/>
      <c r="T346" s="1">
        <f t="shared" ca="1" si="124"/>
        <v>5</v>
      </c>
      <c r="U346" s="80"/>
      <c r="V346" s="78"/>
      <c r="W346" s="1">
        <f t="shared" ca="1" si="125"/>
        <v>5</v>
      </c>
      <c r="X346" s="80"/>
      <c r="Y346" s="78"/>
      <c r="Z346" s="1">
        <f t="shared" ca="1" si="126"/>
        <v>5</v>
      </c>
      <c r="AA346" s="80"/>
      <c r="AB346" s="78"/>
      <c r="AC346" s="1">
        <f t="shared" ca="1" si="127"/>
        <v>5</v>
      </c>
      <c r="AD346" s="80"/>
      <c r="AE346" s="78"/>
      <c r="AF346" s="1">
        <f t="shared" ca="1" si="128"/>
        <v>5</v>
      </c>
      <c r="AG346" s="80"/>
      <c r="AH346" s="78"/>
      <c r="AI346" s="1">
        <f t="shared" ca="1" si="129"/>
        <v>5</v>
      </c>
      <c r="AJ346" s="80"/>
      <c r="AK346" s="78"/>
      <c r="AL346" s="1">
        <f t="shared" ca="1" si="130"/>
        <v>5</v>
      </c>
      <c r="AM346" s="80"/>
      <c r="AN346" s="78"/>
      <c r="AO346" s="1">
        <f t="shared" ca="1" si="131"/>
        <v>5</v>
      </c>
      <c r="AP346" s="93"/>
      <c r="AQ346" s="8"/>
      <c r="AR346" s="57"/>
      <c r="AS346" s="23"/>
      <c r="AT346" s="23"/>
      <c r="AU346" s="23"/>
      <c r="AV346" s="23"/>
      <c r="AW346" s="23"/>
      <c r="AX346" s="23"/>
      <c r="AY346" s="23"/>
      <c r="AZ346" s="23"/>
      <c r="BA346" s="23"/>
      <c r="BB346" s="23"/>
      <c r="BC346" s="8"/>
      <c r="BD346"/>
      <c r="BE346"/>
      <c r="BF346"/>
    </row>
    <row r="347" spans="1:58" ht="6" hidden="1" customHeight="1" x14ac:dyDescent="0.2">
      <c r="A347" s="14">
        <v>54</v>
      </c>
      <c r="B347" s="528"/>
      <c r="C347" s="529"/>
      <c r="D347" s="79"/>
      <c r="E347" s="86"/>
      <c r="F347" s="80"/>
      <c r="G347" s="78"/>
      <c r="H347" s="1">
        <f t="shared" ca="1" si="120"/>
        <v>6</v>
      </c>
      <c r="I347" s="80"/>
      <c r="J347" s="78"/>
      <c r="K347" s="1">
        <f t="shared" ca="1" si="121"/>
        <v>6</v>
      </c>
      <c r="L347" s="80"/>
      <c r="M347" s="78"/>
      <c r="N347" s="1">
        <f t="shared" ca="1" si="122"/>
        <v>6</v>
      </c>
      <c r="O347" s="80"/>
      <c r="P347" s="78"/>
      <c r="Q347" s="1">
        <f t="shared" ca="1" si="123"/>
        <v>6</v>
      </c>
      <c r="R347" s="80"/>
      <c r="S347" s="78"/>
      <c r="T347" s="1">
        <f t="shared" ca="1" si="124"/>
        <v>6</v>
      </c>
      <c r="U347" s="80"/>
      <c r="V347" s="78"/>
      <c r="W347" s="1">
        <f t="shared" ca="1" si="125"/>
        <v>6</v>
      </c>
      <c r="X347" s="80"/>
      <c r="Y347" s="78"/>
      <c r="Z347" s="1">
        <f t="shared" ca="1" si="126"/>
        <v>6</v>
      </c>
      <c r="AA347" s="80"/>
      <c r="AB347" s="78"/>
      <c r="AC347" s="1">
        <f t="shared" ca="1" si="127"/>
        <v>6</v>
      </c>
      <c r="AD347" s="80"/>
      <c r="AE347" s="78"/>
      <c r="AF347" s="1">
        <f t="shared" ca="1" si="128"/>
        <v>6</v>
      </c>
      <c r="AG347" s="80"/>
      <c r="AH347" s="78"/>
      <c r="AI347" s="1">
        <f t="shared" ca="1" si="129"/>
        <v>6</v>
      </c>
      <c r="AJ347" s="80"/>
      <c r="AK347" s="78"/>
      <c r="AL347" s="1">
        <f t="shared" ca="1" si="130"/>
        <v>6</v>
      </c>
      <c r="AM347" s="80"/>
      <c r="AN347" s="78"/>
      <c r="AO347" s="1">
        <f t="shared" ca="1" si="131"/>
        <v>6</v>
      </c>
      <c r="AP347" s="93"/>
      <c r="AQ347" s="8"/>
      <c r="AR347" s="57"/>
      <c r="AS347" s="23"/>
      <c r="AT347" s="23"/>
      <c r="AU347" s="23"/>
      <c r="AV347" s="23"/>
      <c r="AW347" s="23"/>
      <c r="AX347" s="23"/>
      <c r="AY347" s="23"/>
      <c r="AZ347" s="23"/>
      <c r="BA347" s="23"/>
      <c r="BB347" s="23"/>
      <c r="BC347" s="8"/>
      <c r="BD347"/>
      <c r="BE347"/>
      <c r="BF347"/>
    </row>
    <row r="348" spans="1:58" ht="6" hidden="1" customHeight="1" x14ac:dyDescent="0.2">
      <c r="A348" s="14">
        <v>55</v>
      </c>
      <c r="B348" s="528"/>
      <c r="C348" s="529"/>
      <c r="D348" s="79"/>
      <c r="E348" s="86"/>
      <c r="F348" s="80"/>
      <c r="G348" s="78"/>
      <c r="H348" s="1">
        <f t="shared" ca="1" si="120"/>
        <v>0</v>
      </c>
      <c r="I348" s="80"/>
      <c r="J348" s="78"/>
      <c r="K348" s="1">
        <f t="shared" ca="1" si="121"/>
        <v>0</v>
      </c>
      <c r="L348" s="80"/>
      <c r="M348" s="78"/>
      <c r="N348" s="1">
        <f t="shared" ca="1" si="122"/>
        <v>0</v>
      </c>
      <c r="O348" s="80"/>
      <c r="P348" s="78"/>
      <c r="Q348" s="1">
        <f t="shared" ca="1" si="123"/>
        <v>0</v>
      </c>
      <c r="R348" s="80"/>
      <c r="S348" s="78"/>
      <c r="T348" s="1">
        <f t="shared" ca="1" si="124"/>
        <v>0</v>
      </c>
      <c r="U348" s="80"/>
      <c r="V348" s="78"/>
      <c r="W348" s="1">
        <f t="shared" ca="1" si="125"/>
        <v>0</v>
      </c>
      <c r="X348" s="80"/>
      <c r="Y348" s="78"/>
      <c r="Z348" s="1">
        <f t="shared" ca="1" si="126"/>
        <v>0</v>
      </c>
      <c r="AA348" s="80"/>
      <c r="AB348" s="78"/>
      <c r="AC348" s="1">
        <f t="shared" ca="1" si="127"/>
        <v>0</v>
      </c>
      <c r="AD348" s="80"/>
      <c r="AE348" s="78"/>
      <c r="AF348" s="1">
        <f t="shared" ca="1" si="128"/>
        <v>0</v>
      </c>
      <c r="AG348" s="80"/>
      <c r="AH348" s="78"/>
      <c r="AI348" s="1">
        <f t="shared" ca="1" si="129"/>
        <v>0</v>
      </c>
      <c r="AJ348" s="80"/>
      <c r="AK348" s="78"/>
      <c r="AL348" s="1">
        <f t="shared" ca="1" si="130"/>
        <v>0</v>
      </c>
      <c r="AM348" s="80"/>
      <c r="AN348" s="78"/>
      <c r="AO348" s="1">
        <f t="shared" ca="1" si="131"/>
        <v>0</v>
      </c>
      <c r="AP348" s="93"/>
      <c r="AQ348" s="8"/>
      <c r="AR348" s="57"/>
      <c r="AS348" s="23"/>
      <c r="AT348" s="23"/>
      <c r="AU348" s="23"/>
      <c r="AV348" s="23"/>
      <c r="AW348" s="23"/>
      <c r="AX348" s="23"/>
      <c r="AY348" s="23"/>
      <c r="AZ348" s="23"/>
      <c r="BA348" s="23"/>
      <c r="BB348" s="23"/>
      <c r="BC348" s="8"/>
      <c r="BD348"/>
      <c r="BE348"/>
      <c r="BF348"/>
    </row>
    <row r="349" spans="1:58" ht="6" hidden="1" customHeight="1" x14ac:dyDescent="0.2">
      <c r="A349" s="14">
        <v>56</v>
      </c>
      <c r="B349" s="528"/>
      <c r="C349" s="529"/>
      <c r="D349" s="79"/>
      <c r="E349" s="86"/>
      <c r="F349" s="80"/>
      <c r="G349" s="78"/>
      <c r="H349" s="1">
        <f t="shared" ca="1" si="120"/>
        <v>0</v>
      </c>
      <c r="I349" s="80"/>
      <c r="J349" s="78"/>
      <c r="K349" s="1">
        <f t="shared" ca="1" si="121"/>
        <v>0</v>
      </c>
      <c r="L349" s="80"/>
      <c r="M349" s="78"/>
      <c r="N349" s="1">
        <f t="shared" ca="1" si="122"/>
        <v>0</v>
      </c>
      <c r="O349" s="80"/>
      <c r="P349" s="78"/>
      <c r="Q349" s="1">
        <f t="shared" ca="1" si="123"/>
        <v>0</v>
      </c>
      <c r="R349" s="80"/>
      <c r="S349" s="78"/>
      <c r="T349" s="1">
        <f t="shared" ca="1" si="124"/>
        <v>0</v>
      </c>
      <c r="U349" s="80"/>
      <c r="V349" s="78"/>
      <c r="W349" s="1">
        <f t="shared" ca="1" si="125"/>
        <v>0</v>
      </c>
      <c r="X349" s="80"/>
      <c r="Y349" s="78"/>
      <c r="Z349" s="1">
        <f t="shared" ca="1" si="126"/>
        <v>0</v>
      </c>
      <c r="AA349" s="80"/>
      <c r="AB349" s="78"/>
      <c r="AC349" s="1">
        <f t="shared" ca="1" si="127"/>
        <v>0</v>
      </c>
      <c r="AD349" s="80"/>
      <c r="AE349" s="78"/>
      <c r="AF349" s="1">
        <f t="shared" ca="1" si="128"/>
        <v>0</v>
      </c>
      <c r="AG349" s="80"/>
      <c r="AH349" s="78"/>
      <c r="AI349" s="1">
        <f t="shared" ca="1" si="129"/>
        <v>0</v>
      </c>
      <c r="AJ349" s="80"/>
      <c r="AK349" s="78"/>
      <c r="AL349" s="1">
        <f t="shared" ca="1" si="130"/>
        <v>0</v>
      </c>
      <c r="AM349" s="80"/>
      <c r="AN349" s="78"/>
      <c r="AO349" s="1">
        <f t="shared" ca="1" si="131"/>
        <v>0</v>
      </c>
      <c r="AP349" s="93"/>
      <c r="AQ349" s="8"/>
      <c r="AR349" s="57"/>
      <c r="AS349" s="23"/>
      <c r="AT349" s="23"/>
      <c r="AU349" s="23"/>
      <c r="AV349" s="23"/>
      <c r="AW349" s="23"/>
      <c r="AX349" s="23"/>
      <c r="AY349" s="23"/>
      <c r="AZ349" s="23"/>
      <c r="BA349" s="23"/>
      <c r="BB349" s="23"/>
      <c r="BC349" s="8"/>
      <c r="BD349"/>
      <c r="BE349"/>
      <c r="BF349"/>
    </row>
    <row r="350" spans="1:58" ht="6" hidden="1" customHeight="1" x14ac:dyDescent="0.2">
      <c r="A350" s="14">
        <v>57</v>
      </c>
      <c r="B350" s="528"/>
      <c r="C350" s="529"/>
      <c r="D350" s="79"/>
      <c r="E350" s="86"/>
      <c r="F350" s="80"/>
      <c r="G350" s="78"/>
      <c r="H350" s="1">
        <f t="shared" ca="1" si="120"/>
        <v>0</v>
      </c>
      <c r="I350" s="80"/>
      <c r="J350" s="78"/>
      <c r="K350" s="1">
        <f t="shared" ca="1" si="121"/>
        <v>0</v>
      </c>
      <c r="L350" s="80"/>
      <c r="M350" s="78"/>
      <c r="N350" s="1">
        <f t="shared" ca="1" si="122"/>
        <v>0</v>
      </c>
      <c r="O350" s="80"/>
      <c r="P350" s="78"/>
      <c r="Q350" s="1">
        <f t="shared" ca="1" si="123"/>
        <v>0</v>
      </c>
      <c r="R350" s="80"/>
      <c r="S350" s="78"/>
      <c r="T350" s="1">
        <f t="shared" ca="1" si="124"/>
        <v>0</v>
      </c>
      <c r="U350" s="80"/>
      <c r="V350" s="78"/>
      <c r="W350" s="1">
        <f t="shared" ca="1" si="125"/>
        <v>0</v>
      </c>
      <c r="X350" s="80"/>
      <c r="Y350" s="78"/>
      <c r="Z350" s="1">
        <f t="shared" ca="1" si="126"/>
        <v>0</v>
      </c>
      <c r="AA350" s="80"/>
      <c r="AB350" s="78"/>
      <c r="AC350" s="1">
        <f t="shared" ca="1" si="127"/>
        <v>0</v>
      </c>
      <c r="AD350" s="80"/>
      <c r="AE350" s="78"/>
      <c r="AF350" s="1">
        <f t="shared" ca="1" si="128"/>
        <v>0</v>
      </c>
      <c r="AG350" s="80"/>
      <c r="AH350" s="78"/>
      <c r="AI350" s="1">
        <f t="shared" ca="1" si="129"/>
        <v>0</v>
      </c>
      <c r="AJ350" s="80"/>
      <c r="AK350" s="78"/>
      <c r="AL350" s="1">
        <f t="shared" ca="1" si="130"/>
        <v>0</v>
      </c>
      <c r="AM350" s="80"/>
      <c r="AN350" s="78"/>
      <c r="AO350" s="1">
        <f t="shared" ca="1" si="131"/>
        <v>0</v>
      </c>
      <c r="AP350" s="93"/>
      <c r="AQ350" s="8"/>
      <c r="AR350" s="57"/>
      <c r="AS350" s="23"/>
      <c r="AT350" s="23"/>
      <c r="AU350" s="23"/>
      <c r="AV350" s="23"/>
      <c r="AW350" s="23"/>
      <c r="AX350" s="23"/>
      <c r="AY350" s="23"/>
      <c r="AZ350" s="23"/>
      <c r="BA350" s="23"/>
      <c r="BB350" s="23"/>
      <c r="BC350" s="8"/>
      <c r="BD350"/>
      <c r="BE350"/>
      <c r="BF350"/>
    </row>
    <row r="351" spans="1:58" ht="6" hidden="1" customHeight="1" x14ac:dyDescent="0.2">
      <c r="A351" s="14">
        <v>58</v>
      </c>
      <c r="B351" s="528"/>
      <c r="C351" s="529"/>
      <c r="D351" s="79"/>
      <c r="E351" s="86"/>
      <c r="F351" s="80"/>
      <c r="G351" s="78"/>
      <c r="H351" s="1">
        <f t="shared" ca="1" si="120"/>
        <v>0</v>
      </c>
      <c r="I351" s="80"/>
      <c r="J351" s="78"/>
      <c r="K351" s="1">
        <f t="shared" ca="1" si="121"/>
        <v>0</v>
      </c>
      <c r="L351" s="80"/>
      <c r="M351" s="78"/>
      <c r="N351" s="1">
        <f t="shared" ca="1" si="122"/>
        <v>0</v>
      </c>
      <c r="O351" s="80"/>
      <c r="P351" s="78"/>
      <c r="Q351" s="1">
        <f t="shared" ca="1" si="123"/>
        <v>0</v>
      </c>
      <c r="R351" s="80"/>
      <c r="S351" s="78"/>
      <c r="T351" s="1">
        <f t="shared" ca="1" si="124"/>
        <v>0</v>
      </c>
      <c r="U351" s="80"/>
      <c r="V351" s="78"/>
      <c r="W351" s="1">
        <f t="shared" ca="1" si="125"/>
        <v>0</v>
      </c>
      <c r="X351" s="80"/>
      <c r="Y351" s="78"/>
      <c r="Z351" s="1">
        <f t="shared" ca="1" si="126"/>
        <v>0</v>
      </c>
      <c r="AA351" s="80"/>
      <c r="AB351" s="78"/>
      <c r="AC351" s="1">
        <f t="shared" ca="1" si="127"/>
        <v>0</v>
      </c>
      <c r="AD351" s="80"/>
      <c r="AE351" s="78"/>
      <c r="AF351" s="1">
        <f t="shared" ca="1" si="128"/>
        <v>0</v>
      </c>
      <c r="AG351" s="80"/>
      <c r="AH351" s="78"/>
      <c r="AI351" s="1">
        <f t="shared" ca="1" si="129"/>
        <v>0</v>
      </c>
      <c r="AJ351" s="80"/>
      <c r="AK351" s="78"/>
      <c r="AL351" s="1">
        <f t="shared" ca="1" si="130"/>
        <v>0</v>
      </c>
      <c r="AM351" s="80"/>
      <c r="AN351" s="78"/>
      <c r="AO351" s="1">
        <f t="shared" ca="1" si="131"/>
        <v>0</v>
      </c>
      <c r="AP351" s="93"/>
      <c r="AQ351" s="8"/>
      <c r="AR351" s="57"/>
      <c r="AS351" s="23"/>
      <c r="AT351" s="23"/>
      <c r="AU351" s="23"/>
      <c r="AV351" s="23"/>
      <c r="AW351" s="23"/>
      <c r="AX351" s="23"/>
      <c r="AY351" s="23"/>
      <c r="AZ351" s="23"/>
      <c r="BA351" s="23"/>
      <c r="BB351" s="23"/>
      <c r="BC351" s="8"/>
      <c r="BD351"/>
      <c r="BE351"/>
      <c r="BF351"/>
    </row>
    <row r="352" spans="1:58" ht="6" hidden="1" customHeight="1" x14ac:dyDescent="0.2">
      <c r="A352" s="14">
        <v>59</v>
      </c>
      <c r="B352" s="528"/>
      <c r="C352" s="529"/>
      <c r="D352" s="79"/>
      <c r="E352" s="86"/>
      <c r="F352" s="80"/>
      <c r="G352" s="78"/>
      <c r="H352" s="1">
        <f t="shared" ca="1" si="120"/>
        <v>0</v>
      </c>
      <c r="I352" s="80"/>
      <c r="J352" s="78"/>
      <c r="K352" s="1">
        <f t="shared" ca="1" si="121"/>
        <v>0</v>
      </c>
      <c r="L352" s="80"/>
      <c r="M352" s="78"/>
      <c r="N352" s="1">
        <f t="shared" ca="1" si="122"/>
        <v>0</v>
      </c>
      <c r="O352" s="80"/>
      <c r="P352" s="78"/>
      <c r="Q352" s="1">
        <f t="shared" ca="1" si="123"/>
        <v>0</v>
      </c>
      <c r="R352" s="80"/>
      <c r="S352" s="78"/>
      <c r="T352" s="1">
        <f t="shared" ca="1" si="124"/>
        <v>0</v>
      </c>
      <c r="U352" s="80"/>
      <c r="V352" s="78"/>
      <c r="W352" s="1">
        <f t="shared" ca="1" si="125"/>
        <v>0</v>
      </c>
      <c r="X352" s="80"/>
      <c r="Y352" s="78"/>
      <c r="Z352" s="1">
        <f t="shared" ca="1" si="126"/>
        <v>0</v>
      </c>
      <c r="AA352" s="80"/>
      <c r="AB352" s="78"/>
      <c r="AC352" s="1">
        <f t="shared" ca="1" si="127"/>
        <v>0</v>
      </c>
      <c r="AD352" s="80"/>
      <c r="AE352" s="78"/>
      <c r="AF352" s="1">
        <f t="shared" ca="1" si="128"/>
        <v>0</v>
      </c>
      <c r="AG352" s="80"/>
      <c r="AH352" s="78"/>
      <c r="AI352" s="1">
        <f t="shared" ca="1" si="129"/>
        <v>0</v>
      </c>
      <c r="AJ352" s="80"/>
      <c r="AK352" s="78"/>
      <c r="AL352" s="1">
        <f t="shared" ca="1" si="130"/>
        <v>0</v>
      </c>
      <c r="AM352" s="80"/>
      <c r="AN352" s="78"/>
      <c r="AO352" s="1">
        <f t="shared" ca="1" si="131"/>
        <v>0</v>
      </c>
      <c r="AP352" s="93"/>
      <c r="AQ352" s="8"/>
      <c r="AR352" s="57"/>
      <c r="AS352" s="23"/>
      <c r="AT352" s="23"/>
      <c r="AU352" s="23"/>
      <c r="AV352" s="23"/>
      <c r="AW352" s="23"/>
      <c r="AX352" s="23"/>
      <c r="AY352" s="23"/>
      <c r="AZ352" s="23"/>
      <c r="BA352" s="23"/>
      <c r="BB352" s="23"/>
      <c r="BC352" s="8"/>
      <c r="BD352"/>
      <c r="BE352"/>
      <c r="BF352"/>
    </row>
    <row r="353" spans="1:58" ht="6" hidden="1" customHeight="1" x14ac:dyDescent="0.2">
      <c r="A353" s="14">
        <v>60</v>
      </c>
      <c r="B353" s="528"/>
      <c r="C353" s="529"/>
      <c r="D353" s="79"/>
      <c r="E353" s="86"/>
      <c r="F353" s="80"/>
      <c r="G353" s="78"/>
      <c r="H353" s="1">
        <f t="shared" ca="1" si="120"/>
        <v>0</v>
      </c>
      <c r="I353" s="80"/>
      <c r="J353" s="78"/>
      <c r="K353" s="1">
        <f t="shared" ca="1" si="121"/>
        <v>0</v>
      </c>
      <c r="L353" s="80"/>
      <c r="M353" s="78"/>
      <c r="N353" s="1">
        <f t="shared" ca="1" si="122"/>
        <v>0</v>
      </c>
      <c r="O353" s="80"/>
      <c r="P353" s="78"/>
      <c r="Q353" s="1">
        <f t="shared" ca="1" si="123"/>
        <v>0</v>
      </c>
      <c r="R353" s="80"/>
      <c r="S353" s="78"/>
      <c r="T353" s="1">
        <f t="shared" ca="1" si="124"/>
        <v>0</v>
      </c>
      <c r="U353" s="80"/>
      <c r="V353" s="78"/>
      <c r="W353" s="1">
        <f t="shared" ca="1" si="125"/>
        <v>0</v>
      </c>
      <c r="X353" s="80"/>
      <c r="Y353" s="78"/>
      <c r="Z353" s="1">
        <f t="shared" ca="1" si="126"/>
        <v>0</v>
      </c>
      <c r="AA353" s="80"/>
      <c r="AB353" s="78"/>
      <c r="AC353" s="1">
        <f t="shared" ca="1" si="127"/>
        <v>0</v>
      </c>
      <c r="AD353" s="80"/>
      <c r="AE353" s="78"/>
      <c r="AF353" s="1">
        <f t="shared" ca="1" si="128"/>
        <v>0</v>
      </c>
      <c r="AG353" s="80"/>
      <c r="AH353" s="78"/>
      <c r="AI353" s="1">
        <f t="shared" ca="1" si="129"/>
        <v>0</v>
      </c>
      <c r="AJ353" s="80"/>
      <c r="AK353" s="78"/>
      <c r="AL353" s="1">
        <f t="shared" ca="1" si="130"/>
        <v>0</v>
      </c>
      <c r="AM353" s="80"/>
      <c r="AN353" s="78"/>
      <c r="AO353" s="1">
        <f t="shared" ca="1" si="131"/>
        <v>0</v>
      </c>
      <c r="AP353" s="93"/>
      <c r="AQ353" s="8"/>
      <c r="AR353" s="57"/>
      <c r="AS353" s="23"/>
      <c r="AT353" s="23"/>
      <c r="AU353" s="23"/>
      <c r="AV353" s="23"/>
      <c r="AW353" s="23"/>
      <c r="AX353" s="23"/>
      <c r="AY353" s="23"/>
      <c r="AZ353" s="23"/>
      <c r="BA353" s="23"/>
      <c r="BB353" s="23"/>
      <c r="BC353" s="8"/>
      <c r="BD353"/>
      <c r="BE353"/>
      <c r="BF353"/>
    </row>
    <row r="354" spans="1:58" ht="6" hidden="1" customHeight="1" x14ac:dyDescent="0.2">
      <c r="A354" s="14">
        <v>61</v>
      </c>
      <c r="B354" s="528"/>
      <c r="C354" s="529"/>
      <c r="D354" s="79"/>
      <c r="E354" s="86"/>
      <c r="F354" s="80"/>
      <c r="G354" s="78"/>
      <c r="H354" s="1">
        <f t="shared" ca="1" si="120"/>
        <v>0</v>
      </c>
      <c r="I354" s="80"/>
      <c r="J354" s="78"/>
      <c r="K354" s="1">
        <f t="shared" ca="1" si="121"/>
        <v>0</v>
      </c>
      <c r="L354" s="80"/>
      <c r="M354" s="78"/>
      <c r="N354" s="1">
        <f t="shared" ca="1" si="122"/>
        <v>0</v>
      </c>
      <c r="O354" s="80"/>
      <c r="P354" s="78"/>
      <c r="Q354" s="1">
        <f t="shared" ca="1" si="123"/>
        <v>0</v>
      </c>
      <c r="R354" s="80"/>
      <c r="S354" s="78"/>
      <c r="T354" s="1">
        <f t="shared" ca="1" si="124"/>
        <v>0</v>
      </c>
      <c r="U354" s="80"/>
      <c r="V354" s="78"/>
      <c r="W354" s="1">
        <f t="shared" ca="1" si="125"/>
        <v>0</v>
      </c>
      <c r="X354" s="80"/>
      <c r="Y354" s="78"/>
      <c r="Z354" s="1">
        <f t="shared" ca="1" si="126"/>
        <v>0</v>
      </c>
      <c r="AA354" s="80"/>
      <c r="AB354" s="78"/>
      <c r="AC354" s="1">
        <f t="shared" ca="1" si="127"/>
        <v>0</v>
      </c>
      <c r="AD354" s="80"/>
      <c r="AE354" s="78"/>
      <c r="AF354" s="1">
        <f t="shared" ca="1" si="128"/>
        <v>0</v>
      </c>
      <c r="AG354" s="80"/>
      <c r="AH354" s="78"/>
      <c r="AI354" s="1">
        <f t="shared" ca="1" si="129"/>
        <v>0</v>
      </c>
      <c r="AJ354" s="80"/>
      <c r="AK354" s="78"/>
      <c r="AL354" s="1">
        <f t="shared" ca="1" si="130"/>
        <v>0</v>
      </c>
      <c r="AM354" s="80"/>
      <c r="AN354" s="78"/>
      <c r="AO354" s="1">
        <f t="shared" ca="1" si="131"/>
        <v>0</v>
      </c>
      <c r="AP354" s="93"/>
      <c r="AQ354" s="8"/>
      <c r="AR354" s="57"/>
      <c r="AS354" s="23"/>
      <c r="AT354" s="23"/>
      <c r="AU354" s="23"/>
      <c r="AV354" s="23"/>
      <c r="AW354" s="23"/>
      <c r="AX354" s="23"/>
      <c r="AY354" s="23"/>
      <c r="AZ354" s="23"/>
      <c r="BA354" s="23"/>
      <c r="BB354" s="23"/>
      <c r="BC354" s="8"/>
      <c r="BD354"/>
      <c r="BE354"/>
      <c r="BF354"/>
    </row>
    <row r="355" spans="1:58" ht="6" hidden="1" customHeight="1" x14ac:dyDescent="0.2">
      <c r="A355" s="14">
        <v>62</v>
      </c>
      <c r="B355" s="528"/>
      <c r="C355" s="529"/>
      <c r="D355" s="79"/>
      <c r="E355" s="86"/>
      <c r="F355" s="80"/>
      <c r="G355" s="78"/>
      <c r="H355" s="1">
        <f t="shared" ca="1" si="120"/>
        <v>0</v>
      </c>
      <c r="I355" s="80"/>
      <c r="J355" s="78"/>
      <c r="K355" s="1">
        <f t="shared" ca="1" si="121"/>
        <v>0</v>
      </c>
      <c r="L355" s="80"/>
      <c r="M355" s="78"/>
      <c r="N355" s="1">
        <f t="shared" ca="1" si="122"/>
        <v>0</v>
      </c>
      <c r="O355" s="80"/>
      <c r="P355" s="78"/>
      <c r="Q355" s="1">
        <f t="shared" ca="1" si="123"/>
        <v>0</v>
      </c>
      <c r="R355" s="80"/>
      <c r="S355" s="78"/>
      <c r="T355" s="1">
        <f t="shared" ca="1" si="124"/>
        <v>0</v>
      </c>
      <c r="U355" s="80"/>
      <c r="V355" s="78"/>
      <c r="W355" s="1">
        <f t="shared" ca="1" si="125"/>
        <v>0</v>
      </c>
      <c r="X355" s="80"/>
      <c r="Y355" s="78"/>
      <c r="Z355" s="1">
        <f t="shared" ca="1" si="126"/>
        <v>0</v>
      </c>
      <c r="AA355" s="80"/>
      <c r="AB355" s="78"/>
      <c r="AC355" s="1">
        <f t="shared" ca="1" si="127"/>
        <v>0</v>
      </c>
      <c r="AD355" s="80"/>
      <c r="AE355" s="78"/>
      <c r="AF355" s="1">
        <f t="shared" ca="1" si="128"/>
        <v>0</v>
      </c>
      <c r="AG355" s="80"/>
      <c r="AH355" s="78"/>
      <c r="AI355" s="1">
        <f t="shared" ca="1" si="129"/>
        <v>0</v>
      </c>
      <c r="AJ355" s="80"/>
      <c r="AK355" s="78"/>
      <c r="AL355" s="1">
        <f t="shared" ca="1" si="130"/>
        <v>0</v>
      </c>
      <c r="AM355" s="80"/>
      <c r="AN355" s="78"/>
      <c r="AO355" s="1">
        <f t="shared" ca="1" si="131"/>
        <v>0</v>
      </c>
      <c r="AP355" s="93"/>
      <c r="AQ355" s="8"/>
      <c r="AR355" s="57"/>
      <c r="AS355" s="23"/>
      <c r="AT355" s="23"/>
      <c r="AU355" s="23"/>
      <c r="AV355" s="23"/>
      <c r="AW355" s="23"/>
      <c r="AX355" s="23"/>
      <c r="AY355" s="23"/>
      <c r="AZ355" s="23"/>
      <c r="BA355" s="23"/>
      <c r="BB355" s="23"/>
      <c r="BC355" s="8"/>
      <c r="BD355"/>
      <c r="BE355"/>
      <c r="BF355"/>
    </row>
    <row r="356" spans="1:58" ht="6" hidden="1" customHeight="1" x14ac:dyDescent="0.2">
      <c r="A356" s="14">
        <v>63</v>
      </c>
      <c r="B356" s="528"/>
      <c r="C356" s="529"/>
      <c r="D356" s="79"/>
      <c r="E356" s="86"/>
      <c r="F356" s="80"/>
      <c r="G356" s="78"/>
      <c r="H356" s="1">
        <f t="shared" ca="1" si="120"/>
        <v>0</v>
      </c>
      <c r="I356" s="80"/>
      <c r="J356" s="78"/>
      <c r="K356" s="1">
        <f t="shared" ca="1" si="121"/>
        <v>0</v>
      </c>
      <c r="L356" s="80"/>
      <c r="M356" s="78"/>
      <c r="N356" s="1">
        <f t="shared" ca="1" si="122"/>
        <v>0</v>
      </c>
      <c r="O356" s="80"/>
      <c r="P356" s="78"/>
      <c r="Q356" s="1">
        <f t="shared" ca="1" si="123"/>
        <v>0</v>
      </c>
      <c r="R356" s="80"/>
      <c r="S356" s="78"/>
      <c r="T356" s="1">
        <f t="shared" ca="1" si="124"/>
        <v>0</v>
      </c>
      <c r="U356" s="80"/>
      <c r="V356" s="78"/>
      <c r="W356" s="1">
        <f t="shared" ca="1" si="125"/>
        <v>0</v>
      </c>
      <c r="X356" s="80"/>
      <c r="Y356" s="78"/>
      <c r="Z356" s="1">
        <f t="shared" ca="1" si="126"/>
        <v>0</v>
      </c>
      <c r="AA356" s="80"/>
      <c r="AB356" s="78"/>
      <c r="AC356" s="1">
        <f t="shared" ca="1" si="127"/>
        <v>0</v>
      </c>
      <c r="AD356" s="80"/>
      <c r="AE356" s="78"/>
      <c r="AF356" s="1">
        <f t="shared" ca="1" si="128"/>
        <v>0</v>
      </c>
      <c r="AG356" s="80"/>
      <c r="AH356" s="78"/>
      <c r="AI356" s="1">
        <f t="shared" ca="1" si="129"/>
        <v>0</v>
      </c>
      <c r="AJ356" s="80"/>
      <c r="AK356" s="78"/>
      <c r="AL356" s="1">
        <f t="shared" ca="1" si="130"/>
        <v>0</v>
      </c>
      <c r="AM356" s="80"/>
      <c r="AN356" s="78"/>
      <c r="AO356" s="1">
        <f t="shared" ca="1" si="131"/>
        <v>0</v>
      </c>
      <c r="AP356" s="93"/>
      <c r="AQ356" s="8"/>
      <c r="AR356" s="57"/>
      <c r="AS356" s="23"/>
      <c r="AT356" s="23"/>
      <c r="AU356" s="23"/>
      <c r="AV356" s="23"/>
      <c r="AW356" s="23"/>
      <c r="AX356" s="23"/>
      <c r="AY356" s="23"/>
      <c r="AZ356" s="23"/>
      <c r="BA356" s="23"/>
      <c r="BB356" s="23"/>
      <c r="BC356" s="8"/>
      <c r="BD356"/>
      <c r="BE356"/>
      <c r="BF356"/>
    </row>
    <row r="357" spans="1:58" ht="6" hidden="1" customHeight="1" x14ac:dyDescent="0.2">
      <c r="A357" s="14">
        <v>64</v>
      </c>
      <c r="B357" s="528"/>
      <c r="C357" s="529"/>
      <c r="D357" s="79"/>
      <c r="E357" s="86"/>
      <c r="F357" s="80"/>
      <c r="G357" s="78"/>
      <c r="H357" s="1">
        <f t="shared" ca="1" si="120"/>
        <v>0</v>
      </c>
      <c r="I357" s="80"/>
      <c r="J357" s="78"/>
      <c r="K357" s="1">
        <f t="shared" ca="1" si="121"/>
        <v>0</v>
      </c>
      <c r="L357" s="80"/>
      <c r="M357" s="78"/>
      <c r="N357" s="1">
        <f t="shared" ca="1" si="122"/>
        <v>0</v>
      </c>
      <c r="O357" s="80"/>
      <c r="P357" s="78"/>
      <c r="Q357" s="1">
        <f t="shared" ca="1" si="123"/>
        <v>0</v>
      </c>
      <c r="R357" s="80"/>
      <c r="S357" s="78"/>
      <c r="T357" s="1">
        <f t="shared" ca="1" si="124"/>
        <v>0</v>
      </c>
      <c r="U357" s="80"/>
      <c r="V357" s="78"/>
      <c r="W357" s="1">
        <f t="shared" ca="1" si="125"/>
        <v>0</v>
      </c>
      <c r="X357" s="80"/>
      <c r="Y357" s="78"/>
      <c r="Z357" s="1">
        <f t="shared" ca="1" si="126"/>
        <v>0</v>
      </c>
      <c r="AA357" s="80"/>
      <c r="AB357" s="78"/>
      <c r="AC357" s="1">
        <f t="shared" ca="1" si="127"/>
        <v>0</v>
      </c>
      <c r="AD357" s="80"/>
      <c r="AE357" s="78"/>
      <c r="AF357" s="1">
        <f t="shared" ca="1" si="128"/>
        <v>0</v>
      </c>
      <c r="AG357" s="80"/>
      <c r="AH357" s="78"/>
      <c r="AI357" s="1">
        <f t="shared" ca="1" si="129"/>
        <v>0</v>
      </c>
      <c r="AJ357" s="80"/>
      <c r="AK357" s="78"/>
      <c r="AL357" s="1">
        <f t="shared" ca="1" si="130"/>
        <v>0</v>
      </c>
      <c r="AM357" s="80"/>
      <c r="AN357" s="78"/>
      <c r="AO357" s="1">
        <f t="shared" ca="1" si="131"/>
        <v>0</v>
      </c>
      <c r="AP357" s="93"/>
      <c r="AQ357" s="8"/>
      <c r="AR357" s="57"/>
      <c r="AS357" s="23"/>
      <c r="AT357" s="23"/>
      <c r="AU357" s="23"/>
      <c r="AV357" s="23"/>
      <c r="AW357" s="23"/>
      <c r="AX357" s="23"/>
      <c r="AY357" s="23"/>
      <c r="AZ357" s="23"/>
      <c r="BA357" s="23"/>
      <c r="BB357" s="23"/>
      <c r="BC357" s="8"/>
      <c r="BD357"/>
      <c r="BE357"/>
      <c r="BF357"/>
    </row>
    <row r="358" spans="1:58" ht="6" hidden="1" customHeight="1" x14ac:dyDescent="0.2">
      <c r="A358" s="14">
        <v>65</v>
      </c>
      <c r="B358" s="528"/>
      <c r="C358" s="529"/>
      <c r="D358" s="79"/>
      <c r="E358" s="86"/>
      <c r="F358" s="80"/>
      <c r="G358" s="78"/>
      <c r="H358" s="1">
        <f t="shared" ref="H358:H389" ca="1" si="132">IF(OR(MID(G$779,$A358,1)="a",MID(G$779,$A358,1)="b"),0,IF(H357=0,1,H357+1))</f>
        <v>0</v>
      </c>
      <c r="I358" s="80"/>
      <c r="J358" s="78"/>
      <c r="K358" s="1">
        <f t="shared" ref="K358:K389" ca="1" si="133">IF(OR(MID(J$779,$A358,1)="a",MID(J$779,$A358,1)="b"),0,IF(K357=0,1,K357+1))</f>
        <v>0</v>
      </c>
      <c r="L358" s="80"/>
      <c r="M358" s="78"/>
      <c r="N358" s="1">
        <f t="shared" ref="N358:N389" ca="1" si="134">IF(OR(MID(M$779,$A358,1)="a",MID(M$779,$A358,1)="b"),0,IF(N357=0,1,N357+1))</f>
        <v>0</v>
      </c>
      <c r="O358" s="80"/>
      <c r="P358" s="78"/>
      <c r="Q358" s="1">
        <f t="shared" ref="Q358:Q389" ca="1" si="135">IF(OR(MID(P$779,$A358,1)="a",MID(P$779,$A358,1)="b"),0,IF(Q357=0,1,Q357+1))</f>
        <v>0</v>
      </c>
      <c r="R358" s="80"/>
      <c r="S358" s="78"/>
      <c r="T358" s="1">
        <f t="shared" ref="T358:T389" ca="1" si="136">IF(OR(MID(S$779,$A358,1)="a",MID(S$779,$A358,1)="b"),0,IF(T357=0,1,T357+1))</f>
        <v>0</v>
      </c>
      <c r="U358" s="80"/>
      <c r="V358" s="78"/>
      <c r="W358" s="1">
        <f t="shared" ref="W358:W389" ca="1" si="137">IF(OR(MID(V$779,$A358,1)="a",MID(V$779,$A358,1)="b"),0,IF(W357=0,1,W357+1))</f>
        <v>0</v>
      </c>
      <c r="X358" s="80"/>
      <c r="Y358" s="78"/>
      <c r="Z358" s="1">
        <f t="shared" ref="Z358:Z389" ca="1" si="138">IF(OR(MID(Y$779,$A358,1)="a",MID(Y$779,$A358,1)="b"),0,IF(Z357=0,1,Z357+1))</f>
        <v>0</v>
      </c>
      <c r="AA358" s="80"/>
      <c r="AB358" s="78"/>
      <c r="AC358" s="1">
        <f t="shared" ref="AC358:AC389" ca="1" si="139">IF(OR(MID(AB$779,$A358,1)="a",MID(AB$779,$A358,1)="b"),0,IF(AC357=0,1,AC357+1))</f>
        <v>0</v>
      </c>
      <c r="AD358" s="80"/>
      <c r="AE358" s="78"/>
      <c r="AF358" s="1">
        <f t="shared" ref="AF358:AF389" ca="1" si="140">IF(OR(MID(AE$779,$A358,1)="a",MID(AE$779,$A358,1)="b"),0,IF(AF357=0,1,AF357+1))</f>
        <v>0</v>
      </c>
      <c r="AG358" s="80"/>
      <c r="AH358" s="78"/>
      <c r="AI358" s="1">
        <f t="shared" ref="AI358:AI389" ca="1" si="141">IF(OR(MID(AH$779,$A358,1)="a",MID(AH$779,$A358,1)="b"),0,IF(AI357=0,1,AI357+1))</f>
        <v>0</v>
      </c>
      <c r="AJ358" s="80"/>
      <c r="AK358" s="78"/>
      <c r="AL358" s="1">
        <f t="shared" ref="AL358:AL389" ca="1" si="142">IF(OR(MID(AK$779,$A358,1)="a",MID(AK$779,$A358,1)="b"),0,IF(AL357=0,1,AL357+1))</f>
        <v>0</v>
      </c>
      <c r="AM358" s="80"/>
      <c r="AN358" s="78"/>
      <c r="AO358" s="1">
        <f t="shared" ref="AO358:AO389" ca="1" si="143">IF(OR(MID(AN$779,$A358,1)="a",MID(AN$779,$A358,1)="b"),0,IF(AO357=0,1,AO357+1))</f>
        <v>0</v>
      </c>
      <c r="AP358" s="93"/>
      <c r="AQ358" s="8"/>
      <c r="AR358" s="57"/>
      <c r="AS358" s="23"/>
      <c r="AT358" s="23"/>
      <c r="AU358" s="23"/>
      <c r="AV358" s="23"/>
      <c r="AW358" s="23"/>
      <c r="AX358" s="23"/>
      <c r="AY358" s="23"/>
      <c r="AZ358" s="23"/>
      <c r="BA358" s="23"/>
      <c r="BB358" s="23"/>
      <c r="BC358" s="8"/>
      <c r="BD358"/>
      <c r="BE358"/>
      <c r="BF358"/>
    </row>
    <row r="359" spans="1:58" ht="6" hidden="1" customHeight="1" x14ac:dyDescent="0.2">
      <c r="A359" s="14">
        <v>66</v>
      </c>
      <c r="B359" s="528"/>
      <c r="C359" s="529"/>
      <c r="D359" s="79"/>
      <c r="E359" s="86"/>
      <c r="F359" s="80"/>
      <c r="G359" s="78"/>
      <c r="H359" s="1">
        <f t="shared" ca="1" si="132"/>
        <v>1</v>
      </c>
      <c r="I359" s="80"/>
      <c r="J359" s="78"/>
      <c r="K359" s="1">
        <f t="shared" ca="1" si="133"/>
        <v>1</v>
      </c>
      <c r="L359" s="80"/>
      <c r="M359" s="78"/>
      <c r="N359" s="1">
        <f t="shared" ca="1" si="134"/>
        <v>1</v>
      </c>
      <c r="O359" s="80"/>
      <c r="P359" s="78"/>
      <c r="Q359" s="1">
        <f t="shared" ca="1" si="135"/>
        <v>1</v>
      </c>
      <c r="R359" s="80"/>
      <c r="S359" s="78"/>
      <c r="T359" s="1">
        <f t="shared" ca="1" si="136"/>
        <v>1</v>
      </c>
      <c r="U359" s="80"/>
      <c r="V359" s="78"/>
      <c r="W359" s="1">
        <f t="shared" ca="1" si="137"/>
        <v>1</v>
      </c>
      <c r="X359" s="80"/>
      <c r="Y359" s="78"/>
      <c r="Z359" s="1">
        <f t="shared" ca="1" si="138"/>
        <v>1</v>
      </c>
      <c r="AA359" s="80"/>
      <c r="AB359" s="78"/>
      <c r="AC359" s="1">
        <f t="shared" ca="1" si="139"/>
        <v>1</v>
      </c>
      <c r="AD359" s="80"/>
      <c r="AE359" s="78"/>
      <c r="AF359" s="1">
        <f t="shared" ca="1" si="140"/>
        <v>1</v>
      </c>
      <c r="AG359" s="80"/>
      <c r="AH359" s="78"/>
      <c r="AI359" s="1">
        <f t="shared" ca="1" si="141"/>
        <v>1</v>
      </c>
      <c r="AJ359" s="80"/>
      <c r="AK359" s="78"/>
      <c r="AL359" s="1">
        <f t="shared" ca="1" si="142"/>
        <v>1</v>
      </c>
      <c r="AM359" s="80"/>
      <c r="AN359" s="78"/>
      <c r="AO359" s="1">
        <f t="shared" ca="1" si="143"/>
        <v>1</v>
      </c>
      <c r="AP359" s="93"/>
      <c r="AQ359" s="8"/>
      <c r="AR359" s="57"/>
      <c r="AS359" s="23"/>
      <c r="AT359" s="23"/>
      <c r="AU359" s="23"/>
      <c r="AV359" s="23"/>
      <c r="AW359" s="23"/>
      <c r="AX359" s="23"/>
      <c r="AY359" s="23"/>
      <c r="AZ359" s="23"/>
      <c r="BA359" s="23"/>
      <c r="BB359" s="23"/>
      <c r="BC359" s="8"/>
      <c r="BD359"/>
      <c r="BE359"/>
      <c r="BF359"/>
    </row>
    <row r="360" spans="1:58" ht="6" hidden="1" customHeight="1" x14ac:dyDescent="0.2">
      <c r="A360" s="14">
        <v>67</v>
      </c>
      <c r="B360" s="528"/>
      <c r="C360" s="529"/>
      <c r="D360" s="79"/>
      <c r="E360" s="86"/>
      <c r="F360" s="80"/>
      <c r="G360" s="78"/>
      <c r="H360" s="1">
        <f t="shared" ca="1" si="132"/>
        <v>2</v>
      </c>
      <c r="I360" s="80"/>
      <c r="J360" s="78"/>
      <c r="K360" s="1">
        <f t="shared" ca="1" si="133"/>
        <v>2</v>
      </c>
      <c r="L360" s="80"/>
      <c r="M360" s="78"/>
      <c r="N360" s="1">
        <f t="shared" ca="1" si="134"/>
        <v>2</v>
      </c>
      <c r="O360" s="80"/>
      <c r="P360" s="78"/>
      <c r="Q360" s="1">
        <f t="shared" ca="1" si="135"/>
        <v>2</v>
      </c>
      <c r="R360" s="80"/>
      <c r="S360" s="78"/>
      <c r="T360" s="1">
        <f t="shared" ca="1" si="136"/>
        <v>2</v>
      </c>
      <c r="U360" s="80"/>
      <c r="V360" s="78"/>
      <c r="W360" s="1">
        <f t="shared" ca="1" si="137"/>
        <v>2</v>
      </c>
      <c r="X360" s="80"/>
      <c r="Y360" s="78"/>
      <c r="Z360" s="1">
        <f t="shared" ca="1" si="138"/>
        <v>2</v>
      </c>
      <c r="AA360" s="80"/>
      <c r="AB360" s="78"/>
      <c r="AC360" s="1">
        <f t="shared" ca="1" si="139"/>
        <v>2</v>
      </c>
      <c r="AD360" s="80"/>
      <c r="AE360" s="78"/>
      <c r="AF360" s="1">
        <f t="shared" ca="1" si="140"/>
        <v>2</v>
      </c>
      <c r="AG360" s="80"/>
      <c r="AH360" s="78"/>
      <c r="AI360" s="1">
        <f t="shared" ca="1" si="141"/>
        <v>2</v>
      </c>
      <c r="AJ360" s="80"/>
      <c r="AK360" s="78"/>
      <c r="AL360" s="1">
        <f t="shared" ca="1" si="142"/>
        <v>2</v>
      </c>
      <c r="AM360" s="80"/>
      <c r="AN360" s="78"/>
      <c r="AO360" s="1">
        <f t="shared" ca="1" si="143"/>
        <v>2</v>
      </c>
      <c r="AP360" s="93"/>
      <c r="AQ360" s="8"/>
      <c r="AR360" s="57"/>
      <c r="AS360" s="23"/>
      <c r="AT360" s="23"/>
      <c r="AU360" s="23"/>
      <c r="AV360" s="23"/>
      <c r="AW360" s="23"/>
      <c r="AX360" s="23"/>
      <c r="AY360" s="23"/>
      <c r="AZ360" s="23"/>
      <c r="BA360" s="23"/>
      <c r="BB360" s="23"/>
      <c r="BC360" s="8"/>
      <c r="BD360"/>
      <c r="BE360"/>
      <c r="BF360"/>
    </row>
    <row r="361" spans="1:58" ht="6" hidden="1" customHeight="1" x14ac:dyDescent="0.2">
      <c r="A361" s="14">
        <v>68</v>
      </c>
      <c r="B361" s="528"/>
      <c r="C361" s="529"/>
      <c r="D361" s="79"/>
      <c r="E361" s="86"/>
      <c r="F361" s="80"/>
      <c r="G361" s="78"/>
      <c r="H361" s="1">
        <f t="shared" ca="1" si="132"/>
        <v>3</v>
      </c>
      <c r="I361" s="80"/>
      <c r="J361" s="78"/>
      <c r="K361" s="1">
        <f t="shared" ca="1" si="133"/>
        <v>3</v>
      </c>
      <c r="L361" s="80"/>
      <c r="M361" s="78"/>
      <c r="N361" s="1">
        <f t="shared" ca="1" si="134"/>
        <v>3</v>
      </c>
      <c r="O361" s="80"/>
      <c r="P361" s="78"/>
      <c r="Q361" s="1">
        <f t="shared" ca="1" si="135"/>
        <v>3</v>
      </c>
      <c r="R361" s="80"/>
      <c r="S361" s="78"/>
      <c r="T361" s="1">
        <f t="shared" ca="1" si="136"/>
        <v>3</v>
      </c>
      <c r="U361" s="80"/>
      <c r="V361" s="78"/>
      <c r="W361" s="1">
        <f t="shared" ca="1" si="137"/>
        <v>3</v>
      </c>
      <c r="X361" s="80"/>
      <c r="Y361" s="78"/>
      <c r="Z361" s="1">
        <f t="shared" ca="1" si="138"/>
        <v>3</v>
      </c>
      <c r="AA361" s="80"/>
      <c r="AB361" s="78"/>
      <c r="AC361" s="1">
        <f t="shared" ca="1" si="139"/>
        <v>3</v>
      </c>
      <c r="AD361" s="80"/>
      <c r="AE361" s="78"/>
      <c r="AF361" s="1">
        <f t="shared" ca="1" si="140"/>
        <v>3</v>
      </c>
      <c r="AG361" s="80"/>
      <c r="AH361" s="78"/>
      <c r="AI361" s="1">
        <f t="shared" ca="1" si="141"/>
        <v>3</v>
      </c>
      <c r="AJ361" s="80"/>
      <c r="AK361" s="78"/>
      <c r="AL361" s="1">
        <f t="shared" ca="1" si="142"/>
        <v>3</v>
      </c>
      <c r="AM361" s="80"/>
      <c r="AN361" s="78"/>
      <c r="AO361" s="1">
        <f t="shared" ca="1" si="143"/>
        <v>3</v>
      </c>
      <c r="AP361" s="93"/>
      <c r="AQ361" s="8"/>
      <c r="AR361" s="57"/>
      <c r="AS361" s="23"/>
      <c r="AT361" s="23"/>
      <c r="AU361" s="23"/>
      <c r="AV361" s="23"/>
      <c r="AW361" s="23"/>
      <c r="AX361" s="23"/>
      <c r="AY361" s="23"/>
      <c r="AZ361" s="23"/>
      <c r="BA361" s="23"/>
      <c r="BB361" s="23"/>
      <c r="BC361" s="8"/>
      <c r="BD361"/>
      <c r="BE361"/>
      <c r="BF361"/>
    </row>
    <row r="362" spans="1:58" ht="6" hidden="1" customHeight="1" x14ac:dyDescent="0.2">
      <c r="A362" s="14">
        <v>69</v>
      </c>
      <c r="B362" s="528"/>
      <c r="C362" s="529"/>
      <c r="D362" s="79"/>
      <c r="E362" s="86"/>
      <c r="F362" s="80"/>
      <c r="G362" s="78"/>
      <c r="H362" s="1">
        <f t="shared" ca="1" si="132"/>
        <v>4</v>
      </c>
      <c r="I362" s="80"/>
      <c r="J362" s="78"/>
      <c r="K362" s="1">
        <f t="shared" ca="1" si="133"/>
        <v>4</v>
      </c>
      <c r="L362" s="80"/>
      <c r="M362" s="78"/>
      <c r="N362" s="1">
        <f t="shared" ca="1" si="134"/>
        <v>4</v>
      </c>
      <c r="O362" s="80"/>
      <c r="P362" s="78"/>
      <c r="Q362" s="1">
        <f t="shared" ca="1" si="135"/>
        <v>4</v>
      </c>
      <c r="R362" s="80"/>
      <c r="S362" s="78"/>
      <c r="T362" s="1">
        <f t="shared" ca="1" si="136"/>
        <v>4</v>
      </c>
      <c r="U362" s="80"/>
      <c r="V362" s="78"/>
      <c r="W362" s="1">
        <f t="shared" ca="1" si="137"/>
        <v>4</v>
      </c>
      <c r="X362" s="80"/>
      <c r="Y362" s="78"/>
      <c r="Z362" s="1">
        <f t="shared" ca="1" si="138"/>
        <v>4</v>
      </c>
      <c r="AA362" s="80"/>
      <c r="AB362" s="78"/>
      <c r="AC362" s="1">
        <f t="shared" ca="1" si="139"/>
        <v>4</v>
      </c>
      <c r="AD362" s="80"/>
      <c r="AE362" s="78"/>
      <c r="AF362" s="1">
        <f t="shared" ca="1" si="140"/>
        <v>4</v>
      </c>
      <c r="AG362" s="80"/>
      <c r="AH362" s="78"/>
      <c r="AI362" s="1">
        <f t="shared" ca="1" si="141"/>
        <v>4</v>
      </c>
      <c r="AJ362" s="80"/>
      <c r="AK362" s="78"/>
      <c r="AL362" s="1">
        <f t="shared" ca="1" si="142"/>
        <v>4</v>
      </c>
      <c r="AM362" s="80"/>
      <c r="AN362" s="78"/>
      <c r="AO362" s="1">
        <f t="shared" ca="1" si="143"/>
        <v>4</v>
      </c>
      <c r="AP362" s="93"/>
      <c r="AQ362" s="8"/>
      <c r="AR362" s="57"/>
      <c r="AS362" s="23"/>
      <c r="AT362" s="23"/>
      <c r="AU362" s="23"/>
      <c r="AV362" s="23"/>
      <c r="AW362" s="23"/>
      <c r="AX362" s="23"/>
      <c r="AY362" s="23"/>
      <c r="AZ362" s="23"/>
      <c r="BA362" s="23"/>
      <c r="BB362" s="23"/>
      <c r="BC362" s="8"/>
      <c r="BD362"/>
      <c r="BE362"/>
      <c r="BF362"/>
    </row>
    <row r="363" spans="1:58" ht="6" hidden="1" customHeight="1" x14ac:dyDescent="0.2">
      <c r="A363" s="14">
        <v>70</v>
      </c>
      <c r="B363" s="528"/>
      <c r="C363" s="529"/>
      <c r="D363" s="79"/>
      <c r="E363" s="86"/>
      <c r="F363" s="80"/>
      <c r="G363" s="78"/>
      <c r="H363" s="1">
        <f t="shared" ca="1" si="132"/>
        <v>5</v>
      </c>
      <c r="I363" s="80"/>
      <c r="J363" s="78"/>
      <c r="K363" s="1">
        <f t="shared" ca="1" si="133"/>
        <v>5</v>
      </c>
      <c r="L363" s="80"/>
      <c r="M363" s="78"/>
      <c r="N363" s="1">
        <f t="shared" ca="1" si="134"/>
        <v>5</v>
      </c>
      <c r="O363" s="80"/>
      <c r="P363" s="78"/>
      <c r="Q363" s="1">
        <f t="shared" ca="1" si="135"/>
        <v>5</v>
      </c>
      <c r="R363" s="80"/>
      <c r="S363" s="78"/>
      <c r="T363" s="1">
        <f t="shared" ca="1" si="136"/>
        <v>5</v>
      </c>
      <c r="U363" s="80"/>
      <c r="V363" s="78"/>
      <c r="W363" s="1">
        <f t="shared" ca="1" si="137"/>
        <v>5</v>
      </c>
      <c r="X363" s="80"/>
      <c r="Y363" s="78"/>
      <c r="Z363" s="1">
        <f t="shared" ca="1" si="138"/>
        <v>5</v>
      </c>
      <c r="AA363" s="80"/>
      <c r="AB363" s="78"/>
      <c r="AC363" s="1">
        <f t="shared" ca="1" si="139"/>
        <v>5</v>
      </c>
      <c r="AD363" s="80"/>
      <c r="AE363" s="78"/>
      <c r="AF363" s="1">
        <f t="shared" ca="1" si="140"/>
        <v>5</v>
      </c>
      <c r="AG363" s="80"/>
      <c r="AH363" s="78"/>
      <c r="AI363" s="1">
        <f t="shared" ca="1" si="141"/>
        <v>5</v>
      </c>
      <c r="AJ363" s="80"/>
      <c r="AK363" s="78"/>
      <c r="AL363" s="1">
        <f t="shared" ca="1" si="142"/>
        <v>5</v>
      </c>
      <c r="AM363" s="80"/>
      <c r="AN363" s="78"/>
      <c r="AO363" s="1">
        <f t="shared" ca="1" si="143"/>
        <v>5</v>
      </c>
      <c r="AP363" s="93"/>
      <c r="AQ363" s="8"/>
      <c r="AR363" s="57"/>
      <c r="AS363" s="23"/>
      <c r="AT363" s="23"/>
      <c r="AU363" s="23"/>
      <c r="AV363" s="23"/>
      <c r="AW363" s="23"/>
      <c r="AX363" s="23"/>
      <c r="AY363" s="23"/>
      <c r="AZ363" s="23"/>
      <c r="BA363" s="23"/>
      <c r="BB363" s="23"/>
      <c r="BC363" s="8"/>
      <c r="BD363"/>
      <c r="BE363"/>
      <c r="BF363"/>
    </row>
    <row r="364" spans="1:58" ht="6" hidden="1" customHeight="1" x14ac:dyDescent="0.2">
      <c r="A364" s="14">
        <v>71</v>
      </c>
      <c r="B364" s="528"/>
      <c r="C364" s="529"/>
      <c r="D364" s="79"/>
      <c r="E364" s="86"/>
      <c r="F364" s="80"/>
      <c r="G364" s="78"/>
      <c r="H364" s="1">
        <f t="shared" ca="1" si="132"/>
        <v>6</v>
      </c>
      <c r="I364" s="80"/>
      <c r="J364" s="78"/>
      <c r="K364" s="1">
        <f t="shared" ca="1" si="133"/>
        <v>6</v>
      </c>
      <c r="L364" s="80"/>
      <c r="M364" s="78"/>
      <c r="N364" s="1">
        <f t="shared" ca="1" si="134"/>
        <v>6</v>
      </c>
      <c r="O364" s="80"/>
      <c r="P364" s="78"/>
      <c r="Q364" s="1">
        <f t="shared" ca="1" si="135"/>
        <v>6</v>
      </c>
      <c r="R364" s="80"/>
      <c r="S364" s="78"/>
      <c r="T364" s="1">
        <f t="shared" ca="1" si="136"/>
        <v>6</v>
      </c>
      <c r="U364" s="80"/>
      <c r="V364" s="78"/>
      <c r="W364" s="1">
        <f t="shared" ca="1" si="137"/>
        <v>6</v>
      </c>
      <c r="X364" s="80"/>
      <c r="Y364" s="78"/>
      <c r="Z364" s="1">
        <f t="shared" ca="1" si="138"/>
        <v>6</v>
      </c>
      <c r="AA364" s="80"/>
      <c r="AB364" s="78"/>
      <c r="AC364" s="1">
        <f t="shared" ca="1" si="139"/>
        <v>6</v>
      </c>
      <c r="AD364" s="80"/>
      <c r="AE364" s="78"/>
      <c r="AF364" s="1">
        <f t="shared" ca="1" si="140"/>
        <v>6</v>
      </c>
      <c r="AG364" s="80"/>
      <c r="AH364" s="78"/>
      <c r="AI364" s="1">
        <f t="shared" ca="1" si="141"/>
        <v>6</v>
      </c>
      <c r="AJ364" s="80"/>
      <c r="AK364" s="78"/>
      <c r="AL364" s="1">
        <f t="shared" ca="1" si="142"/>
        <v>6</v>
      </c>
      <c r="AM364" s="80"/>
      <c r="AN364" s="78"/>
      <c r="AO364" s="1">
        <f t="shared" ca="1" si="143"/>
        <v>6</v>
      </c>
      <c r="AP364" s="93"/>
      <c r="AQ364" s="8"/>
      <c r="AR364" s="57"/>
      <c r="AS364" s="23"/>
      <c r="AT364" s="23"/>
      <c r="AU364" s="23"/>
      <c r="AV364" s="23"/>
      <c r="AW364" s="23"/>
      <c r="AX364" s="23"/>
      <c r="AY364" s="23"/>
      <c r="AZ364" s="23"/>
      <c r="BA364" s="23"/>
      <c r="BB364" s="23"/>
      <c r="BC364" s="8"/>
      <c r="BD364"/>
      <c r="BE364"/>
      <c r="BF364"/>
    </row>
    <row r="365" spans="1:58" ht="6" hidden="1" customHeight="1" x14ac:dyDescent="0.2">
      <c r="A365" s="14">
        <v>72</v>
      </c>
      <c r="B365" s="528"/>
      <c r="C365" s="529"/>
      <c r="D365" s="79"/>
      <c r="E365" s="86"/>
      <c r="F365" s="80"/>
      <c r="G365" s="78"/>
      <c r="H365" s="1">
        <f t="shared" ca="1" si="132"/>
        <v>7</v>
      </c>
      <c r="I365" s="80"/>
      <c r="J365" s="78"/>
      <c r="K365" s="1">
        <f t="shared" ca="1" si="133"/>
        <v>7</v>
      </c>
      <c r="L365" s="80"/>
      <c r="M365" s="78"/>
      <c r="N365" s="1">
        <f t="shared" ca="1" si="134"/>
        <v>7</v>
      </c>
      <c r="O365" s="80"/>
      <c r="P365" s="78"/>
      <c r="Q365" s="1">
        <f t="shared" ca="1" si="135"/>
        <v>7</v>
      </c>
      <c r="R365" s="80"/>
      <c r="S365" s="78"/>
      <c r="T365" s="1">
        <f t="shared" ca="1" si="136"/>
        <v>7</v>
      </c>
      <c r="U365" s="80"/>
      <c r="V365" s="78"/>
      <c r="W365" s="1">
        <f t="shared" ca="1" si="137"/>
        <v>7</v>
      </c>
      <c r="X365" s="80"/>
      <c r="Y365" s="78"/>
      <c r="Z365" s="1">
        <f t="shared" ca="1" si="138"/>
        <v>7</v>
      </c>
      <c r="AA365" s="80"/>
      <c r="AB365" s="78"/>
      <c r="AC365" s="1">
        <f t="shared" ca="1" si="139"/>
        <v>7</v>
      </c>
      <c r="AD365" s="80"/>
      <c r="AE365" s="78"/>
      <c r="AF365" s="1">
        <f t="shared" ca="1" si="140"/>
        <v>7</v>
      </c>
      <c r="AG365" s="80"/>
      <c r="AH365" s="78"/>
      <c r="AI365" s="1">
        <f t="shared" ca="1" si="141"/>
        <v>7</v>
      </c>
      <c r="AJ365" s="80"/>
      <c r="AK365" s="78"/>
      <c r="AL365" s="1">
        <f t="shared" ca="1" si="142"/>
        <v>7</v>
      </c>
      <c r="AM365" s="80"/>
      <c r="AN365" s="78"/>
      <c r="AO365" s="1">
        <f t="shared" ca="1" si="143"/>
        <v>7</v>
      </c>
      <c r="AP365" s="93"/>
      <c r="AQ365" s="8"/>
      <c r="AR365" s="57"/>
      <c r="AS365" s="23"/>
      <c r="AT365" s="23"/>
      <c r="AU365" s="23"/>
      <c r="AV365" s="23"/>
      <c r="AW365" s="23"/>
      <c r="AX365" s="23"/>
      <c r="AY365" s="23"/>
      <c r="AZ365" s="23"/>
      <c r="BA365" s="23"/>
      <c r="BB365" s="23"/>
      <c r="BC365" s="8"/>
      <c r="BD365"/>
      <c r="BE365"/>
      <c r="BF365"/>
    </row>
    <row r="366" spans="1:58" ht="6" hidden="1" customHeight="1" x14ac:dyDescent="0.2">
      <c r="A366" s="14">
        <v>73</v>
      </c>
      <c r="B366" s="528"/>
      <c r="C366" s="529"/>
      <c r="D366" s="79"/>
      <c r="E366" s="86"/>
      <c r="F366" s="80"/>
      <c r="G366" s="78"/>
      <c r="H366" s="1">
        <f t="shared" ca="1" si="132"/>
        <v>8</v>
      </c>
      <c r="I366" s="80"/>
      <c r="J366" s="78"/>
      <c r="K366" s="1">
        <f t="shared" ca="1" si="133"/>
        <v>8</v>
      </c>
      <c r="L366" s="80"/>
      <c r="M366" s="78"/>
      <c r="N366" s="1">
        <f t="shared" ca="1" si="134"/>
        <v>8</v>
      </c>
      <c r="O366" s="80"/>
      <c r="P366" s="78"/>
      <c r="Q366" s="1">
        <f t="shared" ca="1" si="135"/>
        <v>8</v>
      </c>
      <c r="R366" s="80"/>
      <c r="S366" s="78"/>
      <c r="T366" s="1">
        <f t="shared" ca="1" si="136"/>
        <v>8</v>
      </c>
      <c r="U366" s="80"/>
      <c r="V366" s="78"/>
      <c r="W366" s="1">
        <f t="shared" ca="1" si="137"/>
        <v>8</v>
      </c>
      <c r="X366" s="80"/>
      <c r="Y366" s="78"/>
      <c r="Z366" s="1">
        <f t="shared" ca="1" si="138"/>
        <v>8</v>
      </c>
      <c r="AA366" s="80"/>
      <c r="AB366" s="78"/>
      <c r="AC366" s="1">
        <f t="shared" ca="1" si="139"/>
        <v>8</v>
      </c>
      <c r="AD366" s="80"/>
      <c r="AE366" s="78"/>
      <c r="AF366" s="1">
        <f t="shared" ca="1" si="140"/>
        <v>8</v>
      </c>
      <c r="AG366" s="80"/>
      <c r="AH366" s="78"/>
      <c r="AI366" s="1">
        <f t="shared" ca="1" si="141"/>
        <v>8</v>
      </c>
      <c r="AJ366" s="80"/>
      <c r="AK366" s="78"/>
      <c r="AL366" s="1">
        <f t="shared" ca="1" si="142"/>
        <v>8</v>
      </c>
      <c r="AM366" s="80"/>
      <c r="AN366" s="78"/>
      <c r="AO366" s="1">
        <f t="shared" ca="1" si="143"/>
        <v>8</v>
      </c>
      <c r="AP366" s="93"/>
      <c r="AQ366" s="8"/>
      <c r="AR366" s="57"/>
      <c r="AS366" s="23"/>
      <c r="AT366" s="23"/>
      <c r="AU366" s="23"/>
      <c r="AV366" s="23"/>
      <c r="AW366" s="23"/>
      <c r="AX366" s="23"/>
      <c r="AY366" s="23"/>
      <c r="AZ366" s="23"/>
      <c r="BA366" s="23"/>
      <c r="BB366" s="23"/>
      <c r="BC366" s="8"/>
      <c r="BD366"/>
      <c r="BE366"/>
      <c r="BF366"/>
    </row>
    <row r="367" spans="1:58" ht="6" hidden="1" customHeight="1" x14ac:dyDescent="0.2">
      <c r="A367" s="14">
        <v>74</v>
      </c>
      <c r="B367" s="528"/>
      <c r="C367" s="529"/>
      <c r="D367" s="79"/>
      <c r="E367" s="86"/>
      <c r="F367" s="80"/>
      <c r="G367" s="78"/>
      <c r="H367" s="1">
        <f t="shared" ca="1" si="132"/>
        <v>9</v>
      </c>
      <c r="I367" s="80"/>
      <c r="J367" s="78"/>
      <c r="K367" s="1">
        <f t="shared" ca="1" si="133"/>
        <v>9</v>
      </c>
      <c r="L367" s="80"/>
      <c r="M367" s="78"/>
      <c r="N367" s="1">
        <f t="shared" ca="1" si="134"/>
        <v>9</v>
      </c>
      <c r="O367" s="80"/>
      <c r="P367" s="78"/>
      <c r="Q367" s="1">
        <f t="shared" ca="1" si="135"/>
        <v>9</v>
      </c>
      <c r="R367" s="80"/>
      <c r="S367" s="78"/>
      <c r="T367" s="1">
        <f t="shared" ca="1" si="136"/>
        <v>9</v>
      </c>
      <c r="U367" s="80"/>
      <c r="V367" s="78"/>
      <c r="W367" s="1">
        <f t="shared" ca="1" si="137"/>
        <v>9</v>
      </c>
      <c r="X367" s="80"/>
      <c r="Y367" s="78"/>
      <c r="Z367" s="1">
        <f t="shared" ca="1" si="138"/>
        <v>9</v>
      </c>
      <c r="AA367" s="80"/>
      <c r="AB367" s="78"/>
      <c r="AC367" s="1">
        <f t="shared" ca="1" si="139"/>
        <v>9</v>
      </c>
      <c r="AD367" s="80"/>
      <c r="AE367" s="78"/>
      <c r="AF367" s="1">
        <f t="shared" ca="1" si="140"/>
        <v>9</v>
      </c>
      <c r="AG367" s="80"/>
      <c r="AH367" s="78"/>
      <c r="AI367" s="1">
        <f t="shared" ca="1" si="141"/>
        <v>9</v>
      </c>
      <c r="AJ367" s="80"/>
      <c r="AK367" s="78"/>
      <c r="AL367" s="1">
        <f t="shared" ca="1" si="142"/>
        <v>9</v>
      </c>
      <c r="AM367" s="80"/>
      <c r="AN367" s="78"/>
      <c r="AO367" s="1">
        <f t="shared" ca="1" si="143"/>
        <v>9</v>
      </c>
      <c r="AP367" s="93"/>
      <c r="AQ367" s="8"/>
      <c r="AR367" s="57"/>
      <c r="AS367" s="23"/>
      <c r="AT367" s="23"/>
      <c r="AU367" s="23"/>
      <c r="AV367" s="23"/>
      <c r="AW367" s="23"/>
      <c r="AX367" s="23"/>
      <c r="AY367" s="23"/>
      <c r="AZ367" s="23"/>
      <c r="BA367" s="23"/>
      <c r="BB367" s="23"/>
      <c r="BC367" s="8"/>
      <c r="BD367"/>
      <c r="BE367"/>
      <c r="BF367"/>
    </row>
    <row r="368" spans="1:58" ht="6" hidden="1" customHeight="1" x14ac:dyDescent="0.2">
      <c r="A368" s="14">
        <v>75</v>
      </c>
      <c r="B368" s="528"/>
      <c r="C368" s="529"/>
      <c r="D368" s="79"/>
      <c r="E368" s="86"/>
      <c r="F368" s="80"/>
      <c r="G368" s="78"/>
      <c r="H368" s="1">
        <f t="shared" ca="1" si="132"/>
        <v>10</v>
      </c>
      <c r="I368" s="80"/>
      <c r="J368" s="78"/>
      <c r="K368" s="1">
        <f t="shared" ca="1" si="133"/>
        <v>10</v>
      </c>
      <c r="L368" s="80"/>
      <c r="M368" s="78"/>
      <c r="N368" s="1">
        <f t="shared" ca="1" si="134"/>
        <v>10</v>
      </c>
      <c r="O368" s="80"/>
      <c r="P368" s="78"/>
      <c r="Q368" s="1">
        <f t="shared" ca="1" si="135"/>
        <v>10</v>
      </c>
      <c r="R368" s="80"/>
      <c r="S368" s="78"/>
      <c r="T368" s="1">
        <f t="shared" ca="1" si="136"/>
        <v>10</v>
      </c>
      <c r="U368" s="80"/>
      <c r="V368" s="78"/>
      <c r="W368" s="1">
        <f t="shared" ca="1" si="137"/>
        <v>10</v>
      </c>
      <c r="X368" s="80"/>
      <c r="Y368" s="78"/>
      <c r="Z368" s="1">
        <f t="shared" ca="1" si="138"/>
        <v>10</v>
      </c>
      <c r="AA368" s="80"/>
      <c r="AB368" s="78"/>
      <c r="AC368" s="1">
        <f t="shared" ca="1" si="139"/>
        <v>10</v>
      </c>
      <c r="AD368" s="80"/>
      <c r="AE368" s="78"/>
      <c r="AF368" s="1">
        <f t="shared" ca="1" si="140"/>
        <v>10</v>
      </c>
      <c r="AG368" s="80"/>
      <c r="AH368" s="78"/>
      <c r="AI368" s="1">
        <f t="shared" ca="1" si="141"/>
        <v>10</v>
      </c>
      <c r="AJ368" s="80"/>
      <c r="AK368" s="78"/>
      <c r="AL368" s="1">
        <f t="shared" ca="1" si="142"/>
        <v>10</v>
      </c>
      <c r="AM368" s="80"/>
      <c r="AN368" s="78"/>
      <c r="AO368" s="1">
        <f t="shared" ca="1" si="143"/>
        <v>10</v>
      </c>
      <c r="AP368" s="93"/>
      <c r="AQ368" s="8"/>
      <c r="AR368" s="57"/>
      <c r="AS368" s="23"/>
      <c r="AT368" s="23"/>
      <c r="AU368" s="23"/>
      <c r="AV368" s="23"/>
      <c r="AW368" s="23"/>
      <c r="AX368" s="23"/>
      <c r="AY368" s="23"/>
      <c r="AZ368" s="23"/>
      <c r="BA368" s="23"/>
      <c r="BB368" s="23"/>
      <c r="BC368" s="8"/>
      <c r="BD368"/>
      <c r="BE368"/>
      <c r="BF368"/>
    </row>
    <row r="369" spans="1:58" ht="6" hidden="1" customHeight="1" x14ac:dyDescent="0.2">
      <c r="A369" s="14">
        <v>76</v>
      </c>
      <c r="B369" s="528"/>
      <c r="C369" s="529"/>
      <c r="D369" s="79"/>
      <c r="E369" s="86"/>
      <c r="F369" s="80"/>
      <c r="G369" s="78"/>
      <c r="H369" s="1">
        <f t="shared" ca="1" si="132"/>
        <v>11</v>
      </c>
      <c r="I369" s="80"/>
      <c r="J369" s="78"/>
      <c r="K369" s="1">
        <f t="shared" ca="1" si="133"/>
        <v>11</v>
      </c>
      <c r="L369" s="80"/>
      <c r="M369" s="78"/>
      <c r="N369" s="1">
        <f t="shared" ca="1" si="134"/>
        <v>11</v>
      </c>
      <c r="O369" s="80"/>
      <c r="P369" s="78"/>
      <c r="Q369" s="1">
        <f t="shared" ca="1" si="135"/>
        <v>11</v>
      </c>
      <c r="R369" s="80"/>
      <c r="S369" s="78"/>
      <c r="T369" s="1">
        <f t="shared" ca="1" si="136"/>
        <v>11</v>
      </c>
      <c r="U369" s="80"/>
      <c r="V369" s="78"/>
      <c r="W369" s="1">
        <f t="shared" ca="1" si="137"/>
        <v>11</v>
      </c>
      <c r="X369" s="80"/>
      <c r="Y369" s="78"/>
      <c r="Z369" s="1">
        <f t="shared" ca="1" si="138"/>
        <v>11</v>
      </c>
      <c r="AA369" s="80"/>
      <c r="AB369" s="78"/>
      <c r="AC369" s="1">
        <f t="shared" ca="1" si="139"/>
        <v>11</v>
      </c>
      <c r="AD369" s="80"/>
      <c r="AE369" s="78"/>
      <c r="AF369" s="1">
        <f t="shared" ca="1" si="140"/>
        <v>11</v>
      </c>
      <c r="AG369" s="80"/>
      <c r="AH369" s="78"/>
      <c r="AI369" s="1">
        <f t="shared" ca="1" si="141"/>
        <v>11</v>
      </c>
      <c r="AJ369" s="80"/>
      <c r="AK369" s="78"/>
      <c r="AL369" s="1">
        <f t="shared" ca="1" si="142"/>
        <v>11</v>
      </c>
      <c r="AM369" s="80"/>
      <c r="AN369" s="78"/>
      <c r="AO369" s="1">
        <f t="shared" ca="1" si="143"/>
        <v>11</v>
      </c>
      <c r="AP369" s="93"/>
      <c r="AQ369" s="8"/>
      <c r="AR369" s="57"/>
      <c r="AS369" s="23"/>
      <c r="AT369" s="23"/>
      <c r="AU369" s="23"/>
      <c r="AV369" s="23"/>
      <c r="AW369" s="23"/>
      <c r="AX369" s="23"/>
      <c r="AY369" s="23"/>
      <c r="AZ369" s="23"/>
      <c r="BA369" s="23"/>
      <c r="BB369" s="23"/>
      <c r="BC369" s="8"/>
      <c r="BD369"/>
      <c r="BE369"/>
      <c r="BF369"/>
    </row>
    <row r="370" spans="1:58" ht="6" hidden="1" customHeight="1" x14ac:dyDescent="0.2">
      <c r="A370" s="14">
        <v>77</v>
      </c>
      <c r="B370" s="528"/>
      <c r="C370" s="529"/>
      <c r="D370" s="79"/>
      <c r="E370" s="86"/>
      <c r="F370" s="80"/>
      <c r="G370" s="78"/>
      <c r="H370" s="1">
        <f t="shared" ca="1" si="132"/>
        <v>12</v>
      </c>
      <c r="I370" s="80"/>
      <c r="J370" s="78"/>
      <c r="K370" s="1">
        <f t="shared" ca="1" si="133"/>
        <v>12</v>
      </c>
      <c r="L370" s="80"/>
      <c r="M370" s="78"/>
      <c r="N370" s="1">
        <f t="shared" ca="1" si="134"/>
        <v>12</v>
      </c>
      <c r="O370" s="80"/>
      <c r="P370" s="78"/>
      <c r="Q370" s="1">
        <f t="shared" ca="1" si="135"/>
        <v>12</v>
      </c>
      <c r="R370" s="80"/>
      <c r="S370" s="78"/>
      <c r="T370" s="1">
        <f t="shared" ca="1" si="136"/>
        <v>12</v>
      </c>
      <c r="U370" s="80"/>
      <c r="V370" s="78"/>
      <c r="W370" s="1">
        <f t="shared" ca="1" si="137"/>
        <v>12</v>
      </c>
      <c r="X370" s="80"/>
      <c r="Y370" s="78"/>
      <c r="Z370" s="1">
        <f t="shared" ca="1" si="138"/>
        <v>12</v>
      </c>
      <c r="AA370" s="80"/>
      <c r="AB370" s="78"/>
      <c r="AC370" s="1">
        <f t="shared" ca="1" si="139"/>
        <v>12</v>
      </c>
      <c r="AD370" s="80"/>
      <c r="AE370" s="78"/>
      <c r="AF370" s="1">
        <f t="shared" ca="1" si="140"/>
        <v>12</v>
      </c>
      <c r="AG370" s="80"/>
      <c r="AH370" s="78"/>
      <c r="AI370" s="1">
        <f t="shared" ca="1" si="141"/>
        <v>12</v>
      </c>
      <c r="AJ370" s="80"/>
      <c r="AK370" s="78"/>
      <c r="AL370" s="1">
        <f t="shared" ca="1" si="142"/>
        <v>12</v>
      </c>
      <c r="AM370" s="80"/>
      <c r="AN370" s="78"/>
      <c r="AO370" s="1">
        <f t="shared" ca="1" si="143"/>
        <v>12</v>
      </c>
      <c r="AP370" s="93"/>
      <c r="AQ370" s="8"/>
      <c r="AR370" s="57"/>
      <c r="AS370" s="23"/>
      <c r="AT370" s="23"/>
      <c r="AU370" s="23"/>
      <c r="AV370" s="23"/>
      <c r="AW370" s="23"/>
      <c r="AX370" s="23"/>
      <c r="AY370" s="23"/>
      <c r="AZ370" s="23"/>
      <c r="BA370" s="23"/>
      <c r="BB370" s="23"/>
      <c r="BC370" s="8"/>
      <c r="BD370"/>
      <c r="BE370"/>
      <c r="BF370"/>
    </row>
    <row r="371" spans="1:58" ht="6" hidden="1" customHeight="1" x14ac:dyDescent="0.2">
      <c r="A371" s="14">
        <v>78</v>
      </c>
      <c r="B371" s="528"/>
      <c r="C371" s="529"/>
      <c r="D371" s="79"/>
      <c r="E371" s="86"/>
      <c r="F371" s="80"/>
      <c r="G371" s="78"/>
      <c r="H371" s="1">
        <f t="shared" ca="1" si="132"/>
        <v>13</v>
      </c>
      <c r="I371" s="80"/>
      <c r="J371" s="78"/>
      <c r="K371" s="1">
        <f t="shared" ca="1" si="133"/>
        <v>13</v>
      </c>
      <c r="L371" s="80"/>
      <c r="M371" s="78"/>
      <c r="N371" s="1">
        <f t="shared" ca="1" si="134"/>
        <v>13</v>
      </c>
      <c r="O371" s="80"/>
      <c r="P371" s="78"/>
      <c r="Q371" s="1">
        <f t="shared" ca="1" si="135"/>
        <v>13</v>
      </c>
      <c r="R371" s="80"/>
      <c r="S371" s="78"/>
      <c r="T371" s="1">
        <f t="shared" ca="1" si="136"/>
        <v>13</v>
      </c>
      <c r="U371" s="80"/>
      <c r="V371" s="78"/>
      <c r="W371" s="1">
        <f t="shared" ca="1" si="137"/>
        <v>13</v>
      </c>
      <c r="X371" s="80"/>
      <c r="Y371" s="78"/>
      <c r="Z371" s="1">
        <f t="shared" ca="1" si="138"/>
        <v>13</v>
      </c>
      <c r="AA371" s="80"/>
      <c r="AB371" s="78"/>
      <c r="AC371" s="1">
        <f t="shared" ca="1" si="139"/>
        <v>13</v>
      </c>
      <c r="AD371" s="80"/>
      <c r="AE371" s="78"/>
      <c r="AF371" s="1">
        <f t="shared" ca="1" si="140"/>
        <v>13</v>
      </c>
      <c r="AG371" s="80"/>
      <c r="AH371" s="78"/>
      <c r="AI371" s="1">
        <f t="shared" ca="1" si="141"/>
        <v>13</v>
      </c>
      <c r="AJ371" s="80"/>
      <c r="AK371" s="78"/>
      <c r="AL371" s="1">
        <f t="shared" ca="1" si="142"/>
        <v>13</v>
      </c>
      <c r="AM371" s="80"/>
      <c r="AN371" s="78"/>
      <c r="AO371" s="1">
        <f t="shared" ca="1" si="143"/>
        <v>13</v>
      </c>
      <c r="AP371" s="93"/>
      <c r="AQ371" s="8"/>
      <c r="AR371" s="57"/>
      <c r="AS371" s="23"/>
      <c r="AT371" s="23"/>
      <c r="AU371" s="23"/>
      <c r="AV371" s="23"/>
      <c r="AW371" s="23"/>
      <c r="AX371" s="23"/>
      <c r="AY371" s="23"/>
      <c r="AZ371" s="23"/>
      <c r="BA371" s="23"/>
      <c r="BB371" s="23"/>
      <c r="BC371" s="8"/>
      <c r="BD371"/>
      <c r="BE371"/>
      <c r="BF371"/>
    </row>
    <row r="372" spans="1:58" ht="6" hidden="1" customHeight="1" x14ac:dyDescent="0.2">
      <c r="A372" s="14">
        <v>79</v>
      </c>
      <c r="B372" s="528"/>
      <c r="C372" s="529"/>
      <c r="D372" s="79"/>
      <c r="E372" s="86"/>
      <c r="F372" s="80"/>
      <c r="G372" s="78"/>
      <c r="H372" s="1">
        <f t="shared" ca="1" si="132"/>
        <v>14</v>
      </c>
      <c r="I372" s="80"/>
      <c r="J372" s="78"/>
      <c r="K372" s="1">
        <f t="shared" ca="1" si="133"/>
        <v>14</v>
      </c>
      <c r="L372" s="80"/>
      <c r="M372" s="78"/>
      <c r="N372" s="1">
        <f t="shared" ca="1" si="134"/>
        <v>14</v>
      </c>
      <c r="O372" s="80"/>
      <c r="P372" s="78"/>
      <c r="Q372" s="1">
        <f t="shared" ca="1" si="135"/>
        <v>14</v>
      </c>
      <c r="R372" s="80"/>
      <c r="S372" s="78"/>
      <c r="T372" s="1">
        <f t="shared" ca="1" si="136"/>
        <v>14</v>
      </c>
      <c r="U372" s="80"/>
      <c r="V372" s="78"/>
      <c r="W372" s="1">
        <f t="shared" ca="1" si="137"/>
        <v>14</v>
      </c>
      <c r="X372" s="80"/>
      <c r="Y372" s="78"/>
      <c r="Z372" s="1">
        <f t="shared" ca="1" si="138"/>
        <v>14</v>
      </c>
      <c r="AA372" s="80"/>
      <c r="AB372" s="78"/>
      <c r="AC372" s="1">
        <f t="shared" ca="1" si="139"/>
        <v>14</v>
      </c>
      <c r="AD372" s="80"/>
      <c r="AE372" s="78"/>
      <c r="AF372" s="1">
        <f t="shared" ca="1" si="140"/>
        <v>14</v>
      </c>
      <c r="AG372" s="80"/>
      <c r="AH372" s="78"/>
      <c r="AI372" s="1">
        <f t="shared" ca="1" si="141"/>
        <v>14</v>
      </c>
      <c r="AJ372" s="80"/>
      <c r="AK372" s="78"/>
      <c r="AL372" s="1">
        <f t="shared" ca="1" si="142"/>
        <v>14</v>
      </c>
      <c r="AM372" s="80"/>
      <c r="AN372" s="78"/>
      <c r="AO372" s="1">
        <f t="shared" ca="1" si="143"/>
        <v>14</v>
      </c>
      <c r="AP372" s="93"/>
      <c r="AQ372" s="8"/>
      <c r="AR372" s="57"/>
      <c r="AS372" s="23"/>
      <c r="AT372" s="23"/>
      <c r="AU372" s="23"/>
      <c r="AV372" s="23"/>
      <c r="AW372" s="23"/>
      <c r="AX372" s="23"/>
      <c r="AY372" s="23"/>
      <c r="AZ372" s="23"/>
      <c r="BA372" s="23"/>
      <c r="BB372" s="23"/>
      <c r="BC372" s="8"/>
      <c r="BD372"/>
      <c r="BE372"/>
      <c r="BF372"/>
    </row>
    <row r="373" spans="1:58" ht="6" hidden="1" customHeight="1" x14ac:dyDescent="0.2">
      <c r="A373" s="14">
        <v>80</v>
      </c>
      <c r="B373" s="528"/>
      <c r="C373" s="529"/>
      <c r="D373" s="79"/>
      <c r="E373" s="86"/>
      <c r="F373" s="80"/>
      <c r="G373" s="78"/>
      <c r="H373" s="1">
        <f t="shared" ca="1" si="132"/>
        <v>15</v>
      </c>
      <c r="I373" s="80"/>
      <c r="J373" s="78"/>
      <c r="K373" s="1">
        <f t="shared" ca="1" si="133"/>
        <v>15</v>
      </c>
      <c r="L373" s="80"/>
      <c r="M373" s="78"/>
      <c r="N373" s="1">
        <f t="shared" ca="1" si="134"/>
        <v>15</v>
      </c>
      <c r="O373" s="80"/>
      <c r="P373" s="78"/>
      <c r="Q373" s="1">
        <f t="shared" ca="1" si="135"/>
        <v>15</v>
      </c>
      <c r="R373" s="80"/>
      <c r="S373" s="78"/>
      <c r="T373" s="1">
        <f t="shared" ca="1" si="136"/>
        <v>15</v>
      </c>
      <c r="U373" s="80"/>
      <c r="V373" s="78"/>
      <c r="W373" s="1">
        <f t="shared" ca="1" si="137"/>
        <v>15</v>
      </c>
      <c r="X373" s="80"/>
      <c r="Y373" s="78"/>
      <c r="Z373" s="1">
        <f t="shared" ca="1" si="138"/>
        <v>15</v>
      </c>
      <c r="AA373" s="80"/>
      <c r="AB373" s="78"/>
      <c r="AC373" s="1">
        <f t="shared" ca="1" si="139"/>
        <v>15</v>
      </c>
      <c r="AD373" s="80"/>
      <c r="AE373" s="78"/>
      <c r="AF373" s="1">
        <f t="shared" ca="1" si="140"/>
        <v>15</v>
      </c>
      <c r="AG373" s="80"/>
      <c r="AH373" s="78"/>
      <c r="AI373" s="1">
        <f t="shared" ca="1" si="141"/>
        <v>15</v>
      </c>
      <c r="AJ373" s="80"/>
      <c r="AK373" s="78"/>
      <c r="AL373" s="1">
        <f t="shared" ca="1" si="142"/>
        <v>15</v>
      </c>
      <c r="AM373" s="80"/>
      <c r="AN373" s="78"/>
      <c r="AO373" s="1">
        <f t="shared" ca="1" si="143"/>
        <v>15</v>
      </c>
      <c r="AP373" s="93"/>
      <c r="AQ373" s="8"/>
      <c r="AR373" s="57"/>
      <c r="AS373" s="23"/>
      <c r="AT373" s="23"/>
      <c r="AU373" s="23"/>
      <c r="AV373" s="23"/>
      <c r="AW373" s="23"/>
      <c r="AX373" s="23"/>
      <c r="AY373" s="23"/>
      <c r="AZ373" s="23"/>
      <c r="BA373" s="23"/>
      <c r="BB373" s="23"/>
      <c r="BC373" s="8"/>
      <c r="BD373"/>
      <c r="BE373"/>
      <c r="BF373"/>
    </row>
    <row r="374" spans="1:58" ht="6" hidden="1" customHeight="1" x14ac:dyDescent="0.2">
      <c r="A374" s="14">
        <v>81</v>
      </c>
      <c r="B374" s="528"/>
      <c r="C374" s="529"/>
      <c r="D374" s="79"/>
      <c r="E374" s="86"/>
      <c r="F374" s="80"/>
      <c r="G374" s="78"/>
      <c r="H374" s="1">
        <f t="shared" ca="1" si="132"/>
        <v>16</v>
      </c>
      <c r="I374" s="80"/>
      <c r="J374" s="78"/>
      <c r="K374" s="1">
        <f t="shared" ca="1" si="133"/>
        <v>16</v>
      </c>
      <c r="L374" s="80"/>
      <c r="M374" s="78"/>
      <c r="N374" s="1">
        <f t="shared" ca="1" si="134"/>
        <v>16</v>
      </c>
      <c r="O374" s="80"/>
      <c r="P374" s="78"/>
      <c r="Q374" s="1">
        <f t="shared" ca="1" si="135"/>
        <v>16</v>
      </c>
      <c r="R374" s="80"/>
      <c r="S374" s="78"/>
      <c r="T374" s="1">
        <f t="shared" ca="1" si="136"/>
        <v>16</v>
      </c>
      <c r="U374" s="80"/>
      <c r="V374" s="78"/>
      <c r="W374" s="1">
        <f t="shared" ca="1" si="137"/>
        <v>16</v>
      </c>
      <c r="X374" s="80"/>
      <c r="Y374" s="78"/>
      <c r="Z374" s="1">
        <f t="shared" ca="1" si="138"/>
        <v>16</v>
      </c>
      <c r="AA374" s="80"/>
      <c r="AB374" s="78"/>
      <c r="AC374" s="1">
        <f t="shared" ca="1" si="139"/>
        <v>16</v>
      </c>
      <c r="AD374" s="80"/>
      <c r="AE374" s="78"/>
      <c r="AF374" s="1">
        <f t="shared" ca="1" si="140"/>
        <v>16</v>
      </c>
      <c r="AG374" s="80"/>
      <c r="AH374" s="78"/>
      <c r="AI374" s="1">
        <f t="shared" ca="1" si="141"/>
        <v>16</v>
      </c>
      <c r="AJ374" s="80"/>
      <c r="AK374" s="78"/>
      <c r="AL374" s="1">
        <f t="shared" ca="1" si="142"/>
        <v>16</v>
      </c>
      <c r="AM374" s="80"/>
      <c r="AN374" s="78"/>
      <c r="AO374" s="1">
        <f t="shared" ca="1" si="143"/>
        <v>16</v>
      </c>
      <c r="AP374" s="93"/>
      <c r="AQ374" s="8"/>
      <c r="AR374" s="57"/>
      <c r="AS374" s="23"/>
      <c r="AT374" s="23"/>
      <c r="AU374" s="23"/>
      <c r="AV374" s="23"/>
      <c r="AW374" s="23"/>
      <c r="AX374" s="23"/>
      <c r="AY374" s="23"/>
      <c r="AZ374" s="23"/>
      <c r="BA374" s="23"/>
      <c r="BB374" s="23"/>
      <c r="BC374" s="8"/>
      <c r="BD374"/>
      <c r="BE374"/>
      <c r="BF374"/>
    </row>
    <row r="375" spans="1:58" ht="6" hidden="1" customHeight="1" x14ac:dyDescent="0.2">
      <c r="A375" s="14">
        <v>82</v>
      </c>
      <c r="B375" s="528"/>
      <c r="C375" s="529"/>
      <c r="D375" s="79"/>
      <c r="E375" s="86"/>
      <c r="F375" s="80"/>
      <c r="G375" s="78"/>
      <c r="H375" s="1">
        <f t="shared" ca="1" si="132"/>
        <v>17</v>
      </c>
      <c r="I375" s="80"/>
      <c r="J375" s="78"/>
      <c r="K375" s="1">
        <f t="shared" ca="1" si="133"/>
        <v>17</v>
      </c>
      <c r="L375" s="80"/>
      <c r="M375" s="78"/>
      <c r="N375" s="1">
        <f t="shared" ca="1" si="134"/>
        <v>17</v>
      </c>
      <c r="O375" s="80"/>
      <c r="P375" s="78"/>
      <c r="Q375" s="1">
        <f t="shared" ca="1" si="135"/>
        <v>17</v>
      </c>
      <c r="R375" s="80"/>
      <c r="S375" s="78"/>
      <c r="T375" s="1">
        <f t="shared" ca="1" si="136"/>
        <v>17</v>
      </c>
      <c r="U375" s="80"/>
      <c r="V375" s="78"/>
      <c r="W375" s="1">
        <f t="shared" ca="1" si="137"/>
        <v>17</v>
      </c>
      <c r="X375" s="80"/>
      <c r="Y375" s="78"/>
      <c r="Z375" s="1">
        <f t="shared" ca="1" si="138"/>
        <v>17</v>
      </c>
      <c r="AA375" s="80"/>
      <c r="AB375" s="78"/>
      <c r="AC375" s="1">
        <f t="shared" ca="1" si="139"/>
        <v>17</v>
      </c>
      <c r="AD375" s="80"/>
      <c r="AE375" s="78"/>
      <c r="AF375" s="1">
        <f t="shared" ca="1" si="140"/>
        <v>17</v>
      </c>
      <c r="AG375" s="80"/>
      <c r="AH375" s="78"/>
      <c r="AI375" s="1">
        <f t="shared" ca="1" si="141"/>
        <v>17</v>
      </c>
      <c r="AJ375" s="80"/>
      <c r="AK375" s="78"/>
      <c r="AL375" s="1">
        <f t="shared" ca="1" si="142"/>
        <v>17</v>
      </c>
      <c r="AM375" s="80"/>
      <c r="AN375" s="78"/>
      <c r="AO375" s="1">
        <f t="shared" ca="1" si="143"/>
        <v>17</v>
      </c>
      <c r="AP375" s="93"/>
      <c r="AQ375" s="8"/>
      <c r="AR375" s="57"/>
      <c r="AS375" s="23"/>
      <c r="AT375" s="23"/>
      <c r="AU375" s="23"/>
      <c r="AV375" s="23"/>
      <c r="AW375" s="23"/>
      <c r="AX375" s="23"/>
      <c r="AY375" s="23"/>
      <c r="AZ375" s="23"/>
      <c r="BA375" s="23"/>
      <c r="BB375" s="23"/>
      <c r="BC375" s="8"/>
      <c r="BD375"/>
      <c r="BE375"/>
      <c r="BF375"/>
    </row>
    <row r="376" spans="1:58" ht="6" hidden="1" customHeight="1" x14ac:dyDescent="0.2">
      <c r="A376" s="14">
        <v>83</v>
      </c>
      <c r="B376" s="528"/>
      <c r="C376" s="529"/>
      <c r="D376" s="79"/>
      <c r="E376" s="86"/>
      <c r="F376" s="80"/>
      <c r="G376" s="78"/>
      <c r="H376" s="1">
        <f t="shared" ca="1" si="132"/>
        <v>18</v>
      </c>
      <c r="I376" s="80"/>
      <c r="J376" s="78"/>
      <c r="K376" s="1">
        <f t="shared" ca="1" si="133"/>
        <v>18</v>
      </c>
      <c r="L376" s="80"/>
      <c r="M376" s="78"/>
      <c r="N376" s="1">
        <f t="shared" ca="1" si="134"/>
        <v>18</v>
      </c>
      <c r="O376" s="80"/>
      <c r="P376" s="78"/>
      <c r="Q376" s="1">
        <f t="shared" ca="1" si="135"/>
        <v>18</v>
      </c>
      <c r="R376" s="80"/>
      <c r="S376" s="78"/>
      <c r="T376" s="1">
        <f t="shared" ca="1" si="136"/>
        <v>18</v>
      </c>
      <c r="U376" s="80"/>
      <c r="V376" s="78"/>
      <c r="W376" s="1">
        <f t="shared" ca="1" si="137"/>
        <v>18</v>
      </c>
      <c r="X376" s="80"/>
      <c r="Y376" s="78"/>
      <c r="Z376" s="1">
        <f t="shared" ca="1" si="138"/>
        <v>18</v>
      </c>
      <c r="AA376" s="80"/>
      <c r="AB376" s="78"/>
      <c r="AC376" s="1">
        <f t="shared" ca="1" si="139"/>
        <v>18</v>
      </c>
      <c r="AD376" s="80"/>
      <c r="AE376" s="78"/>
      <c r="AF376" s="1">
        <f t="shared" ca="1" si="140"/>
        <v>18</v>
      </c>
      <c r="AG376" s="80"/>
      <c r="AH376" s="78"/>
      <c r="AI376" s="1">
        <f t="shared" ca="1" si="141"/>
        <v>18</v>
      </c>
      <c r="AJ376" s="80"/>
      <c r="AK376" s="78"/>
      <c r="AL376" s="1">
        <f t="shared" ca="1" si="142"/>
        <v>18</v>
      </c>
      <c r="AM376" s="80"/>
      <c r="AN376" s="78"/>
      <c r="AO376" s="1">
        <f t="shared" ca="1" si="143"/>
        <v>18</v>
      </c>
      <c r="AP376" s="93"/>
      <c r="AQ376" s="8"/>
      <c r="AR376" s="57"/>
      <c r="AS376" s="23"/>
      <c r="AT376" s="23"/>
      <c r="AU376" s="23"/>
      <c r="AV376" s="23"/>
      <c r="AW376" s="23"/>
      <c r="AX376" s="23"/>
      <c r="AY376" s="23"/>
      <c r="AZ376" s="23"/>
      <c r="BA376" s="23"/>
      <c r="BB376" s="23"/>
      <c r="BC376" s="8"/>
      <c r="BD376"/>
      <c r="BE376"/>
      <c r="BF376"/>
    </row>
    <row r="377" spans="1:58" ht="6" hidden="1" customHeight="1" x14ac:dyDescent="0.2">
      <c r="A377" s="14">
        <v>84</v>
      </c>
      <c r="B377" s="528"/>
      <c r="C377" s="529"/>
      <c r="D377" s="79"/>
      <c r="E377" s="86"/>
      <c r="F377" s="80"/>
      <c r="G377" s="78"/>
      <c r="H377" s="1">
        <f t="shared" ca="1" si="132"/>
        <v>19</v>
      </c>
      <c r="I377" s="80"/>
      <c r="J377" s="78"/>
      <c r="K377" s="1">
        <f t="shared" ca="1" si="133"/>
        <v>19</v>
      </c>
      <c r="L377" s="80"/>
      <c r="M377" s="78"/>
      <c r="N377" s="1">
        <f t="shared" ca="1" si="134"/>
        <v>19</v>
      </c>
      <c r="O377" s="80"/>
      <c r="P377" s="78"/>
      <c r="Q377" s="1">
        <f t="shared" ca="1" si="135"/>
        <v>19</v>
      </c>
      <c r="R377" s="80"/>
      <c r="S377" s="78"/>
      <c r="T377" s="1">
        <f t="shared" ca="1" si="136"/>
        <v>19</v>
      </c>
      <c r="U377" s="80"/>
      <c r="V377" s="78"/>
      <c r="W377" s="1">
        <f t="shared" ca="1" si="137"/>
        <v>19</v>
      </c>
      <c r="X377" s="80"/>
      <c r="Y377" s="78"/>
      <c r="Z377" s="1">
        <f t="shared" ca="1" si="138"/>
        <v>19</v>
      </c>
      <c r="AA377" s="80"/>
      <c r="AB377" s="78"/>
      <c r="AC377" s="1">
        <f t="shared" ca="1" si="139"/>
        <v>19</v>
      </c>
      <c r="AD377" s="80"/>
      <c r="AE377" s="78"/>
      <c r="AF377" s="1">
        <f t="shared" ca="1" si="140"/>
        <v>19</v>
      </c>
      <c r="AG377" s="80"/>
      <c r="AH377" s="78"/>
      <c r="AI377" s="1">
        <f t="shared" ca="1" si="141"/>
        <v>19</v>
      </c>
      <c r="AJ377" s="80"/>
      <c r="AK377" s="78"/>
      <c r="AL377" s="1">
        <f t="shared" ca="1" si="142"/>
        <v>19</v>
      </c>
      <c r="AM377" s="80"/>
      <c r="AN377" s="78"/>
      <c r="AO377" s="1">
        <f t="shared" ca="1" si="143"/>
        <v>19</v>
      </c>
      <c r="AP377" s="93"/>
      <c r="AQ377" s="8"/>
      <c r="AR377" s="57"/>
      <c r="AS377" s="23"/>
      <c r="AT377" s="23"/>
      <c r="AU377" s="23"/>
      <c r="AV377" s="23"/>
      <c r="AW377" s="23"/>
      <c r="AX377" s="23"/>
      <c r="AY377" s="23"/>
      <c r="AZ377" s="23"/>
      <c r="BA377" s="23"/>
      <c r="BB377" s="23"/>
      <c r="BC377" s="8"/>
      <c r="BD377"/>
      <c r="BE377"/>
      <c r="BF377"/>
    </row>
    <row r="378" spans="1:58" ht="6" hidden="1" customHeight="1" x14ac:dyDescent="0.2">
      <c r="A378" s="14">
        <v>85</v>
      </c>
      <c r="B378" s="528"/>
      <c r="C378" s="529"/>
      <c r="D378" s="79"/>
      <c r="E378" s="86"/>
      <c r="F378" s="80"/>
      <c r="G378" s="78"/>
      <c r="H378" s="1">
        <f t="shared" ca="1" si="132"/>
        <v>20</v>
      </c>
      <c r="I378" s="80"/>
      <c r="J378" s="78"/>
      <c r="K378" s="1">
        <f t="shared" ca="1" si="133"/>
        <v>20</v>
      </c>
      <c r="L378" s="80"/>
      <c r="M378" s="78"/>
      <c r="N378" s="1">
        <f t="shared" ca="1" si="134"/>
        <v>20</v>
      </c>
      <c r="O378" s="80"/>
      <c r="P378" s="78"/>
      <c r="Q378" s="1">
        <f t="shared" ca="1" si="135"/>
        <v>20</v>
      </c>
      <c r="R378" s="80"/>
      <c r="S378" s="78"/>
      <c r="T378" s="1">
        <f t="shared" ca="1" si="136"/>
        <v>20</v>
      </c>
      <c r="U378" s="80"/>
      <c r="V378" s="78"/>
      <c r="W378" s="1">
        <f t="shared" ca="1" si="137"/>
        <v>20</v>
      </c>
      <c r="X378" s="80"/>
      <c r="Y378" s="78"/>
      <c r="Z378" s="1">
        <f t="shared" ca="1" si="138"/>
        <v>20</v>
      </c>
      <c r="AA378" s="80"/>
      <c r="AB378" s="78"/>
      <c r="AC378" s="1">
        <f t="shared" ca="1" si="139"/>
        <v>20</v>
      </c>
      <c r="AD378" s="80"/>
      <c r="AE378" s="78"/>
      <c r="AF378" s="1">
        <f t="shared" ca="1" si="140"/>
        <v>20</v>
      </c>
      <c r="AG378" s="80"/>
      <c r="AH378" s="78"/>
      <c r="AI378" s="1">
        <f t="shared" ca="1" si="141"/>
        <v>20</v>
      </c>
      <c r="AJ378" s="80"/>
      <c r="AK378" s="78"/>
      <c r="AL378" s="1">
        <f t="shared" ca="1" si="142"/>
        <v>20</v>
      </c>
      <c r="AM378" s="80"/>
      <c r="AN378" s="78"/>
      <c r="AO378" s="1">
        <f t="shared" ca="1" si="143"/>
        <v>20</v>
      </c>
      <c r="AP378" s="93"/>
      <c r="AQ378" s="8"/>
      <c r="AR378" s="57"/>
      <c r="AS378" s="23"/>
      <c r="AT378" s="23"/>
      <c r="AU378" s="23"/>
      <c r="AV378" s="23"/>
      <c r="AW378" s="23"/>
      <c r="AX378" s="23"/>
      <c r="AY378" s="23"/>
      <c r="AZ378" s="23"/>
      <c r="BA378" s="23"/>
      <c r="BB378" s="23"/>
      <c r="BC378" s="8"/>
      <c r="BD378"/>
      <c r="BE378"/>
      <c r="BF378"/>
    </row>
    <row r="379" spans="1:58" ht="6" hidden="1" customHeight="1" x14ac:dyDescent="0.2">
      <c r="A379" s="14">
        <v>86</v>
      </c>
      <c r="B379" s="528"/>
      <c r="C379" s="529"/>
      <c r="D379" s="79"/>
      <c r="E379" s="86"/>
      <c r="F379" s="80"/>
      <c r="G379" s="78"/>
      <c r="H379" s="1">
        <f t="shared" ca="1" si="132"/>
        <v>21</v>
      </c>
      <c r="I379" s="80"/>
      <c r="J379" s="78"/>
      <c r="K379" s="1">
        <f t="shared" ca="1" si="133"/>
        <v>21</v>
      </c>
      <c r="L379" s="80"/>
      <c r="M379" s="78"/>
      <c r="N379" s="1">
        <f t="shared" ca="1" si="134"/>
        <v>21</v>
      </c>
      <c r="O379" s="80"/>
      <c r="P379" s="78"/>
      <c r="Q379" s="1">
        <f t="shared" ca="1" si="135"/>
        <v>21</v>
      </c>
      <c r="R379" s="80"/>
      <c r="S379" s="78"/>
      <c r="T379" s="1">
        <f t="shared" ca="1" si="136"/>
        <v>21</v>
      </c>
      <c r="U379" s="80"/>
      <c r="V379" s="78"/>
      <c r="W379" s="1">
        <f t="shared" ca="1" si="137"/>
        <v>21</v>
      </c>
      <c r="X379" s="80"/>
      <c r="Y379" s="78"/>
      <c r="Z379" s="1">
        <f t="shared" ca="1" si="138"/>
        <v>21</v>
      </c>
      <c r="AA379" s="80"/>
      <c r="AB379" s="78"/>
      <c r="AC379" s="1">
        <f t="shared" ca="1" si="139"/>
        <v>21</v>
      </c>
      <c r="AD379" s="80"/>
      <c r="AE379" s="78"/>
      <c r="AF379" s="1">
        <f t="shared" ca="1" si="140"/>
        <v>21</v>
      </c>
      <c r="AG379" s="80"/>
      <c r="AH379" s="78"/>
      <c r="AI379" s="1">
        <f t="shared" ca="1" si="141"/>
        <v>21</v>
      </c>
      <c r="AJ379" s="80"/>
      <c r="AK379" s="78"/>
      <c r="AL379" s="1">
        <f t="shared" ca="1" si="142"/>
        <v>21</v>
      </c>
      <c r="AM379" s="80"/>
      <c r="AN379" s="78"/>
      <c r="AO379" s="1">
        <f t="shared" ca="1" si="143"/>
        <v>21</v>
      </c>
      <c r="AP379" s="93"/>
      <c r="AQ379" s="8"/>
      <c r="AR379" s="57"/>
      <c r="AS379" s="23"/>
      <c r="AT379" s="23"/>
      <c r="AU379" s="23"/>
      <c r="AV379" s="23"/>
      <c r="AW379" s="23"/>
      <c r="AX379" s="23"/>
      <c r="AY379" s="23"/>
      <c r="AZ379" s="23"/>
      <c r="BA379" s="23"/>
      <c r="BB379" s="23"/>
      <c r="BC379" s="8"/>
      <c r="BD379"/>
      <c r="BE379"/>
      <c r="BF379"/>
    </row>
    <row r="380" spans="1:58" ht="6" hidden="1" customHeight="1" x14ac:dyDescent="0.2">
      <c r="A380" s="14">
        <v>87</v>
      </c>
      <c r="B380" s="528"/>
      <c r="C380" s="529"/>
      <c r="D380" s="79"/>
      <c r="E380" s="86"/>
      <c r="F380" s="80"/>
      <c r="G380" s="78"/>
      <c r="H380" s="1">
        <f t="shared" ca="1" si="132"/>
        <v>22</v>
      </c>
      <c r="I380" s="80"/>
      <c r="J380" s="78"/>
      <c r="K380" s="1">
        <f t="shared" ca="1" si="133"/>
        <v>22</v>
      </c>
      <c r="L380" s="80"/>
      <c r="M380" s="78"/>
      <c r="N380" s="1">
        <f t="shared" ca="1" si="134"/>
        <v>22</v>
      </c>
      <c r="O380" s="80"/>
      <c r="P380" s="78"/>
      <c r="Q380" s="1">
        <f t="shared" ca="1" si="135"/>
        <v>22</v>
      </c>
      <c r="R380" s="80"/>
      <c r="S380" s="78"/>
      <c r="T380" s="1">
        <f t="shared" ca="1" si="136"/>
        <v>22</v>
      </c>
      <c r="U380" s="80"/>
      <c r="V380" s="78"/>
      <c r="W380" s="1">
        <f t="shared" ca="1" si="137"/>
        <v>22</v>
      </c>
      <c r="X380" s="80"/>
      <c r="Y380" s="78"/>
      <c r="Z380" s="1">
        <f t="shared" ca="1" si="138"/>
        <v>22</v>
      </c>
      <c r="AA380" s="80"/>
      <c r="AB380" s="78"/>
      <c r="AC380" s="1">
        <f t="shared" ca="1" si="139"/>
        <v>22</v>
      </c>
      <c r="AD380" s="80"/>
      <c r="AE380" s="78"/>
      <c r="AF380" s="1">
        <f t="shared" ca="1" si="140"/>
        <v>22</v>
      </c>
      <c r="AG380" s="80"/>
      <c r="AH380" s="78"/>
      <c r="AI380" s="1">
        <f t="shared" ca="1" si="141"/>
        <v>22</v>
      </c>
      <c r="AJ380" s="80"/>
      <c r="AK380" s="78"/>
      <c r="AL380" s="1">
        <f t="shared" ca="1" si="142"/>
        <v>22</v>
      </c>
      <c r="AM380" s="80"/>
      <c r="AN380" s="78"/>
      <c r="AO380" s="1">
        <f t="shared" ca="1" si="143"/>
        <v>22</v>
      </c>
      <c r="AP380" s="93"/>
      <c r="AQ380" s="8"/>
      <c r="AR380" s="57"/>
      <c r="AS380" s="23"/>
      <c r="AT380" s="23"/>
      <c r="AU380" s="23"/>
      <c r="AV380" s="23"/>
      <c r="AW380" s="23"/>
      <c r="AX380" s="23"/>
      <c r="AY380" s="23"/>
      <c r="AZ380" s="23"/>
      <c r="BA380" s="23"/>
      <c r="BB380" s="23"/>
      <c r="BC380" s="8"/>
      <c r="BD380"/>
      <c r="BE380"/>
      <c r="BF380"/>
    </row>
    <row r="381" spans="1:58" ht="6" hidden="1" customHeight="1" x14ac:dyDescent="0.2">
      <c r="A381" s="14">
        <v>88</v>
      </c>
      <c r="B381" s="528"/>
      <c r="C381" s="529"/>
      <c r="D381" s="79"/>
      <c r="E381" s="86"/>
      <c r="F381" s="80"/>
      <c r="G381" s="78"/>
      <c r="H381" s="1">
        <f t="shared" ca="1" si="132"/>
        <v>23</v>
      </c>
      <c r="I381" s="80"/>
      <c r="J381" s="78"/>
      <c r="K381" s="1">
        <f t="shared" ca="1" si="133"/>
        <v>23</v>
      </c>
      <c r="L381" s="80"/>
      <c r="M381" s="78"/>
      <c r="N381" s="1">
        <f t="shared" ca="1" si="134"/>
        <v>23</v>
      </c>
      <c r="O381" s="80"/>
      <c r="P381" s="78"/>
      <c r="Q381" s="1">
        <f t="shared" ca="1" si="135"/>
        <v>23</v>
      </c>
      <c r="R381" s="80"/>
      <c r="S381" s="78"/>
      <c r="T381" s="1">
        <f t="shared" ca="1" si="136"/>
        <v>23</v>
      </c>
      <c r="U381" s="80"/>
      <c r="V381" s="78"/>
      <c r="W381" s="1">
        <f t="shared" ca="1" si="137"/>
        <v>23</v>
      </c>
      <c r="X381" s="80"/>
      <c r="Y381" s="78"/>
      <c r="Z381" s="1">
        <f t="shared" ca="1" si="138"/>
        <v>23</v>
      </c>
      <c r="AA381" s="80"/>
      <c r="AB381" s="78"/>
      <c r="AC381" s="1">
        <f t="shared" ca="1" si="139"/>
        <v>23</v>
      </c>
      <c r="AD381" s="80"/>
      <c r="AE381" s="78"/>
      <c r="AF381" s="1">
        <f t="shared" ca="1" si="140"/>
        <v>23</v>
      </c>
      <c r="AG381" s="80"/>
      <c r="AH381" s="78"/>
      <c r="AI381" s="1">
        <f t="shared" ca="1" si="141"/>
        <v>23</v>
      </c>
      <c r="AJ381" s="80"/>
      <c r="AK381" s="78"/>
      <c r="AL381" s="1">
        <f t="shared" ca="1" si="142"/>
        <v>23</v>
      </c>
      <c r="AM381" s="80"/>
      <c r="AN381" s="78"/>
      <c r="AO381" s="1">
        <f t="shared" ca="1" si="143"/>
        <v>23</v>
      </c>
      <c r="AP381" s="93"/>
      <c r="AQ381" s="8"/>
      <c r="AR381" s="57"/>
      <c r="AS381" s="23"/>
      <c r="AT381" s="23"/>
      <c r="AU381" s="23"/>
      <c r="AV381" s="23"/>
      <c r="AW381" s="23"/>
      <c r="AX381" s="23"/>
      <c r="AY381" s="23"/>
      <c r="AZ381" s="23"/>
      <c r="BA381" s="23"/>
      <c r="BB381" s="23"/>
      <c r="BC381" s="8"/>
      <c r="BD381"/>
      <c r="BE381"/>
      <c r="BF381"/>
    </row>
    <row r="382" spans="1:58" ht="6" hidden="1" customHeight="1" x14ac:dyDescent="0.2">
      <c r="A382" s="14">
        <v>89</v>
      </c>
      <c r="B382" s="528"/>
      <c r="C382" s="529"/>
      <c r="D382" s="79"/>
      <c r="E382" s="86"/>
      <c r="F382" s="80"/>
      <c r="G382" s="78"/>
      <c r="H382" s="1">
        <f t="shared" ca="1" si="132"/>
        <v>24</v>
      </c>
      <c r="I382" s="80"/>
      <c r="J382" s="78"/>
      <c r="K382" s="1">
        <f t="shared" ca="1" si="133"/>
        <v>24</v>
      </c>
      <c r="L382" s="80"/>
      <c r="M382" s="78"/>
      <c r="N382" s="1">
        <f t="shared" ca="1" si="134"/>
        <v>24</v>
      </c>
      <c r="O382" s="80"/>
      <c r="P382" s="78"/>
      <c r="Q382" s="1">
        <f t="shared" ca="1" si="135"/>
        <v>24</v>
      </c>
      <c r="R382" s="80"/>
      <c r="S382" s="78"/>
      <c r="T382" s="1">
        <f t="shared" ca="1" si="136"/>
        <v>24</v>
      </c>
      <c r="U382" s="80"/>
      <c r="V382" s="78"/>
      <c r="W382" s="1">
        <f t="shared" ca="1" si="137"/>
        <v>24</v>
      </c>
      <c r="X382" s="80"/>
      <c r="Y382" s="78"/>
      <c r="Z382" s="1">
        <f t="shared" ca="1" si="138"/>
        <v>24</v>
      </c>
      <c r="AA382" s="80"/>
      <c r="AB382" s="78"/>
      <c r="AC382" s="1">
        <f t="shared" ca="1" si="139"/>
        <v>24</v>
      </c>
      <c r="AD382" s="80"/>
      <c r="AE382" s="78"/>
      <c r="AF382" s="1">
        <f t="shared" ca="1" si="140"/>
        <v>24</v>
      </c>
      <c r="AG382" s="80"/>
      <c r="AH382" s="78"/>
      <c r="AI382" s="1">
        <f t="shared" ca="1" si="141"/>
        <v>24</v>
      </c>
      <c r="AJ382" s="80"/>
      <c r="AK382" s="78"/>
      <c r="AL382" s="1">
        <f t="shared" ca="1" si="142"/>
        <v>24</v>
      </c>
      <c r="AM382" s="80"/>
      <c r="AN382" s="78"/>
      <c r="AO382" s="1">
        <f t="shared" ca="1" si="143"/>
        <v>24</v>
      </c>
      <c r="AP382" s="93"/>
      <c r="AQ382" s="8"/>
      <c r="AR382" s="57"/>
      <c r="AS382" s="23"/>
      <c r="AT382" s="23"/>
      <c r="AU382" s="23"/>
      <c r="AV382" s="23"/>
      <c r="AW382" s="23"/>
      <c r="AX382" s="23"/>
      <c r="AY382" s="23"/>
      <c r="AZ382" s="23"/>
      <c r="BA382" s="23"/>
      <c r="BB382" s="23"/>
      <c r="BC382" s="8"/>
      <c r="BD382"/>
      <c r="BE382"/>
      <c r="BF382"/>
    </row>
    <row r="383" spans="1:58" ht="6" hidden="1" customHeight="1" x14ac:dyDescent="0.2">
      <c r="A383" s="14">
        <v>90</v>
      </c>
      <c r="B383" s="528"/>
      <c r="C383" s="529"/>
      <c r="D383" s="79"/>
      <c r="E383" s="86"/>
      <c r="F383" s="80"/>
      <c r="G383" s="78"/>
      <c r="H383" s="1">
        <f t="shared" ca="1" si="132"/>
        <v>25</v>
      </c>
      <c r="I383" s="80"/>
      <c r="J383" s="78"/>
      <c r="K383" s="1">
        <f t="shared" ca="1" si="133"/>
        <v>25</v>
      </c>
      <c r="L383" s="80"/>
      <c r="M383" s="78"/>
      <c r="N383" s="1">
        <f t="shared" ca="1" si="134"/>
        <v>25</v>
      </c>
      <c r="O383" s="80"/>
      <c r="P383" s="78"/>
      <c r="Q383" s="1">
        <f t="shared" ca="1" si="135"/>
        <v>25</v>
      </c>
      <c r="R383" s="80"/>
      <c r="S383" s="78"/>
      <c r="T383" s="1">
        <f t="shared" ca="1" si="136"/>
        <v>25</v>
      </c>
      <c r="U383" s="80"/>
      <c r="V383" s="78"/>
      <c r="W383" s="1">
        <f t="shared" ca="1" si="137"/>
        <v>25</v>
      </c>
      <c r="X383" s="80"/>
      <c r="Y383" s="78"/>
      <c r="Z383" s="1">
        <f t="shared" ca="1" si="138"/>
        <v>25</v>
      </c>
      <c r="AA383" s="80"/>
      <c r="AB383" s="78"/>
      <c r="AC383" s="1">
        <f t="shared" ca="1" si="139"/>
        <v>25</v>
      </c>
      <c r="AD383" s="80"/>
      <c r="AE383" s="78"/>
      <c r="AF383" s="1">
        <f t="shared" ca="1" si="140"/>
        <v>25</v>
      </c>
      <c r="AG383" s="80"/>
      <c r="AH383" s="78"/>
      <c r="AI383" s="1">
        <f t="shared" ca="1" si="141"/>
        <v>25</v>
      </c>
      <c r="AJ383" s="80"/>
      <c r="AK383" s="78"/>
      <c r="AL383" s="1">
        <f t="shared" ca="1" si="142"/>
        <v>25</v>
      </c>
      <c r="AM383" s="80"/>
      <c r="AN383" s="78"/>
      <c r="AO383" s="1">
        <f t="shared" ca="1" si="143"/>
        <v>25</v>
      </c>
      <c r="AP383" s="93"/>
      <c r="AQ383" s="8"/>
      <c r="AR383" s="57"/>
      <c r="AS383" s="23"/>
      <c r="AT383" s="23"/>
      <c r="AU383" s="23"/>
      <c r="AV383" s="23"/>
      <c r="AW383" s="23"/>
      <c r="AX383" s="23"/>
      <c r="AY383" s="23"/>
      <c r="AZ383" s="23"/>
      <c r="BA383" s="23"/>
      <c r="BB383" s="23"/>
      <c r="BC383" s="8"/>
      <c r="BD383"/>
      <c r="BE383"/>
      <c r="BF383"/>
    </row>
    <row r="384" spans="1:58" ht="6" hidden="1" customHeight="1" x14ac:dyDescent="0.2">
      <c r="A384" s="14">
        <v>91</v>
      </c>
      <c r="B384" s="528"/>
      <c r="C384" s="529"/>
      <c r="D384" s="79"/>
      <c r="E384" s="86"/>
      <c r="F384" s="80"/>
      <c r="G384" s="78"/>
      <c r="H384" s="1">
        <f t="shared" ca="1" si="132"/>
        <v>26</v>
      </c>
      <c r="I384" s="80"/>
      <c r="J384" s="78"/>
      <c r="K384" s="1">
        <f t="shared" ca="1" si="133"/>
        <v>26</v>
      </c>
      <c r="L384" s="80"/>
      <c r="M384" s="78"/>
      <c r="N384" s="1">
        <f t="shared" ca="1" si="134"/>
        <v>26</v>
      </c>
      <c r="O384" s="80"/>
      <c r="P384" s="78"/>
      <c r="Q384" s="1">
        <f t="shared" ca="1" si="135"/>
        <v>26</v>
      </c>
      <c r="R384" s="80"/>
      <c r="S384" s="78"/>
      <c r="T384" s="1">
        <f t="shared" ca="1" si="136"/>
        <v>26</v>
      </c>
      <c r="U384" s="80"/>
      <c r="V384" s="78"/>
      <c r="W384" s="1">
        <f t="shared" ca="1" si="137"/>
        <v>26</v>
      </c>
      <c r="X384" s="80"/>
      <c r="Y384" s="78"/>
      <c r="Z384" s="1">
        <f t="shared" ca="1" si="138"/>
        <v>26</v>
      </c>
      <c r="AA384" s="80"/>
      <c r="AB384" s="78"/>
      <c r="AC384" s="1">
        <f t="shared" ca="1" si="139"/>
        <v>26</v>
      </c>
      <c r="AD384" s="80"/>
      <c r="AE384" s="78"/>
      <c r="AF384" s="1">
        <f t="shared" ca="1" si="140"/>
        <v>26</v>
      </c>
      <c r="AG384" s="80"/>
      <c r="AH384" s="78"/>
      <c r="AI384" s="1">
        <f t="shared" ca="1" si="141"/>
        <v>26</v>
      </c>
      <c r="AJ384" s="80"/>
      <c r="AK384" s="78"/>
      <c r="AL384" s="1">
        <f t="shared" ca="1" si="142"/>
        <v>26</v>
      </c>
      <c r="AM384" s="80"/>
      <c r="AN384" s="78"/>
      <c r="AO384" s="1">
        <f t="shared" ca="1" si="143"/>
        <v>26</v>
      </c>
      <c r="AP384" s="93"/>
      <c r="AQ384" s="8"/>
      <c r="AR384" s="57"/>
      <c r="AS384" s="23"/>
      <c r="AT384" s="23"/>
      <c r="AU384" s="23"/>
      <c r="AV384" s="23"/>
      <c r="AW384" s="23"/>
      <c r="AX384" s="23"/>
      <c r="AY384" s="23"/>
      <c r="AZ384" s="23"/>
      <c r="BA384" s="23"/>
      <c r="BB384" s="23"/>
      <c r="BC384" s="8"/>
      <c r="BD384"/>
      <c r="BE384"/>
      <c r="BF384"/>
    </row>
    <row r="385" spans="1:58" ht="6" hidden="1" customHeight="1" x14ac:dyDescent="0.2">
      <c r="A385" s="14">
        <v>92</v>
      </c>
      <c r="B385" s="528"/>
      <c r="C385" s="529"/>
      <c r="D385" s="79"/>
      <c r="E385" s="86"/>
      <c r="F385" s="80"/>
      <c r="G385" s="78"/>
      <c r="H385" s="1">
        <f t="shared" ca="1" si="132"/>
        <v>27</v>
      </c>
      <c r="I385" s="80"/>
      <c r="J385" s="78"/>
      <c r="K385" s="1">
        <f t="shared" ca="1" si="133"/>
        <v>27</v>
      </c>
      <c r="L385" s="80"/>
      <c r="M385" s="78"/>
      <c r="N385" s="1">
        <f t="shared" ca="1" si="134"/>
        <v>27</v>
      </c>
      <c r="O385" s="80"/>
      <c r="P385" s="78"/>
      <c r="Q385" s="1">
        <f t="shared" ca="1" si="135"/>
        <v>27</v>
      </c>
      <c r="R385" s="80"/>
      <c r="S385" s="78"/>
      <c r="T385" s="1">
        <f t="shared" ca="1" si="136"/>
        <v>27</v>
      </c>
      <c r="U385" s="80"/>
      <c r="V385" s="78"/>
      <c r="W385" s="1">
        <f t="shared" ca="1" si="137"/>
        <v>27</v>
      </c>
      <c r="X385" s="80"/>
      <c r="Y385" s="78"/>
      <c r="Z385" s="1">
        <f t="shared" ca="1" si="138"/>
        <v>27</v>
      </c>
      <c r="AA385" s="80"/>
      <c r="AB385" s="78"/>
      <c r="AC385" s="1">
        <f t="shared" ca="1" si="139"/>
        <v>27</v>
      </c>
      <c r="AD385" s="80"/>
      <c r="AE385" s="78"/>
      <c r="AF385" s="1">
        <f t="shared" ca="1" si="140"/>
        <v>27</v>
      </c>
      <c r="AG385" s="80"/>
      <c r="AH385" s="78"/>
      <c r="AI385" s="1">
        <f t="shared" ca="1" si="141"/>
        <v>27</v>
      </c>
      <c r="AJ385" s="80"/>
      <c r="AK385" s="78"/>
      <c r="AL385" s="1">
        <f t="shared" ca="1" si="142"/>
        <v>27</v>
      </c>
      <c r="AM385" s="80"/>
      <c r="AN385" s="78"/>
      <c r="AO385" s="1">
        <f t="shared" ca="1" si="143"/>
        <v>27</v>
      </c>
      <c r="AP385" s="93"/>
      <c r="AQ385" s="8"/>
      <c r="AR385" s="57"/>
      <c r="AS385" s="23"/>
      <c r="AT385" s="23"/>
      <c r="AU385" s="23"/>
      <c r="AV385" s="23"/>
      <c r="AW385" s="23"/>
      <c r="AX385" s="23"/>
      <c r="AY385" s="23"/>
      <c r="AZ385" s="23"/>
      <c r="BA385" s="23"/>
      <c r="BB385" s="23"/>
      <c r="BC385" s="8"/>
      <c r="BD385"/>
      <c r="BE385"/>
      <c r="BF385"/>
    </row>
    <row r="386" spans="1:58" ht="6" hidden="1" customHeight="1" x14ac:dyDescent="0.2">
      <c r="A386" s="14">
        <v>93</v>
      </c>
      <c r="B386" s="528"/>
      <c r="C386" s="529"/>
      <c r="D386" s="79"/>
      <c r="E386" s="86"/>
      <c r="F386" s="80"/>
      <c r="G386" s="78"/>
      <c r="H386" s="1">
        <f t="shared" ca="1" si="132"/>
        <v>28</v>
      </c>
      <c r="I386" s="80"/>
      <c r="J386" s="78"/>
      <c r="K386" s="1">
        <f t="shared" ca="1" si="133"/>
        <v>28</v>
      </c>
      <c r="L386" s="80"/>
      <c r="M386" s="78"/>
      <c r="N386" s="1">
        <f t="shared" ca="1" si="134"/>
        <v>28</v>
      </c>
      <c r="O386" s="80"/>
      <c r="P386" s="78"/>
      <c r="Q386" s="1">
        <f t="shared" ca="1" si="135"/>
        <v>28</v>
      </c>
      <c r="R386" s="80"/>
      <c r="S386" s="78"/>
      <c r="T386" s="1">
        <f t="shared" ca="1" si="136"/>
        <v>28</v>
      </c>
      <c r="U386" s="80"/>
      <c r="V386" s="78"/>
      <c r="W386" s="1">
        <f t="shared" ca="1" si="137"/>
        <v>28</v>
      </c>
      <c r="X386" s="80"/>
      <c r="Y386" s="78"/>
      <c r="Z386" s="1">
        <f t="shared" ca="1" si="138"/>
        <v>28</v>
      </c>
      <c r="AA386" s="80"/>
      <c r="AB386" s="78"/>
      <c r="AC386" s="1">
        <f t="shared" ca="1" si="139"/>
        <v>28</v>
      </c>
      <c r="AD386" s="80"/>
      <c r="AE386" s="78"/>
      <c r="AF386" s="1">
        <f t="shared" ca="1" si="140"/>
        <v>28</v>
      </c>
      <c r="AG386" s="80"/>
      <c r="AH386" s="78"/>
      <c r="AI386" s="1">
        <f t="shared" ca="1" si="141"/>
        <v>28</v>
      </c>
      <c r="AJ386" s="80"/>
      <c r="AK386" s="78"/>
      <c r="AL386" s="1">
        <f t="shared" ca="1" si="142"/>
        <v>28</v>
      </c>
      <c r="AM386" s="80"/>
      <c r="AN386" s="78"/>
      <c r="AO386" s="1">
        <f t="shared" ca="1" si="143"/>
        <v>28</v>
      </c>
      <c r="AP386" s="93"/>
      <c r="AQ386" s="8"/>
      <c r="AR386" s="57"/>
      <c r="AS386" s="23"/>
      <c r="AT386" s="23"/>
      <c r="AU386" s="23"/>
      <c r="AV386" s="23"/>
      <c r="AW386" s="23"/>
      <c r="AX386" s="23"/>
      <c r="AY386" s="23"/>
      <c r="AZ386" s="23"/>
      <c r="BA386" s="23"/>
      <c r="BB386" s="23"/>
      <c r="BC386" s="8"/>
      <c r="BD386"/>
      <c r="BE386"/>
      <c r="BF386"/>
    </row>
    <row r="387" spans="1:58" ht="6" hidden="1" customHeight="1" x14ac:dyDescent="0.2">
      <c r="A387" s="14">
        <v>94</v>
      </c>
      <c r="B387" s="528"/>
      <c r="C387" s="529"/>
      <c r="D387" s="79"/>
      <c r="E387" s="86"/>
      <c r="F387" s="80"/>
      <c r="G387" s="78"/>
      <c r="H387" s="1">
        <f t="shared" ca="1" si="132"/>
        <v>29</v>
      </c>
      <c r="I387" s="80"/>
      <c r="J387" s="78"/>
      <c r="K387" s="1">
        <f t="shared" ca="1" si="133"/>
        <v>29</v>
      </c>
      <c r="L387" s="80"/>
      <c r="M387" s="78"/>
      <c r="N387" s="1">
        <f t="shared" ca="1" si="134"/>
        <v>29</v>
      </c>
      <c r="O387" s="80"/>
      <c r="P387" s="78"/>
      <c r="Q387" s="1">
        <f t="shared" ca="1" si="135"/>
        <v>29</v>
      </c>
      <c r="R387" s="80"/>
      <c r="S387" s="78"/>
      <c r="T387" s="1">
        <f t="shared" ca="1" si="136"/>
        <v>29</v>
      </c>
      <c r="U387" s="80"/>
      <c r="V387" s="78"/>
      <c r="W387" s="1">
        <f t="shared" ca="1" si="137"/>
        <v>29</v>
      </c>
      <c r="X387" s="80"/>
      <c r="Y387" s="78"/>
      <c r="Z387" s="1">
        <f t="shared" ca="1" si="138"/>
        <v>29</v>
      </c>
      <c r="AA387" s="80"/>
      <c r="AB387" s="78"/>
      <c r="AC387" s="1">
        <f t="shared" ca="1" si="139"/>
        <v>29</v>
      </c>
      <c r="AD387" s="80"/>
      <c r="AE387" s="78"/>
      <c r="AF387" s="1">
        <f t="shared" ca="1" si="140"/>
        <v>29</v>
      </c>
      <c r="AG387" s="80"/>
      <c r="AH387" s="78"/>
      <c r="AI387" s="1">
        <f t="shared" ca="1" si="141"/>
        <v>29</v>
      </c>
      <c r="AJ387" s="80"/>
      <c r="AK387" s="78"/>
      <c r="AL387" s="1">
        <f t="shared" ca="1" si="142"/>
        <v>29</v>
      </c>
      <c r="AM387" s="80"/>
      <c r="AN387" s="78"/>
      <c r="AO387" s="1">
        <f t="shared" ca="1" si="143"/>
        <v>29</v>
      </c>
      <c r="AP387" s="93"/>
      <c r="AQ387" s="8"/>
      <c r="AR387" s="57"/>
      <c r="AS387" s="23"/>
      <c r="AT387" s="23"/>
      <c r="AU387" s="23"/>
      <c r="AV387" s="23"/>
      <c r="AW387" s="23"/>
      <c r="AX387" s="23"/>
      <c r="AY387" s="23"/>
      <c r="AZ387" s="23"/>
      <c r="BA387" s="23"/>
      <c r="BB387" s="23"/>
      <c r="BC387" s="8"/>
      <c r="BD387"/>
      <c r="BE387"/>
      <c r="BF387"/>
    </row>
    <row r="388" spans="1:58" ht="6" hidden="1" customHeight="1" x14ac:dyDescent="0.2">
      <c r="A388" s="14">
        <v>95</v>
      </c>
      <c r="B388" s="528"/>
      <c r="C388" s="529"/>
      <c r="D388" s="79"/>
      <c r="E388" s="86"/>
      <c r="F388" s="80"/>
      <c r="G388" s="78"/>
      <c r="H388" s="1">
        <f t="shared" ca="1" si="132"/>
        <v>30</v>
      </c>
      <c r="I388" s="80"/>
      <c r="J388" s="78"/>
      <c r="K388" s="1">
        <f t="shared" ca="1" si="133"/>
        <v>30</v>
      </c>
      <c r="L388" s="80"/>
      <c r="M388" s="78"/>
      <c r="N388" s="1">
        <f t="shared" ca="1" si="134"/>
        <v>30</v>
      </c>
      <c r="O388" s="80"/>
      <c r="P388" s="78"/>
      <c r="Q388" s="1">
        <f t="shared" ca="1" si="135"/>
        <v>30</v>
      </c>
      <c r="R388" s="80"/>
      <c r="S388" s="78"/>
      <c r="T388" s="1">
        <f t="shared" ca="1" si="136"/>
        <v>30</v>
      </c>
      <c r="U388" s="80"/>
      <c r="V388" s="78"/>
      <c r="W388" s="1">
        <f t="shared" ca="1" si="137"/>
        <v>30</v>
      </c>
      <c r="X388" s="80"/>
      <c r="Y388" s="78"/>
      <c r="Z388" s="1">
        <f t="shared" ca="1" si="138"/>
        <v>30</v>
      </c>
      <c r="AA388" s="80"/>
      <c r="AB388" s="78"/>
      <c r="AC388" s="1">
        <f t="shared" ca="1" si="139"/>
        <v>30</v>
      </c>
      <c r="AD388" s="80"/>
      <c r="AE388" s="78"/>
      <c r="AF388" s="1">
        <f t="shared" ca="1" si="140"/>
        <v>30</v>
      </c>
      <c r="AG388" s="80"/>
      <c r="AH388" s="78"/>
      <c r="AI388" s="1">
        <f t="shared" ca="1" si="141"/>
        <v>30</v>
      </c>
      <c r="AJ388" s="80"/>
      <c r="AK388" s="78"/>
      <c r="AL388" s="1">
        <f t="shared" ca="1" si="142"/>
        <v>30</v>
      </c>
      <c r="AM388" s="80"/>
      <c r="AN388" s="78"/>
      <c r="AO388" s="1">
        <f t="shared" ca="1" si="143"/>
        <v>30</v>
      </c>
      <c r="AP388" s="93"/>
      <c r="AQ388" s="8"/>
      <c r="AR388" s="57"/>
      <c r="AS388" s="23"/>
      <c r="AT388" s="23"/>
      <c r="AU388" s="23"/>
      <c r="AV388" s="23"/>
      <c r="AW388" s="23"/>
      <c r="AX388" s="23"/>
      <c r="AY388" s="23"/>
      <c r="AZ388" s="23"/>
      <c r="BA388" s="23"/>
      <c r="BB388" s="23"/>
      <c r="BC388" s="8"/>
      <c r="BD388"/>
      <c r="BE388"/>
      <c r="BF388"/>
    </row>
    <row r="389" spans="1:58" ht="6" hidden="1" customHeight="1" x14ac:dyDescent="0.2">
      <c r="A389" s="14">
        <v>96</v>
      </c>
      <c r="B389" s="538"/>
      <c r="C389" s="539"/>
      <c r="D389" s="87"/>
      <c r="E389" s="88"/>
      <c r="F389" s="80"/>
      <c r="G389" s="78"/>
      <c r="H389" s="1">
        <f t="shared" ca="1" si="132"/>
        <v>31</v>
      </c>
      <c r="I389" s="80"/>
      <c r="J389" s="78"/>
      <c r="K389" s="1">
        <f t="shared" ca="1" si="133"/>
        <v>31</v>
      </c>
      <c r="L389" s="80"/>
      <c r="M389" s="78"/>
      <c r="N389" s="1">
        <f t="shared" ca="1" si="134"/>
        <v>31</v>
      </c>
      <c r="O389" s="80"/>
      <c r="P389" s="78"/>
      <c r="Q389" s="1">
        <f t="shared" ca="1" si="135"/>
        <v>31</v>
      </c>
      <c r="R389" s="80"/>
      <c r="S389" s="78"/>
      <c r="T389" s="1">
        <f t="shared" ca="1" si="136"/>
        <v>31</v>
      </c>
      <c r="U389" s="80"/>
      <c r="V389" s="78"/>
      <c r="W389" s="1">
        <f t="shared" ca="1" si="137"/>
        <v>31</v>
      </c>
      <c r="X389" s="80"/>
      <c r="Y389" s="78"/>
      <c r="Z389" s="1">
        <f t="shared" ca="1" si="138"/>
        <v>31</v>
      </c>
      <c r="AA389" s="80"/>
      <c r="AB389" s="78"/>
      <c r="AC389" s="1">
        <f t="shared" ca="1" si="139"/>
        <v>31</v>
      </c>
      <c r="AD389" s="80"/>
      <c r="AE389" s="78"/>
      <c r="AF389" s="1">
        <f t="shared" ca="1" si="140"/>
        <v>31</v>
      </c>
      <c r="AG389" s="80"/>
      <c r="AH389" s="78"/>
      <c r="AI389" s="1">
        <f t="shared" ca="1" si="141"/>
        <v>31</v>
      </c>
      <c r="AJ389" s="80"/>
      <c r="AK389" s="78"/>
      <c r="AL389" s="1">
        <f t="shared" ca="1" si="142"/>
        <v>31</v>
      </c>
      <c r="AM389" s="80"/>
      <c r="AN389" s="78"/>
      <c r="AO389" s="1">
        <f t="shared" ca="1" si="143"/>
        <v>31</v>
      </c>
      <c r="AP389" s="93"/>
      <c r="AQ389" s="8"/>
      <c r="AR389" s="57"/>
      <c r="AS389" s="23"/>
      <c r="AT389" s="23"/>
      <c r="AU389" s="23"/>
      <c r="AV389" s="23"/>
      <c r="AW389" s="23"/>
      <c r="AX389" s="23"/>
      <c r="AY389" s="23"/>
      <c r="AZ389" s="23"/>
      <c r="BA389" s="23"/>
      <c r="BB389" s="23"/>
      <c r="BC389" s="8"/>
      <c r="BD389"/>
      <c r="BE389"/>
      <c r="BF389"/>
    </row>
    <row r="390" spans="1:58" ht="6" hidden="1" customHeight="1" x14ac:dyDescent="0.2">
      <c r="A390" s="14">
        <v>1</v>
      </c>
      <c r="B390" s="526">
        <f ca="1">B486-1</f>
        <v>42764</v>
      </c>
      <c r="C390" s="527"/>
      <c r="D390" s="89"/>
      <c r="E390" s="90"/>
      <c r="F390" s="80"/>
      <c r="G390" s="78"/>
      <c r="H390" s="1">
        <f t="shared" ref="H390:H421" ca="1" si="144">IF(OR(MID(G$780,$A390,1)="a",MID(G$780,$A390,1)="b"),0,IF(H389=0,1,H389+1))</f>
        <v>32</v>
      </c>
      <c r="I390" s="80"/>
      <c r="J390" s="78"/>
      <c r="K390" s="1">
        <f t="shared" ref="K390:K421" ca="1" si="145">IF(OR(MID(J$780,$A390,1)="a",MID(J$780,$A390,1)="b"),0,IF(K389=0,1,K389+1))</f>
        <v>32</v>
      </c>
      <c r="L390" s="80"/>
      <c r="M390" s="78"/>
      <c r="N390" s="1">
        <f t="shared" ref="N390:N421" ca="1" si="146">IF(OR(MID(M$780,$A390,1)="a",MID(M$780,$A390,1)="b"),0,IF(N389=0,1,N389+1))</f>
        <v>32</v>
      </c>
      <c r="O390" s="80"/>
      <c r="P390" s="78"/>
      <c r="Q390" s="1">
        <f t="shared" ref="Q390:Q421" ca="1" si="147">IF(OR(MID(P$780,$A390,1)="a",MID(P$780,$A390,1)="b"),0,IF(Q389=0,1,Q389+1))</f>
        <v>32</v>
      </c>
      <c r="R390" s="80"/>
      <c r="S390" s="78"/>
      <c r="T390" s="1">
        <f t="shared" ref="T390:T421" ca="1" si="148">IF(OR(MID(S$780,$A390,1)="a",MID(S$780,$A390,1)="b"),0,IF(T389=0,1,T389+1))</f>
        <v>32</v>
      </c>
      <c r="U390" s="80"/>
      <c r="V390" s="78"/>
      <c r="W390" s="1">
        <f t="shared" ref="W390:W421" ca="1" si="149">IF(OR(MID(V$780,$A390,1)="a",MID(V$780,$A390,1)="b"),0,IF(W389=0,1,W389+1))</f>
        <v>32</v>
      </c>
      <c r="X390" s="80"/>
      <c r="Y390" s="78"/>
      <c r="Z390" s="1">
        <f t="shared" ref="Z390:Z421" ca="1" si="150">IF(OR(MID(Y$780,$A390,1)="a",MID(Y$780,$A390,1)="b"),0,IF(Z389=0,1,Z389+1))</f>
        <v>32</v>
      </c>
      <c r="AA390" s="80"/>
      <c r="AB390" s="78"/>
      <c r="AC390" s="1">
        <f t="shared" ref="AC390:AC421" ca="1" si="151">IF(OR(MID(AB$780,$A390,1)="a",MID(AB$780,$A390,1)="b"),0,IF(AC389=0,1,AC389+1))</f>
        <v>32</v>
      </c>
      <c r="AD390" s="80"/>
      <c r="AE390" s="78"/>
      <c r="AF390" s="1">
        <f t="shared" ref="AF390:AF421" ca="1" si="152">IF(OR(MID(AE$780,$A390,1)="a",MID(AE$780,$A390,1)="b"),0,IF(AF389=0,1,AF389+1))</f>
        <v>32</v>
      </c>
      <c r="AG390" s="80"/>
      <c r="AH390" s="78"/>
      <c r="AI390" s="1">
        <f t="shared" ref="AI390:AI421" ca="1" si="153">IF(OR(MID(AH$780,$A390,1)="a",MID(AH$780,$A390,1)="b"),0,IF(AI389=0,1,AI389+1))</f>
        <v>32</v>
      </c>
      <c r="AJ390" s="80"/>
      <c r="AK390" s="78"/>
      <c r="AL390" s="1">
        <f t="shared" ref="AL390:AL421" ca="1" si="154">IF(OR(MID(AK$780,$A390,1)="a",MID(AK$780,$A390,1)="b"),0,IF(AL389=0,1,AL389+1))</f>
        <v>32</v>
      </c>
      <c r="AM390" s="80"/>
      <c r="AN390" s="78"/>
      <c r="AO390" s="1">
        <f t="shared" ref="AO390:AO421" ca="1" si="155">IF(OR(MID(AN$780,$A390,1)="a",MID(AN$780,$A390,1)="b"),0,IF(AO389=0,1,AO389+1))</f>
        <v>32</v>
      </c>
      <c r="AP390" s="93"/>
      <c r="AQ390" s="8"/>
      <c r="AR390" s="57"/>
      <c r="AS390" s="23"/>
      <c r="AT390" s="23"/>
      <c r="AU390" s="23"/>
      <c r="AV390" s="23"/>
      <c r="AW390" s="23"/>
      <c r="AX390" s="23"/>
      <c r="AY390" s="23"/>
      <c r="AZ390" s="23"/>
      <c r="BA390" s="23"/>
      <c r="BB390" s="23"/>
      <c r="BC390" s="8"/>
      <c r="BD390"/>
      <c r="BE390"/>
      <c r="BF390"/>
    </row>
    <row r="391" spans="1:58" ht="6" hidden="1" customHeight="1" x14ac:dyDescent="0.2">
      <c r="A391" s="14">
        <v>2</v>
      </c>
      <c r="B391" s="528"/>
      <c r="C391" s="529"/>
      <c r="D391" s="79"/>
      <c r="E391" s="86"/>
      <c r="F391" s="80"/>
      <c r="G391" s="78"/>
      <c r="H391" s="1">
        <f t="shared" ca="1" si="144"/>
        <v>33</v>
      </c>
      <c r="I391" s="80"/>
      <c r="J391" s="78"/>
      <c r="K391" s="1">
        <f t="shared" ca="1" si="145"/>
        <v>33</v>
      </c>
      <c r="L391" s="80"/>
      <c r="M391" s="78"/>
      <c r="N391" s="1">
        <f t="shared" ca="1" si="146"/>
        <v>33</v>
      </c>
      <c r="O391" s="80"/>
      <c r="P391" s="78"/>
      <c r="Q391" s="1">
        <f t="shared" ca="1" si="147"/>
        <v>33</v>
      </c>
      <c r="R391" s="80"/>
      <c r="S391" s="78"/>
      <c r="T391" s="1">
        <f t="shared" ca="1" si="148"/>
        <v>33</v>
      </c>
      <c r="U391" s="80"/>
      <c r="V391" s="78"/>
      <c r="W391" s="1">
        <f t="shared" ca="1" si="149"/>
        <v>33</v>
      </c>
      <c r="X391" s="80"/>
      <c r="Y391" s="78"/>
      <c r="Z391" s="1">
        <f t="shared" ca="1" si="150"/>
        <v>33</v>
      </c>
      <c r="AA391" s="80"/>
      <c r="AB391" s="78"/>
      <c r="AC391" s="1">
        <f t="shared" ca="1" si="151"/>
        <v>33</v>
      </c>
      <c r="AD391" s="80"/>
      <c r="AE391" s="78"/>
      <c r="AF391" s="1">
        <f t="shared" ca="1" si="152"/>
        <v>33</v>
      </c>
      <c r="AG391" s="80"/>
      <c r="AH391" s="78"/>
      <c r="AI391" s="1">
        <f t="shared" ca="1" si="153"/>
        <v>33</v>
      </c>
      <c r="AJ391" s="80"/>
      <c r="AK391" s="78"/>
      <c r="AL391" s="1">
        <f t="shared" ca="1" si="154"/>
        <v>33</v>
      </c>
      <c r="AM391" s="80"/>
      <c r="AN391" s="78"/>
      <c r="AO391" s="1">
        <f t="shared" ca="1" si="155"/>
        <v>33</v>
      </c>
      <c r="AP391" s="93"/>
      <c r="AQ391" s="8"/>
      <c r="AR391" s="57"/>
      <c r="AS391" s="23"/>
      <c r="AT391" s="23"/>
      <c r="AU391" s="23"/>
      <c r="AV391" s="23"/>
      <c r="AW391" s="23"/>
      <c r="AX391" s="23"/>
      <c r="AY391" s="23"/>
      <c r="AZ391" s="23"/>
      <c r="BA391" s="23"/>
      <c r="BB391" s="23"/>
      <c r="BC391" s="8"/>
      <c r="BD391"/>
      <c r="BE391"/>
      <c r="BF391"/>
    </row>
    <row r="392" spans="1:58" ht="6" hidden="1" customHeight="1" x14ac:dyDescent="0.2">
      <c r="A392" s="14">
        <v>3</v>
      </c>
      <c r="B392" s="528"/>
      <c r="C392" s="529"/>
      <c r="D392" s="79"/>
      <c r="E392" s="86"/>
      <c r="F392" s="80"/>
      <c r="G392" s="78"/>
      <c r="H392" s="1">
        <f t="shared" ca="1" si="144"/>
        <v>34</v>
      </c>
      <c r="I392" s="80"/>
      <c r="J392" s="78"/>
      <c r="K392" s="1">
        <f t="shared" ca="1" si="145"/>
        <v>34</v>
      </c>
      <c r="L392" s="80"/>
      <c r="M392" s="78"/>
      <c r="N392" s="1">
        <f t="shared" ca="1" si="146"/>
        <v>34</v>
      </c>
      <c r="O392" s="80"/>
      <c r="P392" s="78"/>
      <c r="Q392" s="1">
        <f t="shared" ca="1" si="147"/>
        <v>34</v>
      </c>
      <c r="R392" s="80"/>
      <c r="S392" s="78"/>
      <c r="T392" s="1">
        <f t="shared" ca="1" si="148"/>
        <v>34</v>
      </c>
      <c r="U392" s="80"/>
      <c r="V392" s="78"/>
      <c r="W392" s="1">
        <f t="shared" ca="1" si="149"/>
        <v>34</v>
      </c>
      <c r="X392" s="80"/>
      <c r="Y392" s="78"/>
      <c r="Z392" s="1">
        <f t="shared" ca="1" si="150"/>
        <v>34</v>
      </c>
      <c r="AA392" s="80"/>
      <c r="AB392" s="78"/>
      <c r="AC392" s="1">
        <f t="shared" ca="1" si="151"/>
        <v>34</v>
      </c>
      <c r="AD392" s="80"/>
      <c r="AE392" s="78"/>
      <c r="AF392" s="1">
        <f t="shared" ca="1" si="152"/>
        <v>34</v>
      </c>
      <c r="AG392" s="80"/>
      <c r="AH392" s="78"/>
      <c r="AI392" s="1">
        <f t="shared" ca="1" si="153"/>
        <v>34</v>
      </c>
      <c r="AJ392" s="80"/>
      <c r="AK392" s="78"/>
      <c r="AL392" s="1">
        <f t="shared" ca="1" si="154"/>
        <v>34</v>
      </c>
      <c r="AM392" s="80"/>
      <c r="AN392" s="78"/>
      <c r="AO392" s="1">
        <f t="shared" ca="1" si="155"/>
        <v>34</v>
      </c>
      <c r="AP392" s="93"/>
      <c r="AQ392" s="8"/>
      <c r="AR392" s="57"/>
      <c r="AS392" s="23"/>
      <c r="AT392" s="23"/>
      <c r="AU392" s="23"/>
      <c r="AV392" s="23"/>
      <c r="AW392" s="23"/>
      <c r="AX392" s="23"/>
      <c r="AY392" s="23"/>
      <c r="AZ392" s="23"/>
      <c r="BA392" s="23"/>
      <c r="BB392" s="23"/>
      <c r="BC392" s="8"/>
      <c r="BD392"/>
      <c r="BE392"/>
      <c r="BF392"/>
    </row>
    <row r="393" spans="1:58" ht="6" hidden="1" customHeight="1" x14ac:dyDescent="0.2">
      <c r="A393" s="14">
        <v>4</v>
      </c>
      <c r="B393" s="528"/>
      <c r="C393" s="529"/>
      <c r="D393" s="79"/>
      <c r="E393" s="86"/>
      <c r="F393" s="80"/>
      <c r="G393" s="78"/>
      <c r="H393" s="1">
        <f t="shared" ca="1" si="144"/>
        <v>35</v>
      </c>
      <c r="I393" s="80"/>
      <c r="J393" s="78"/>
      <c r="K393" s="1">
        <f t="shared" ca="1" si="145"/>
        <v>35</v>
      </c>
      <c r="L393" s="80"/>
      <c r="M393" s="78"/>
      <c r="N393" s="1">
        <f t="shared" ca="1" si="146"/>
        <v>35</v>
      </c>
      <c r="O393" s="80"/>
      <c r="P393" s="78"/>
      <c r="Q393" s="1">
        <f t="shared" ca="1" si="147"/>
        <v>35</v>
      </c>
      <c r="R393" s="80"/>
      <c r="S393" s="78"/>
      <c r="T393" s="1">
        <f t="shared" ca="1" si="148"/>
        <v>35</v>
      </c>
      <c r="U393" s="80"/>
      <c r="V393" s="78"/>
      <c r="W393" s="1">
        <f t="shared" ca="1" si="149"/>
        <v>35</v>
      </c>
      <c r="X393" s="80"/>
      <c r="Y393" s="78"/>
      <c r="Z393" s="1">
        <f t="shared" ca="1" si="150"/>
        <v>35</v>
      </c>
      <c r="AA393" s="80"/>
      <c r="AB393" s="78"/>
      <c r="AC393" s="1">
        <f t="shared" ca="1" si="151"/>
        <v>35</v>
      </c>
      <c r="AD393" s="80"/>
      <c r="AE393" s="78"/>
      <c r="AF393" s="1">
        <f t="shared" ca="1" si="152"/>
        <v>35</v>
      </c>
      <c r="AG393" s="80"/>
      <c r="AH393" s="78"/>
      <c r="AI393" s="1">
        <f t="shared" ca="1" si="153"/>
        <v>35</v>
      </c>
      <c r="AJ393" s="80"/>
      <c r="AK393" s="78"/>
      <c r="AL393" s="1">
        <f t="shared" ca="1" si="154"/>
        <v>35</v>
      </c>
      <c r="AM393" s="80"/>
      <c r="AN393" s="78"/>
      <c r="AO393" s="1">
        <f t="shared" ca="1" si="155"/>
        <v>35</v>
      </c>
      <c r="AP393" s="93"/>
      <c r="AQ393" s="8"/>
      <c r="AR393" s="57"/>
      <c r="AS393" s="23"/>
      <c r="AT393" s="23"/>
      <c r="AU393" s="23"/>
      <c r="AV393" s="23"/>
      <c r="AW393" s="23"/>
      <c r="AX393" s="23"/>
      <c r="AY393" s="23"/>
      <c r="AZ393" s="23"/>
      <c r="BA393" s="23"/>
      <c r="BB393" s="23"/>
      <c r="BC393" s="8"/>
      <c r="BD393"/>
      <c r="BE393"/>
      <c r="BF393"/>
    </row>
    <row r="394" spans="1:58" ht="6" hidden="1" customHeight="1" x14ac:dyDescent="0.2">
      <c r="A394" s="14">
        <v>5</v>
      </c>
      <c r="B394" s="528"/>
      <c r="C394" s="529"/>
      <c r="D394" s="79"/>
      <c r="E394" s="86"/>
      <c r="F394" s="80"/>
      <c r="G394" s="78"/>
      <c r="H394" s="1">
        <f t="shared" ca="1" si="144"/>
        <v>36</v>
      </c>
      <c r="I394" s="80"/>
      <c r="J394" s="78"/>
      <c r="K394" s="1">
        <f t="shared" ca="1" si="145"/>
        <v>36</v>
      </c>
      <c r="L394" s="80"/>
      <c r="M394" s="78"/>
      <c r="N394" s="1">
        <f t="shared" ca="1" si="146"/>
        <v>36</v>
      </c>
      <c r="O394" s="80"/>
      <c r="P394" s="78"/>
      <c r="Q394" s="1">
        <f t="shared" ca="1" si="147"/>
        <v>36</v>
      </c>
      <c r="R394" s="80"/>
      <c r="S394" s="78"/>
      <c r="T394" s="1">
        <f t="shared" ca="1" si="148"/>
        <v>36</v>
      </c>
      <c r="U394" s="80"/>
      <c r="V394" s="78"/>
      <c r="W394" s="1">
        <f t="shared" ca="1" si="149"/>
        <v>36</v>
      </c>
      <c r="X394" s="80"/>
      <c r="Y394" s="78"/>
      <c r="Z394" s="1">
        <f t="shared" ca="1" si="150"/>
        <v>36</v>
      </c>
      <c r="AA394" s="80"/>
      <c r="AB394" s="78"/>
      <c r="AC394" s="1">
        <f t="shared" ca="1" si="151"/>
        <v>36</v>
      </c>
      <c r="AD394" s="80"/>
      <c r="AE394" s="78"/>
      <c r="AF394" s="1">
        <f t="shared" ca="1" si="152"/>
        <v>36</v>
      </c>
      <c r="AG394" s="80"/>
      <c r="AH394" s="78"/>
      <c r="AI394" s="1">
        <f t="shared" ca="1" si="153"/>
        <v>36</v>
      </c>
      <c r="AJ394" s="80"/>
      <c r="AK394" s="78"/>
      <c r="AL394" s="1">
        <f t="shared" ca="1" si="154"/>
        <v>36</v>
      </c>
      <c r="AM394" s="80"/>
      <c r="AN394" s="78"/>
      <c r="AO394" s="1">
        <f t="shared" ca="1" si="155"/>
        <v>36</v>
      </c>
      <c r="AP394" s="93"/>
      <c r="AQ394" s="8"/>
      <c r="AR394" s="57"/>
      <c r="AS394" s="23"/>
      <c r="AT394" s="23"/>
      <c r="AU394" s="23"/>
      <c r="AV394" s="23"/>
      <c r="AW394" s="23"/>
      <c r="AX394" s="23"/>
      <c r="AY394" s="23"/>
      <c r="AZ394" s="23"/>
      <c r="BA394" s="23"/>
      <c r="BB394" s="23"/>
      <c r="BC394" s="8"/>
      <c r="BD394"/>
      <c r="BE394"/>
      <c r="BF394"/>
    </row>
    <row r="395" spans="1:58" ht="6" hidden="1" customHeight="1" x14ac:dyDescent="0.2">
      <c r="A395" s="14">
        <v>6</v>
      </c>
      <c r="B395" s="528"/>
      <c r="C395" s="529"/>
      <c r="D395" s="79"/>
      <c r="E395" s="86"/>
      <c r="F395" s="80"/>
      <c r="G395" s="78"/>
      <c r="H395" s="1">
        <f t="shared" ca="1" si="144"/>
        <v>37</v>
      </c>
      <c r="I395" s="80"/>
      <c r="J395" s="78"/>
      <c r="K395" s="1">
        <f t="shared" ca="1" si="145"/>
        <v>37</v>
      </c>
      <c r="L395" s="80"/>
      <c r="M395" s="78"/>
      <c r="N395" s="1">
        <f t="shared" ca="1" si="146"/>
        <v>37</v>
      </c>
      <c r="O395" s="80"/>
      <c r="P395" s="78"/>
      <c r="Q395" s="1">
        <f t="shared" ca="1" si="147"/>
        <v>37</v>
      </c>
      <c r="R395" s="80"/>
      <c r="S395" s="78"/>
      <c r="T395" s="1">
        <f t="shared" ca="1" si="148"/>
        <v>37</v>
      </c>
      <c r="U395" s="80"/>
      <c r="V395" s="78"/>
      <c r="W395" s="1">
        <f t="shared" ca="1" si="149"/>
        <v>37</v>
      </c>
      <c r="X395" s="80"/>
      <c r="Y395" s="78"/>
      <c r="Z395" s="1">
        <f t="shared" ca="1" si="150"/>
        <v>37</v>
      </c>
      <c r="AA395" s="80"/>
      <c r="AB395" s="78"/>
      <c r="AC395" s="1">
        <f t="shared" ca="1" si="151"/>
        <v>37</v>
      </c>
      <c r="AD395" s="80"/>
      <c r="AE395" s="78"/>
      <c r="AF395" s="1">
        <f t="shared" ca="1" si="152"/>
        <v>37</v>
      </c>
      <c r="AG395" s="80"/>
      <c r="AH395" s="78"/>
      <c r="AI395" s="1">
        <f t="shared" ca="1" si="153"/>
        <v>37</v>
      </c>
      <c r="AJ395" s="80"/>
      <c r="AK395" s="78"/>
      <c r="AL395" s="1">
        <f t="shared" ca="1" si="154"/>
        <v>37</v>
      </c>
      <c r="AM395" s="80"/>
      <c r="AN395" s="78"/>
      <c r="AO395" s="1">
        <f t="shared" ca="1" si="155"/>
        <v>37</v>
      </c>
      <c r="AP395" s="93"/>
      <c r="AQ395" s="8"/>
      <c r="AR395" s="57"/>
      <c r="AS395" s="23"/>
      <c r="AT395" s="23"/>
      <c r="AU395" s="23"/>
      <c r="AV395" s="23"/>
      <c r="AW395" s="23"/>
      <c r="AX395" s="23"/>
      <c r="AY395" s="23"/>
      <c r="AZ395" s="23"/>
      <c r="BA395" s="23"/>
      <c r="BB395" s="23"/>
      <c r="BC395" s="8"/>
      <c r="BD395"/>
      <c r="BE395"/>
      <c r="BF395"/>
    </row>
    <row r="396" spans="1:58" ht="6" hidden="1" customHeight="1" x14ac:dyDescent="0.2">
      <c r="A396" s="14">
        <v>7</v>
      </c>
      <c r="B396" s="528"/>
      <c r="C396" s="529"/>
      <c r="D396" s="79"/>
      <c r="E396" s="86"/>
      <c r="F396" s="80"/>
      <c r="G396" s="78"/>
      <c r="H396" s="1">
        <f t="shared" ca="1" si="144"/>
        <v>38</v>
      </c>
      <c r="I396" s="80"/>
      <c r="J396" s="78"/>
      <c r="K396" s="1">
        <f t="shared" ca="1" si="145"/>
        <v>38</v>
      </c>
      <c r="L396" s="80"/>
      <c r="M396" s="78"/>
      <c r="N396" s="1">
        <f t="shared" ca="1" si="146"/>
        <v>38</v>
      </c>
      <c r="O396" s="80"/>
      <c r="P396" s="78"/>
      <c r="Q396" s="1">
        <f t="shared" ca="1" si="147"/>
        <v>38</v>
      </c>
      <c r="R396" s="80"/>
      <c r="S396" s="78"/>
      <c r="T396" s="1">
        <f t="shared" ca="1" si="148"/>
        <v>38</v>
      </c>
      <c r="U396" s="80"/>
      <c r="V396" s="78"/>
      <c r="W396" s="1">
        <f t="shared" ca="1" si="149"/>
        <v>38</v>
      </c>
      <c r="X396" s="80"/>
      <c r="Y396" s="78"/>
      <c r="Z396" s="1">
        <f t="shared" ca="1" si="150"/>
        <v>38</v>
      </c>
      <c r="AA396" s="80"/>
      <c r="AB396" s="78"/>
      <c r="AC396" s="1">
        <f t="shared" ca="1" si="151"/>
        <v>38</v>
      </c>
      <c r="AD396" s="80"/>
      <c r="AE396" s="78"/>
      <c r="AF396" s="1">
        <f t="shared" ca="1" si="152"/>
        <v>38</v>
      </c>
      <c r="AG396" s="80"/>
      <c r="AH396" s="78"/>
      <c r="AI396" s="1">
        <f t="shared" ca="1" si="153"/>
        <v>38</v>
      </c>
      <c r="AJ396" s="80"/>
      <c r="AK396" s="78"/>
      <c r="AL396" s="1">
        <f t="shared" ca="1" si="154"/>
        <v>38</v>
      </c>
      <c r="AM396" s="80"/>
      <c r="AN396" s="78"/>
      <c r="AO396" s="1">
        <f t="shared" ca="1" si="155"/>
        <v>38</v>
      </c>
      <c r="AP396" s="93"/>
      <c r="AQ396" s="8"/>
      <c r="AR396" s="57"/>
      <c r="AS396" s="23"/>
      <c r="AT396" s="23"/>
      <c r="AU396" s="23"/>
      <c r="AV396" s="23"/>
      <c r="AW396" s="23"/>
      <c r="AX396" s="23"/>
      <c r="AY396" s="23"/>
      <c r="AZ396" s="23"/>
      <c r="BA396" s="23"/>
      <c r="BB396" s="23"/>
      <c r="BC396" s="8"/>
      <c r="BD396"/>
      <c r="BE396"/>
      <c r="BF396"/>
    </row>
    <row r="397" spans="1:58" ht="6" hidden="1" customHeight="1" x14ac:dyDescent="0.2">
      <c r="A397" s="14">
        <v>8</v>
      </c>
      <c r="B397" s="528"/>
      <c r="C397" s="529"/>
      <c r="D397" s="79"/>
      <c r="E397" s="86"/>
      <c r="F397" s="80"/>
      <c r="G397" s="78"/>
      <c r="H397" s="1">
        <f t="shared" ca="1" si="144"/>
        <v>39</v>
      </c>
      <c r="I397" s="80"/>
      <c r="J397" s="78"/>
      <c r="K397" s="1">
        <f t="shared" ca="1" si="145"/>
        <v>39</v>
      </c>
      <c r="L397" s="80"/>
      <c r="M397" s="78"/>
      <c r="N397" s="1">
        <f t="shared" ca="1" si="146"/>
        <v>39</v>
      </c>
      <c r="O397" s="80"/>
      <c r="P397" s="78"/>
      <c r="Q397" s="1">
        <f t="shared" ca="1" si="147"/>
        <v>39</v>
      </c>
      <c r="R397" s="80"/>
      <c r="S397" s="78"/>
      <c r="T397" s="1">
        <f t="shared" ca="1" si="148"/>
        <v>39</v>
      </c>
      <c r="U397" s="80"/>
      <c r="V397" s="78"/>
      <c r="W397" s="1">
        <f t="shared" ca="1" si="149"/>
        <v>39</v>
      </c>
      <c r="X397" s="80"/>
      <c r="Y397" s="78"/>
      <c r="Z397" s="1">
        <f t="shared" ca="1" si="150"/>
        <v>39</v>
      </c>
      <c r="AA397" s="80"/>
      <c r="AB397" s="78"/>
      <c r="AC397" s="1">
        <f t="shared" ca="1" si="151"/>
        <v>39</v>
      </c>
      <c r="AD397" s="80"/>
      <c r="AE397" s="78"/>
      <c r="AF397" s="1">
        <f t="shared" ca="1" si="152"/>
        <v>39</v>
      </c>
      <c r="AG397" s="80"/>
      <c r="AH397" s="78"/>
      <c r="AI397" s="1">
        <f t="shared" ca="1" si="153"/>
        <v>39</v>
      </c>
      <c r="AJ397" s="80"/>
      <c r="AK397" s="78"/>
      <c r="AL397" s="1">
        <f t="shared" ca="1" si="154"/>
        <v>39</v>
      </c>
      <c r="AM397" s="80"/>
      <c r="AN397" s="78"/>
      <c r="AO397" s="1">
        <f t="shared" ca="1" si="155"/>
        <v>39</v>
      </c>
      <c r="AP397" s="93"/>
      <c r="AQ397" s="8"/>
      <c r="AR397" s="57"/>
      <c r="AS397" s="23"/>
      <c r="AT397" s="23"/>
      <c r="AU397" s="23"/>
      <c r="AV397" s="23"/>
      <c r="AW397" s="23"/>
      <c r="AX397" s="23"/>
      <c r="AY397" s="23"/>
      <c r="AZ397" s="23"/>
      <c r="BA397" s="23"/>
      <c r="BB397" s="23"/>
      <c r="BC397" s="8"/>
      <c r="BD397"/>
      <c r="BE397"/>
      <c r="BF397"/>
    </row>
    <row r="398" spans="1:58" ht="6" hidden="1" customHeight="1" x14ac:dyDescent="0.2">
      <c r="A398" s="14">
        <v>9</v>
      </c>
      <c r="B398" s="528"/>
      <c r="C398" s="529"/>
      <c r="D398" s="79"/>
      <c r="E398" s="86"/>
      <c r="F398" s="80"/>
      <c r="G398" s="78"/>
      <c r="H398" s="1">
        <f t="shared" ca="1" si="144"/>
        <v>40</v>
      </c>
      <c r="I398" s="80"/>
      <c r="J398" s="78"/>
      <c r="K398" s="1">
        <f t="shared" ca="1" si="145"/>
        <v>40</v>
      </c>
      <c r="L398" s="80"/>
      <c r="M398" s="78"/>
      <c r="N398" s="1">
        <f t="shared" ca="1" si="146"/>
        <v>40</v>
      </c>
      <c r="O398" s="80"/>
      <c r="P398" s="78"/>
      <c r="Q398" s="1">
        <f t="shared" ca="1" si="147"/>
        <v>40</v>
      </c>
      <c r="R398" s="80"/>
      <c r="S398" s="78"/>
      <c r="T398" s="1">
        <f t="shared" ca="1" si="148"/>
        <v>40</v>
      </c>
      <c r="U398" s="80"/>
      <c r="V398" s="78"/>
      <c r="W398" s="1">
        <f t="shared" ca="1" si="149"/>
        <v>40</v>
      </c>
      <c r="X398" s="80"/>
      <c r="Y398" s="78"/>
      <c r="Z398" s="1">
        <f t="shared" ca="1" si="150"/>
        <v>40</v>
      </c>
      <c r="AA398" s="80"/>
      <c r="AB398" s="78"/>
      <c r="AC398" s="1">
        <f t="shared" ca="1" si="151"/>
        <v>40</v>
      </c>
      <c r="AD398" s="80"/>
      <c r="AE398" s="78"/>
      <c r="AF398" s="1">
        <f t="shared" ca="1" si="152"/>
        <v>40</v>
      </c>
      <c r="AG398" s="80"/>
      <c r="AH398" s="78"/>
      <c r="AI398" s="1">
        <f t="shared" ca="1" si="153"/>
        <v>40</v>
      </c>
      <c r="AJ398" s="80"/>
      <c r="AK398" s="78"/>
      <c r="AL398" s="1">
        <f t="shared" ca="1" si="154"/>
        <v>40</v>
      </c>
      <c r="AM398" s="80"/>
      <c r="AN398" s="78"/>
      <c r="AO398" s="1">
        <f t="shared" ca="1" si="155"/>
        <v>40</v>
      </c>
      <c r="AP398" s="93"/>
      <c r="AQ398" s="8"/>
      <c r="AR398" s="57"/>
      <c r="AS398" s="23"/>
      <c r="AT398" s="23"/>
      <c r="AU398" s="23"/>
      <c r="AV398" s="23"/>
      <c r="AW398" s="23"/>
      <c r="AX398" s="23"/>
      <c r="AY398" s="23"/>
      <c r="AZ398" s="23"/>
      <c r="BA398" s="23"/>
      <c r="BB398" s="23"/>
      <c r="BC398" s="8"/>
      <c r="BD398"/>
      <c r="BE398"/>
      <c r="BF398"/>
    </row>
    <row r="399" spans="1:58" ht="6" hidden="1" customHeight="1" x14ac:dyDescent="0.2">
      <c r="A399" s="14">
        <v>10</v>
      </c>
      <c r="B399" s="528"/>
      <c r="C399" s="529"/>
      <c r="D399" s="79"/>
      <c r="E399" s="86"/>
      <c r="F399" s="80"/>
      <c r="G399" s="78"/>
      <c r="H399" s="1">
        <f t="shared" ca="1" si="144"/>
        <v>41</v>
      </c>
      <c r="I399" s="80"/>
      <c r="J399" s="78"/>
      <c r="K399" s="1">
        <f t="shared" ca="1" si="145"/>
        <v>41</v>
      </c>
      <c r="L399" s="80"/>
      <c r="M399" s="78"/>
      <c r="N399" s="1">
        <f t="shared" ca="1" si="146"/>
        <v>41</v>
      </c>
      <c r="O399" s="80"/>
      <c r="P399" s="78"/>
      <c r="Q399" s="1">
        <f t="shared" ca="1" si="147"/>
        <v>41</v>
      </c>
      <c r="R399" s="80"/>
      <c r="S399" s="78"/>
      <c r="T399" s="1">
        <f t="shared" ca="1" si="148"/>
        <v>41</v>
      </c>
      <c r="U399" s="80"/>
      <c r="V399" s="78"/>
      <c r="W399" s="1">
        <f t="shared" ca="1" si="149"/>
        <v>41</v>
      </c>
      <c r="X399" s="80"/>
      <c r="Y399" s="78"/>
      <c r="Z399" s="1">
        <f t="shared" ca="1" si="150"/>
        <v>41</v>
      </c>
      <c r="AA399" s="80"/>
      <c r="AB399" s="78"/>
      <c r="AC399" s="1">
        <f t="shared" ca="1" si="151"/>
        <v>41</v>
      </c>
      <c r="AD399" s="80"/>
      <c r="AE399" s="78"/>
      <c r="AF399" s="1">
        <f t="shared" ca="1" si="152"/>
        <v>41</v>
      </c>
      <c r="AG399" s="80"/>
      <c r="AH399" s="78"/>
      <c r="AI399" s="1">
        <f t="shared" ca="1" si="153"/>
        <v>41</v>
      </c>
      <c r="AJ399" s="80"/>
      <c r="AK399" s="78"/>
      <c r="AL399" s="1">
        <f t="shared" ca="1" si="154"/>
        <v>41</v>
      </c>
      <c r="AM399" s="80"/>
      <c r="AN399" s="78"/>
      <c r="AO399" s="1">
        <f t="shared" ca="1" si="155"/>
        <v>41</v>
      </c>
      <c r="AP399" s="93"/>
      <c r="AQ399" s="8"/>
      <c r="AR399" s="57"/>
      <c r="AS399" s="23"/>
      <c r="AT399" s="23"/>
      <c r="AU399" s="23"/>
      <c r="AV399" s="23"/>
      <c r="AW399" s="23"/>
      <c r="AX399" s="23"/>
      <c r="AY399" s="23"/>
      <c r="AZ399" s="23"/>
      <c r="BA399" s="23"/>
      <c r="BB399" s="23"/>
      <c r="BC399" s="8"/>
      <c r="BD399"/>
      <c r="BE399"/>
      <c r="BF399"/>
    </row>
    <row r="400" spans="1:58" ht="6" hidden="1" customHeight="1" x14ac:dyDescent="0.2">
      <c r="A400" s="14">
        <v>11</v>
      </c>
      <c r="B400" s="528"/>
      <c r="C400" s="529"/>
      <c r="D400" s="79"/>
      <c r="E400" s="86"/>
      <c r="F400" s="80"/>
      <c r="G400" s="78"/>
      <c r="H400" s="1">
        <f t="shared" ca="1" si="144"/>
        <v>42</v>
      </c>
      <c r="I400" s="80"/>
      <c r="J400" s="78"/>
      <c r="K400" s="1">
        <f t="shared" ca="1" si="145"/>
        <v>42</v>
      </c>
      <c r="L400" s="80"/>
      <c r="M400" s="78"/>
      <c r="N400" s="1">
        <f t="shared" ca="1" si="146"/>
        <v>42</v>
      </c>
      <c r="O400" s="80"/>
      <c r="P400" s="78"/>
      <c r="Q400" s="1">
        <f t="shared" ca="1" si="147"/>
        <v>42</v>
      </c>
      <c r="R400" s="80"/>
      <c r="S400" s="78"/>
      <c r="T400" s="1">
        <f t="shared" ca="1" si="148"/>
        <v>42</v>
      </c>
      <c r="U400" s="80"/>
      <c r="V400" s="78"/>
      <c r="W400" s="1">
        <f t="shared" ca="1" si="149"/>
        <v>42</v>
      </c>
      <c r="X400" s="80"/>
      <c r="Y400" s="78"/>
      <c r="Z400" s="1">
        <f t="shared" ca="1" si="150"/>
        <v>42</v>
      </c>
      <c r="AA400" s="80"/>
      <c r="AB400" s="78"/>
      <c r="AC400" s="1">
        <f t="shared" ca="1" si="151"/>
        <v>42</v>
      </c>
      <c r="AD400" s="80"/>
      <c r="AE400" s="78"/>
      <c r="AF400" s="1">
        <f t="shared" ca="1" si="152"/>
        <v>42</v>
      </c>
      <c r="AG400" s="80"/>
      <c r="AH400" s="78"/>
      <c r="AI400" s="1">
        <f t="shared" ca="1" si="153"/>
        <v>42</v>
      </c>
      <c r="AJ400" s="80"/>
      <c r="AK400" s="78"/>
      <c r="AL400" s="1">
        <f t="shared" ca="1" si="154"/>
        <v>42</v>
      </c>
      <c r="AM400" s="80"/>
      <c r="AN400" s="78"/>
      <c r="AO400" s="1">
        <f t="shared" ca="1" si="155"/>
        <v>42</v>
      </c>
      <c r="AP400" s="93"/>
      <c r="AQ400" s="8"/>
      <c r="AR400" s="57"/>
      <c r="AS400" s="23"/>
      <c r="AT400" s="23"/>
      <c r="AU400" s="23"/>
      <c r="AV400" s="23"/>
      <c r="AW400" s="23"/>
      <c r="AX400" s="23"/>
      <c r="AY400" s="23"/>
      <c r="AZ400" s="23"/>
      <c r="BA400" s="23"/>
      <c r="BB400" s="23"/>
      <c r="BC400" s="8"/>
      <c r="BD400"/>
      <c r="BE400"/>
      <c r="BF400"/>
    </row>
    <row r="401" spans="1:58" ht="6" hidden="1" customHeight="1" x14ac:dyDescent="0.2">
      <c r="A401" s="14">
        <v>12</v>
      </c>
      <c r="B401" s="528"/>
      <c r="C401" s="529"/>
      <c r="D401" s="79"/>
      <c r="E401" s="86"/>
      <c r="F401" s="80"/>
      <c r="G401" s="78"/>
      <c r="H401" s="1">
        <f t="shared" ca="1" si="144"/>
        <v>43</v>
      </c>
      <c r="I401" s="80"/>
      <c r="J401" s="78"/>
      <c r="K401" s="1">
        <f t="shared" ca="1" si="145"/>
        <v>43</v>
      </c>
      <c r="L401" s="80"/>
      <c r="M401" s="78"/>
      <c r="N401" s="1">
        <f t="shared" ca="1" si="146"/>
        <v>43</v>
      </c>
      <c r="O401" s="80"/>
      <c r="P401" s="78"/>
      <c r="Q401" s="1">
        <f t="shared" ca="1" si="147"/>
        <v>43</v>
      </c>
      <c r="R401" s="80"/>
      <c r="S401" s="78"/>
      <c r="T401" s="1">
        <f t="shared" ca="1" si="148"/>
        <v>43</v>
      </c>
      <c r="U401" s="80"/>
      <c r="V401" s="78"/>
      <c r="W401" s="1">
        <f t="shared" ca="1" si="149"/>
        <v>43</v>
      </c>
      <c r="X401" s="80"/>
      <c r="Y401" s="78"/>
      <c r="Z401" s="1">
        <f t="shared" ca="1" si="150"/>
        <v>43</v>
      </c>
      <c r="AA401" s="80"/>
      <c r="AB401" s="78"/>
      <c r="AC401" s="1">
        <f t="shared" ca="1" si="151"/>
        <v>43</v>
      </c>
      <c r="AD401" s="80"/>
      <c r="AE401" s="78"/>
      <c r="AF401" s="1">
        <f t="shared" ca="1" si="152"/>
        <v>43</v>
      </c>
      <c r="AG401" s="80"/>
      <c r="AH401" s="78"/>
      <c r="AI401" s="1">
        <f t="shared" ca="1" si="153"/>
        <v>43</v>
      </c>
      <c r="AJ401" s="80"/>
      <c r="AK401" s="78"/>
      <c r="AL401" s="1">
        <f t="shared" ca="1" si="154"/>
        <v>43</v>
      </c>
      <c r="AM401" s="80"/>
      <c r="AN401" s="78"/>
      <c r="AO401" s="1">
        <f t="shared" ca="1" si="155"/>
        <v>43</v>
      </c>
      <c r="AP401" s="93"/>
      <c r="AQ401" s="8"/>
      <c r="AR401" s="57"/>
      <c r="AS401" s="23"/>
      <c r="AT401" s="23"/>
      <c r="AU401" s="23"/>
      <c r="AV401" s="23"/>
      <c r="AW401" s="23"/>
      <c r="AX401" s="23"/>
      <c r="AY401" s="23"/>
      <c r="AZ401" s="23"/>
      <c r="BA401" s="23"/>
      <c r="BB401" s="23"/>
      <c r="BC401" s="8"/>
      <c r="BD401"/>
      <c r="BE401"/>
      <c r="BF401"/>
    </row>
    <row r="402" spans="1:58" ht="6" hidden="1" customHeight="1" x14ac:dyDescent="0.2">
      <c r="A402" s="14">
        <v>13</v>
      </c>
      <c r="B402" s="528"/>
      <c r="C402" s="529"/>
      <c r="D402" s="79"/>
      <c r="E402" s="86"/>
      <c r="F402" s="80"/>
      <c r="G402" s="78"/>
      <c r="H402" s="1">
        <f t="shared" ca="1" si="144"/>
        <v>44</v>
      </c>
      <c r="I402" s="80"/>
      <c r="J402" s="78"/>
      <c r="K402" s="1">
        <f t="shared" ca="1" si="145"/>
        <v>44</v>
      </c>
      <c r="L402" s="80"/>
      <c r="M402" s="78"/>
      <c r="N402" s="1">
        <f t="shared" ca="1" si="146"/>
        <v>44</v>
      </c>
      <c r="O402" s="80"/>
      <c r="P402" s="78"/>
      <c r="Q402" s="1">
        <f t="shared" ca="1" si="147"/>
        <v>44</v>
      </c>
      <c r="R402" s="80"/>
      <c r="S402" s="78"/>
      <c r="T402" s="1">
        <f t="shared" ca="1" si="148"/>
        <v>44</v>
      </c>
      <c r="U402" s="80"/>
      <c r="V402" s="78"/>
      <c r="W402" s="1">
        <f t="shared" ca="1" si="149"/>
        <v>44</v>
      </c>
      <c r="X402" s="80"/>
      <c r="Y402" s="78"/>
      <c r="Z402" s="1">
        <f t="shared" ca="1" si="150"/>
        <v>44</v>
      </c>
      <c r="AA402" s="80"/>
      <c r="AB402" s="78"/>
      <c r="AC402" s="1">
        <f t="shared" ca="1" si="151"/>
        <v>44</v>
      </c>
      <c r="AD402" s="80"/>
      <c r="AE402" s="78"/>
      <c r="AF402" s="1">
        <f t="shared" ca="1" si="152"/>
        <v>44</v>
      </c>
      <c r="AG402" s="80"/>
      <c r="AH402" s="78"/>
      <c r="AI402" s="1">
        <f t="shared" ca="1" si="153"/>
        <v>44</v>
      </c>
      <c r="AJ402" s="80"/>
      <c r="AK402" s="78"/>
      <c r="AL402" s="1">
        <f t="shared" ca="1" si="154"/>
        <v>44</v>
      </c>
      <c r="AM402" s="80"/>
      <c r="AN402" s="78"/>
      <c r="AO402" s="1">
        <f t="shared" ca="1" si="155"/>
        <v>44</v>
      </c>
      <c r="AP402" s="93"/>
      <c r="AQ402" s="8"/>
      <c r="AR402" s="57"/>
      <c r="AS402" s="23"/>
      <c r="AT402" s="23"/>
      <c r="AU402" s="23"/>
      <c r="AV402" s="23"/>
      <c r="AW402" s="23"/>
      <c r="AX402" s="23"/>
      <c r="AY402" s="23"/>
      <c r="AZ402" s="23"/>
      <c r="BA402" s="23"/>
      <c r="BB402" s="23"/>
      <c r="BC402" s="8"/>
      <c r="BD402"/>
      <c r="BE402"/>
      <c r="BF402"/>
    </row>
    <row r="403" spans="1:58" ht="6" hidden="1" customHeight="1" x14ac:dyDescent="0.2">
      <c r="A403" s="14">
        <v>14</v>
      </c>
      <c r="B403" s="528"/>
      <c r="C403" s="529"/>
      <c r="D403" s="79"/>
      <c r="E403" s="86"/>
      <c r="F403" s="80"/>
      <c r="G403" s="78"/>
      <c r="H403" s="1">
        <f t="shared" ca="1" si="144"/>
        <v>45</v>
      </c>
      <c r="I403" s="80"/>
      <c r="J403" s="78"/>
      <c r="K403" s="1">
        <f t="shared" ca="1" si="145"/>
        <v>45</v>
      </c>
      <c r="L403" s="80"/>
      <c r="M403" s="78"/>
      <c r="N403" s="1">
        <f t="shared" ca="1" si="146"/>
        <v>45</v>
      </c>
      <c r="O403" s="80"/>
      <c r="P403" s="78"/>
      <c r="Q403" s="1">
        <f t="shared" ca="1" si="147"/>
        <v>45</v>
      </c>
      <c r="R403" s="80"/>
      <c r="S403" s="78"/>
      <c r="T403" s="1">
        <f t="shared" ca="1" si="148"/>
        <v>45</v>
      </c>
      <c r="U403" s="80"/>
      <c r="V403" s="78"/>
      <c r="W403" s="1">
        <f t="shared" ca="1" si="149"/>
        <v>45</v>
      </c>
      <c r="X403" s="80"/>
      <c r="Y403" s="78"/>
      <c r="Z403" s="1">
        <f t="shared" ca="1" si="150"/>
        <v>45</v>
      </c>
      <c r="AA403" s="80"/>
      <c r="AB403" s="78"/>
      <c r="AC403" s="1">
        <f t="shared" ca="1" si="151"/>
        <v>45</v>
      </c>
      <c r="AD403" s="80"/>
      <c r="AE403" s="78"/>
      <c r="AF403" s="1">
        <f t="shared" ca="1" si="152"/>
        <v>45</v>
      </c>
      <c r="AG403" s="80"/>
      <c r="AH403" s="78"/>
      <c r="AI403" s="1">
        <f t="shared" ca="1" si="153"/>
        <v>45</v>
      </c>
      <c r="AJ403" s="80"/>
      <c r="AK403" s="78"/>
      <c r="AL403" s="1">
        <f t="shared" ca="1" si="154"/>
        <v>45</v>
      </c>
      <c r="AM403" s="80"/>
      <c r="AN403" s="78"/>
      <c r="AO403" s="1">
        <f t="shared" ca="1" si="155"/>
        <v>45</v>
      </c>
      <c r="AP403" s="93"/>
      <c r="AQ403" s="8"/>
      <c r="AR403" s="57"/>
      <c r="AS403" s="23"/>
      <c r="AT403" s="23"/>
      <c r="AU403" s="23"/>
      <c r="AV403" s="23"/>
      <c r="AW403" s="23"/>
      <c r="AX403" s="23"/>
      <c r="AY403" s="23"/>
      <c r="AZ403" s="23"/>
      <c r="BA403" s="23"/>
      <c r="BB403" s="23"/>
      <c r="BC403" s="8"/>
      <c r="BD403"/>
      <c r="BE403"/>
      <c r="BF403"/>
    </row>
    <row r="404" spans="1:58" ht="6" hidden="1" customHeight="1" x14ac:dyDescent="0.2">
      <c r="A404" s="14">
        <v>15</v>
      </c>
      <c r="B404" s="528"/>
      <c r="C404" s="529"/>
      <c r="D404" s="79"/>
      <c r="E404" s="86"/>
      <c r="F404" s="80"/>
      <c r="G404" s="78"/>
      <c r="H404" s="1">
        <f t="shared" ca="1" si="144"/>
        <v>46</v>
      </c>
      <c r="I404" s="80"/>
      <c r="J404" s="78"/>
      <c r="K404" s="1">
        <f t="shared" ca="1" si="145"/>
        <v>46</v>
      </c>
      <c r="L404" s="80"/>
      <c r="M404" s="78"/>
      <c r="N404" s="1">
        <f t="shared" ca="1" si="146"/>
        <v>46</v>
      </c>
      <c r="O404" s="80"/>
      <c r="P404" s="78"/>
      <c r="Q404" s="1">
        <f t="shared" ca="1" si="147"/>
        <v>46</v>
      </c>
      <c r="R404" s="80"/>
      <c r="S404" s="78"/>
      <c r="T404" s="1">
        <f t="shared" ca="1" si="148"/>
        <v>46</v>
      </c>
      <c r="U404" s="80"/>
      <c r="V404" s="78"/>
      <c r="W404" s="1">
        <f t="shared" ca="1" si="149"/>
        <v>46</v>
      </c>
      <c r="X404" s="80"/>
      <c r="Y404" s="78"/>
      <c r="Z404" s="1">
        <f t="shared" ca="1" si="150"/>
        <v>46</v>
      </c>
      <c r="AA404" s="80"/>
      <c r="AB404" s="78"/>
      <c r="AC404" s="1">
        <f t="shared" ca="1" si="151"/>
        <v>46</v>
      </c>
      <c r="AD404" s="80"/>
      <c r="AE404" s="78"/>
      <c r="AF404" s="1">
        <f t="shared" ca="1" si="152"/>
        <v>46</v>
      </c>
      <c r="AG404" s="80"/>
      <c r="AH404" s="78"/>
      <c r="AI404" s="1">
        <f t="shared" ca="1" si="153"/>
        <v>46</v>
      </c>
      <c r="AJ404" s="80"/>
      <c r="AK404" s="78"/>
      <c r="AL404" s="1">
        <f t="shared" ca="1" si="154"/>
        <v>46</v>
      </c>
      <c r="AM404" s="80"/>
      <c r="AN404" s="78"/>
      <c r="AO404" s="1">
        <f t="shared" ca="1" si="155"/>
        <v>46</v>
      </c>
      <c r="AP404" s="93"/>
      <c r="AQ404" s="8"/>
      <c r="AR404" s="57"/>
      <c r="AS404" s="23"/>
      <c r="AT404" s="23"/>
      <c r="AU404" s="23"/>
      <c r="AV404" s="23"/>
      <c r="AW404" s="23"/>
      <c r="AX404" s="23"/>
      <c r="AY404" s="23"/>
      <c r="AZ404" s="23"/>
      <c r="BA404" s="23"/>
      <c r="BB404" s="23"/>
      <c r="BC404" s="8"/>
      <c r="BD404"/>
      <c r="BE404"/>
      <c r="BF404"/>
    </row>
    <row r="405" spans="1:58" ht="6" hidden="1" customHeight="1" x14ac:dyDescent="0.2">
      <c r="A405" s="14">
        <v>16</v>
      </c>
      <c r="B405" s="528"/>
      <c r="C405" s="529"/>
      <c r="D405" s="79"/>
      <c r="E405" s="86"/>
      <c r="F405" s="80"/>
      <c r="G405" s="78"/>
      <c r="H405" s="1">
        <f t="shared" ca="1" si="144"/>
        <v>47</v>
      </c>
      <c r="I405" s="80"/>
      <c r="J405" s="78"/>
      <c r="K405" s="1">
        <f t="shared" ca="1" si="145"/>
        <v>47</v>
      </c>
      <c r="L405" s="80"/>
      <c r="M405" s="78"/>
      <c r="N405" s="1">
        <f t="shared" ca="1" si="146"/>
        <v>47</v>
      </c>
      <c r="O405" s="80"/>
      <c r="P405" s="78"/>
      <c r="Q405" s="1">
        <f t="shared" ca="1" si="147"/>
        <v>47</v>
      </c>
      <c r="R405" s="80"/>
      <c r="S405" s="78"/>
      <c r="T405" s="1">
        <f t="shared" ca="1" si="148"/>
        <v>47</v>
      </c>
      <c r="U405" s="80"/>
      <c r="V405" s="78"/>
      <c r="W405" s="1">
        <f t="shared" ca="1" si="149"/>
        <v>47</v>
      </c>
      <c r="X405" s="80"/>
      <c r="Y405" s="78"/>
      <c r="Z405" s="1">
        <f t="shared" ca="1" si="150"/>
        <v>47</v>
      </c>
      <c r="AA405" s="80"/>
      <c r="AB405" s="78"/>
      <c r="AC405" s="1">
        <f t="shared" ca="1" si="151"/>
        <v>47</v>
      </c>
      <c r="AD405" s="80"/>
      <c r="AE405" s="78"/>
      <c r="AF405" s="1">
        <f t="shared" ca="1" si="152"/>
        <v>47</v>
      </c>
      <c r="AG405" s="80"/>
      <c r="AH405" s="78"/>
      <c r="AI405" s="1">
        <f t="shared" ca="1" si="153"/>
        <v>47</v>
      </c>
      <c r="AJ405" s="80"/>
      <c r="AK405" s="78"/>
      <c r="AL405" s="1">
        <f t="shared" ca="1" si="154"/>
        <v>47</v>
      </c>
      <c r="AM405" s="80"/>
      <c r="AN405" s="78"/>
      <c r="AO405" s="1">
        <f t="shared" ca="1" si="155"/>
        <v>47</v>
      </c>
      <c r="AP405" s="93"/>
      <c r="AQ405" s="8"/>
      <c r="AR405" s="57"/>
      <c r="AS405" s="23"/>
      <c r="AT405" s="23"/>
      <c r="AU405" s="23"/>
      <c r="AV405" s="23"/>
      <c r="AW405" s="23"/>
      <c r="AX405" s="23"/>
      <c r="AY405" s="23"/>
      <c r="AZ405" s="23"/>
      <c r="BA405" s="23"/>
      <c r="BB405" s="23"/>
      <c r="BC405" s="8"/>
      <c r="BD405"/>
      <c r="BE405"/>
      <c r="BF405"/>
    </row>
    <row r="406" spans="1:58" ht="6" hidden="1" customHeight="1" x14ac:dyDescent="0.2">
      <c r="A406" s="14">
        <v>17</v>
      </c>
      <c r="B406" s="528"/>
      <c r="C406" s="529"/>
      <c r="D406" s="79"/>
      <c r="E406" s="86"/>
      <c r="F406" s="80"/>
      <c r="G406" s="78"/>
      <c r="H406" s="1">
        <f t="shared" ca="1" si="144"/>
        <v>48</v>
      </c>
      <c r="I406" s="80"/>
      <c r="J406" s="78"/>
      <c r="K406" s="1">
        <f t="shared" ca="1" si="145"/>
        <v>0</v>
      </c>
      <c r="L406" s="80"/>
      <c r="M406" s="78"/>
      <c r="N406" s="1">
        <f t="shared" ca="1" si="146"/>
        <v>48</v>
      </c>
      <c r="O406" s="80"/>
      <c r="P406" s="78"/>
      <c r="Q406" s="1">
        <f t="shared" ca="1" si="147"/>
        <v>48</v>
      </c>
      <c r="R406" s="80"/>
      <c r="S406" s="78"/>
      <c r="T406" s="1">
        <f t="shared" ca="1" si="148"/>
        <v>48</v>
      </c>
      <c r="U406" s="80"/>
      <c r="V406" s="78"/>
      <c r="W406" s="1">
        <f t="shared" ca="1" si="149"/>
        <v>48</v>
      </c>
      <c r="X406" s="80"/>
      <c r="Y406" s="78"/>
      <c r="Z406" s="1">
        <f t="shared" ca="1" si="150"/>
        <v>48</v>
      </c>
      <c r="AA406" s="80"/>
      <c r="AB406" s="78"/>
      <c r="AC406" s="1">
        <f t="shared" ca="1" si="151"/>
        <v>48</v>
      </c>
      <c r="AD406" s="80"/>
      <c r="AE406" s="78"/>
      <c r="AF406" s="1">
        <f t="shared" ca="1" si="152"/>
        <v>48</v>
      </c>
      <c r="AG406" s="80"/>
      <c r="AH406" s="78"/>
      <c r="AI406" s="1">
        <f t="shared" ca="1" si="153"/>
        <v>48</v>
      </c>
      <c r="AJ406" s="80"/>
      <c r="AK406" s="78"/>
      <c r="AL406" s="1">
        <f t="shared" ca="1" si="154"/>
        <v>48</v>
      </c>
      <c r="AM406" s="80"/>
      <c r="AN406" s="78"/>
      <c r="AO406" s="1">
        <f t="shared" ca="1" si="155"/>
        <v>48</v>
      </c>
      <c r="AP406" s="93"/>
      <c r="AQ406" s="8"/>
      <c r="AR406" s="57"/>
      <c r="AS406" s="23"/>
      <c r="AT406" s="23"/>
      <c r="AU406" s="23"/>
      <c r="AV406" s="23"/>
      <c r="AW406" s="23"/>
      <c r="AX406" s="23"/>
      <c r="AY406" s="23"/>
      <c r="AZ406" s="23"/>
      <c r="BA406" s="23"/>
      <c r="BB406" s="23"/>
      <c r="BC406" s="8"/>
      <c r="BD406"/>
      <c r="BE406"/>
      <c r="BF406"/>
    </row>
    <row r="407" spans="1:58" ht="6" hidden="1" customHeight="1" x14ac:dyDescent="0.2">
      <c r="A407" s="14">
        <v>18</v>
      </c>
      <c r="B407" s="528"/>
      <c r="C407" s="529"/>
      <c r="D407" s="79"/>
      <c r="E407" s="86"/>
      <c r="F407" s="80"/>
      <c r="G407" s="78"/>
      <c r="H407" s="1">
        <f t="shared" ca="1" si="144"/>
        <v>49</v>
      </c>
      <c r="I407" s="80"/>
      <c r="J407" s="78"/>
      <c r="K407" s="1">
        <f t="shared" ca="1" si="145"/>
        <v>0</v>
      </c>
      <c r="L407" s="80"/>
      <c r="M407" s="78"/>
      <c r="N407" s="1">
        <f t="shared" ca="1" si="146"/>
        <v>49</v>
      </c>
      <c r="O407" s="80"/>
      <c r="P407" s="78"/>
      <c r="Q407" s="1">
        <f t="shared" ca="1" si="147"/>
        <v>49</v>
      </c>
      <c r="R407" s="80"/>
      <c r="S407" s="78"/>
      <c r="T407" s="1">
        <f t="shared" ca="1" si="148"/>
        <v>49</v>
      </c>
      <c r="U407" s="80"/>
      <c r="V407" s="78"/>
      <c r="W407" s="1">
        <f t="shared" ca="1" si="149"/>
        <v>49</v>
      </c>
      <c r="X407" s="80"/>
      <c r="Y407" s="78"/>
      <c r="Z407" s="1">
        <f t="shared" ca="1" si="150"/>
        <v>49</v>
      </c>
      <c r="AA407" s="80"/>
      <c r="AB407" s="78"/>
      <c r="AC407" s="1">
        <f t="shared" ca="1" si="151"/>
        <v>49</v>
      </c>
      <c r="AD407" s="80"/>
      <c r="AE407" s="78"/>
      <c r="AF407" s="1">
        <f t="shared" ca="1" si="152"/>
        <v>49</v>
      </c>
      <c r="AG407" s="80"/>
      <c r="AH407" s="78"/>
      <c r="AI407" s="1">
        <f t="shared" ca="1" si="153"/>
        <v>49</v>
      </c>
      <c r="AJ407" s="80"/>
      <c r="AK407" s="78"/>
      <c r="AL407" s="1">
        <f t="shared" ca="1" si="154"/>
        <v>49</v>
      </c>
      <c r="AM407" s="80"/>
      <c r="AN407" s="78"/>
      <c r="AO407" s="1">
        <f t="shared" ca="1" si="155"/>
        <v>49</v>
      </c>
      <c r="AP407" s="93"/>
      <c r="AQ407" s="8"/>
      <c r="AR407" s="57"/>
      <c r="AS407" s="23"/>
      <c r="AT407" s="23"/>
      <c r="AU407" s="23"/>
      <c r="AV407" s="23"/>
      <c r="AW407" s="23"/>
      <c r="AX407" s="23"/>
      <c r="AY407" s="23"/>
      <c r="AZ407" s="23"/>
      <c r="BA407" s="23"/>
      <c r="BB407" s="23"/>
      <c r="BC407" s="8"/>
      <c r="BD407"/>
      <c r="BE407"/>
      <c r="BF407"/>
    </row>
    <row r="408" spans="1:58" ht="6" hidden="1" customHeight="1" x14ac:dyDescent="0.2">
      <c r="A408" s="14">
        <v>19</v>
      </c>
      <c r="B408" s="528"/>
      <c r="C408" s="529"/>
      <c r="D408" s="79"/>
      <c r="E408" s="86"/>
      <c r="F408" s="80"/>
      <c r="G408" s="78"/>
      <c r="H408" s="1">
        <f t="shared" ca="1" si="144"/>
        <v>50</v>
      </c>
      <c r="I408" s="80"/>
      <c r="J408" s="78"/>
      <c r="K408" s="1">
        <f t="shared" ca="1" si="145"/>
        <v>0</v>
      </c>
      <c r="L408" s="80"/>
      <c r="M408" s="78"/>
      <c r="N408" s="1">
        <f t="shared" ca="1" si="146"/>
        <v>50</v>
      </c>
      <c r="O408" s="80"/>
      <c r="P408" s="78"/>
      <c r="Q408" s="1">
        <f t="shared" ca="1" si="147"/>
        <v>50</v>
      </c>
      <c r="R408" s="80"/>
      <c r="S408" s="78"/>
      <c r="T408" s="1">
        <f t="shared" ca="1" si="148"/>
        <v>50</v>
      </c>
      <c r="U408" s="80"/>
      <c r="V408" s="78"/>
      <c r="W408" s="1">
        <f t="shared" ca="1" si="149"/>
        <v>50</v>
      </c>
      <c r="X408" s="80"/>
      <c r="Y408" s="78"/>
      <c r="Z408" s="1">
        <f t="shared" ca="1" si="150"/>
        <v>50</v>
      </c>
      <c r="AA408" s="80"/>
      <c r="AB408" s="78"/>
      <c r="AC408" s="1">
        <f t="shared" ca="1" si="151"/>
        <v>50</v>
      </c>
      <c r="AD408" s="80"/>
      <c r="AE408" s="78"/>
      <c r="AF408" s="1">
        <f t="shared" ca="1" si="152"/>
        <v>50</v>
      </c>
      <c r="AG408" s="80"/>
      <c r="AH408" s="78"/>
      <c r="AI408" s="1">
        <f t="shared" ca="1" si="153"/>
        <v>50</v>
      </c>
      <c r="AJ408" s="80"/>
      <c r="AK408" s="78"/>
      <c r="AL408" s="1">
        <f t="shared" ca="1" si="154"/>
        <v>50</v>
      </c>
      <c r="AM408" s="80"/>
      <c r="AN408" s="78"/>
      <c r="AO408" s="1">
        <f t="shared" ca="1" si="155"/>
        <v>50</v>
      </c>
      <c r="AP408" s="93"/>
      <c r="AQ408" s="8"/>
      <c r="AR408" s="57"/>
      <c r="AS408" s="23"/>
      <c r="AT408" s="23"/>
      <c r="AU408" s="23"/>
      <c r="AV408" s="23"/>
      <c r="AW408" s="23"/>
      <c r="AX408" s="23"/>
      <c r="AY408" s="23"/>
      <c r="AZ408" s="23"/>
      <c r="BA408" s="23"/>
      <c r="BB408" s="23"/>
      <c r="BC408" s="8"/>
      <c r="BD408"/>
      <c r="BE408"/>
      <c r="BF408"/>
    </row>
    <row r="409" spans="1:58" ht="6" hidden="1" customHeight="1" x14ac:dyDescent="0.2">
      <c r="A409" s="14">
        <v>20</v>
      </c>
      <c r="B409" s="528"/>
      <c r="C409" s="529"/>
      <c r="D409" s="79"/>
      <c r="E409" s="86"/>
      <c r="F409" s="80"/>
      <c r="G409" s="78"/>
      <c r="H409" s="1">
        <f t="shared" ca="1" si="144"/>
        <v>51</v>
      </c>
      <c r="I409" s="80"/>
      <c r="J409" s="78"/>
      <c r="K409" s="1">
        <f t="shared" ca="1" si="145"/>
        <v>0</v>
      </c>
      <c r="L409" s="80"/>
      <c r="M409" s="78"/>
      <c r="N409" s="1">
        <f t="shared" ca="1" si="146"/>
        <v>51</v>
      </c>
      <c r="O409" s="80"/>
      <c r="P409" s="78"/>
      <c r="Q409" s="1">
        <f t="shared" ca="1" si="147"/>
        <v>51</v>
      </c>
      <c r="R409" s="80"/>
      <c r="S409" s="78"/>
      <c r="T409" s="1">
        <f t="shared" ca="1" si="148"/>
        <v>51</v>
      </c>
      <c r="U409" s="80"/>
      <c r="V409" s="78"/>
      <c r="W409" s="1">
        <f t="shared" ca="1" si="149"/>
        <v>51</v>
      </c>
      <c r="X409" s="80"/>
      <c r="Y409" s="78"/>
      <c r="Z409" s="1">
        <f t="shared" ca="1" si="150"/>
        <v>51</v>
      </c>
      <c r="AA409" s="80"/>
      <c r="AB409" s="78"/>
      <c r="AC409" s="1">
        <f t="shared" ca="1" si="151"/>
        <v>51</v>
      </c>
      <c r="AD409" s="80"/>
      <c r="AE409" s="78"/>
      <c r="AF409" s="1">
        <f t="shared" ca="1" si="152"/>
        <v>51</v>
      </c>
      <c r="AG409" s="80"/>
      <c r="AH409" s="78"/>
      <c r="AI409" s="1">
        <f t="shared" ca="1" si="153"/>
        <v>51</v>
      </c>
      <c r="AJ409" s="80"/>
      <c r="AK409" s="78"/>
      <c r="AL409" s="1">
        <f t="shared" ca="1" si="154"/>
        <v>51</v>
      </c>
      <c r="AM409" s="80"/>
      <c r="AN409" s="78"/>
      <c r="AO409" s="1">
        <f t="shared" ca="1" si="155"/>
        <v>51</v>
      </c>
      <c r="AP409" s="93"/>
      <c r="AQ409" s="8"/>
      <c r="AR409" s="57"/>
      <c r="AS409" s="23"/>
      <c r="AT409" s="23"/>
      <c r="AU409" s="23"/>
      <c r="AV409" s="23"/>
      <c r="AW409" s="23"/>
      <c r="AX409" s="23"/>
      <c r="AY409" s="23"/>
      <c r="AZ409" s="23"/>
      <c r="BA409" s="23"/>
      <c r="BB409" s="23"/>
      <c r="BC409" s="8"/>
      <c r="BD409"/>
      <c r="BE409"/>
      <c r="BF409"/>
    </row>
    <row r="410" spans="1:58" ht="6" hidden="1" customHeight="1" x14ac:dyDescent="0.2">
      <c r="A410" s="14">
        <v>21</v>
      </c>
      <c r="B410" s="528"/>
      <c r="C410" s="529"/>
      <c r="D410" s="79"/>
      <c r="E410" s="86"/>
      <c r="F410" s="80"/>
      <c r="G410" s="78"/>
      <c r="H410" s="1">
        <f t="shared" ca="1" si="144"/>
        <v>52</v>
      </c>
      <c r="I410" s="80"/>
      <c r="J410" s="78"/>
      <c r="K410" s="1">
        <f t="shared" ca="1" si="145"/>
        <v>0</v>
      </c>
      <c r="L410" s="80"/>
      <c r="M410" s="78"/>
      <c r="N410" s="1">
        <f t="shared" ca="1" si="146"/>
        <v>52</v>
      </c>
      <c r="O410" s="80"/>
      <c r="P410" s="78"/>
      <c r="Q410" s="1">
        <f t="shared" ca="1" si="147"/>
        <v>52</v>
      </c>
      <c r="R410" s="80"/>
      <c r="S410" s="78"/>
      <c r="T410" s="1">
        <f t="shared" ca="1" si="148"/>
        <v>52</v>
      </c>
      <c r="U410" s="80"/>
      <c r="V410" s="78"/>
      <c r="W410" s="1">
        <f t="shared" ca="1" si="149"/>
        <v>52</v>
      </c>
      <c r="X410" s="80"/>
      <c r="Y410" s="78"/>
      <c r="Z410" s="1">
        <f t="shared" ca="1" si="150"/>
        <v>52</v>
      </c>
      <c r="AA410" s="80"/>
      <c r="AB410" s="78"/>
      <c r="AC410" s="1">
        <f t="shared" ca="1" si="151"/>
        <v>52</v>
      </c>
      <c r="AD410" s="80"/>
      <c r="AE410" s="78"/>
      <c r="AF410" s="1">
        <f t="shared" ca="1" si="152"/>
        <v>52</v>
      </c>
      <c r="AG410" s="80"/>
      <c r="AH410" s="78"/>
      <c r="AI410" s="1">
        <f t="shared" ca="1" si="153"/>
        <v>52</v>
      </c>
      <c r="AJ410" s="80"/>
      <c r="AK410" s="78"/>
      <c r="AL410" s="1">
        <f t="shared" ca="1" si="154"/>
        <v>52</v>
      </c>
      <c r="AM410" s="80"/>
      <c r="AN410" s="78"/>
      <c r="AO410" s="1">
        <f t="shared" ca="1" si="155"/>
        <v>52</v>
      </c>
      <c r="AP410" s="93"/>
      <c r="AQ410" s="8"/>
      <c r="AR410" s="57"/>
      <c r="AS410" s="23"/>
      <c r="AT410" s="23"/>
      <c r="AU410" s="23"/>
      <c r="AV410" s="23"/>
      <c r="AW410" s="23"/>
      <c r="AX410" s="23"/>
      <c r="AY410" s="23"/>
      <c r="AZ410" s="23"/>
      <c r="BA410" s="23"/>
      <c r="BB410" s="23"/>
      <c r="BC410" s="8"/>
      <c r="BD410"/>
      <c r="BE410"/>
      <c r="BF410"/>
    </row>
    <row r="411" spans="1:58" ht="6" hidden="1" customHeight="1" x14ac:dyDescent="0.2">
      <c r="A411" s="14">
        <v>22</v>
      </c>
      <c r="B411" s="528"/>
      <c r="C411" s="529"/>
      <c r="D411" s="79"/>
      <c r="E411" s="86"/>
      <c r="F411" s="80"/>
      <c r="G411" s="78"/>
      <c r="H411" s="1">
        <f t="shared" ca="1" si="144"/>
        <v>53</v>
      </c>
      <c r="I411" s="80"/>
      <c r="J411" s="78"/>
      <c r="K411" s="1">
        <f t="shared" ca="1" si="145"/>
        <v>0</v>
      </c>
      <c r="L411" s="80"/>
      <c r="M411" s="78"/>
      <c r="N411" s="1">
        <f t="shared" ca="1" si="146"/>
        <v>53</v>
      </c>
      <c r="O411" s="80"/>
      <c r="P411" s="78"/>
      <c r="Q411" s="1">
        <f t="shared" ca="1" si="147"/>
        <v>53</v>
      </c>
      <c r="R411" s="80"/>
      <c r="S411" s="78"/>
      <c r="T411" s="1">
        <f t="shared" ca="1" si="148"/>
        <v>53</v>
      </c>
      <c r="U411" s="80"/>
      <c r="V411" s="78"/>
      <c r="W411" s="1">
        <f t="shared" ca="1" si="149"/>
        <v>53</v>
      </c>
      <c r="X411" s="80"/>
      <c r="Y411" s="78"/>
      <c r="Z411" s="1">
        <f t="shared" ca="1" si="150"/>
        <v>53</v>
      </c>
      <c r="AA411" s="80"/>
      <c r="AB411" s="78"/>
      <c r="AC411" s="1">
        <f t="shared" ca="1" si="151"/>
        <v>53</v>
      </c>
      <c r="AD411" s="80"/>
      <c r="AE411" s="78"/>
      <c r="AF411" s="1">
        <f t="shared" ca="1" si="152"/>
        <v>53</v>
      </c>
      <c r="AG411" s="80"/>
      <c r="AH411" s="78"/>
      <c r="AI411" s="1">
        <f t="shared" ca="1" si="153"/>
        <v>53</v>
      </c>
      <c r="AJ411" s="80"/>
      <c r="AK411" s="78"/>
      <c r="AL411" s="1">
        <f t="shared" ca="1" si="154"/>
        <v>53</v>
      </c>
      <c r="AM411" s="80"/>
      <c r="AN411" s="78"/>
      <c r="AO411" s="1">
        <f t="shared" ca="1" si="155"/>
        <v>53</v>
      </c>
      <c r="AP411" s="93"/>
      <c r="AQ411" s="8"/>
      <c r="AR411" s="57"/>
      <c r="AS411" s="23"/>
      <c r="AT411" s="23"/>
      <c r="AU411" s="23"/>
      <c r="AV411" s="23"/>
      <c r="AW411" s="23"/>
      <c r="AX411" s="23"/>
      <c r="AY411" s="23"/>
      <c r="AZ411" s="23"/>
      <c r="BA411" s="23"/>
      <c r="BB411" s="23"/>
      <c r="BC411" s="8"/>
      <c r="BD411"/>
      <c r="BE411"/>
      <c r="BF411"/>
    </row>
    <row r="412" spans="1:58" ht="6" hidden="1" customHeight="1" x14ac:dyDescent="0.2">
      <c r="A412" s="14">
        <v>23</v>
      </c>
      <c r="B412" s="528"/>
      <c r="C412" s="529"/>
      <c r="D412" s="79"/>
      <c r="E412" s="86"/>
      <c r="F412" s="80"/>
      <c r="G412" s="78"/>
      <c r="H412" s="1">
        <f t="shared" ca="1" si="144"/>
        <v>54</v>
      </c>
      <c r="I412" s="80"/>
      <c r="J412" s="78"/>
      <c r="K412" s="1">
        <f t="shared" ca="1" si="145"/>
        <v>0</v>
      </c>
      <c r="L412" s="80"/>
      <c r="M412" s="78"/>
      <c r="N412" s="1">
        <f t="shared" ca="1" si="146"/>
        <v>54</v>
      </c>
      <c r="O412" s="80"/>
      <c r="P412" s="78"/>
      <c r="Q412" s="1">
        <f t="shared" ca="1" si="147"/>
        <v>54</v>
      </c>
      <c r="R412" s="80"/>
      <c r="S412" s="78"/>
      <c r="T412" s="1">
        <f t="shared" ca="1" si="148"/>
        <v>54</v>
      </c>
      <c r="U412" s="80"/>
      <c r="V412" s="78"/>
      <c r="W412" s="1">
        <f t="shared" ca="1" si="149"/>
        <v>54</v>
      </c>
      <c r="X412" s="80"/>
      <c r="Y412" s="78"/>
      <c r="Z412" s="1">
        <f t="shared" ca="1" si="150"/>
        <v>54</v>
      </c>
      <c r="AA412" s="80"/>
      <c r="AB412" s="78"/>
      <c r="AC412" s="1">
        <f t="shared" ca="1" si="151"/>
        <v>54</v>
      </c>
      <c r="AD412" s="80"/>
      <c r="AE412" s="78"/>
      <c r="AF412" s="1">
        <f t="shared" ca="1" si="152"/>
        <v>54</v>
      </c>
      <c r="AG412" s="80"/>
      <c r="AH412" s="78"/>
      <c r="AI412" s="1">
        <f t="shared" ca="1" si="153"/>
        <v>54</v>
      </c>
      <c r="AJ412" s="80"/>
      <c r="AK412" s="78"/>
      <c r="AL412" s="1">
        <f t="shared" ca="1" si="154"/>
        <v>54</v>
      </c>
      <c r="AM412" s="80"/>
      <c r="AN412" s="78"/>
      <c r="AO412" s="1">
        <f t="shared" ca="1" si="155"/>
        <v>54</v>
      </c>
      <c r="AP412" s="93"/>
      <c r="AQ412" s="8"/>
      <c r="AR412" s="57"/>
      <c r="AS412" s="23"/>
      <c r="AT412" s="23"/>
      <c r="AU412" s="23"/>
      <c r="AV412" s="23"/>
      <c r="AW412" s="23"/>
      <c r="AX412" s="23"/>
      <c r="AY412" s="23"/>
      <c r="AZ412" s="23"/>
      <c r="BA412" s="23"/>
      <c r="BB412" s="23"/>
      <c r="BC412" s="8"/>
      <c r="BD412"/>
      <c r="BE412"/>
      <c r="BF412"/>
    </row>
    <row r="413" spans="1:58" ht="6" hidden="1" customHeight="1" x14ac:dyDescent="0.2">
      <c r="A413" s="14">
        <v>24</v>
      </c>
      <c r="B413" s="528"/>
      <c r="C413" s="529"/>
      <c r="D413" s="79"/>
      <c r="E413" s="86"/>
      <c r="F413" s="80"/>
      <c r="G413" s="78"/>
      <c r="H413" s="1">
        <f t="shared" ca="1" si="144"/>
        <v>55</v>
      </c>
      <c r="I413" s="80"/>
      <c r="J413" s="78"/>
      <c r="K413" s="1">
        <f t="shared" ca="1" si="145"/>
        <v>0</v>
      </c>
      <c r="L413" s="80"/>
      <c r="M413" s="78"/>
      <c r="N413" s="1">
        <f t="shared" ca="1" si="146"/>
        <v>55</v>
      </c>
      <c r="O413" s="80"/>
      <c r="P413" s="78"/>
      <c r="Q413" s="1">
        <f t="shared" ca="1" si="147"/>
        <v>55</v>
      </c>
      <c r="R413" s="80"/>
      <c r="S413" s="78"/>
      <c r="T413" s="1">
        <f t="shared" ca="1" si="148"/>
        <v>55</v>
      </c>
      <c r="U413" s="80"/>
      <c r="V413" s="78"/>
      <c r="W413" s="1">
        <f t="shared" ca="1" si="149"/>
        <v>55</v>
      </c>
      <c r="X413" s="80"/>
      <c r="Y413" s="78"/>
      <c r="Z413" s="1">
        <f t="shared" ca="1" si="150"/>
        <v>55</v>
      </c>
      <c r="AA413" s="80"/>
      <c r="AB413" s="78"/>
      <c r="AC413" s="1">
        <f t="shared" ca="1" si="151"/>
        <v>55</v>
      </c>
      <c r="AD413" s="80"/>
      <c r="AE413" s="78"/>
      <c r="AF413" s="1">
        <f t="shared" ca="1" si="152"/>
        <v>55</v>
      </c>
      <c r="AG413" s="80"/>
      <c r="AH413" s="78"/>
      <c r="AI413" s="1">
        <f t="shared" ca="1" si="153"/>
        <v>55</v>
      </c>
      <c r="AJ413" s="80"/>
      <c r="AK413" s="78"/>
      <c r="AL413" s="1">
        <f t="shared" ca="1" si="154"/>
        <v>55</v>
      </c>
      <c r="AM413" s="80"/>
      <c r="AN413" s="78"/>
      <c r="AO413" s="1">
        <f t="shared" ca="1" si="155"/>
        <v>55</v>
      </c>
      <c r="AP413" s="93"/>
      <c r="AQ413" s="8"/>
      <c r="AR413" s="57"/>
      <c r="AS413" s="23"/>
      <c r="AT413" s="23"/>
      <c r="AU413" s="23"/>
      <c r="AV413" s="23"/>
      <c r="AW413" s="23"/>
      <c r="AX413" s="23"/>
      <c r="AY413" s="23"/>
      <c r="AZ413" s="23"/>
      <c r="BA413" s="23"/>
      <c r="BB413" s="23"/>
      <c r="BC413" s="8"/>
      <c r="BD413"/>
      <c r="BE413"/>
      <c r="BF413"/>
    </row>
    <row r="414" spans="1:58" ht="6" hidden="1" customHeight="1" x14ac:dyDescent="0.2">
      <c r="A414" s="14">
        <v>25</v>
      </c>
      <c r="B414" s="528"/>
      <c r="C414" s="529"/>
      <c r="D414" s="79"/>
      <c r="E414" s="86"/>
      <c r="F414" s="80"/>
      <c r="G414" s="78"/>
      <c r="H414" s="1">
        <f t="shared" ca="1" si="144"/>
        <v>56</v>
      </c>
      <c r="I414" s="80"/>
      <c r="J414" s="78"/>
      <c r="K414" s="1">
        <f t="shared" ca="1" si="145"/>
        <v>0</v>
      </c>
      <c r="L414" s="80"/>
      <c r="M414" s="78"/>
      <c r="N414" s="1">
        <f t="shared" ca="1" si="146"/>
        <v>56</v>
      </c>
      <c r="O414" s="80"/>
      <c r="P414" s="78"/>
      <c r="Q414" s="1">
        <f t="shared" ca="1" si="147"/>
        <v>56</v>
      </c>
      <c r="R414" s="80"/>
      <c r="S414" s="78"/>
      <c r="T414" s="1">
        <f t="shared" ca="1" si="148"/>
        <v>56</v>
      </c>
      <c r="U414" s="80"/>
      <c r="V414" s="78"/>
      <c r="W414" s="1">
        <f t="shared" ca="1" si="149"/>
        <v>56</v>
      </c>
      <c r="X414" s="80"/>
      <c r="Y414" s="78"/>
      <c r="Z414" s="1">
        <f t="shared" ca="1" si="150"/>
        <v>56</v>
      </c>
      <c r="AA414" s="80"/>
      <c r="AB414" s="78"/>
      <c r="AC414" s="1">
        <f t="shared" ca="1" si="151"/>
        <v>56</v>
      </c>
      <c r="AD414" s="80"/>
      <c r="AE414" s="78"/>
      <c r="AF414" s="1">
        <f t="shared" ca="1" si="152"/>
        <v>56</v>
      </c>
      <c r="AG414" s="80"/>
      <c r="AH414" s="78"/>
      <c r="AI414" s="1">
        <f t="shared" ca="1" si="153"/>
        <v>56</v>
      </c>
      <c r="AJ414" s="80"/>
      <c r="AK414" s="78"/>
      <c r="AL414" s="1">
        <f t="shared" ca="1" si="154"/>
        <v>56</v>
      </c>
      <c r="AM414" s="80"/>
      <c r="AN414" s="78"/>
      <c r="AO414" s="1">
        <f t="shared" ca="1" si="155"/>
        <v>56</v>
      </c>
      <c r="AP414" s="93"/>
      <c r="AQ414" s="8"/>
      <c r="AR414" s="57"/>
      <c r="AS414" s="23"/>
      <c r="AT414" s="23"/>
      <c r="AU414" s="23"/>
      <c r="AV414" s="23"/>
      <c r="AW414" s="23"/>
      <c r="AX414" s="23"/>
      <c r="AY414" s="23"/>
      <c r="AZ414" s="23"/>
      <c r="BA414" s="23"/>
      <c r="BB414" s="23"/>
      <c r="BC414" s="8"/>
      <c r="BD414"/>
      <c r="BE414"/>
      <c r="BF414"/>
    </row>
    <row r="415" spans="1:58" ht="6" hidden="1" customHeight="1" x14ac:dyDescent="0.2">
      <c r="A415" s="14">
        <v>26</v>
      </c>
      <c r="B415" s="528"/>
      <c r="C415" s="529"/>
      <c r="D415" s="79"/>
      <c r="E415" s="86"/>
      <c r="F415" s="80"/>
      <c r="G415" s="78"/>
      <c r="H415" s="1">
        <f t="shared" ca="1" si="144"/>
        <v>57</v>
      </c>
      <c r="I415" s="80"/>
      <c r="J415" s="78"/>
      <c r="K415" s="1">
        <f t="shared" ca="1" si="145"/>
        <v>0</v>
      </c>
      <c r="L415" s="80"/>
      <c r="M415" s="78"/>
      <c r="N415" s="1">
        <f t="shared" ca="1" si="146"/>
        <v>57</v>
      </c>
      <c r="O415" s="80"/>
      <c r="P415" s="78"/>
      <c r="Q415" s="1">
        <f t="shared" ca="1" si="147"/>
        <v>57</v>
      </c>
      <c r="R415" s="80"/>
      <c r="S415" s="78"/>
      <c r="T415" s="1">
        <f t="shared" ca="1" si="148"/>
        <v>57</v>
      </c>
      <c r="U415" s="80"/>
      <c r="V415" s="78"/>
      <c r="W415" s="1">
        <f t="shared" ca="1" si="149"/>
        <v>57</v>
      </c>
      <c r="X415" s="80"/>
      <c r="Y415" s="78"/>
      <c r="Z415" s="1">
        <f t="shared" ca="1" si="150"/>
        <v>57</v>
      </c>
      <c r="AA415" s="80"/>
      <c r="AB415" s="78"/>
      <c r="AC415" s="1">
        <f t="shared" ca="1" si="151"/>
        <v>57</v>
      </c>
      <c r="AD415" s="80"/>
      <c r="AE415" s="78"/>
      <c r="AF415" s="1">
        <f t="shared" ca="1" si="152"/>
        <v>57</v>
      </c>
      <c r="AG415" s="80"/>
      <c r="AH415" s="78"/>
      <c r="AI415" s="1">
        <f t="shared" ca="1" si="153"/>
        <v>57</v>
      </c>
      <c r="AJ415" s="80"/>
      <c r="AK415" s="78"/>
      <c r="AL415" s="1">
        <f t="shared" ca="1" si="154"/>
        <v>57</v>
      </c>
      <c r="AM415" s="80"/>
      <c r="AN415" s="78"/>
      <c r="AO415" s="1">
        <f t="shared" ca="1" si="155"/>
        <v>57</v>
      </c>
      <c r="AP415" s="93"/>
      <c r="AQ415" s="8"/>
      <c r="AR415" s="57"/>
      <c r="AS415" s="23"/>
      <c r="AT415" s="23"/>
      <c r="AU415" s="23"/>
      <c r="AV415" s="23"/>
      <c r="AW415" s="23"/>
      <c r="AX415" s="23"/>
      <c r="AY415" s="23"/>
      <c r="AZ415" s="23"/>
      <c r="BA415" s="23"/>
      <c r="BB415" s="23"/>
      <c r="BC415" s="8"/>
      <c r="BD415"/>
      <c r="BE415"/>
      <c r="BF415"/>
    </row>
    <row r="416" spans="1:58" ht="6" hidden="1" customHeight="1" x14ac:dyDescent="0.2">
      <c r="A416" s="14">
        <v>27</v>
      </c>
      <c r="B416" s="528"/>
      <c r="C416" s="529"/>
      <c r="D416" s="79"/>
      <c r="E416" s="86"/>
      <c r="F416" s="80"/>
      <c r="G416" s="78"/>
      <c r="H416" s="1">
        <f t="shared" ca="1" si="144"/>
        <v>58</v>
      </c>
      <c r="I416" s="80"/>
      <c r="J416" s="78"/>
      <c r="K416" s="1">
        <f t="shared" ca="1" si="145"/>
        <v>0</v>
      </c>
      <c r="L416" s="80"/>
      <c r="M416" s="78"/>
      <c r="N416" s="1">
        <f t="shared" ca="1" si="146"/>
        <v>58</v>
      </c>
      <c r="O416" s="80"/>
      <c r="P416" s="78"/>
      <c r="Q416" s="1">
        <f t="shared" ca="1" si="147"/>
        <v>58</v>
      </c>
      <c r="R416" s="80"/>
      <c r="S416" s="78"/>
      <c r="T416" s="1">
        <f t="shared" ca="1" si="148"/>
        <v>58</v>
      </c>
      <c r="U416" s="80"/>
      <c r="V416" s="78"/>
      <c r="W416" s="1">
        <f t="shared" ca="1" si="149"/>
        <v>58</v>
      </c>
      <c r="X416" s="80"/>
      <c r="Y416" s="78"/>
      <c r="Z416" s="1">
        <f t="shared" ca="1" si="150"/>
        <v>58</v>
      </c>
      <c r="AA416" s="80"/>
      <c r="AB416" s="78"/>
      <c r="AC416" s="1">
        <f t="shared" ca="1" si="151"/>
        <v>58</v>
      </c>
      <c r="AD416" s="80"/>
      <c r="AE416" s="78"/>
      <c r="AF416" s="1">
        <f t="shared" ca="1" si="152"/>
        <v>58</v>
      </c>
      <c r="AG416" s="80"/>
      <c r="AH416" s="78"/>
      <c r="AI416" s="1">
        <f t="shared" ca="1" si="153"/>
        <v>58</v>
      </c>
      <c r="AJ416" s="80"/>
      <c r="AK416" s="78"/>
      <c r="AL416" s="1">
        <f t="shared" ca="1" si="154"/>
        <v>58</v>
      </c>
      <c r="AM416" s="80"/>
      <c r="AN416" s="78"/>
      <c r="AO416" s="1">
        <f t="shared" ca="1" si="155"/>
        <v>58</v>
      </c>
      <c r="AP416" s="93"/>
      <c r="AQ416" s="8"/>
      <c r="AR416" s="57"/>
      <c r="AS416" s="23"/>
      <c r="AT416" s="23"/>
      <c r="AU416" s="23"/>
      <c r="AV416" s="23"/>
      <c r="AW416" s="23"/>
      <c r="AX416" s="23"/>
      <c r="AY416" s="23"/>
      <c r="AZ416" s="23"/>
      <c r="BA416" s="23"/>
      <c r="BB416" s="23"/>
      <c r="BC416" s="8"/>
      <c r="BD416"/>
      <c r="BE416"/>
      <c r="BF416"/>
    </row>
    <row r="417" spans="1:58" ht="6" hidden="1" customHeight="1" x14ac:dyDescent="0.2">
      <c r="A417" s="14">
        <v>28</v>
      </c>
      <c r="B417" s="528"/>
      <c r="C417" s="529"/>
      <c r="D417" s="79"/>
      <c r="E417" s="86"/>
      <c r="F417" s="80"/>
      <c r="G417" s="78"/>
      <c r="H417" s="1">
        <f t="shared" ca="1" si="144"/>
        <v>59</v>
      </c>
      <c r="I417" s="80"/>
      <c r="J417" s="78"/>
      <c r="K417" s="1">
        <f t="shared" ca="1" si="145"/>
        <v>0</v>
      </c>
      <c r="L417" s="80"/>
      <c r="M417" s="78"/>
      <c r="N417" s="1">
        <f t="shared" ca="1" si="146"/>
        <v>59</v>
      </c>
      <c r="O417" s="80"/>
      <c r="P417" s="78"/>
      <c r="Q417" s="1">
        <f t="shared" ca="1" si="147"/>
        <v>59</v>
      </c>
      <c r="R417" s="80"/>
      <c r="S417" s="78"/>
      <c r="T417" s="1">
        <f t="shared" ca="1" si="148"/>
        <v>59</v>
      </c>
      <c r="U417" s="80"/>
      <c r="V417" s="78"/>
      <c r="W417" s="1">
        <f t="shared" ca="1" si="149"/>
        <v>59</v>
      </c>
      <c r="X417" s="80"/>
      <c r="Y417" s="78"/>
      <c r="Z417" s="1">
        <f t="shared" ca="1" si="150"/>
        <v>59</v>
      </c>
      <c r="AA417" s="80"/>
      <c r="AB417" s="78"/>
      <c r="AC417" s="1">
        <f t="shared" ca="1" si="151"/>
        <v>59</v>
      </c>
      <c r="AD417" s="80"/>
      <c r="AE417" s="78"/>
      <c r="AF417" s="1">
        <f t="shared" ca="1" si="152"/>
        <v>59</v>
      </c>
      <c r="AG417" s="80"/>
      <c r="AH417" s="78"/>
      <c r="AI417" s="1">
        <f t="shared" ca="1" si="153"/>
        <v>59</v>
      </c>
      <c r="AJ417" s="80"/>
      <c r="AK417" s="78"/>
      <c r="AL417" s="1">
        <f t="shared" ca="1" si="154"/>
        <v>59</v>
      </c>
      <c r="AM417" s="80"/>
      <c r="AN417" s="78"/>
      <c r="AO417" s="1">
        <f t="shared" ca="1" si="155"/>
        <v>59</v>
      </c>
      <c r="AP417" s="93"/>
      <c r="AQ417" s="8"/>
      <c r="AR417" s="57"/>
      <c r="AS417" s="23"/>
      <c r="AT417" s="23"/>
      <c r="AU417" s="23"/>
      <c r="AV417" s="23"/>
      <c r="AW417" s="23"/>
      <c r="AX417" s="23"/>
      <c r="AY417" s="23"/>
      <c r="AZ417" s="23"/>
      <c r="BA417" s="23"/>
      <c r="BB417" s="23"/>
      <c r="BC417" s="8"/>
      <c r="BD417"/>
      <c r="BE417"/>
      <c r="BF417"/>
    </row>
    <row r="418" spans="1:58" ht="6" hidden="1" customHeight="1" x14ac:dyDescent="0.2">
      <c r="A418" s="14">
        <v>29</v>
      </c>
      <c r="B418" s="528"/>
      <c r="C418" s="529"/>
      <c r="D418" s="79"/>
      <c r="E418" s="86"/>
      <c r="F418" s="80"/>
      <c r="G418" s="78"/>
      <c r="H418" s="1">
        <f t="shared" ca="1" si="144"/>
        <v>0</v>
      </c>
      <c r="I418" s="80"/>
      <c r="J418" s="78"/>
      <c r="K418" s="1">
        <f t="shared" ca="1" si="145"/>
        <v>0</v>
      </c>
      <c r="L418" s="80"/>
      <c r="M418" s="78"/>
      <c r="N418" s="1">
        <f t="shared" ca="1" si="146"/>
        <v>0</v>
      </c>
      <c r="O418" s="80"/>
      <c r="P418" s="78"/>
      <c r="Q418" s="1">
        <f t="shared" ca="1" si="147"/>
        <v>0</v>
      </c>
      <c r="R418" s="80"/>
      <c r="S418" s="78"/>
      <c r="T418" s="1">
        <f t="shared" ca="1" si="148"/>
        <v>0</v>
      </c>
      <c r="U418" s="80"/>
      <c r="V418" s="78"/>
      <c r="W418" s="1">
        <f t="shared" ca="1" si="149"/>
        <v>0</v>
      </c>
      <c r="X418" s="80"/>
      <c r="Y418" s="78"/>
      <c r="Z418" s="1">
        <f t="shared" ca="1" si="150"/>
        <v>0</v>
      </c>
      <c r="AA418" s="80"/>
      <c r="AB418" s="78"/>
      <c r="AC418" s="1">
        <f t="shared" ca="1" si="151"/>
        <v>0</v>
      </c>
      <c r="AD418" s="80"/>
      <c r="AE418" s="78"/>
      <c r="AF418" s="1">
        <f t="shared" ca="1" si="152"/>
        <v>0</v>
      </c>
      <c r="AG418" s="80"/>
      <c r="AH418" s="78"/>
      <c r="AI418" s="1">
        <f t="shared" ca="1" si="153"/>
        <v>0</v>
      </c>
      <c r="AJ418" s="80"/>
      <c r="AK418" s="78"/>
      <c r="AL418" s="1">
        <f t="shared" ca="1" si="154"/>
        <v>0</v>
      </c>
      <c r="AM418" s="80"/>
      <c r="AN418" s="78"/>
      <c r="AO418" s="1">
        <f t="shared" ca="1" si="155"/>
        <v>0</v>
      </c>
      <c r="AP418" s="93"/>
      <c r="AQ418" s="8"/>
      <c r="AR418" s="57"/>
      <c r="AS418" s="23"/>
      <c r="AT418" s="23"/>
      <c r="AU418" s="23"/>
      <c r="AV418" s="23"/>
      <c r="AW418" s="23"/>
      <c r="AX418" s="23"/>
      <c r="AY418" s="23"/>
      <c r="AZ418" s="23"/>
      <c r="BA418" s="23"/>
      <c r="BB418" s="23"/>
      <c r="BC418" s="8"/>
      <c r="BD418"/>
      <c r="BE418"/>
      <c r="BF418"/>
    </row>
    <row r="419" spans="1:58" ht="6" hidden="1" customHeight="1" x14ac:dyDescent="0.2">
      <c r="A419" s="14">
        <v>30</v>
      </c>
      <c r="B419" s="528"/>
      <c r="C419" s="529"/>
      <c r="D419" s="79"/>
      <c r="E419" s="86"/>
      <c r="F419" s="80"/>
      <c r="G419" s="78"/>
      <c r="H419" s="1">
        <f t="shared" ca="1" si="144"/>
        <v>0</v>
      </c>
      <c r="I419" s="80"/>
      <c r="J419" s="78"/>
      <c r="K419" s="1">
        <f t="shared" ca="1" si="145"/>
        <v>0</v>
      </c>
      <c r="L419" s="80"/>
      <c r="M419" s="78"/>
      <c r="N419" s="1">
        <f t="shared" ca="1" si="146"/>
        <v>0</v>
      </c>
      <c r="O419" s="80"/>
      <c r="P419" s="78"/>
      <c r="Q419" s="1">
        <f t="shared" ca="1" si="147"/>
        <v>0</v>
      </c>
      <c r="R419" s="80"/>
      <c r="S419" s="78"/>
      <c r="T419" s="1">
        <f t="shared" ca="1" si="148"/>
        <v>0</v>
      </c>
      <c r="U419" s="80"/>
      <c r="V419" s="78"/>
      <c r="W419" s="1">
        <f t="shared" ca="1" si="149"/>
        <v>0</v>
      </c>
      <c r="X419" s="80"/>
      <c r="Y419" s="78"/>
      <c r="Z419" s="1">
        <f t="shared" ca="1" si="150"/>
        <v>0</v>
      </c>
      <c r="AA419" s="80"/>
      <c r="AB419" s="78"/>
      <c r="AC419" s="1">
        <f t="shared" ca="1" si="151"/>
        <v>0</v>
      </c>
      <c r="AD419" s="80"/>
      <c r="AE419" s="78"/>
      <c r="AF419" s="1">
        <f t="shared" ca="1" si="152"/>
        <v>0</v>
      </c>
      <c r="AG419" s="80"/>
      <c r="AH419" s="78"/>
      <c r="AI419" s="1">
        <f t="shared" ca="1" si="153"/>
        <v>0</v>
      </c>
      <c r="AJ419" s="80"/>
      <c r="AK419" s="78"/>
      <c r="AL419" s="1">
        <f t="shared" ca="1" si="154"/>
        <v>0</v>
      </c>
      <c r="AM419" s="80"/>
      <c r="AN419" s="78"/>
      <c r="AO419" s="1">
        <f t="shared" ca="1" si="155"/>
        <v>0</v>
      </c>
      <c r="AP419" s="93"/>
      <c r="AQ419" s="8"/>
      <c r="AR419" s="57"/>
      <c r="AS419" s="23"/>
      <c r="AT419" s="23"/>
      <c r="AU419" s="23"/>
      <c r="AV419" s="23"/>
      <c r="AW419" s="23"/>
      <c r="AX419" s="23"/>
      <c r="AY419" s="23"/>
      <c r="AZ419" s="23"/>
      <c r="BA419" s="23"/>
      <c r="BB419" s="23"/>
      <c r="BC419" s="8"/>
      <c r="BD419"/>
      <c r="BE419"/>
      <c r="BF419"/>
    </row>
    <row r="420" spans="1:58" ht="6" hidden="1" customHeight="1" x14ac:dyDescent="0.2">
      <c r="A420" s="14">
        <v>31</v>
      </c>
      <c r="B420" s="528"/>
      <c r="C420" s="529"/>
      <c r="D420" s="79"/>
      <c r="E420" s="86"/>
      <c r="F420" s="80"/>
      <c r="G420" s="78"/>
      <c r="H420" s="1">
        <f t="shared" ca="1" si="144"/>
        <v>0</v>
      </c>
      <c r="I420" s="80"/>
      <c r="J420" s="78"/>
      <c r="K420" s="1">
        <f t="shared" ca="1" si="145"/>
        <v>0</v>
      </c>
      <c r="L420" s="80"/>
      <c r="M420" s="78"/>
      <c r="N420" s="1">
        <f t="shared" ca="1" si="146"/>
        <v>0</v>
      </c>
      <c r="O420" s="80"/>
      <c r="P420" s="78"/>
      <c r="Q420" s="1">
        <f t="shared" ca="1" si="147"/>
        <v>0</v>
      </c>
      <c r="R420" s="80"/>
      <c r="S420" s="78"/>
      <c r="T420" s="1">
        <f t="shared" ca="1" si="148"/>
        <v>0</v>
      </c>
      <c r="U420" s="80"/>
      <c r="V420" s="78"/>
      <c r="W420" s="1">
        <f t="shared" ca="1" si="149"/>
        <v>0</v>
      </c>
      <c r="X420" s="80"/>
      <c r="Y420" s="78"/>
      <c r="Z420" s="1">
        <f t="shared" ca="1" si="150"/>
        <v>0</v>
      </c>
      <c r="AA420" s="80"/>
      <c r="AB420" s="78"/>
      <c r="AC420" s="1">
        <f t="shared" ca="1" si="151"/>
        <v>0</v>
      </c>
      <c r="AD420" s="80"/>
      <c r="AE420" s="78"/>
      <c r="AF420" s="1">
        <f t="shared" ca="1" si="152"/>
        <v>0</v>
      </c>
      <c r="AG420" s="80"/>
      <c r="AH420" s="78"/>
      <c r="AI420" s="1">
        <f t="shared" ca="1" si="153"/>
        <v>0</v>
      </c>
      <c r="AJ420" s="80"/>
      <c r="AK420" s="78"/>
      <c r="AL420" s="1">
        <f t="shared" ca="1" si="154"/>
        <v>0</v>
      </c>
      <c r="AM420" s="80"/>
      <c r="AN420" s="78"/>
      <c r="AO420" s="1">
        <f t="shared" ca="1" si="155"/>
        <v>0</v>
      </c>
      <c r="AP420" s="93"/>
      <c r="AQ420" s="8"/>
      <c r="AR420" s="57"/>
      <c r="AS420" s="23"/>
      <c r="AT420" s="23"/>
      <c r="AU420" s="23"/>
      <c r="AV420" s="23"/>
      <c r="AW420" s="23"/>
      <c r="AX420" s="23"/>
      <c r="AY420" s="23"/>
      <c r="AZ420" s="23"/>
      <c r="BA420" s="23"/>
      <c r="BB420" s="23"/>
      <c r="BC420" s="8"/>
      <c r="BD420"/>
      <c r="BE420"/>
      <c r="BF420"/>
    </row>
    <row r="421" spans="1:58" ht="6" hidden="1" customHeight="1" x14ac:dyDescent="0.2">
      <c r="A421" s="14">
        <v>32</v>
      </c>
      <c r="B421" s="528"/>
      <c r="C421" s="529"/>
      <c r="D421" s="79"/>
      <c r="E421" s="86"/>
      <c r="F421" s="80"/>
      <c r="G421" s="78"/>
      <c r="H421" s="1">
        <f t="shared" ca="1" si="144"/>
        <v>0</v>
      </c>
      <c r="I421" s="80"/>
      <c r="J421" s="78"/>
      <c r="K421" s="1">
        <f t="shared" ca="1" si="145"/>
        <v>0</v>
      </c>
      <c r="L421" s="80"/>
      <c r="M421" s="78"/>
      <c r="N421" s="1">
        <f t="shared" ca="1" si="146"/>
        <v>0</v>
      </c>
      <c r="O421" s="80"/>
      <c r="P421" s="78"/>
      <c r="Q421" s="1">
        <f t="shared" ca="1" si="147"/>
        <v>0</v>
      </c>
      <c r="R421" s="80"/>
      <c r="S421" s="78"/>
      <c r="T421" s="1">
        <f t="shared" ca="1" si="148"/>
        <v>0</v>
      </c>
      <c r="U421" s="80"/>
      <c r="V421" s="78"/>
      <c r="W421" s="1">
        <f t="shared" ca="1" si="149"/>
        <v>0</v>
      </c>
      <c r="X421" s="80"/>
      <c r="Y421" s="78"/>
      <c r="Z421" s="1">
        <f t="shared" ca="1" si="150"/>
        <v>0</v>
      </c>
      <c r="AA421" s="80"/>
      <c r="AB421" s="78"/>
      <c r="AC421" s="1">
        <f t="shared" ca="1" si="151"/>
        <v>0</v>
      </c>
      <c r="AD421" s="80"/>
      <c r="AE421" s="78"/>
      <c r="AF421" s="1">
        <f t="shared" ca="1" si="152"/>
        <v>0</v>
      </c>
      <c r="AG421" s="80"/>
      <c r="AH421" s="78"/>
      <c r="AI421" s="1">
        <f t="shared" ca="1" si="153"/>
        <v>0</v>
      </c>
      <c r="AJ421" s="80"/>
      <c r="AK421" s="78"/>
      <c r="AL421" s="1">
        <f t="shared" ca="1" si="154"/>
        <v>0</v>
      </c>
      <c r="AM421" s="80"/>
      <c r="AN421" s="78"/>
      <c r="AO421" s="1">
        <f t="shared" ca="1" si="155"/>
        <v>0</v>
      </c>
      <c r="AP421" s="93"/>
      <c r="AQ421" s="8"/>
      <c r="AR421" s="57"/>
      <c r="AS421" s="23"/>
      <c r="AT421" s="23"/>
      <c r="AU421" s="23"/>
      <c r="AV421" s="23"/>
      <c r="AW421" s="23"/>
      <c r="AX421" s="23"/>
      <c r="AY421" s="23"/>
      <c r="AZ421" s="23"/>
      <c r="BA421" s="23"/>
      <c r="BB421" s="23"/>
      <c r="BC421" s="8"/>
      <c r="BD421"/>
      <c r="BE421"/>
      <c r="BF421"/>
    </row>
    <row r="422" spans="1:58" ht="6" hidden="1" customHeight="1" x14ac:dyDescent="0.2">
      <c r="A422" s="14">
        <v>33</v>
      </c>
      <c r="B422" s="528"/>
      <c r="C422" s="529"/>
      <c r="D422" s="79"/>
      <c r="E422" s="86"/>
      <c r="F422" s="80"/>
      <c r="G422" s="78"/>
      <c r="H422" s="1">
        <f t="shared" ref="H422:H453" ca="1" si="156">IF(OR(MID(G$780,$A422,1)="a",MID(G$780,$A422,1)="b"),0,IF(H421=0,1,H421+1))</f>
        <v>0</v>
      </c>
      <c r="I422" s="80"/>
      <c r="J422" s="78"/>
      <c r="K422" s="1">
        <f t="shared" ref="K422:K453" ca="1" si="157">IF(OR(MID(J$780,$A422,1)="a",MID(J$780,$A422,1)="b"),0,IF(K421=0,1,K421+1))</f>
        <v>0</v>
      </c>
      <c r="L422" s="80"/>
      <c r="M422" s="78"/>
      <c r="N422" s="1">
        <f t="shared" ref="N422:N453" ca="1" si="158">IF(OR(MID(M$780,$A422,1)="a",MID(M$780,$A422,1)="b"),0,IF(N421=0,1,N421+1))</f>
        <v>0</v>
      </c>
      <c r="O422" s="80"/>
      <c r="P422" s="78"/>
      <c r="Q422" s="1">
        <f t="shared" ref="Q422:Q453" ca="1" si="159">IF(OR(MID(P$780,$A422,1)="a",MID(P$780,$A422,1)="b"),0,IF(Q421=0,1,Q421+1))</f>
        <v>0</v>
      </c>
      <c r="R422" s="80"/>
      <c r="S422" s="78"/>
      <c r="T422" s="1">
        <f t="shared" ref="T422:T453" ca="1" si="160">IF(OR(MID(S$780,$A422,1)="a",MID(S$780,$A422,1)="b"),0,IF(T421=0,1,T421+1))</f>
        <v>0</v>
      </c>
      <c r="U422" s="80"/>
      <c r="V422" s="78"/>
      <c r="W422" s="1">
        <f t="shared" ref="W422:W453" ca="1" si="161">IF(OR(MID(V$780,$A422,1)="a",MID(V$780,$A422,1)="b"),0,IF(W421=0,1,W421+1))</f>
        <v>0</v>
      </c>
      <c r="X422" s="80"/>
      <c r="Y422" s="78"/>
      <c r="Z422" s="1">
        <f t="shared" ref="Z422:Z453" ca="1" si="162">IF(OR(MID(Y$780,$A422,1)="a",MID(Y$780,$A422,1)="b"),0,IF(Z421=0,1,Z421+1))</f>
        <v>0</v>
      </c>
      <c r="AA422" s="80"/>
      <c r="AB422" s="78"/>
      <c r="AC422" s="1">
        <f t="shared" ref="AC422:AC453" ca="1" si="163">IF(OR(MID(AB$780,$A422,1)="a",MID(AB$780,$A422,1)="b"),0,IF(AC421=0,1,AC421+1))</f>
        <v>0</v>
      </c>
      <c r="AD422" s="80"/>
      <c r="AE422" s="78"/>
      <c r="AF422" s="1">
        <f t="shared" ref="AF422:AF453" ca="1" si="164">IF(OR(MID(AE$780,$A422,1)="a",MID(AE$780,$A422,1)="b"),0,IF(AF421=0,1,AF421+1))</f>
        <v>0</v>
      </c>
      <c r="AG422" s="80"/>
      <c r="AH422" s="78"/>
      <c r="AI422" s="1">
        <f t="shared" ref="AI422:AI453" ca="1" si="165">IF(OR(MID(AH$780,$A422,1)="a",MID(AH$780,$A422,1)="b"),0,IF(AI421=0,1,AI421+1))</f>
        <v>0</v>
      </c>
      <c r="AJ422" s="80"/>
      <c r="AK422" s="78"/>
      <c r="AL422" s="1">
        <f t="shared" ref="AL422:AL453" ca="1" si="166">IF(OR(MID(AK$780,$A422,1)="a",MID(AK$780,$A422,1)="b"),0,IF(AL421=0,1,AL421+1))</f>
        <v>0</v>
      </c>
      <c r="AM422" s="80"/>
      <c r="AN422" s="78"/>
      <c r="AO422" s="1">
        <f t="shared" ref="AO422:AO453" ca="1" si="167">IF(OR(MID(AN$780,$A422,1)="a",MID(AN$780,$A422,1)="b"),0,IF(AO421=0,1,AO421+1))</f>
        <v>0</v>
      </c>
      <c r="AP422" s="93"/>
      <c r="AQ422" s="8"/>
      <c r="AR422" s="57"/>
      <c r="AS422" s="23"/>
      <c r="AT422" s="23"/>
      <c r="AU422" s="23"/>
      <c r="AV422" s="23"/>
      <c r="AW422" s="23"/>
      <c r="AX422" s="23"/>
      <c r="AY422" s="23"/>
      <c r="AZ422" s="23"/>
      <c r="BA422" s="23"/>
      <c r="BB422" s="23"/>
      <c r="BC422" s="8"/>
      <c r="BD422"/>
      <c r="BE422"/>
      <c r="BF422"/>
    </row>
    <row r="423" spans="1:58" ht="6" hidden="1" customHeight="1" x14ac:dyDescent="0.2">
      <c r="A423" s="14">
        <v>34</v>
      </c>
      <c r="B423" s="528"/>
      <c r="C423" s="529"/>
      <c r="D423" s="79"/>
      <c r="E423" s="86"/>
      <c r="F423" s="80"/>
      <c r="G423" s="78"/>
      <c r="H423" s="1">
        <f t="shared" ca="1" si="156"/>
        <v>0</v>
      </c>
      <c r="I423" s="80"/>
      <c r="J423" s="78"/>
      <c r="K423" s="1">
        <f t="shared" ca="1" si="157"/>
        <v>0</v>
      </c>
      <c r="L423" s="80"/>
      <c r="M423" s="78"/>
      <c r="N423" s="1">
        <f t="shared" ca="1" si="158"/>
        <v>0</v>
      </c>
      <c r="O423" s="80"/>
      <c r="P423" s="78"/>
      <c r="Q423" s="1">
        <f t="shared" ca="1" si="159"/>
        <v>0</v>
      </c>
      <c r="R423" s="80"/>
      <c r="S423" s="78"/>
      <c r="T423" s="1">
        <f t="shared" ca="1" si="160"/>
        <v>0</v>
      </c>
      <c r="U423" s="80"/>
      <c r="V423" s="78"/>
      <c r="W423" s="1">
        <f t="shared" ca="1" si="161"/>
        <v>0</v>
      </c>
      <c r="X423" s="80"/>
      <c r="Y423" s="78"/>
      <c r="Z423" s="1">
        <f t="shared" ca="1" si="162"/>
        <v>0</v>
      </c>
      <c r="AA423" s="80"/>
      <c r="AB423" s="78"/>
      <c r="AC423" s="1">
        <f t="shared" ca="1" si="163"/>
        <v>0</v>
      </c>
      <c r="AD423" s="80"/>
      <c r="AE423" s="78"/>
      <c r="AF423" s="1">
        <f t="shared" ca="1" si="164"/>
        <v>0</v>
      </c>
      <c r="AG423" s="80"/>
      <c r="AH423" s="78"/>
      <c r="AI423" s="1">
        <f t="shared" ca="1" si="165"/>
        <v>0</v>
      </c>
      <c r="AJ423" s="80"/>
      <c r="AK423" s="78"/>
      <c r="AL423" s="1">
        <f t="shared" ca="1" si="166"/>
        <v>0</v>
      </c>
      <c r="AM423" s="80"/>
      <c r="AN423" s="78"/>
      <c r="AO423" s="1">
        <f t="shared" ca="1" si="167"/>
        <v>0</v>
      </c>
      <c r="AP423" s="93"/>
      <c r="AQ423" s="8"/>
      <c r="AR423" s="57"/>
      <c r="AS423" s="23"/>
      <c r="AT423" s="23"/>
      <c r="AU423" s="23"/>
      <c r="AV423" s="23"/>
      <c r="AW423" s="23"/>
      <c r="AX423" s="23"/>
      <c r="AY423" s="23"/>
      <c r="AZ423" s="23"/>
      <c r="BA423" s="23"/>
      <c r="BB423" s="23"/>
      <c r="BC423" s="8"/>
      <c r="BD423"/>
      <c r="BE423"/>
      <c r="BF423"/>
    </row>
    <row r="424" spans="1:58" ht="6" hidden="1" customHeight="1" x14ac:dyDescent="0.2">
      <c r="A424" s="14">
        <v>35</v>
      </c>
      <c r="B424" s="528"/>
      <c r="C424" s="529"/>
      <c r="D424" s="79"/>
      <c r="E424" s="86"/>
      <c r="F424" s="80"/>
      <c r="G424" s="78"/>
      <c r="H424" s="1">
        <f t="shared" ca="1" si="156"/>
        <v>0</v>
      </c>
      <c r="I424" s="80"/>
      <c r="J424" s="78"/>
      <c r="K424" s="1">
        <f t="shared" ca="1" si="157"/>
        <v>0</v>
      </c>
      <c r="L424" s="80"/>
      <c r="M424" s="78"/>
      <c r="N424" s="1">
        <f t="shared" ca="1" si="158"/>
        <v>0</v>
      </c>
      <c r="O424" s="80"/>
      <c r="P424" s="78"/>
      <c r="Q424" s="1">
        <f t="shared" ca="1" si="159"/>
        <v>0</v>
      </c>
      <c r="R424" s="80"/>
      <c r="S424" s="78"/>
      <c r="T424" s="1">
        <f t="shared" ca="1" si="160"/>
        <v>0</v>
      </c>
      <c r="U424" s="80"/>
      <c r="V424" s="78"/>
      <c r="W424" s="1">
        <f t="shared" ca="1" si="161"/>
        <v>0</v>
      </c>
      <c r="X424" s="80"/>
      <c r="Y424" s="78"/>
      <c r="Z424" s="1">
        <f t="shared" ca="1" si="162"/>
        <v>0</v>
      </c>
      <c r="AA424" s="80"/>
      <c r="AB424" s="78"/>
      <c r="AC424" s="1">
        <f t="shared" ca="1" si="163"/>
        <v>0</v>
      </c>
      <c r="AD424" s="80"/>
      <c r="AE424" s="78"/>
      <c r="AF424" s="1">
        <f t="shared" ca="1" si="164"/>
        <v>0</v>
      </c>
      <c r="AG424" s="80"/>
      <c r="AH424" s="78"/>
      <c r="AI424" s="1">
        <f t="shared" ca="1" si="165"/>
        <v>0</v>
      </c>
      <c r="AJ424" s="80"/>
      <c r="AK424" s="78"/>
      <c r="AL424" s="1">
        <f t="shared" ca="1" si="166"/>
        <v>0</v>
      </c>
      <c r="AM424" s="80"/>
      <c r="AN424" s="78"/>
      <c r="AO424" s="1">
        <f t="shared" ca="1" si="167"/>
        <v>0</v>
      </c>
      <c r="AP424" s="93"/>
      <c r="AQ424" s="8"/>
      <c r="AR424" s="57"/>
      <c r="AS424" s="23"/>
      <c r="AT424" s="23"/>
      <c r="AU424" s="23"/>
      <c r="AV424" s="23"/>
      <c r="AW424" s="23"/>
      <c r="AX424" s="23"/>
      <c r="AY424" s="23"/>
      <c r="AZ424" s="23"/>
      <c r="BA424" s="23"/>
      <c r="BB424" s="23"/>
      <c r="BC424" s="8"/>
      <c r="BD424"/>
      <c r="BE424"/>
      <c r="BF424"/>
    </row>
    <row r="425" spans="1:58" ht="6" hidden="1" customHeight="1" x14ac:dyDescent="0.2">
      <c r="A425" s="14">
        <v>36</v>
      </c>
      <c r="B425" s="528"/>
      <c r="C425" s="529"/>
      <c r="D425" s="79"/>
      <c r="E425" s="86"/>
      <c r="F425" s="80"/>
      <c r="G425" s="78"/>
      <c r="H425" s="1">
        <f t="shared" ca="1" si="156"/>
        <v>0</v>
      </c>
      <c r="I425" s="80"/>
      <c r="J425" s="78"/>
      <c r="K425" s="1">
        <f t="shared" ca="1" si="157"/>
        <v>0</v>
      </c>
      <c r="L425" s="80"/>
      <c r="M425" s="78"/>
      <c r="N425" s="1">
        <f t="shared" ca="1" si="158"/>
        <v>0</v>
      </c>
      <c r="O425" s="80"/>
      <c r="P425" s="78"/>
      <c r="Q425" s="1">
        <f t="shared" ca="1" si="159"/>
        <v>0</v>
      </c>
      <c r="R425" s="80"/>
      <c r="S425" s="78"/>
      <c r="T425" s="1">
        <f t="shared" ca="1" si="160"/>
        <v>0</v>
      </c>
      <c r="U425" s="80"/>
      <c r="V425" s="78"/>
      <c r="W425" s="1">
        <f t="shared" ca="1" si="161"/>
        <v>0</v>
      </c>
      <c r="X425" s="80"/>
      <c r="Y425" s="78"/>
      <c r="Z425" s="1">
        <f t="shared" ca="1" si="162"/>
        <v>0</v>
      </c>
      <c r="AA425" s="80"/>
      <c r="AB425" s="78"/>
      <c r="AC425" s="1">
        <f t="shared" ca="1" si="163"/>
        <v>0</v>
      </c>
      <c r="AD425" s="80"/>
      <c r="AE425" s="78"/>
      <c r="AF425" s="1">
        <f t="shared" ca="1" si="164"/>
        <v>0</v>
      </c>
      <c r="AG425" s="80"/>
      <c r="AH425" s="78"/>
      <c r="AI425" s="1">
        <f t="shared" ca="1" si="165"/>
        <v>0</v>
      </c>
      <c r="AJ425" s="80"/>
      <c r="AK425" s="78"/>
      <c r="AL425" s="1">
        <f t="shared" ca="1" si="166"/>
        <v>0</v>
      </c>
      <c r="AM425" s="80"/>
      <c r="AN425" s="78"/>
      <c r="AO425" s="1">
        <f t="shared" ca="1" si="167"/>
        <v>0</v>
      </c>
      <c r="AP425" s="93"/>
      <c r="AQ425" s="8"/>
      <c r="AR425" s="57"/>
      <c r="AS425" s="23"/>
      <c r="AT425" s="23"/>
      <c r="AU425" s="23"/>
      <c r="AV425" s="23"/>
      <c r="AW425" s="23"/>
      <c r="AX425" s="23"/>
      <c r="AY425" s="23"/>
      <c r="AZ425" s="23"/>
      <c r="BA425" s="23"/>
      <c r="BB425" s="23"/>
      <c r="BC425" s="8"/>
      <c r="BD425"/>
      <c r="BE425"/>
      <c r="BF425"/>
    </row>
    <row r="426" spans="1:58" ht="6" hidden="1" customHeight="1" x14ac:dyDescent="0.2">
      <c r="A426" s="14">
        <v>37</v>
      </c>
      <c r="B426" s="528"/>
      <c r="C426" s="529"/>
      <c r="D426" s="79"/>
      <c r="E426" s="86"/>
      <c r="F426" s="80"/>
      <c r="G426" s="78"/>
      <c r="H426" s="1">
        <f t="shared" ca="1" si="156"/>
        <v>0</v>
      </c>
      <c r="I426" s="80"/>
      <c r="J426" s="78"/>
      <c r="K426" s="1">
        <f t="shared" ca="1" si="157"/>
        <v>0</v>
      </c>
      <c r="L426" s="80"/>
      <c r="M426" s="78"/>
      <c r="N426" s="1">
        <f t="shared" ca="1" si="158"/>
        <v>0</v>
      </c>
      <c r="O426" s="80"/>
      <c r="P426" s="78"/>
      <c r="Q426" s="1">
        <f t="shared" ca="1" si="159"/>
        <v>0</v>
      </c>
      <c r="R426" s="80"/>
      <c r="S426" s="78"/>
      <c r="T426" s="1">
        <f t="shared" ca="1" si="160"/>
        <v>0</v>
      </c>
      <c r="U426" s="80"/>
      <c r="V426" s="78"/>
      <c r="W426" s="1">
        <f t="shared" ca="1" si="161"/>
        <v>0</v>
      </c>
      <c r="X426" s="80"/>
      <c r="Y426" s="78"/>
      <c r="Z426" s="1">
        <f t="shared" ca="1" si="162"/>
        <v>0</v>
      </c>
      <c r="AA426" s="80"/>
      <c r="AB426" s="78"/>
      <c r="AC426" s="1">
        <f t="shared" ca="1" si="163"/>
        <v>0</v>
      </c>
      <c r="AD426" s="80"/>
      <c r="AE426" s="78"/>
      <c r="AF426" s="1">
        <f t="shared" ca="1" si="164"/>
        <v>0</v>
      </c>
      <c r="AG426" s="80"/>
      <c r="AH426" s="78"/>
      <c r="AI426" s="1">
        <f t="shared" ca="1" si="165"/>
        <v>0</v>
      </c>
      <c r="AJ426" s="80"/>
      <c r="AK426" s="78"/>
      <c r="AL426" s="1">
        <f t="shared" ca="1" si="166"/>
        <v>0</v>
      </c>
      <c r="AM426" s="80"/>
      <c r="AN426" s="78"/>
      <c r="AO426" s="1">
        <f t="shared" ca="1" si="167"/>
        <v>0</v>
      </c>
      <c r="AP426" s="93"/>
      <c r="AQ426" s="8"/>
      <c r="AR426" s="57"/>
      <c r="AS426" s="23"/>
      <c r="AT426" s="23"/>
      <c r="AU426" s="23"/>
      <c r="AV426" s="23"/>
      <c r="AW426" s="23"/>
      <c r="AX426" s="23"/>
      <c r="AY426" s="23"/>
      <c r="AZ426" s="23"/>
      <c r="BA426" s="23"/>
      <c r="BB426" s="23"/>
      <c r="BC426" s="8"/>
      <c r="BD426"/>
      <c r="BE426"/>
      <c r="BF426"/>
    </row>
    <row r="427" spans="1:58" ht="6" hidden="1" customHeight="1" x14ac:dyDescent="0.2">
      <c r="A427" s="14">
        <v>38</v>
      </c>
      <c r="B427" s="528"/>
      <c r="C427" s="529"/>
      <c r="D427" s="79"/>
      <c r="E427" s="86"/>
      <c r="F427" s="80"/>
      <c r="G427" s="78"/>
      <c r="H427" s="1">
        <f t="shared" ca="1" si="156"/>
        <v>0</v>
      </c>
      <c r="I427" s="80"/>
      <c r="J427" s="78"/>
      <c r="K427" s="1">
        <f t="shared" ca="1" si="157"/>
        <v>0</v>
      </c>
      <c r="L427" s="80"/>
      <c r="M427" s="78"/>
      <c r="N427" s="1">
        <f t="shared" ca="1" si="158"/>
        <v>0</v>
      </c>
      <c r="O427" s="80"/>
      <c r="P427" s="78"/>
      <c r="Q427" s="1">
        <f t="shared" ca="1" si="159"/>
        <v>0</v>
      </c>
      <c r="R427" s="80"/>
      <c r="S427" s="78"/>
      <c r="T427" s="1">
        <f t="shared" ca="1" si="160"/>
        <v>0</v>
      </c>
      <c r="U427" s="80"/>
      <c r="V427" s="78"/>
      <c r="W427" s="1">
        <f t="shared" ca="1" si="161"/>
        <v>0</v>
      </c>
      <c r="X427" s="80"/>
      <c r="Y427" s="78"/>
      <c r="Z427" s="1">
        <f t="shared" ca="1" si="162"/>
        <v>0</v>
      </c>
      <c r="AA427" s="80"/>
      <c r="AB427" s="78"/>
      <c r="AC427" s="1">
        <f t="shared" ca="1" si="163"/>
        <v>0</v>
      </c>
      <c r="AD427" s="80"/>
      <c r="AE427" s="78"/>
      <c r="AF427" s="1">
        <f t="shared" ca="1" si="164"/>
        <v>0</v>
      </c>
      <c r="AG427" s="80"/>
      <c r="AH427" s="78"/>
      <c r="AI427" s="1">
        <f t="shared" ca="1" si="165"/>
        <v>0</v>
      </c>
      <c r="AJ427" s="80"/>
      <c r="AK427" s="78"/>
      <c r="AL427" s="1">
        <f t="shared" ca="1" si="166"/>
        <v>0</v>
      </c>
      <c r="AM427" s="80"/>
      <c r="AN427" s="78"/>
      <c r="AO427" s="1">
        <f t="shared" ca="1" si="167"/>
        <v>0</v>
      </c>
      <c r="AP427" s="93"/>
      <c r="AQ427" s="8"/>
      <c r="AR427" s="57"/>
      <c r="AS427" s="23"/>
      <c r="AT427" s="23"/>
      <c r="AU427" s="23"/>
      <c r="AV427" s="23"/>
      <c r="AW427" s="23"/>
      <c r="AX427" s="23"/>
      <c r="AY427" s="23"/>
      <c r="AZ427" s="23"/>
      <c r="BA427" s="23"/>
      <c r="BB427" s="23"/>
      <c r="BC427" s="8"/>
      <c r="BD427"/>
      <c r="BE427"/>
      <c r="BF427"/>
    </row>
    <row r="428" spans="1:58" ht="6" hidden="1" customHeight="1" x14ac:dyDescent="0.2">
      <c r="A428" s="14">
        <v>39</v>
      </c>
      <c r="B428" s="528"/>
      <c r="C428" s="529"/>
      <c r="D428" s="79"/>
      <c r="E428" s="86"/>
      <c r="F428" s="80"/>
      <c r="G428" s="78"/>
      <c r="H428" s="1">
        <f t="shared" ca="1" si="156"/>
        <v>0</v>
      </c>
      <c r="I428" s="80"/>
      <c r="J428" s="78"/>
      <c r="K428" s="1">
        <f t="shared" ca="1" si="157"/>
        <v>0</v>
      </c>
      <c r="L428" s="80"/>
      <c r="M428" s="78"/>
      <c r="N428" s="1">
        <f t="shared" ca="1" si="158"/>
        <v>0</v>
      </c>
      <c r="O428" s="80"/>
      <c r="P428" s="78"/>
      <c r="Q428" s="1">
        <f t="shared" ca="1" si="159"/>
        <v>0</v>
      </c>
      <c r="R428" s="80"/>
      <c r="S428" s="78"/>
      <c r="T428" s="1">
        <f t="shared" ca="1" si="160"/>
        <v>0</v>
      </c>
      <c r="U428" s="80"/>
      <c r="V428" s="78"/>
      <c r="W428" s="1">
        <f t="shared" ca="1" si="161"/>
        <v>0</v>
      </c>
      <c r="X428" s="80"/>
      <c r="Y428" s="78"/>
      <c r="Z428" s="1">
        <f t="shared" ca="1" si="162"/>
        <v>0</v>
      </c>
      <c r="AA428" s="80"/>
      <c r="AB428" s="78"/>
      <c r="AC428" s="1">
        <f t="shared" ca="1" si="163"/>
        <v>0</v>
      </c>
      <c r="AD428" s="80"/>
      <c r="AE428" s="78"/>
      <c r="AF428" s="1">
        <f t="shared" ca="1" si="164"/>
        <v>0</v>
      </c>
      <c r="AG428" s="80"/>
      <c r="AH428" s="78"/>
      <c r="AI428" s="1">
        <f t="shared" ca="1" si="165"/>
        <v>0</v>
      </c>
      <c r="AJ428" s="80"/>
      <c r="AK428" s="78"/>
      <c r="AL428" s="1">
        <f t="shared" ca="1" si="166"/>
        <v>0</v>
      </c>
      <c r="AM428" s="80"/>
      <c r="AN428" s="78"/>
      <c r="AO428" s="1">
        <f t="shared" ca="1" si="167"/>
        <v>0</v>
      </c>
      <c r="AP428" s="93"/>
      <c r="AQ428" s="8"/>
      <c r="AR428" s="57"/>
      <c r="AS428" s="23"/>
      <c r="AT428" s="23"/>
      <c r="AU428" s="23"/>
      <c r="AV428" s="23"/>
      <c r="AW428" s="23"/>
      <c r="AX428" s="23"/>
      <c r="AY428" s="23"/>
      <c r="AZ428" s="23"/>
      <c r="BA428" s="23"/>
      <c r="BB428" s="23"/>
      <c r="BC428" s="8"/>
      <c r="BD428"/>
      <c r="BE428"/>
      <c r="BF428"/>
    </row>
    <row r="429" spans="1:58" ht="6" hidden="1" customHeight="1" x14ac:dyDescent="0.2">
      <c r="A429" s="14">
        <v>40</v>
      </c>
      <c r="B429" s="528"/>
      <c r="C429" s="529"/>
      <c r="D429" s="79"/>
      <c r="E429" s="86"/>
      <c r="F429" s="80"/>
      <c r="G429" s="78"/>
      <c r="H429" s="1">
        <f t="shared" ca="1" si="156"/>
        <v>0</v>
      </c>
      <c r="I429" s="80"/>
      <c r="J429" s="78"/>
      <c r="K429" s="1">
        <f t="shared" ca="1" si="157"/>
        <v>0</v>
      </c>
      <c r="L429" s="80"/>
      <c r="M429" s="78"/>
      <c r="N429" s="1">
        <f t="shared" ca="1" si="158"/>
        <v>0</v>
      </c>
      <c r="O429" s="80"/>
      <c r="P429" s="78"/>
      <c r="Q429" s="1">
        <f t="shared" ca="1" si="159"/>
        <v>0</v>
      </c>
      <c r="R429" s="80"/>
      <c r="S429" s="78"/>
      <c r="T429" s="1">
        <f t="shared" ca="1" si="160"/>
        <v>0</v>
      </c>
      <c r="U429" s="80"/>
      <c r="V429" s="78"/>
      <c r="W429" s="1">
        <f t="shared" ca="1" si="161"/>
        <v>0</v>
      </c>
      <c r="X429" s="80"/>
      <c r="Y429" s="78"/>
      <c r="Z429" s="1">
        <f t="shared" ca="1" si="162"/>
        <v>0</v>
      </c>
      <c r="AA429" s="80"/>
      <c r="AB429" s="78"/>
      <c r="AC429" s="1">
        <f t="shared" ca="1" si="163"/>
        <v>0</v>
      </c>
      <c r="AD429" s="80"/>
      <c r="AE429" s="78"/>
      <c r="AF429" s="1">
        <f t="shared" ca="1" si="164"/>
        <v>0</v>
      </c>
      <c r="AG429" s="80"/>
      <c r="AH429" s="78"/>
      <c r="AI429" s="1">
        <f t="shared" ca="1" si="165"/>
        <v>0</v>
      </c>
      <c r="AJ429" s="80"/>
      <c r="AK429" s="78"/>
      <c r="AL429" s="1">
        <f t="shared" ca="1" si="166"/>
        <v>0</v>
      </c>
      <c r="AM429" s="80"/>
      <c r="AN429" s="78"/>
      <c r="AO429" s="1">
        <f t="shared" ca="1" si="167"/>
        <v>0</v>
      </c>
      <c r="AP429" s="93"/>
      <c r="AQ429" s="8"/>
      <c r="AR429" s="57"/>
      <c r="AS429" s="23"/>
      <c r="AT429" s="23"/>
      <c r="AU429" s="23"/>
      <c r="AV429" s="23"/>
      <c r="AW429" s="23"/>
      <c r="AX429" s="23"/>
      <c r="AY429" s="23"/>
      <c r="AZ429" s="23"/>
      <c r="BA429" s="23"/>
      <c r="BB429" s="23"/>
      <c r="BC429" s="8"/>
      <c r="BD429"/>
      <c r="BE429"/>
      <c r="BF429"/>
    </row>
    <row r="430" spans="1:58" ht="6" hidden="1" customHeight="1" x14ac:dyDescent="0.2">
      <c r="A430" s="14">
        <v>41</v>
      </c>
      <c r="B430" s="528"/>
      <c r="C430" s="529"/>
      <c r="D430" s="79"/>
      <c r="E430" s="86"/>
      <c r="F430" s="80"/>
      <c r="G430" s="78"/>
      <c r="H430" s="1">
        <f t="shared" ca="1" si="156"/>
        <v>0</v>
      </c>
      <c r="I430" s="80"/>
      <c r="J430" s="78"/>
      <c r="K430" s="1">
        <f t="shared" ca="1" si="157"/>
        <v>0</v>
      </c>
      <c r="L430" s="80"/>
      <c r="M430" s="78"/>
      <c r="N430" s="1">
        <f t="shared" ca="1" si="158"/>
        <v>0</v>
      </c>
      <c r="O430" s="80"/>
      <c r="P430" s="78"/>
      <c r="Q430" s="1">
        <f t="shared" ca="1" si="159"/>
        <v>0</v>
      </c>
      <c r="R430" s="80"/>
      <c r="S430" s="78"/>
      <c r="T430" s="1">
        <f t="shared" ca="1" si="160"/>
        <v>0</v>
      </c>
      <c r="U430" s="80"/>
      <c r="V430" s="78"/>
      <c r="W430" s="1">
        <f t="shared" ca="1" si="161"/>
        <v>0</v>
      </c>
      <c r="X430" s="80"/>
      <c r="Y430" s="78"/>
      <c r="Z430" s="1">
        <f t="shared" ca="1" si="162"/>
        <v>0</v>
      </c>
      <c r="AA430" s="80"/>
      <c r="AB430" s="78"/>
      <c r="AC430" s="1">
        <f t="shared" ca="1" si="163"/>
        <v>0</v>
      </c>
      <c r="AD430" s="80"/>
      <c r="AE430" s="78"/>
      <c r="AF430" s="1">
        <f t="shared" ca="1" si="164"/>
        <v>0</v>
      </c>
      <c r="AG430" s="80"/>
      <c r="AH430" s="78"/>
      <c r="AI430" s="1">
        <f t="shared" ca="1" si="165"/>
        <v>0</v>
      </c>
      <c r="AJ430" s="80"/>
      <c r="AK430" s="78"/>
      <c r="AL430" s="1">
        <f t="shared" ca="1" si="166"/>
        <v>0</v>
      </c>
      <c r="AM430" s="80"/>
      <c r="AN430" s="78"/>
      <c r="AO430" s="1">
        <f t="shared" ca="1" si="167"/>
        <v>0</v>
      </c>
      <c r="AP430" s="93"/>
      <c r="AQ430" s="8"/>
      <c r="AR430" s="57"/>
      <c r="AS430" s="23"/>
      <c r="AT430" s="23"/>
      <c r="AU430" s="23"/>
      <c r="AV430" s="23"/>
      <c r="AW430" s="23"/>
      <c r="AX430" s="23"/>
      <c r="AY430" s="23"/>
      <c r="AZ430" s="23"/>
      <c r="BA430" s="23"/>
      <c r="BB430" s="23"/>
      <c r="BC430" s="8"/>
      <c r="BD430"/>
      <c r="BE430"/>
      <c r="BF430"/>
    </row>
    <row r="431" spans="1:58" ht="6" hidden="1" customHeight="1" x14ac:dyDescent="0.2">
      <c r="A431" s="14">
        <v>42</v>
      </c>
      <c r="B431" s="528"/>
      <c r="C431" s="529"/>
      <c r="D431" s="79"/>
      <c r="E431" s="86"/>
      <c r="F431" s="80"/>
      <c r="G431" s="78"/>
      <c r="H431" s="1">
        <f t="shared" ca="1" si="156"/>
        <v>0</v>
      </c>
      <c r="I431" s="80"/>
      <c r="J431" s="78"/>
      <c r="K431" s="1">
        <f t="shared" ca="1" si="157"/>
        <v>0</v>
      </c>
      <c r="L431" s="80"/>
      <c r="M431" s="78"/>
      <c r="N431" s="1">
        <f t="shared" ca="1" si="158"/>
        <v>0</v>
      </c>
      <c r="O431" s="80"/>
      <c r="P431" s="78"/>
      <c r="Q431" s="1">
        <f t="shared" ca="1" si="159"/>
        <v>0</v>
      </c>
      <c r="R431" s="80"/>
      <c r="S431" s="78"/>
      <c r="T431" s="1">
        <f t="shared" ca="1" si="160"/>
        <v>0</v>
      </c>
      <c r="U431" s="80"/>
      <c r="V431" s="78"/>
      <c r="W431" s="1">
        <f t="shared" ca="1" si="161"/>
        <v>0</v>
      </c>
      <c r="X431" s="80"/>
      <c r="Y431" s="78"/>
      <c r="Z431" s="1">
        <f t="shared" ca="1" si="162"/>
        <v>0</v>
      </c>
      <c r="AA431" s="80"/>
      <c r="AB431" s="78"/>
      <c r="AC431" s="1">
        <f t="shared" ca="1" si="163"/>
        <v>0</v>
      </c>
      <c r="AD431" s="80"/>
      <c r="AE431" s="78"/>
      <c r="AF431" s="1">
        <f t="shared" ca="1" si="164"/>
        <v>0</v>
      </c>
      <c r="AG431" s="80"/>
      <c r="AH431" s="78"/>
      <c r="AI431" s="1">
        <f t="shared" ca="1" si="165"/>
        <v>0</v>
      </c>
      <c r="AJ431" s="80"/>
      <c r="AK431" s="78"/>
      <c r="AL431" s="1">
        <f t="shared" ca="1" si="166"/>
        <v>0</v>
      </c>
      <c r="AM431" s="80"/>
      <c r="AN431" s="78"/>
      <c r="AO431" s="1">
        <f t="shared" ca="1" si="167"/>
        <v>0</v>
      </c>
      <c r="AP431" s="93"/>
      <c r="AQ431" s="8"/>
      <c r="AR431" s="57"/>
      <c r="AS431" s="23"/>
      <c r="AT431" s="23"/>
      <c r="AU431" s="23"/>
      <c r="AV431" s="23"/>
      <c r="AW431" s="23"/>
      <c r="AX431" s="23"/>
      <c r="AY431" s="23"/>
      <c r="AZ431" s="23"/>
      <c r="BA431" s="23"/>
      <c r="BB431" s="23"/>
      <c r="BC431" s="8"/>
      <c r="BD431"/>
      <c r="BE431"/>
      <c r="BF431"/>
    </row>
    <row r="432" spans="1:58" ht="6" hidden="1" customHeight="1" x14ac:dyDescent="0.2">
      <c r="A432" s="14">
        <v>43</v>
      </c>
      <c r="B432" s="528"/>
      <c r="C432" s="529"/>
      <c r="D432" s="79"/>
      <c r="E432" s="86"/>
      <c r="F432" s="80"/>
      <c r="G432" s="78"/>
      <c r="H432" s="1">
        <f t="shared" ca="1" si="156"/>
        <v>0</v>
      </c>
      <c r="I432" s="80"/>
      <c r="J432" s="78"/>
      <c r="K432" s="1">
        <f t="shared" ca="1" si="157"/>
        <v>0</v>
      </c>
      <c r="L432" s="80"/>
      <c r="M432" s="78"/>
      <c r="N432" s="1">
        <f t="shared" ca="1" si="158"/>
        <v>0</v>
      </c>
      <c r="O432" s="80"/>
      <c r="P432" s="78"/>
      <c r="Q432" s="1">
        <f t="shared" ca="1" si="159"/>
        <v>0</v>
      </c>
      <c r="R432" s="80"/>
      <c r="S432" s="78"/>
      <c r="T432" s="1">
        <f t="shared" ca="1" si="160"/>
        <v>0</v>
      </c>
      <c r="U432" s="80"/>
      <c r="V432" s="78"/>
      <c r="W432" s="1">
        <f t="shared" ca="1" si="161"/>
        <v>0</v>
      </c>
      <c r="X432" s="80"/>
      <c r="Y432" s="78"/>
      <c r="Z432" s="1">
        <f t="shared" ca="1" si="162"/>
        <v>0</v>
      </c>
      <c r="AA432" s="80"/>
      <c r="AB432" s="78"/>
      <c r="AC432" s="1">
        <f t="shared" ca="1" si="163"/>
        <v>0</v>
      </c>
      <c r="AD432" s="80"/>
      <c r="AE432" s="78"/>
      <c r="AF432" s="1">
        <f t="shared" ca="1" si="164"/>
        <v>0</v>
      </c>
      <c r="AG432" s="80"/>
      <c r="AH432" s="78"/>
      <c r="AI432" s="1">
        <f t="shared" ca="1" si="165"/>
        <v>0</v>
      </c>
      <c r="AJ432" s="80"/>
      <c r="AK432" s="78"/>
      <c r="AL432" s="1">
        <f t="shared" ca="1" si="166"/>
        <v>0</v>
      </c>
      <c r="AM432" s="80"/>
      <c r="AN432" s="78"/>
      <c r="AO432" s="1">
        <f t="shared" ca="1" si="167"/>
        <v>0</v>
      </c>
      <c r="AP432" s="93"/>
      <c r="AQ432" s="8"/>
      <c r="AR432" s="57"/>
      <c r="AS432" s="23"/>
      <c r="AT432" s="23"/>
      <c r="AU432" s="23"/>
      <c r="AV432" s="23"/>
      <c r="AW432" s="23"/>
      <c r="AX432" s="23"/>
      <c r="AY432" s="23"/>
      <c r="AZ432" s="23"/>
      <c r="BA432" s="23"/>
      <c r="BB432" s="23"/>
      <c r="BC432" s="8"/>
      <c r="BD432"/>
      <c r="BE432"/>
      <c r="BF432"/>
    </row>
    <row r="433" spans="1:58" ht="6" hidden="1" customHeight="1" x14ac:dyDescent="0.2">
      <c r="A433" s="14">
        <v>44</v>
      </c>
      <c r="B433" s="528"/>
      <c r="C433" s="529"/>
      <c r="D433" s="79"/>
      <c r="E433" s="86"/>
      <c r="F433" s="80"/>
      <c r="G433" s="78"/>
      <c r="H433" s="1">
        <f t="shared" ca="1" si="156"/>
        <v>0</v>
      </c>
      <c r="I433" s="80"/>
      <c r="J433" s="78"/>
      <c r="K433" s="1">
        <f t="shared" ca="1" si="157"/>
        <v>0</v>
      </c>
      <c r="L433" s="80"/>
      <c r="M433" s="78"/>
      <c r="N433" s="1">
        <f t="shared" ca="1" si="158"/>
        <v>0</v>
      </c>
      <c r="O433" s="80"/>
      <c r="P433" s="78"/>
      <c r="Q433" s="1">
        <f t="shared" ca="1" si="159"/>
        <v>0</v>
      </c>
      <c r="R433" s="80"/>
      <c r="S433" s="78"/>
      <c r="T433" s="1">
        <f t="shared" ca="1" si="160"/>
        <v>0</v>
      </c>
      <c r="U433" s="80"/>
      <c r="V433" s="78"/>
      <c r="W433" s="1">
        <f t="shared" ca="1" si="161"/>
        <v>0</v>
      </c>
      <c r="X433" s="80"/>
      <c r="Y433" s="78"/>
      <c r="Z433" s="1">
        <f t="shared" ca="1" si="162"/>
        <v>0</v>
      </c>
      <c r="AA433" s="80"/>
      <c r="AB433" s="78"/>
      <c r="AC433" s="1">
        <f t="shared" ca="1" si="163"/>
        <v>0</v>
      </c>
      <c r="AD433" s="80"/>
      <c r="AE433" s="78"/>
      <c r="AF433" s="1">
        <f t="shared" ca="1" si="164"/>
        <v>0</v>
      </c>
      <c r="AG433" s="80"/>
      <c r="AH433" s="78"/>
      <c r="AI433" s="1">
        <f t="shared" ca="1" si="165"/>
        <v>0</v>
      </c>
      <c r="AJ433" s="80"/>
      <c r="AK433" s="78"/>
      <c r="AL433" s="1">
        <f t="shared" ca="1" si="166"/>
        <v>0</v>
      </c>
      <c r="AM433" s="80"/>
      <c r="AN433" s="78"/>
      <c r="AO433" s="1">
        <f t="shared" ca="1" si="167"/>
        <v>0</v>
      </c>
      <c r="AP433" s="93"/>
      <c r="AQ433" s="8"/>
      <c r="AR433" s="57"/>
      <c r="AS433" s="23"/>
      <c r="AT433" s="23"/>
      <c r="AU433" s="23"/>
      <c r="AV433" s="23"/>
      <c r="AW433" s="23"/>
      <c r="AX433" s="23"/>
      <c r="AY433" s="23"/>
      <c r="AZ433" s="23"/>
      <c r="BA433" s="23"/>
      <c r="BB433" s="23"/>
      <c r="BC433" s="8"/>
      <c r="BD433"/>
      <c r="BE433"/>
      <c r="BF433"/>
    </row>
    <row r="434" spans="1:58" ht="6" hidden="1" customHeight="1" x14ac:dyDescent="0.2">
      <c r="A434" s="14">
        <v>45</v>
      </c>
      <c r="B434" s="528"/>
      <c r="C434" s="529"/>
      <c r="D434" s="79"/>
      <c r="E434" s="86"/>
      <c r="F434" s="80"/>
      <c r="G434" s="78"/>
      <c r="H434" s="1">
        <f t="shared" ca="1" si="156"/>
        <v>0</v>
      </c>
      <c r="I434" s="80"/>
      <c r="J434" s="78"/>
      <c r="K434" s="1">
        <f t="shared" ca="1" si="157"/>
        <v>0</v>
      </c>
      <c r="L434" s="80"/>
      <c r="M434" s="78"/>
      <c r="N434" s="1">
        <f t="shared" ca="1" si="158"/>
        <v>0</v>
      </c>
      <c r="O434" s="80"/>
      <c r="P434" s="78"/>
      <c r="Q434" s="1">
        <f t="shared" ca="1" si="159"/>
        <v>0</v>
      </c>
      <c r="R434" s="80"/>
      <c r="S434" s="78"/>
      <c r="T434" s="1">
        <f t="shared" ca="1" si="160"/>
        <v>0</v>
      </c>
      <c r="U434" s="80"/>
      <c r="V434" s="78"/>
      <c r="W434" s="1">
        <f t="shared" ca="1" si="161"/>
        <v>0</v>
      </c>
      <c r="X434" s="80"/>
      <c r="Y434" s="78"/>
      <c r="Z434" s="1">
        <f t="shared" ca="1" si="162"/>
        <v>0</v>
      </c>
      <c r="AA434" s="80"/>
      <c r="AB434" s="78"/>
      <c r="AC434" s="1">
        <f t="shared" ca="1" si="163"/>
        <v>0</v>
      </c>
      <c r="AD434" s="80"/>
      <c r="AE434" s="78"/>
      <c r="AF434" s="1">
        <f t="shared" ca="1" si="164"/>
        <v>0</v>
      </c>
      <c r="AG434" s="80"/>
      <c r="AH434" s="78"/>
      <c r="AI434" s="1">
        <f t="shared" ca="1" si="165"/>
        <v>0</v>
      </c>
      <c r="AJ434" s="80"/>
      <c r="AK434" s="78"/>
      <c r="AL434" s="1">
        <f t="shared" ca="1" si="166"/>
        <v>0</v>
      </c>
      <c r="AM434" s="80"/>
      <c r="AN434" s="78"/>
      <c r="AO434" s="1">
        <f t="shared" ca="1" si="167"/>
        <v>0</v>
      </c>
      <c r="AP434" s="93"/>
      <c r="AQ434" s="8"/>
      <c r="AR434" s="57"/>
      <c r="AS434" s="23"/>
      <c r="AT434" s="23"/>
      <c r="AU434" s="23"/>
      <c r="AV434" s="23"/>
      <c r="AW434" s="23"/>
      <c r="AX434" s="23"/>
      <c r="AY434" s="23"/>
      <c r="AZ434" s="23"/>
      <c r="BA434" s="23"/>
      <c r="BB434" s="23"/>
      <c r="BC434" s="8"/>
      <c r="BD434"/>
      <c r="BE434"/>
      <c r="BF434"/>
    </row>
    <row r="435" spans="1:58" ht="6" hidden="1" customHeight="1" x14ac:dyDescent="0.2">
      <c r="A435" s="14">
        <v>46</v>
      </c>
      <c r="B435" s="528"/>
      <c r="C435" s="529"/>
      <c r="D435" s="79"/>
      <c r="E435" s="86"/>
      <c r="F435" s="80"/>
      <c r="G435" s="78"/>
      <c r="H435" s="1">
        <f t="shared" ca="1" si="156"/>
        <v>0</v>
      </c>
      <c r="I435" s="80"/>
      <c r="J435" s="78"/>
      <c r="K435" s="1">
        <f t="shared" ca="1" si="157"/>
        <v>0</v>
      </c>
      <c r="L435" s="80"/>
      <c r="M435" s="78"/>
      <c r="N435" s="1">
        <f t="shared" ca="1" si="158"/>
        <v>0</v>
      </c>
      <c r="O435" s="80"/>
      <c r="P435" s="78"/>
      <c r="Q435" s="1">
        <f t="shared" ca="1" si="159"/>
        <v>0</v>
      </c>
      <c r="R435" s="80"/>
      <c r="S435" s="78"/>
      <c r="T435" s="1">
        <f t="shared" ca="1" si="160"/>
        <v>0</v>
      </c>
      <c r="U435" s="80"/>
      <c r="V435" s="78"/>
      <c r="W435" s="1">
        <f t="shared" ca="1" si="161"/>
        <v>0</v>
      </c>
      <c r="X435" s="80"/>
      <c r="Y435" s="78"/>
      <c r="Z435" s="1">
        <f t="shared" ca="1" si="162"/>
        <v>0</v>
      </c>
      <c r="AA435" s="80"/>
      <c r="AB435" s="78"/>
      <c r="AC435" s="1">
        <f t="shared" ca="1" si="163"/>
        <v>0</v>
      </c>
      <c r="AD435" s="80"/>
      <c r="AE435" s="78"/>
      <c r="AF435" s="1">
        <f t="shared" ca="1" si="164"/>
        <v>0</v>
      </c>
      <c r="AG435" s="80"/>
      <c r="AH435" s="78"/>
      <c r="AI435" s="1">
        <f t="shared" ca="1" si="165"/>
        <v>0</v>
      </c>
      <c r="AJ435" s="80"/>
      <c r="AK435" s="78"/>
      <c r="AL435" s="1">
        <f t="shared" ca="1" si="166"/>
        <v>0</v>
      </c>
      <c r="AM435" s="80"/>
      <c r="AN435" s="78"/>
      <c r="AO435" s="1">
        <f t="shared" ca="1" si="167"/>
        <v>0</v>
      </c>
      <c r="AP435" s="93"/>
      <c r="AQ435" s="8"/>
      <c r="AR435" s="57"/>
      <c r="AS435" s="23"/>
      <c r="AT435" s="23"/>
      <c r="AU435" s="23"/>
      <c r="AV435" s="23"/>
      <c r="AW435" s="23"/>
      <c r="AX435" s="23"/>
      <c r="AY435" s="23"/>
      <c r="AZ435" s="23"/>
      <c r="BA435" s="23"/>
      <c r="BB435" s="23"/>
      <c r="BC435" s="8"/>
      <c r="BD435"/>
      <c r="BE435"/>
      <c r="BF435"/>
    </row>
    <row r="436" spans="1:58" ht="6" hidden="1" customHeight="1" x14ac:dyDescent="0.2">
      <c r="A436" s="14">
        <v>47</v>
      </c>
      <c r="B436" s="528"/>
      <c r="C436" s="529"/>
      <c r="D436" s="79"/>
      <c r="E436" s="86"/>
      <c r="F436" s="80"/>
      <c r="G436" s="78"/>
      <c r="H436" s="1">
        <f t="shared" ca="1" si="156"/>
        <v>0</v>
      </c>
      <c r="I436" s="80"/>
      <c r="J436" s="78"/>
      <c r="K436" s="1">
        <f t="shared" ca="1" si="157"/>
        <v>0</v>
      </c>
      <c r="L436" s="80"/>
      <c r="M436" s="78"/>
      <c r="N436" s="1">
        <f t="shared" ca="1" si="158"/>
        <v>0</v>
      </c>
      <c r="O436" s="80"/>
      <c r="P436" s="78"/>
      <c r="Q436" s="1">
        <f t="shared" ca="1" si="159"/>
        <v>0</v>
      </c>
      <c r="R436" s="80"/>
      <c r="S436" s="78"/>
      <c r="T436" s="1">
        <f t="shared" ca="1" si="160"/>
        <v>0</v>
      </c>
      <c r="U436" s="80"/>
      <c r="V436" s="78"/>
      <c r="W436" s="1">
        <f t="shared" ca="1" si="161"/>
        <v>0</v>
      </c>
      <c r="X436" s="80"/>
      <c r="Y436" s="78"/>
      <c r="Z436" s="1">
        <f t="shared" ca="1" si="162"/>
        <v>0</v>
      </c>
      <c r="AA436" s="80"/>
      <c r="AB436" s="78"/>
      <c r="AC436" s="1">
        <f t="shared" ca="1" si="163"/>
        <v>0</v>
      </c>
      <c r="AD436" s="80"/>
      <c r="AE436" s="78"/>
      <c r="AF436" s="1">
        <f t="shared" ca="1" si="164"/>
        <v>0</v>
      </c>
      <c r="AG436" s="80"/>
      <c r="AH436" s="78"/>
      <c r="AI436" s="1">
        <f t="shared" ca="1" si="165"/>
        <v>0</v>
      </c>
      <c r="AJ436" s="80"/>
      <c r="AK436" s="78"/>
      <c r="AL436" s="1">
        <f t="shared" ca="1" si="166"/>
        <v>0</v>
      </c>
      <c r="AM436" s="80"/>
      <c r="AN436" s="78"/>
      <c r="AO436" s="1">
        <f t="shared" ca="1" si="167"/>
        <v>0</v>
      </c>
      <c r="AP436" s="93"/>
      <c r="AQ436" s="8"/>
      <c r="AR436" s="57"/>
      <c r="AS436" s="23"/>
      <c r="AT436" s="23"/>
      <c r="AU436" s="23"/>
      <c r="AV436" s="23"/>
      <c r="AW436" s="23"/>
      <c r="AX436" s="23"/>
      <c r="AY436" s="23"/>
      <c r="AZ436" s="23"/>
      <c r="BA436" s="23"/>
      <c r="BB436" s="23"/>
      <c r="BC436" s="8"/>
      <c r="BD436"/>
      <c r="BE436"/>
      <c r="BF436"/>
    </row>
    <row r="437" spans="1:58" ht="6" hidden="1" customHeight="1" x14ac:dyDescent="0.2">
      <c r="A437" s="14">
        <v>48</v>
      </c>
      <c r="B437" s="528"/>
      <c r="C437" s="529"/>
      <c r="D437" s="79"/>
      <c r="E437" s="86"/>
      <c r="F437" s="80"/>
      <c r="G437" s="78"/>
      <c r="H437" s="1">
        <f t="shared" ca="1" si="156"/>
        <v>0</v>
      </c>
      <c r="I437" s="80"/>
      <c r="J437" s="78"/>
      <c r="K437" s="1">
        <f t="shared" ca="1" si="157"/>
        <v>0</v>
      </c>
      <c r="L437" s="80"/>
      <c r="M437" s="78"/>
      <c r="N437" s="1">
        <f t="shared" ca="1" si="158"/>
        <v>0</v>
      </c>
      <c r="O437" s="80"/>
      <c r="P437" s="78"/>
      <c r="Q437" s="1">
        <f t="shared" ca="1" si="159"/>
        <v>0</v>
      </c>
      <c r="R437" s="80"/>
      <c r="S437" s="78"/>
      <c r="T437" s="1">
        <f t="shared" ca="1" si="160"/>
        <v>0</v>
      </c>
      <c r="U437" s="80"/>
      <c r="V437" s="78"/>
      <c r="W437" s="1">
        <f t="shared" ca="1" si="161"/>
        <v>0</v>
      </c>
      <c r="X437" s="80"/>
      <c r="Y437" s="78"/>
      <c r="Z437" s="1">
        <f t="shared" ca="1" si="162"/>
        <v>0</v>
      </c>
      <c r="AA437" s="80"/>
      <c r="AB437" s="78"/>
      <c r="AC437" s="1">
        <f t="shared" ca="1" si="163"/>
        <v>0</v>
      </c>
      <c r="AD437" s="80"/>
      <c r="AE437" s="78"/>
      <c r="AF437" s="1">
        <f t="shared" ca="1" si="164"/>
        <v>0</v>
      </c>
      <c r="AG437" s="80"/>
      <c r="AH437" s="78"/>
      <c r="AI437" s="1">
        <f t="shared" ca="1" si="165"/>
        <v>0</v>
      </c>
      <c r="AJ437" s="80"/>
      <c r="AK437" s="78"/>
      <c r="AL437" s="1">
        <f t="shared" ca="1" si="166"/>
        <v>0</v>
      </c>
      <c r="AM437" s="80"/>
      <c r="AN437" s="78"/>
      <c r="AO437" s="1">
        <f t="shared" ca="1" si="167"/>
        <v>0</v>
      </c>
      <c r="AP437" s="93"/>
      <c r="AQ437" s="8"/>
      <c r="AR437" s="57"/>
      <c r="AS437" s="23"/>
      <c r="AT437" s="23"/>
      <c r="AU437" s="23"/>
      <c r="AV437" s="23"/>
      <c r="AW437" s="23"/>
      <c r="AX437" s="23"/>
      <c r="AY437" s="23"/>
      <c r="AZ437" s="23"/>
      <c r="BA437" s="23"/>
      <c r="BB437" s="23"/>
      <c r="BC437" s="8"/>
      <c r="BD437"/>
      <c r="BE437"/>
      <c r="BF437"/>
    </row>
    <row r="438" spans="1:58" ht="6" hidden="1" customHeight="1" x14ac:dyDescent="0.2">
      <c r="A438" s="14">
        <v>49</v>
      </c>
      <c r="B438" s="528"/>
      <c r="C438" s="529"/>
      <c r="D438" s="79"/>
      <c r="E438" s="86"/>
      <c r="F438" s="80"/>
      <c r="G438" s="78"/>
      <c r="H438" s="1">
        <f t="shared" ca="1" si="156"/>
        <v>1</v>
      </c>
      <c r="I438" s="80"/>
      <c r="J438" s="78"/>
      <c r="K438" s="1">
        <f t="shared" ca="1" si="157"/>
        <v>1</v>
      </c>
      <c r="L438" s="80"/>
      <c r="M438" s="78"/>
      <c r="N438" s="1">
        <f t="shared" ca="1" si="158"/>
        <v>1</v>
      </c>
      <c r="O438" s="80"/>
      <c r="P438" s="78"/>
      <c r="Q438" s="1">
        <f t="shared" ca="1" si="159"/>
        <v>1</v>
      </c>
      <c r="R438" s="80"/>
      <c r="S438" s="78"/>
      <c r="T438" s="1">
        <f t="shared" ca="1" si="160"/>
        <v>1</v>
      </c>
      <c r="U438" s="80"/>
      <c r="V438" s="78"/>
      <c r="W438" s="1">
        <f t="shared" ca="1" si="161"/>
        <v>1</v>
      </c>
      <c r="X438" s="80"/>
      <c r="Y438" s="78"/>
      <c r="Z438" s="1">
        <f t="shared" ca="1" si="162"/>
        <v>1</v>
      </c>
      <c r="AA438" s="80"/>
      <c r="AB438" s="78"/>
      <c r="AC438" s="1">
        <f t="shared" ca="1" si="163"/>
        <v>1</v>
      </c>
      <c r="AD438" s="80"/>
      <c r="AE438" s="78"/>
      <c r="AF438" s="1">
        <f t="shared" ca="1" si="164"/>
        <v>1</v>
      </c>
      <c r="AG438" s="80"/>
      <c r="AH438" s="78"/>
      <c r="AI438" s="1">
        <f t="shared" ca="1" si="165"/>
        <v>1</v>
      </c>
      <c r="AJ438" s="80"/>
      <c r="AK438" s="78"/>
      <c r="AL438" s="1">
        <f t="shared" ca="1" si="166"/>
        <v>1</v>
      </c>
      <c r="AM438" s="80"/>
      <c r="AN438" s="78"/>
      <c r="AO438" s="1">
        <f t="shared" ca="1" si="167"/>
        <v>1</v>
      </c>
      <c r="AP438" s="93"/>
      <c r="AQ438" s="8"/>
      <c r="AR438" s="57"/>
      <c r="AS438" s="23"/>
      <c r="AT438" s="23"/>
      <c r="AU438" s="23"/>
      <c r="AV438" s="23"/>
      <c r="AW438" s="23"/>
      <c r="AX438" s="23"/>
      <c r="AY438" s="23"/>
      <c r="AZ438" s="23"/>
      <c r="BA438" s="23"/>
      <c r="BB438" s="23"/>
      <c r="BC438" s="8"/>
      <c r="BD438"/>
      <c r="BE438"/>
      <c r="BF438"/>
    </row>
    <row r="439" spans="1:58" ht="6" hidden="1" customHeight="1" x14ac:dyDescent="0.2">
      <c r="A439" s="14">
        <v>50</v>
      </c>
      <c r="B439" s="528"/>
      <c r="C439" s="529"/>
      <c r="D439" s="79"/>
      <c r="E439" s="86"/>
      <c r="F439" s="80"/>
      <c r="G439" s="78"/>
      <c r="H439" s="1">
        <f t="shared" ca="1" si="156"/>
        <v>2</v>
      </c>
      <c r="I439" s="80"/>
      <c r="J439" s="78"/>
      <c r="K439" s="1">
        <f t="shared" ca="1" si="157"/>
        <v>2</v>
      </c>
      <c r="L439" s="80"/>
      <c r="M439" s="78"/>
      <c r="N439" s="1">
        <f t="shared" ca="1" si="158"/>
        <v>2</v>
      </c>
      <c r="O439" s="80"/>
      <c r="P439" s="78"/>
      <c r="Q439" s="1">
        <f t="shared" ca="1" si="159"/>
        <v>2</v>
      </c>
      <c r="R439" s="80"/>
      <c r="S439" s="78"/>
      <c r="T439" s="1">
        <f t="shared" ca="1" si="160"/>
        <v>2</v>
      </c>
      <c r="U439" s="80"/>
      <c r="V439" s="78"/>
      <c r="W439" s="1">
        <f t="shared" ca="1" si="161"/>
        <v>2</v>
      </c>
      <c r="X439" s="80"/>
      <c r="Y439" s="78"/>
      <c r="Z439" s="1">
        <f t="shared" ca="1" si="162"/>
        <v>2</v>
      </c>
      <c r="AA439" s="80"/>
      <c r="AB439" s="78"/>
      <c r="AC439" s="1">
        <f t="shared" ca="1" si="163"/>
        <v>2</v>
      </c>
      <c r="AD439" s="80"/>
      <c r="AE439" s="78"/>
      <c r="AF439" s="1">
        <f t="shared" ca="1" si="164"/>
        <v>2</v>
      </c>
      <c r="AG439" s="80"/>
      <c r="AH439" s="78"/>
      <c r="AI439" s="1">
        <f t="shared" ca="1" si="165"/>
        <v>2</v>
      </c>
      <c r="AJ439" s="80"/>
      <c r="AK439" s="78"/>
      <c r="AL439" s="1">
        <f t="shared" ca="1" si="166"/>
        <v>2</v>
      </c>
      <c r="AM439" s="80"/>
      <c r="AN439" s="78"/>
      <c r="AO439" s="1">
        <f t="shared" ca="1" si="167"/>
        <v>2</v>
      </c>
      <c r="AP439" s="93"/>
      <c r="AQ439" s="8"/>
      <c r="AR439" s="57"/>
      <c r="AS439" s="23"/>
      <c r="AT439" s="23"/>
      <c r="AU439" s="23"/>
      <c r="AV439" s="23"/>
      <c r="AW439" s="23"/>
      <c r="AX439" s="23"/>
      <c r="AY439" s="23"/>
      <c r="AZ439" s="23"/>
      <c r="BA439" s="23"/>
      <c r="BB439" s="23"/>
      <c r="BC439" s="8"/>
      <c r="BD439"/>
      <c r="BE439"/>
      <c r="BF439"/>
    </row>
    <row r="440" spans="1:58" ht="6" hidden="1" customHeight="1" x14ac:dyDescent="0.2">
      <c r="A440" s="14">
        <v>51</v>
      </c>
      <c r="B440" s="528"/>
      <c r="C440" s="529"/>
      <c r="D440" s="79"/>
      <c r="E440" s="86"/>
      <c r="F440" s="80"/>
      <c r="G440" s="78"/>
      <c r="H440" s="1">
        <f t="shared" ca="1" si="156"/>
        <v>3</v>
      </c>
      <c r="I440" s="80"/>
      <c r="J440" s="78"/>
      <c r="K440" s="1">
        <f t="shared" ca="1" si="157"/>
        <v>3</v>
      </c>
      <c r="L440" s="80"/>
      <c r="M440" s="78"/>
      <c r="N440" s="1">
        <f t="shared" ca="1" si="158"/>
        <v>3</v>
      </c>
      <c r="O440" s="80"/>
      <c r="P440" s="78"/>
      <c r="Q440" s="1">
        <f t="shared" ca="1" si="159"/>
        <v>3</v>
      </c>
      <c r="R440" s="80"/>
      <c r="S440" s="78"/>
      <c r="T440" s="1">
        <f t="shared" ca="1" si="160"/>
        <v>3</v>
      </c>
      <c r="U440" s="80"/>
      <c r="V440" s="78"/>
      <c r="W440" s="1">
        <f t="shared" ca="1" si="161"/>
        <v>3</v>
      </c>
      <c r="X440" s="80"/>
      <c r="Y440" s="78"/>
      <c r="Z440" s="1">
        <f t="shared" ca="1" si="162"/>
        <v>3</v>
      </c>
      <c r="AA440" s="80"/>
      <c r="AB440" s="78"/>
      <c r="AC440" s="1">
        <f t="shared" ca="1" si="163"/>
        <v>3</v>
      </c>
      <c r="AD440" s="80"/>
      <c r="AE440" s="78"/>
      <c r="AF440" s="1">
        <f t="shared" ca="1" si="164"/>
        <v>3</v>
      </c>
      <c r="AG440" s="80"/>
      <c r="AH440" s="78"/>
      <c r="AI440" s="1">
        <f t="shared" ca="1" si="165"/>
        <v>3</v>
      </c>
      <c r="AJ440" s="80"/>
      <c r="AK440" s="78"/>
      <c r="AL440" s="1">
        <f t="shared" ca="1" si="166"/>
        <v>3</v>
      </c>
      <c r="AM440" s="80"/>
      <c r="AN440" s="78"/>
      <c r="AO440" s="1">
        <f t="shared" ca="1" si="167"/>
        <v>3</v>
      </c>
      <c r="AP440" s="93"/>
      <c r="AQ440" s="8"/>
      <c r="AR440" s="57"/>
      <c r="AS440" s="23"/>
      <c r="AT440" s="23"/>
      <c r="AU440" s="23"/>
      <c r="AV440" s="23"/>
      <c r="AW440" s="23"/>
      <c r="AX440" s="23"/>
      <c r="AY440" s="23"/>
      <c r="AZ440" s="23"/>
      <c r="BA440" s="23"/>
      <c r="BB440" s="23"/>
      <c r="BC440" s="8"/>
      <c r="BD440"/>
      <c r="BE440"/>
      <c r="BF440"/>
    </row>
    <row r="441" spans="1:58" ht="6" hidden="1" customHeight="1" x14ac:dyDescent="0.2">
      <c r="A441" s="14">
        <v>52</v>
      </c>
      <c r="B441" s="528"/>
      <c r="C441" s="529"/>
      <c r="D441" s="79"/>
      <c r="E441" s="86"/>
      <c r="F441" s="80"/>
      <c r="G441" s="78"/>
      <c r="H441" s="1">
        <f t="shared" ca="1" si="156"/>
        <v>4</v>
      </c>
      <c r="I441" s="80"/>
      <c r="J441" s="78"/>
      <c r="K441" s="1">
        <f t="shared" ca="1" si="157"/>
        <v>4</v>
      </c>
      <c r="L441" s="80"/>
      <c r="M441" s="78"/>
      <c r="N441" s="1">
        <f t="shared" ca="1" si="158"/>
        <v>4</v>
      </c>
      <c r="O441" s="80"/>
      <c r="P441" s="78"/>
      <c r="Q441" s="1">
        <f t="shared" ca="1" si="159"/>
        <v>4</v>
      </c>
      <c r="R441" s="80"/>
      <c r="S441" s="78"/>
      <c r="T441" s="1">
        <f t="shared" ca="1" si="160"/>
        <v>4</v>
      </c>
      <c r="U441" s="80"/>
      <c r="V441" s="78"/>
      <c r="W441" s="1">
        <f t="shared" ca="1" si="161"/>
        <v>4</v>
      </c>
      <c r="X441" s="80"/>
      <c r="Y441" s="78"/>
      <c r="Z441" s="1">
        <f t="shared" ca="1" si="162"/>
        <v>4</v>
      </c>
      <c r="AA441" s="80"/>
      <c r="AB441" s="78"/>
      <c r="AC441" s="1">
        <f t="shared" ca="1" si="163"/>
        <v>4</v>
      </c>
      <c r="AD441" s="80"/>
      <c r="AE441" s="78"/>
      <c r="AF441" s="1">
        <f t="shared" ca="1" si="164"/>
        <v>4</v>
      </c>
      <c r="AG441" s="80"/>
      <c r="AH441" s="78"/>
      <c r="AI441" s="1">
        <f t="shared" ca="1" si="165"/>
        <v>4</v>
      </c>
      <c r="AJ441" s="80"/>
      <c r="AK441" s="78"/>
      <c r="AL441" s="1">
        <f t="shared" ca="1" si="166"/>
        <v>4</v>
      </c>
      <c r="AM441" s="80"/>
      <c r="AN441" s="78"/>
      <c r="AO441" s="1">
        <f t="shared" ca="1" si="167"/>
        <v>4</v>
      </c>
      <c r="AP441" s="93"/>
      <c r="AQ441" s="8"/>
      <c r="AR441" s="57"/>
      <c r="AS441" s="23"/>
      <c r="AT441" s="23"/>
      <c r="AU441" s="23"/>
      <c r="AV441" s="23"/>
      <c r="AW441" s="23"/>
      <c r="AX441" s="23"/>
      <c r="AY441" s="23"/>
      <c r="AZ441" s="23"/>
      <c r="BA441" s="23"/>
      <c r="BB441" s="23"/>
      <c r="BC441" s="8"/>
      <c r="BD441"/>
      <c r="BE441"/>
      <c r="BF441"/>
    </row>
    <row r="442" spans="1:58" ht="6" hidden="1" customHeight="1" x14ac:dyDescent="0.2">
      <c r="A442" s="14">
        <v>53</v>
      </c>
      <c r="B442" s="528"/>
      <c r="C442" s="529"/>
      <c r="D442" s="79"/>
      <c r="E442" s="86"/>
      <c r="F442" s="80"/>
      <c r="G442" s="78"/>
      <c r="H442" s="1">
        <f t="shared" ca="1" si="156"/>
        <v>5</v>
      </c>
      <c r="I442" s="80"/>
      <c r="J442" s="78"/>
      <c r="K442" s="1">
        <f t="shared" ca="1" si="157"/>
        <v>5</v>
      </c>
      <c r="L442" s="80"/>
      <c r="M442" s="78"/>
      <c r="N442" s="1">
        <f t="shared" ca="1" si="158"/>
        <v>5</v>
      </c>
      <c r="O442" s="80"/>
      <c r="P442" s="78"/>
      <c r="Q442" s="1">
        <f t="shared" ca="1" si="159"/>
        <v>5</v>
      </c>
      <c r="R442" s="80"/>
      <c r="S442" s="78"/>
      <c r="T442" s="1">
        <f t="shared" ca="1" si="160"/>
        <v>5</v>
      </c>
      <c r="U442" s="80"/>
      <c r="V442" s="78"/>
      <c r="W442" s="1">
        <f t="shared" ca="1" si="161"/>
        <v>5</v>
      </c>
      <c r="X442" s="80"/>
      <c r="Y442" s="78"/>
      <c r="Z442" s="1">
        <f t="shared" ca="1" si="162"/>
        <v>5</v>
      </c>
      <c r="AA442" s="80"/>
      <c r="AB442" s="78"/>
      <c r="AC442" s="1">
        <f t="shared" ca="1" si="163"/>
        <v>5</v>
      </c>
      <c r="AD442" s="80"/>
      <c r="AE442" s="78"/>
      <c r="AF442" s="1">
        <f t="shared" ca="1" si="164"/>
        <v>5</v>
      </c>
      <c r="AG442" s="80"/>
      <c r="AH442" s="78"/>
      <c r="AI442" s="1">
        <f t="shared" ca="1" si="165"/>
        <v>5</v>
      </c>
      <c r="AJ442" s="80"/>
      <c r="AK442" s="78"/>
      <c r="AL442" s="1">
        <f t="shared" ca="1" si="166"/>
        <v>5</v>
      </c>
      <c r="AM442" s="80"/>
      <c r="AN442" s="78"/>
      <c r="AO442" s="1">
        <f t="shared" ca="1" si="167"/>
        <v>5</v>
      </c>
      <c r="AP442" s="93"/>
      <c r="AQ442" s="8"/>
      <c r="AR442" s="57"/>
      <c r="AS442" s="23"/>
      <c r="AT442" s="23"/>
      <c r="AU442" s="23"/>
      <c r="AV442" s="23"/>
      <c r="AW442" s="23"/>
      <c r="AX442" s="23"/>
      <c r="AY442" s="23"/>
      <c r="AZ442" s="23"/>
      <c r="BA442" s="23"/>
      <c r="BB442" s="23"/>
      <c r="BC442" s="8"/>
      <c r="BD442"/>
      <c r="BE442"/>
      <c r="BF442"/>
    </row>
    <row r="443" spans="1:58" ht="6" hidden="1" customHeight="1" x14ac:dyDescent="0.2">
      <c r="A443" s="14">
        <v>54</v>
      </c>
      <c r="B443" s="528"/>
      <c r="C443" s="529"/>
      <c r="D443" s="79"/>
      <c r="E443" s="86"/>
      <c r="F443" s="80"/>
      <c r="G443" s="78"/>
      <c r="H443" s="1">
        <f t="shared" ca="1" si="156"/>
        <v>6</v>
      </c>
      <c r="I443" s="80"/>
      <c r="J443" s="78"/>
      <c r="K443" s="1">
        <f t="shared" ca="1" si="157"/>
        <v>6</v>
      </c>
      <c r="L443" s="80"/>
      <c r="M443" s="78"/>
      <c r="N443" s="1">
        <f t="shared" ca="1" si="158"/>
        <v>6</v>
      </c>
      <c r="O443" s="80"/>
      <c r="P443" s="78"/>
      <c r="Q443" s="1">
        <f t="shared" ca="1" si="159"/>
        <v>6</v>
      </c>
      <c r="R443" s="80"/>
      <c r="S443" s="78"/>
      <c r="T443" s="1">
        <f t="shared" ca="1" si="160"/>
        <v>6</v>
      </c>
      <c r="U443" s="80"/>
      <c r="V443" s="78"/>
      <c r="W443" s="1">
        <f t="shared" ca="1" si="161"/>
        <v>6</v>
      </c>
      <c r="X443" s="80"/>
      <c r="Y443" s="78"/>
      <c r="Z443" s="1">
        <f t="shared" ca="1" si="162"/>
        <v>6</v>
      </c>
      <c r="AA443" s="80"/>
      <c r="AB443" s="78"/>
      <c r="AC443" s="1">
        <f t="shared" ca="1" si="163"/>
        <v>6</v>
      </c>
      <c r="AD443" s="80"/>
      <c r="AE443" s="78"/>
      <c r="AF443" s="1">
        <f t="shared" ca="1" si="164"/>
        <v>6</v>
      </c>
      <c r="AG443" s="80"/>
      <c r="AH443" s="78"/>
      <c r="AI443" s="1">
        <f t="shared" ca="1" si="165"/>
        <v>6</v>
      </c>
      <c r="AJ443" s="80"/>
      <c r="AK443" s="78"/>
      <c r="AL443" s="1">
        <f t="shared" ca="1" si="166"/>
        <v>6</v>
      </c>
      <c r="AM443" s="80"/>
      <c r="AN443" s="78"/>
      <c r="AO443" s="1">
        <f t="shared" ca="1" si="167"/>
        <v>6</v>
      </c>
      <c r="AP443" s="93"/>
      <c r="AQ443" s="8"/>
      <c r="AR443" s="57"/>
      <c r="AS443" s="23"/>
      <c r="AT443" s="23"/>
      <c r="AU443" s="23"/>
      <c r="AV443" s="23"/>
      <c r="AW443" s="23"/>
      <c r="AX443" s="23"/>
      <c r="AY443" s="23"/>
      <c r="AZ443" s="23"/>
      <c r="BA443" s="23"/>
      <c r="BB443" s="23"/>
      <c r="BC443" s="8"/>
      <c r="BD443"/>
      <c r="BE443"/>
      <c r="BF443"/>
    </row>
    <row r="444" spans="1:58" ht="6" hidden="1" customHeight="1" x14ac:dyDescent="0.2">
      <c r="A444" s="14">
        <v>55</v>
      </c>
      <c r="B444" s="528"/>
      <c r="C444" s="529"/>
      <c r="D444" s="79"/>
      <c r="E444" s="86"/>
      <c r="F444" s="80"/>
      <c r="G444" s="78"/>
      <c r="H444" s="1">
        <f t="shared" ca="1" si="156"/>
        <v>0</v>
      </c>
      <c r="I444" s="80"/>
      <c r="J444" s="78"/>
      <c r="K444" s="1">
        <f t="shared" ca="1" si="157"/>
        <v>0</v>
      </c>
      <c r="L444" s="80"/>
      <c r="M444" s="78"/>
      <c r="N444" s="1">
        <f t="shared" ca="1" si="158"/>
        <v>0</v>
      </c>
      <c r="O444" s="80"/>
      <c r="P444" s="78"/>
      <c r="Q444" s="1">
        <f t="shared" ca="1" si="159"/>
        <v>0</v>
      </c>
      <c r="R444" s="80"/>
      <c r="S444" s="78"/>
      <c r="T444" s="1">
        <f t="shared" ca="1" si="160"/>
        <v>0</v>
      </c>
      <c r="U444" s="80"/>
      <c r="V444" s="78"/>
      <c r="W444" s="1">
        <f t="shared" ca="1" si="161"/>
        <v>0</v>
      </c>
      <c r="X444" s="80"/>
      <c r="Y444" s="78"/>
      <c r="Z444" s="1">
        <f t="shared" ca="1" si="162"/>
        <v>0</v>
      </c>
      <c r="AA444" s="80"/>
      <c r="AB444" s="78"/>
      <c r="AC444" s="1">
        <f t="shared" ca="1" si="163"/>
        <v>0</v>
      </c>
      <c r="AD444" s="80"/>
      <c r="AE444" s="78"/>
      <c r="AF444" s="1">
        <f t="shared" ca="1" si="164"/>
        <v>0</v>
      </c>
      <c r="AG444" s="80"/>
      <c r="AH444" s="78"/>
      <c r="AI444" s="1">
        <f t="shared" ca="1" si="165"/>
        <v>0</v>
      </c>
      <c r="AJ444" s="80"/>
      <c r="AK444" s="78"/>
      <c r="AL444" s="1">
        <f t="shared" ca="1" si="166"/>
        <v>0</v>
      </c>
      <c r="AM444" s="80"/>
      <c r="AN444" s="78"/>
      <c r="AO444" s="1">
        <f t="shared" ca="1" si="167"/>
        <v>0</v>
      </c>
      <c r="AP444" s="93"/>
      <c r="AQ444" s="8"/>
      <c r="AR444" s="57"/>
      <c r="AS444" s="23"/>
      <c r="AT444" s="23"/>
      <c r="AU444" s="23"/>
      <c r="AV444" s="23"/>
      <c r="AW444" s="23"/>
      <c r="AX444" s="23"/>
      <c r="AY444" s="23"/>
      <c r="AZ444" s="23"/>
      <c r="BA444" s="23"/>
      <c r="BB444" s="23"/>
      <c r="BC444" s="8"/>
      <c r="BD444"/>
      <c r="BE444"/>
      <c r="BF444"/>
    </row>
    <row r="445" spans="1:58" ht="6" hidden="1" customHeight="1" x14ac:dyDescent="0.2">
      <c r="A445" s="14">
        <v>56</v>
      </c>
      <c r="B445" s="528"/>
      <c r="C445" s="529"/>
      <c r="D445" s="79"/>
      <c r="E445" s="86"/>
      <c r="F445" s="80"/>
      <c r="G445" s="78"/>
      <c r="H445" s="1">
        <f t="shared" ca="1" si="156"/>
        <v>0</v>
      </c>
      <c r="I445" s="80"/>
      <c r="J445" s="78"/>
      <c r="K445" s="1">
        <f t="shared" ca="1" si="157"/>
        <v>0</v>
      </c>
      <c r="L445" s="80"/>
      <c r="M445" s="78"/>
      <c r="N445" s="1">
        <f t="shared" ca="1" si="158"/>
        <v>0</v>
      </c>
      <c r="O445" s="80"/>
      <c r="P445" s="78"/>
      <c r="Q445" s="1">
        <f t="shared" ca="1" si="159"/>
        <v>0</v>
      </c>
      <c r="R445" s="80"/>
      <c r="S445" s="78"/>
      <c r="T445" s="1">
        <f t="shared" ca="1" si="160"/>
        <v>0</v>
      </c>
      <c r="U445" s="80"/>
      <c r="V445" s="78"/>
      <c r="W445" s="1">
        <f t="shared" ca="1" si="161"/>
        <v>0</v>
      </c>
      <c r="X445" s="80"/>
      <c r="Y445" s="78"/>
      <c r="Z445" s="1">
        <f t="shared" ca="1" si="162"/>
        <v>0</v>
      </c>
      <c r="AA445" s="80"/>
      <c r="AB445" s="78"/>
      <c r="AC445" s="1">
        <f t="shared" ca="1" si="163"/>
        <v>0</v>
      </c>
      <c r="AD445" s="80"/>
      <c r="AE445" s="78"/>
      <c r="AF445" s="1">
        <f t="shared" ca="1" si="164"/>
        <v>0</v>
      </c>
      <c r="AG445" s="80"/>
      <c r="AH445" s="78"/>
      <c r="AI445" s="1">
        <f t="shared" ca="1" si="165"/>
        <v>0</v>
      </c>
      <c r="AJ445" s="80"/>
      <c r="AK445" s="78"/>
      <c r="AL445" s="1">
        <f t="shared" ca="1" si="166"/>
        <v>0</v>
      </c>
      <c r="AM445" s="80"/>
      <c r="AN445" s="78"/>
      <c r="AO445" s="1">
        <f t="shared" ca="1" si="167"/>
        <v>0</v>
      </c>
      <c r="AP445" s="93"/>
      <c r="AQ445" s="8"/>
      <c r="AR445" s="57"/>
      <c r="AS445" s="23"/>
      <c r="AT445" s="23"/>
      <c r="AU445" s="23"/>
      <c r="AV445" s="23"/>
      <c r="AW445" s="23"/>
      <c r="AX445" s="23"/>
      <c r="AY445" s="23"/>
      <c r="AZ445" s="23"/>
      <c r="BA445" s="23"/>
      <c r="BB445" s="23"/>
      <c r="BC445" s="8"/>
      <c r="BD445"/>
      <c r="BE445"/>
      <c r="BF445"/>
    </row>
    <row r="446" spans="1:58" ht="6" hidden="1" customHeight="1" x14ac:dyDescent="0.2">
      <c r="A446" s="14">
        <v>57</v>
      </c>
      <c r="B446" s="528"/>
      <c r="C446" s="529"/>
      <c r="D446" s="79"/>
      <c r="E446" s="86"/>
      <c r="F446" s="80"/>
      <c r="G446" s="78"/>
      <c r="H446" s="1">
        <f t="shared" ca="1" si="156"/>
        <v>0</v>
      </c>
      <c r="I446" s="80"/>
      <c r="J446" s="78"/>
      <c r="K446" s="1">
        <f t="shared" ca="1" si="157"/>
        <v>0</v>
      </c>
      <c r="L446" s="80"/>
      <c r="M446" s="78"/>
      <c r="N446" s="1">
        <f t="shared" ca="1" si="158"/>
        <v>0</v>
      </c>
      <c r="O446" s="80"/>
      <c r="P446" s="78"/>
      <c r="Q446" s="1">
        <f t="shared" ca="1" si="159"/>
        <v>0</v>
      </c>
      <c r="R446" s="80"/>
      <c r="S446" s="78"/>
      <c r="T446" s="1">
        <f t="shared" ca="1" si="160"/>
        <v>0</v>
      </c>
      <c r="U446" s="80"/>
      <c r="V446" s="78"/>
      <c r="W446" s="1">
        <f t="shared" ca="1" si="161"/>
        <v>0</v>
      </c>
      <c r="X446" s="80"/>
      <c r="Y446" s="78"/>
      <c r="Z446" s="1">
        <f t="shared" ca="1" si="162"/>
        <v>0</v>
      </c>
      <c r="AA446" s="80"/>
      <c r="AB446" s="78"/>
      <c r="AC446" s="1">
        <f t="shared" ca="1" si="163"/>
        <v>0</v>
      </c>
      <c r="AD446" s="80"/>
      <c r="AE446" s="78"/>
      <c r="AF446" s="1">
        <f t="shared" ca="1" si="164"/>
        <v>0</v>
      </c>
      <c r="AG446" s="80"/>
      <c r="AH446" s="78"/>
      <c r="AI446" s="1">
        <f t="shared" ca="1" si="165"/>
        <v>0</v>
      </c>
      <c r="AJ446" s="80"/>
      <c r="AK446" s="78"/>
      <c r="AL446" s="1">
        <f t="shared" ca="1" si="166"/>
        <v>0</v>
      </c>
      <c r="AM446" s="80"/>
      <c r="AN446" s="78"/>
      <c r="AO446" s="1">
        <f t="shared" ca="1" si="167"/>
        <v>0</v>
      </c>
      <c r="AP446" s="93"/>
      <c r="AQ446" s="8"/>
      <c r="AR446" s="57"/>
      <c r="AS446" s="23"/>
      <c r="AT446" s="23"/>
      <c r="AU446" s="23"/>
      <c r="AV446" s="23"/>
      <c r="AW446" s="23"/>
      <c r="AX446" s="23"/>
      <c r="AY446" s="23"/>
      <c r="AZ446" s="23"/>
      <c r="BA446" s="23"/>
      <c r="BB446" s="23"/>
      <c r="BC446" s="8"/>
      <c r="BD446"/>
      <c r="BE446"/>
      <c r="BF446"/>
    </row>
    <row r="447" spans="1:58" ht="6" hidden="1" customHeight="1" x14ac:dyDescent="0.2">
      <c r="A447" s="14">
        <v>58</v>
      </c>
      <c r="B447" s="528"/>
      <c r="C447" s="529"/>
      <c r="D447" s="79"/>
      <c r="E447" s="86"/>
      <c r="F447" s="80"/>
      <c r="G447" s="78"/>
      <c r="H447" s="1">
        <f t="shared" ca="1" si="156"/>
        <v>0</v>
      </c>
      <c r="I447" s="80"/>
      <c r="J447" s="78"/>
      <c r="K447" s="1">
        <f t="shared" ca="1" si="157"/>
        <v>0</v>
      </c>
      <c r="L447" s="80"/>
      <c r="M447" s="78"/>
      <c r="N447" s="1">
        <f t="shared" ca="1" si="158"/>
        <v>0</v>
      </c>
      <c r="O447" s="80"/>
      <c r="P447" s="78"/>
      <c r="Q447" s="1">
        <f t="shared" ca="1" si="159"/>
        <v>0</v>
      </c>
      <c r="R447" s="80"/>
      <c r="S447" s="78"/>
      <c r="T447" s="1">
        <f t="shared" ca="1" si="160"/>
        <v>0</v>
      </c>
      <c r="U447" s="80"/>
      <c r="V447" s="78"/>
      <c r="W447" s="1">
        <f t="shared" ca="1" si="161"/>
        <v>0</v>
      </c>
      <c r="X447" s="80"/>
      <c r="Y447" s="78"/>
      <c r="Z447" s="1">
        <f t="shared" ca="1" si="162"/>
        <v>0</v>
      </c>
      <c r="AA447" s="80"/>
      <c r="AB447" s="78"/>
      <c r="AC447" s="1">
        <f t="shared" ca="1" si="163"/>
        <v>0</v>
      </c>
      <c r="AD447" s="80"/>
      <c r="AE447" s="78"/>
      <c r="AF447" s="1">
        <f t="shared" ca="1" si="164"/>
        <v>0</v>
      </c>
      <c r="AG447" s="80"/>
      <c r="AH447" s="78"/>
      <c r="AI447" s="1">
        <f t="shared" ca="1" si="165"/>
        <v>0</v>
      </c>
      <c r="AJ447" s="80"/>
      <c r="AK447" s="78"/>
      <c r="AL447" s="1">
        <f t="shared" ca="1" si="166"/>
        <v>0</v>
      </c>
      <c r="AM447" s="80"/>
      <c r="AN447" s="78"/>
      <c r="AO447" s="1">
        <f t="shared" ca="1" si="167"/>
        <v>0</v>
      </c>
      <c r="AP447" s="93"/>
      <c r="AQ447" s="8"/>
      <c r="AR447" s="57"/>
      <c r="AS447" s="23"/>
      <c r="AT447" s="23"/>
      <c r="AU447" s="23"/>
      <c r="AV447" s="23"/>
      <c r="AW447" s="23"/>
      <c r="AX447" s="23"/>
      <c r="AY447" s="23"/>
      <c r="AZ447" s="23"/>
      <c r="BA447" s="23"/>
      <c r="BB447" s="23"/>
      <c r="BC447" s="8"/>
      <c r="BD447"/>
      <c r="BE447"/>
      <c r="BF447"/>
    </row>
    <row r="448" spans="1:58" ht="6" hidden="1" customHeight="1" x14ac:dyDescent="0.2">
      <c r="A448" s="14">
        <v>59</v>
      </c>
      <c r="B448" s="528"/>
      <c r="C448" s="529"/>
      <c r="D448" s="79"/>
      <c r="E448" s="86"/>
      <c r="F448" s="80"/>
      <c r="G448" s="78"/>
      <c r="H448" s="1">
        <f t="shared" ca="1" si="156"/>
        <v>0</v>
      </c>
      <c r="I448" s="80"/>
      <c r="J448" s="78"/>
      <c r="K448" s="1">
        <f t="shared" ca="1" si="157"/>
        <v>0</v>
      </c>
      <c r="L448" s="80"/>
      <c r="M448" s="78"/>
      <c r="N448" s="1">
        <f t="shared" ca="1" si="158"/>
        <v>0</v>
      </c>
      <c r="O448" s="80"/>
      <c r="P448" s="78"/>
      <c r="Q448" s="1">
        <f t="shared" ca="1" si="159"/>
        <v>0</v>
      </c>
      <c r="R448" s="80"/>
      <c r="S448" s="78"/>
      <c r="T448" s="1">
        <f t="shared" ca="1" si="160"/>
        <v>0</v>
      </c>
      <c r="U448" s="80"/>
      <c r="V448" s="78"/>
      <c r="W448" s="1">
        <f t="shared" ca="1" si="161"/>
        <v>0</v>
      </c>
      <c r="X448" s="80"/>
      <c r="Y448" s="78"/>
      <c r="Z448" s="1">
        <f t="shared" ca="1" si="162"/>
        <v>0</v>
      </c>
      <c r="AA448" s="80"/>
      <c r="AB448" s="78"/>
      <c r="AC448" s="1">
        <f t="shared" ca="1" si="163"/>
        <v>0</v>
      </c>
      <c r="AD448" s="80"/>
      <c r="AE448" s="78"/>
      <c r="AF448" s="1">
        <f t="shared" ca="1" si="164"/>
        <v>0</v>
      </c>
      <c r="AG448" s="80"/>
      <c r="AH448" s="78"/>
      <c r="AI448" s="1">
        <f t="shared" ca="1" si="165"/>
        <v>0</v>
      </c>
      <c r="AJ448" s="80"/>
      <c r="AK448" s="78"/>
      <c r="AL448" s="1">
        <f t="shared" ca="1" si="166"/>
        <v>0</v>
      </c>
      <c r="AM448" s="80"/>
      <c r="AN448" s="78"/>
      <c r="AO448" s="1">
        <f t="shared" ca="1" si="167"/>
        <v>0</v>
      </c>
      <c r="AP448" s="93"/>
      <c r="AQ448" s="8"/>
      <c r="AR448" s="57"/>
      <c r="AS448" s="23"/>
      <c r="AT448" s="23"/>
      <c r="AU448" s="23"/>
      <c r="AV448" s="23"/>
      <c r="AW448" s="23"/>
      <c r="AX448" s="23"/>
      <c r="AY448" s="23"/>
      <c r="AZ448" s="23"/>
      <c r="BA448" s="23"/>
      <c r="BB448" s="23"/>
      <c r="BC448" s="8"/>
      <c r="BD448"/>
      <c r="BE448"/>
      <c r="BF448"/>
    </row>
    <row r="449" spans="1:58" ht="6" hidden="1" customHeight="1" x14ac:dyDescent="0.2">
      <c r="A449" s="14">
        <v>60</v>
      </c>
      <c r="B449" s="528"/>
      <c r="C449" s="529"/>
      <c r="D449" s="79"/>
      <c r="E449" s="86"/>
      <c r="F449" s="80"/>
      <c r="G449" s="78"/>
      <c r="H449" s="1">
        <f t="shared" ca="1" si="156"/>
        <v>0</v>
      </c>
      <c r="I449" s="80"/>
      <c r="J449" s="78"/>
      <c r="K449" s="1">
        <f t="shared" ca="1" si="157"/>
        <v>0</v>
      </c>
      <c r="L449" s="80"/>
      <c r="M449" s="78"/>
      <c r="N449" s="1">
        <f t="shared" ca="1" si="158"/>
        <v>0</v>
      </c>
      <c r="O449" s="80"/>
      <c r="P449" s="78"/>
      <c r="Q449" s="1">
        <f t="shared" ca="1" si="159"/>
        <v>0</v>
      </c>
      <c r="R449" s="80"/>
      <c r="S449" s="78"/>
      <c r="T449" s="1">
        <f t="shared" ca="1" si="160"/>
        <v>0</v>
      </c>
      <c r="U449" s="80"/>
      <c r="V449" s="78"/>
      <c r="W449" s="1">
        <f t="shared" ca="1" si="161"/>
        <v>0</v>
      </c>
      <c r="X449" s="80"/>
      <c r="Y449" s="78"/>
      <c r="Z449" s="1">
        <f t="shared" ca="1" si="162"/>
        <v>0</v>
      </c>
      <c r="AA449" s="80"/>
      <c r="AB449" s="78"/>
      <c r="AC449" s="1">
        <f t="shared" ca="1" si="163"/>
        <v>0</v>
      </c>
      <c r="AD449" s="80"/>
      <c r="AE449" s="78"/>
      <c r="AF449" s="1">
        <f t="shared" ca="1" si="164"/>
        <v>0</v>
      </c>
      <c r="AG449" s="80"/>
      <c r="AH449" s="78"/>
      <c r="AI449" s="1">
        <f t="shared" ca="1" si="165"/>
        <v>0</v>
      </c>
      <c r="AJ449" s="80"/>
      <c r="AK449" s="78"/>
      <c r="AL449" s="1">
        <f t="shared" ca="1" si="166"/>
        <v>0</v>
      </c>
      <c r="AM449" s="80"/>
      <c r="AN449" s="78"/>
      <c r="AO449" s="1">
        <f t="shared" ca="1" si="167"/>
        <v>0</v>
      </c>
      <c r="AP449" s="93"/>
      <c r="AQ449" s="8"/>
      <c r="AR449" s="57"/>
      <c r="AS449" s="23"/>
      <c r="AT449" s="23"/>
      <c r="AU449" s="23"/>
      <c r="AV449" s="23"/>
      <c r="AW449" s="23"/>
      <c r="AX449" s="23"/>
      <c r="AY449" s="23"/>
      <c r="AZ449" s="23"/>
      <c r="BA449" s="23"/>
      <c r="BB449" s="23"/>
      <c r="BC449" s="8"/>
      <c r="BD449"/>
      <c r="BE449"/>
      <c r="BF449"/>
    </row>
    <row r="450" spans="1:58" ht="6" hidden="1" customHeight="1" x14ac:dyDescent="0.2">
      <c r="A450" s="14">
        <v>61</v>
      </c>
      <c r="B450" s="528"/>
      <c r="C450" s="529"/>
      <c r="D450" s="79"/>
      <c r="E450" s="86"/>
      <c r="F450" s="80"/>
      <c r="G450" s="78"/>
      <c r="H450" s="1">
        <f t="shared" ca="1" si="156"/>
        <v>0</v>
      </c>
      <c r="I450" s="80"/>
      <c r="J450" s="78"/>
      <c r="K450" s="1">
        <f t="shared" ca="1" si="157"/>
        <v>0</v>
      </c>
      <c r="L450" s="80"/>
      <c r="M450" s="78"/>
      <c r="N450" s="1">
        <f t="shared" ca="1" si="158"/>
        <v>0</v>
      </c>
      <c r="O450" s="80"/>
      <c r="P450" s="78"/>
      <c r="Q450" s="1">
        <f t="shared" ca="1" si="159"/>
        <v>0</v>
      </c>
      <c r="R450" s="80"/>
      <c r="S450" s="78"/>
      <c r="T450" s="1">
        <f t="shared" ca="1" si="160"/>
        <v>0</v>
      </c>
      <c r="U450" s="80"/>
      <c r="V450" s="78"/>
      <c r="W450" s="1">
        <f t="shared" ca="1" si="161"/>
        <v>0</v>
      </c>
      <c r="X450" s="80"/>
      <c r="Y450" s="78"/>
      <c r="Z450" s="1">
        <f t="shared" ca="1" si="162"/>
        <v>0</v>
      </c>
      <c r="AA450" s="80"/>
      <c r="AB450" s="78"/>
      <c r="AC450" s="1">
        <f t="shared" ca="1" si="163"/>
        <v>0</v>
      </c>
      <c r="AD450" s="80"/>
      <c r="AE450" s="78"/>
      <c r="AF450" s="1">
        <f t="shared" ca="1" si="164"/>
        <v>0</v>
      </c>
      <c r="AG450" s="80"/>
      <c r="AH450" s="78"/>
      <c r="AI450" s="1">
        <f t="shared" ca="1" si="165"/>
        <v>0</v>
      </c>
      <c r="AJ450" s="80"/>
      <c r="AK450" s="78"/>
      <c r="AL450" s="1">
        <f t="shared" ca="1" si="166"/>
        <v>0</v>
      </c>
      <c r="AM450" s="80"/>
      <c r="AN450" s="78"/>
      <c r="AO450" s="1">
        <f t="shared" ca="1" si="167"/>
        <v>0</v>
      </c>
      <c r="AP450" s="93"/>
      <c r="AQ450" s="8"/>
      <c r="AR450" s="57"/>
      <c r="AS450" s="23"/>
      <c r="AT450" s="23"/>
      <c r="AU450" s="23"/>
      <c r="AV450" s="23"/>
      <c r="AW450" s="23"/>
      <c r="AX450" s="23"/>
      <c r="AY450" s="23"/>
      <c r="AZ450" s="23"/>
      <c r="BA450" s="23"/>
      <c r="BB450" s="23"/>
      <c r="BC450" s="8"/>
      <c r="BD450"/>
      <c r="BE450"/>
      <c r="BF450"/>
    </row>
    <row r="451" spans="1:58" ht="6" hidden="1" customHeight="1" x14ac:dyDescent="0.2">
      <c r="A451" s="14">
        <v>62</v>
      </c>
      <c r="B451" s="528"/>
      <c r="C451" s="529"/>
      <c r="D451" s="79"/>
      <c r="E451" s="86"/>
      <c r="F451" s="80"/>
      <c r="G451" s="78"/>
      <c r="H451" s="1">
        <f t="shared" ca="1" si="156"/>
        <v>0</v>
      </c>
      <c r="I451" s="80"/>
      <c r="J451" s="78"/>
      <c r="K451" s="1">
        <f t="shared" ca="1" si="157"/>
        <v>0</v>
      </c>
      <c r="L451" s="80"/>
      <c r="M451" s="78"/>
      <c r="N451" s="1">
        <f t="shared" ca="1" si="158"/>
        <v>0</v>
      </c>
      <c r="O451" s="80"/>
      <c r="P451" s="78"/>
      <c r="Q451" s="1">
        <f t="shared" ca="1" si="159"/>
        <v>0</v>
      </c>
      <c r="R451" s="80"/>
      <c r="S451" s="78"/>
      <c r="T451" s="1">
        <f t="shared" ca="1" si="160"/>
        <v>0</v>
      </c>
      <c r="U451" s="80"/>
      <c r="V451" s="78"/>
      <c r="W451" s="1">
        <f t="shared" ca="1" si="161"/>
        <v>0</v>
      </c>
      <c r="X451" s="80"/>
      <c r="Y451" s="78"/>
      <c r="Z451" s="1">
        <f t="shared" ca="1" si="162"/>
        <v>0</v>
      </c>
      <c r="AA451" s="80"/>
      <c r="AB451" s="78"/>
      <c r="AC451" s="1">
        <f t="shared" ca="1" si="163"/>
        <v>0</v>
      </c>
      <c r="AD451" s="80"/>
      <c r="AE451" s="78"/>
      <c r="AF451" s="1">
        <f t="shared" ca="1" si="164"/>
        <v>0</v>
      </c>
      <c r="AG451" s="80"/>
      <c r="AH451" s="78"/>
      <c r="AI451" s="1">
        <f t="shared" ca="1" si="165"/>
        <v>0</v>
      </c>
      <c r="AJ451" s="80"/>
      <c r="AK451" s="78"/>
      <c r="AL451" s="1">
        <f t="shared" ca="1" si="166"/>
        <v>0</v>
      </c>
      <c r="AM451" s="80"/>
      <c r="AN451" s="78"/>
      <c r="AO451" s="1">
        <f t="shared" ca="1" si="167"/>
        <v>0</v>
      </c>
      <c r="AP451" s="93"/>
      <c r="AQ451" s="8"/>
      <c r="AR451" s="57"/>
      <c r="AS451" s="23"/>
      <c r="AT451" s="23"/>
      <c r="AU451" s="23"/>
      <c r="AV451" s="23"/>
      <c r="AW451" s="23"/>
      <c r="AX451" s="23"/>
      <c r="AY451" s="23"/>
      <c r="AZ451" s="23"/>
      <c r="BA451" s="23"/>
      <c r="BB451" s="23"/>
      <c r="BC451" s="8"/>
      <c r="BD451"/>
      <c r="BE451"/>
      <c r="BF451"/>
    </row>
    <row r="452" spans="1:58" ht="6" hidden="1" customHeight="1" x14ac:dyDescent="0.2">
      <c r="A452" s="14">
        <v>63</v>
      </c>
      <c r="B452" s="528"/>
      <c r="C452" s="529"/>
      <c r="D452" s="79"/>
      <c r="E452" s="86"/>
      <c r="F452" s="80"/>
      <c r="G452" s="78"/>
      <c r="H452" s="1">
        <f t="shared" ca="1" si="156"/>
        <v>0</v>
      </c>
      <c r="I452" s="80"/>
      <c r="J452" s="78"/>
      <c r="K452" s="1">
        <f t="shared" ca="1" si="157"/>
        <v>0</v>
      </c>
      <c r="L452" s="80"/>
      <c r="M452" s="78"/>
      <c r="N452" s="1">
        <f t="shared" ca="1" si="158"/>
        <v>0</v>
      </c>
      <c r="O452" s="80"/>
      <c r="P452" s="78"/>
      <c r="Q452" s="1">
        <f t="shared" ca="1" si="159"/>
        <v>0</v>
      </c>
      <c r="R452" s="80"/>
      <c r="S452" s="78"/>
      <c r="T452" s="1">
        <f t="shared" ca="1" si="160"/>
        <v>0</v>
      </c>
      <c r="U452" s="80"/>
      <c r="V452" s="78"/>
      <c r="W452" s="1">
        <f t="shared" ca="1" si="161"/>
        <v>0</v>
      </c>
      <c r="X452" s="80"/>
      <c r="Y452" s="78"/>
      <c r="Z452" s="1">
        <f t="shared" ca="1" si="162"/>
        <v>0</v>
      </c>
      <c r="AA452" s="80"/>
      <c r="AB452" s="78"/>
      <c r="AC452" s="1">
        <f t="shared" ca="1" si="163"/>
        <v>0</v>
      </c>
      <c r="AD452" s="80"/>
      <c r="AE452" s="78"/>
      <c r="AF452" s="1">
        <f t="shared" ca="1" si="164"/>
        <v>0</v>
      </c>
      <c r="AG452" s="80"/>
      <c r="AH452" s="78"/>
      <c r="AI452" s="1">
        <f t="shared" ca="1" si="165"/>
        <v>0</v>
      </c>
      <c r="AJ452" s="80"/>
      <c r="AK452" s="78"/>
      <c r="AL452" s="1">
        <f t="shared" ca="1" si="166"/>
        <v>0</v>
      </c>
      <c r="AM452" s="80"/>
      <c r="AN452" s="78"/>
      <c r="AO452" s="1">
        <f t="shared" ca="1" si="167"/>
        <v>0</v>
      </c>
      <c r="AP452" s="93"/>
      <c r="AQ452" s="8"/>
      <c r="AR452" s="57"/>
      <c r="AS452" s="23"/>
      <c r="AT452" s="23"/>
      <c r="AU452" s="23"/>
      <c r="AV452" s="23"/>
      <c r="AW452" s="23"/>
      <c r="AX452" s="23"/>
      <c r="AY452" s="23"/>
      <c r="AZ452" s="23"/>
      <c r="BA452" s="23"/>
      <c r="BB452" s="23"/>
      <c r="BC452" s="8"/>
      <c r="BD452"/>
      <c r="BE452"/>
      <c r="BF452"/>
    </row>
    <row r="453" spans="1:58" ht="6" hidden="1" customHeight="1" x14ac:dyDescent="0.2">
      <c r="A453" s="14">
        <v>64</v>
      </c>
      <c r="B453" s="528"/>
      <c r="C453" s="529"/>
      <c r="D453" s="79"/>
      <c r="E453" s="86"/>
      <c r="F453" s="80"/>
      <c r="G453" s="78"/>
      <c r="H453" s="1">
        <f t="shared" ca="1" si="156"/>
        <v>0</v>
      </c>
      <c r="I453" s="80"/>
      <c r="J453" s="78"/>
      <c r="K453" s="1">
        <f t="shared" ca="1" si="157"/>
        <v>0</v>
      </c>
      <c r="L453" s="80"/>
      <c r="M453" s="78"/>
      <c r="N453" s="1">
        <f t="shared" ca="1" si="158"/>
        <v>0</v>
      </c>
      <c r="O453" s="80"/>
      <c r="P453" s="78"/>
      <c r="Q453" s="1">
        <f t="shared" ca="1" si="159"/>
        <v>0</v>
      </c>
      <c r="R453" s="80"/>
      <c r="S453" s="78"/>
      <c r="T453" s="1">
        <f t="shared" ca="1" si="160"/>
        <v>0</v>
      </c>
      <c r="U453" s="80"/>
      <c r="V453" s="78"/>
      <c r="W453" s="1">
        <f t="shared" ca="1" si="161"/>
        <v>0</v>
      </c>
      <c r="X453" s="80"/>
      <c r="Y453" s="78"/>
      <c r="Z453" s="1">
        <f t="shared" ca="1" si="162"/>
        <v>0</v>
      </c>
      <c r="AA453" s="80"/>
      <c r="AB453" s="78"/>
      <c r="AC453" s="1">
        <f t="shared" ca="1" si="163"/>
        <v>0</v>
      </c>
      <c r="AD453" s="80"/>
      <c r="AE453" s="78"/>
      <c r="AF453" s="1">
        <f t="shared" ca="1" si="164"/>
        <v>0</v>
      </c>
      <c r="AG453" s="80"/>
      <c r="AH453" s="78"/>
      <c r="AI453" s="1">
        <f t="shared" ca="1" si="165"/>
        <v>0</v>
      </c>
      <c r="AJ453" s="80"/>
      <c r="AK453" s="78"/>
      <c r="AL453" s="1">
        <f t="shared" ca="1" si="166"/>
        <v>0</v>
      </c>
      <c r="AM453" s="80"/>
      <c r="AN453" s="78"/>
      <c r="AO453" s="1">
        <f t="shared" ca="1" si="167"/>
        <v>0</v>
      </c>
      <c r="AP453" s="93"/>
      <c r="AQ453" s="8"/>
      <c r="AR453" s="57"/>
      <c r="AS453" s="23"/>
      <c r="AT453" s="23"/>
      <c r="AU453" s="23"/>
      <c r="AV453" s="23"/>
      <c r="AW453" s="23"/>
      <c r="AX453" s="23"/>
      <c r="AY453" s="23"/>
      <c r="AZ453" s="23"/>
      <c r="BA453" s="23"/>
      <c r="BB453" s="23"/>
      <c r="BC453" s="8"/>
      <c r="BD453"/>
      <c r="BE453"/>
      <c r="BF453"/>
    </row>
    <row r="454" spans="1:58" ht="6" hidden="1" customHeight="1" x14ac:dyDescent="0.2">
      <c r="A454" s="14">
        <v>65</v>
      </c>
      <c r="B454" s="528"/>
      <c r="C454" s="529"/>
      <c r="D454" s="79"/>
      <c r="E454" s="86"/>
      <c r="F454" s="80"/>
      <c r="G454" s="78"/>
      <c r="H454" s="1">
        <f t="shared" ref="H454:H485" ca="1" si="168">IF(OR(MID(G$780,$A454,1)="a",MID(G$780,$A454,1)="b"),0,IF(H453=0,1,H453+1))</f>
        <v>0</v>
      </c>
      <c r="I454" s="80"/>
      <c r="J454" s="78"/>
      <c r="K454" s="1">
        <f t="shared" ref="K454:K485" ca="1" si="169">IF(OR(MID(J$780,$A454,1)="a",MID(J$780,$A454,1)="b"),0,IF(K453=0,1,K453+1))</f>
        <v>0</v>
      </c>
      <c r="L454" s="80"/>
      <c r="M454" s="78"/>
      <c r="N454" s="1">
        <f t="shared" ref="N454:N485" ca="1" si="170">IF(OR(MID(M$780,$A454,1)="a",MID(M$780,$A454,1)="b"),0,IF(N453=0,1,N453+1))</f>
        <v>0</v>
      </c>
      <c r="O454" s="80"/>
      <c r="P454" s="78"/>
      <c r="Q454" s="1">
        <f t="shared" ref="Q454:Q485" ca="1" si="171">IF(OR(MID(P$780,$A454,1)="a",MID(P$780,$A454,1)="b"),0,IF(Q453=0,1,Q453+1))</f>
        <v>0</v>
      </c>
      <c r="R454" s="80"/>
      <c r="S454" s="78"/>
      <c r="T454" s="1">
        <f t="shared" ref="T454:T485" ca="1" si="172">IF(OR(MID(S$780,$A454,1)="a",MID(S$780,$A454,1)="b"),0,IF(T453=0,1,T453+1))</f>
        <v>0</v>
      </c>
      <c r="U454" s="80"/>
      <c r="V454" s="78"/>
      <c r="W454" s="1">
        <f t="shared" ref="W454:W485" ca="1" si="173">IF(OR(MID(V$780,$A454,1)="a",MID(V$780,$A454,1)="b"),0,IF(W453=0,1,W453+1))</f>
        <v>0</v>
      </c>
      <c r="X454" s="80"/>
      <c r="Y454" s="78"/>
      <c r="Z454" s="1">
        <f t="shared" ref="Z454:Z485" ca="1" si="174">IF(OR(MID(Y$780,$A454,1)="a",MID(Y$780,$A454,1)="b"),0,IF(Z453=0,1,Z453+1))</f>
        <v>0</v>
      </c>
      <c r="AA454" s="80"/>
      <c r="AB454" s="78"/>
      <c r="AC454" s="1">
        <f t="shared" ref="AC454:AC485" ca="1" si="175">IF(OR(MID(AB$780,$A454,1)="a",MID(AB$780,$A454,1)="b"),0,IF(AC453=0,1,AC453+1))</f>
        <v>0</v>
      </c>
      <c r="AD454" s="80"/>
      <c r="AE454" s="78"/>
      <c r="AF454" s="1">
        <f t="shared" ref="AF454:AF485" ca="1" si="176">IF(OR(MID(AE$780,$A454,1)="a",MID(AE$780,$A454,1)="b"),0,IF(AF453=0,1,AF453+1))</f>
        <v>0</v>
      </c>
      <c r="AG454" s="80"/>
      <c r="AH454" s="78"/>
      <c r="AI454" s="1">
        <f t="shared" ref="AI454:AI485" ca="1" si="177">IF(OR(MID(AH$780,$A454,1)="a",MID(AH$780,$A454,1)="b"),0,IF(AI453=0,1,AI453+1))</f>
        <v>0</v>
      </c>
      <c r="AJ454" s="80"/>
      <c r="AK454" s="78"/>
      <c r="AL454" s="1">
        <f t="shared" ref="AL454:AL485" ca="1" si="178">IF(OR(MID(AK$780,$A454,1)="a",MID(AK$780,$A454,1)="b"),0,IF(AL453=0,1,AL453+1))</f>
        <v>0</v>
      </c>
      <c r="AM454" s="80"/>
      <c r="AN454" s="78"/>
      <c r="AO454" s="1">
        <f t="shared" ref="AO454:AO485" ca="1" si="179">IF(OR(MID(AN$780,$A454,1)="a",MID(AN$780,$A454,1)="b"),0,IF(AO453=0,1,AO453+1))</f>
        <v>0</v>
      </c>
      <c r="AP454" s="93"/>
      <c r="AQ454" s="8"/>
      <c r="AR454" s="57"/>
      <c r="AS454" s="23"/>
      <c r="AT454" s="23"/>
      <c r="AU454" s="23"/>
      <c r="AV454" s="23"/>
      <c r="AW454" s="23"/>
      <c r="AX454" s="23"/>
      <c r="AY454" s="23"/>
      <c r="AZ454" s="23"/>
      <c r="BA454" s="23"/>
      <c r="BB454" s="23"/>
      <c r="BC454" s="8"/>
      <c r="BD454"/>
      <c r="BE454"/>
      <c r="BF454"/>
    </row>
    <row r="455" spans="1:58" ht="6" hidden="1" customHeight="1" x14ac:dyDescent="0.2">
      <c r="A455" s="14">
        <v>66</v>
      </c>
      <c r="B455" s="528"/>
      <c r="C455" s="529"/>
      <c r="D455" s="79"/>
      <c r="E455" s="86"/>
      <c r="F455" s="80"/>
      <c r="G455" s="78"/>
      <c r="H455" s="1">
        <f t="shared" ca="1" si="168"/>
        <v>1</v>
      </c>
      <c r="I455" s="80"/>
      <c r="J455" s="78"/>
      <c r="K455" s="1">
        <f t="shared" ca="1" si="169"/>
        <v>1</v>
      </c>
      <c r="L455" s="80"/>
      <c r="M455" s="78"/>
      <c r="N455" s="1">
        <f t="shared" ca="1" si="170"/>
        <v>1</v>
      </c>
      <c r="O455" s="80"/>
      <c r="P455" s="78"/>
      <c r="Q455" s="1">
        <f t="shared" ca="1" si="171"/>
        <v>1</v>
      </c>
      <c r="R455" s="80"/>
      <c r="S455" s="78"/>
      <c r="T455" s="1">
        <f t="shared" ca="1" si="172"/>
        <v>1</v>
      </c>
      <c r="U455" s="80"/>
      <c r="V455" s="78"/>
      <c r="W455" s="1">
        <f t="shared" ca="1" si="173"/>
        <v>1</v>
      </c>
      <c r="X455" s="80"/>
      <c r="Y455" s="78"/>
      <c r="Z455" s="1">
        <f t="shared" ca="1" si="174"/>
        <v>1</v>
      </c>
      <c r="AA455" s="80"/>
      <c r="AB455" s="78"/>
      <c r="AC455" s="1">
        <f t="shared" ca="1" si="175"/>
        <v>1</v>
      </c>
      <c r="AD455" s="80"/>
      <c r="AE455" s="78"/>
      <c r="AF455" s="1">
        <f t="shared" ca="1" si="176"/>
        <v>1</v>
      </c>
      <c r="AG455" s="80"/>
      <c r="AH455" s="78"/>
      <c r="AI455" s="1">
        <f t="shared" ca="1" si="177"/>
        <v>1</v>
      </c>
      <c r="AJ455" s="80"/>
      <c r="AK455" s="78"/>
      <c r="AL455" s="1">
        <f t="shared" ca="1" si="178"/>
        <v>1</v>
      </c>
      <c r="AM455" s="80"/>
      <c r="AN455" s="78"/>
      <c r="AO455" s="1">
        <f t="shared" ca="1" si="179"/>
        <v>1</v>
      </c>
      <c r="AP455" s="93"/>
      <c r="AQ455" s="8"/>
      <c r="AR455" s="57"/>
      <c r="AS455" s="23"/>
      <c r="AT455" s="23"/>
      <c r="AU455" s="23"/>
      <c r="AV455" s="23"/>
      <c r="AW455" s="23"/>
      <c r="AX455" s="23"/>
      <c r="AY455" s="23"/>
      <c r="AZ455" s="23"/>
      <c r="BA455" s="23"/>
      <c r="BB455" s="23"/>
      <c r="BC455" s="8"/>
      <c r="BD455"/>
      <c r="BE455"/>
      <c r="BF455"/>
    </row>
    <row r="456" spans="1:58" ht="6" hidden="1" customHeight="1" x14ac:dyDescent="0.2">
      <c r="A456" s="14">
        <v>67</v>
      </c>
      <c r="B456" s="528"/>
      <c r="C456" s="529"/>
      <c r="D456" s="79"/>
      <c r="E456" s="86"/>
      <c r="F456" s="80"/>
      <c r="G456" s="78"/>
      <c r="H456" s="1">
        <f t="shared" ca="1" si="168"/>
        <v>2</v>
      </c>
      <c r="I456" s="80"/>
      <c r="J456" s="78"/>
      <c r="K456" s="1">
        <f t="shared" ca="1" si="169"/>
        <v>2</v>
      </c>
      <c r="L456" s="80"/>
      <c r="M456" s="78"/>
      <c r="N456" s="1">
        <f t="shared" ca="1" si="170"/>
        <v>2</v>
      </c>
      <c r="O456" s="80"/>
      <c r="P456" s="78"/>
      <c r="Q456" s="1">
        <f t="shared" ca="1" si="171"/>
        <v>2</v>
      </c>
      <c r="R456" s="80"/>
      <c r="S456" s="78"/>
      <c r="T456" s="1">
        <f t="shared" ca="1" si="172"/>
        <v>2</v>
      </c>
      <c r="U456" s="80"/>
      <c r="V456" s="78"/>
      <c r="W456" s="1">
        <f t="shared" ca="1" si="173"/>
        <v>2</v>
      </c>
      <c r="X456" s="80"/>
      <c r="Y456" s="78"/>
      <c r="Z456" s="1">
        <f t="shared" ca="1" si="174"/>
        <v>2</v>
      </c>
      <c r="AA456" s="80"/>
      <c r="AB456" s="78"/>
      <c r="AC456" s="1">
        <f t="shared" ca="1" si="175"/>
        <v>2</v>
      </c>
      <c r="AD456" s="80"/>
      <c r="AE456" s="78"/>
      <c r="AF456" s="1">
        <f t="shared" ca="1" si="176"/>
        <v>2</v>
      </c>
      <c r="AG456" s="80"/>
      <c r="AH456" s="78"/>
      <c r="AI456" s="1">
        <f t="shared" ca="1" si="177"/>
        <v>2</v>
      </c>
      <c r="AJ456" s="80"/>
      <c r="AK456" s="78"/>
      <c r="AL456" s="1">
        <f t="shared" ca="1" si="178"/>
        <v>2</v>
      </c>
      <c r="AM456" s="80"/>
      <c r="AN456" s="78"/>
      <c r="AO456" s="1">
        <f t="shared" ca="1" si="179"/>
        <v>2</v>
      </c>
      <c r="AP456" s="93"/>
      <c r="AQ456" s="8"/>
      <c r="AR456" s="57"/>
      <c r="AS456" s="23"/>
      <c r="AT456" s="23"/>
      <c r="AU456" s="23"/>
      <c r="AV456" s="23"/>
      <c r="AW456" s="23"/>
      <c r="AX456" s="23"/>
      <c r="AY456" s="23"/>
      <c r="AZ456" s="23"/>
      <c r="BA456" s="23"/>
      <c r="BB456" s="23"/>
      <c r="BC456" s="8"/>
      <c r="BD456"/>
      <c r="BE456"/>
      <c r="BF456"/>
    </row>
    <row r="457" spans="1:58" ht="6" hidden="1" customHeight="1" x14ac:dyDescent="0.2">
      <c r="A457" s="14">
        <v>68</v>
      </c>
      <c r="B457" s="528"/>
      <c r="C457" s="529"/>
      <c r="D457" s="79"/>
      <c r="E457" s="86"/>
      <c r="F457" s="80"/>
      <c r="G457" s="78"/>
      <c r="H457" s="1">
        <f t="shared" ca="1" si="168"/>
        <v>3</v>
      </c>
      <c r="I457" s="80"/>
      <c r="J457" s="78"/>
      <c r="K457" s="1">
        <f t="shared" ca="1" si="169"/>
        <v>3</v>
      </c>
      <c r="L457" s="80"/>
      <c r="M457" s="78"/>
      <c r="N457" s="1">
        <f t="shared" ca="1" si="170"/>
        <v>3</v>
      </c>
      <c r="O457" s="80"/>
      <c r="P457" s="78"/>
      <c r="Q457" s="1">
        <f t="shared" ca="1" si="171"/>
        <v>3</v>
      </c>
      <c r="R457" s="80"/>
      <c r="S457" s="78"/>
      <c r="T457" s="1">
        <f t="shared" ca="1" si="172"/>
        <v>3</v>
      </c>
      <c r="U457" s="80"/>
      <c r="V457" s="78"/>
      <c r="W457" s="1">
        <f t="shared" ca="1" si="173"/>
        <v>3</v>
      </c>
      <c r="X457" s="80"/>
      <c r="Y457" s="78"/>
      <c r="Z457" s="1">
        <f t="shared" ca="1" si="174"/>
        <v>3</v>
      </c>
      <c r="AA457" s="80"/>
      <c r="AB457" s="78"/>
      <c r="AC457" s="1">
        <f t="shared" ca="1" si="175"/>
        <v>3</v>
      </c>
      <c r="AD457" s="80"/>
      <c r="AE457" s="78"/>
      <c r="AF457" s="1">
        <f t="shared" ca="1" si="176"/>
        <v>3</v>
      </c>
      <c r="AG457" s="80"/>
      <c r="AH457" s="78"/>
      <c r="AI457" s="1">
        <f t="shared" ca="1" si="177"/>
        <v>3</v>
      </c>
      <c r="AJ457" s="80"/>
      <c r="AK457" s="78"/>
      <c r="AL457" s="1">
        <f t="shared" ca="1" si="178"/>
        <v>3</v>
      </c>
      <c r="AM457" s="80"/>
      <c r="AN457" s="78"/>
      <c r="AO457" s="1">
        <f t="shared" ca="1" si="179"/>
        <v>3</v>
      </c>
      <c r="AP457" s="93"/>
      <c r="AQ457" s="8"/>
      <c r="AR457" s="57"/>
      <c r="AS457" s="23"/>
      <c r="AT457" s="23"/>
      <c r="AU457" s="23"/>
      <c r="AV457" s="23"/>
      <c r="AW457" s="23"/>
      <c r="AX457" s="23"/>
      <c r="AY457" s="23"/>
      <c r="AZ457" s="23"/>
      <c r="BA457" s="23"/>
      <c r="BB457" s="23"/>
      <c r="BC457" s="8"/>
      <c r="BD457"/>
      <c r="BE457"/>
      <c r="BF457"/>
    </row>
    <row r="458" spans="1:58" ht="6" hidden="1" customHeight="1" x14ac:dyDescent="0.2">
      <c r="A458" s="14">
        <v>69</v>
      </c>
      <c r="B458" s="528"/>
      <c r="C458" s="529"/>
      <c r="D458" s="79"/>
      <c r="E458" s="86"/>
      <c r="F458" s="80"/>
      <c r="G458" s="78"/>
      <c r="H458" s="1">
        <f t="shared" ca="1" si="168"/>
        <v>4</v>
      </c>
      <c r="I458" s="80"/>
      <c r="J458" s="78"/>
      <c r="K458" s="1">
        <f t="shared" ca="1" si="169"/>
        <v>4</v>
      </c>
      <c r="L458" s="80"/>
      <c r="M458" s="78"/>
      <c r="N458" s="1">
        <f t="shared" ca="1" si="170"/>
        <v>4</v>
      </c>
      <c r="O458" s="80"/>
      <c r="P458" s="78"/>
      <c r="Q458" s="1">
        <f t="shared" ca="1" si="171"/>
        <v>4</v>
      </c>
      <c r="R458" s="80"/>
      <c r="S458" s="78"/>
      <c r="T458" s="1">
        <f t="shared" ca="1" si="172"/>
        <v>4</v>
      </c>
      <c r="U458" s="80"/>
      <c r="V458" s="78"/>
      <c r="W458" s="1">
        <f t="shared" ca="1" si="173"/>
        <v>4</v>
      </c>
      <c r="X458" s="80"/>
      <c r="Y458" s="78"/>
      <c r="Z458" s="1">
        <f t="shared" ca="1" si="174"/>
        <v>4</v>
      </c>
      <c r="AA458" s="80"/>
      <c r="AB458" s="78"/>
      <c r="AC458" s="1">
        <f t="shared" ca="1" si="175"/>
        <v>4</v>
      </c>
      <c r="AD458" s="80"/>
      <c r="AE458" s="78"/>
      <c r="AF458" s="1">
        <f t="shared" ca="1" si="176"/>
        <v>4</v>
      </c>
      <c r="AG458" s="80"/>
      <c r="AH458" s="78"/>
      <c r="AI458" s="1">
        <f t="shared" ca="1" si="177"/>
        <v>4</v>
      </c>
      <c r="AJ458" s="80"/>
      <c r="AK458" s="78"/>
      <c r="AL458" s="1">
        <f t="shared" ca="1" si="178"/>
        <v>4</v>
      </c>
      <c r="AM458" s="80"/>
      <c r="AN458" s="78"/>
      <c r="AO458" s="1">
        <f t="shared" ca="1" si="179"/>
        <v>4</v>
      </c>
      <c r="AP458" s="93"/>
      <c r="AQ458" s="8"/>
      <c r="AR458" s="57"/>
      <c r="AS458" s="23"/>
      <c r="AT458" s="23"/>
      <c r="AU458" s="23"/>
      <c r="AV458" s="23"/>
      <c r="AW458" s="23"/>
      <c r="AX458" s="23"/>
      <c r="AY458" s="23"/>
      <c r="AZ458" s="23"/>
      <c r="BA458" s="23"/>
      <c r="BB458" s="23"/>
      <c r="BC458" s="8"/>
      <c r="BD458"/>
      <c r="BE458"/>
      <c r="BF458"/>
    </row>
    <row r="459" spans="1:58" ht="6" hidden="1" customHeight="1" x14ac:dyDescent="0.2">
      <c r="A459" s="14">
        <v>70</v>
      </c>
      <c r="B459" s="528"/>
      <c r="C459" s="529"/>
      <c r="D459" s="79"/>
      <c r="E459" s="86"/>
      <c r="F459" s="80"/>
      <c r="G459" s="78"/>
      <c r="H459" s="1">
        <f t="shared" ca="1" si="168"/>
        <v>5</v>
      </c>
      <c r="I459" s="80"/>
      <c r="J459" s="78"/>
      <c r="K459" s="1">
        <f t="shared" ca="1" si="169"/>
        <v>5</v>
      </c>
      <c r="L459" s="80"/>
      <c r="M459" s="78"/>
      <c r="N459" s="1">
        <f t="shared" ca="1" si="170"/>
        <v>5</v>
      </c>
      <c r="O459" s="80"/>
      <c r="P459" s="78"/>
      <c r="Q459" s="1">
        <f t="shared" ca="1" si="171"/>
        <v>5</v>
      </c>
      <c r="R459" s="80"/>
      <c r="S459" s="78"/>
      <c r="T459" s="1">
        <f t="shared" ca="1" si="172"/>
        <v>5</v>
      </c>
      <c r="U459" s="80"/>
      <c r="V459" s="78"/>
      <c r="W459" s="1">
        <f t="shared" ca="1" si="173"/>
        <v>5</v>
      </c>
      <c r="X459" s="80"/>
      <c r="Y459" s="78"/>
      <c r="Z459" s="1">
        <f t="shared" ca="1" si="174"/>
        <v>5</v>
      </c>
      <c r="AA459" s="80"/>
      <c r="AB459" s="78"/>
      <c r="AC459" s="1">
        <f t="shared" ca="1" si="175"/>
        <v>5</v>
      </c>
      <c r="AD459" s="80"/>
      <c r="AE459" s="78"/>
      <c r="AF459" s="1">
        <f t="shared" ca="1" si="176"/>
        <v>5</v>
      </c>
      <c r="AG459" s="80"/>
      <c r="AH459" s="78"/>
      <c r="AI459" s="1">
        <f t="shared" ca="1" si="177"/>
        <v>5</v>
      </c>
      <c r="AJ459" s="80"/>
      <c r="AK459" s="78"/>
      <c r="AL459" s="1">
        <f t="shared" ca="1" si="178"/>
        <v>5</v>
      </c>
      <c r="AM459" s="80"/>
      <c r="AN459" s="78"/>
      <c r="AO459" s="1">
        <f t="shared" ca="1" si="179"/>
        <v>5</v>
      </c>
      <c r="AP459" s="93"/>
      <c r="AQ459" s="8"/>
      <c r="AR459" s="57"/>
      <c r="AS459" s="23"/>
      <c r="AT459" s="23"/>
      <c r="AU459" s="23"/>
      <c r="AV459" s="23"/>
      <c r="AW459" s="23"/>
      <c r="AX459" s="23"/>
      <c r="AY459" s="23"/>
      <c r="AZ459" s="23"/>
      <c r="BA459" s="23"/>
      <c r="BB459" s="23"/>
      <c r="BC459" s="8"/>
      <c r="BD459"/>
      <c r="BE459"/>
      <c r="BF459"/>
    </row>
    <row r="460" spans="1:58" ht="6" hidden="1" customHeight="1" x14ac:dyDescent="0.2">
      <c r="A460" s="14">
        <v>71</v>
      </c>
      <c r="B460" s="528"/>
      <c r="C460" s="529"/>
      <c r="D460" s="79"/>
      <c r="E460" s="86"/>
      <c r="F460" s="80"/>
      <c r="G460" s="78"/>
      <c r="H460" s="1">
        <f t="shared" ca="1" si="168"/>
        <v>6</v>
      </c>
      <c r="I460" s="80"/>
      <c r="J460" s="78"/>
      <c r="K460" s="1">
        <f t="shared" ca="1" si="169"/>
        <v>6</v>
      </c>
      <c r="L460" s="80"/>
      <c r="M460" s="78"/>
      <c r="N460" s="1">
        <f t="shared" ca="1" si="170"/>
        <v>6</v>
      </c>
      <c r="O460" s="80"/>
      <c r="P460" s="78"/>
      <c r="Q460" s="1">
        <f t="shared" ca="1" si="171"/>
        <v>6</v>
      </c>
      <c r="R460" s="80"/>
      <c r="S460" s="78"/>
      <c r="T460" s="1">
        <f t="shared" ca="1" si="172"/>
        <v>6</v>
      </c>
      <c r="U460" s="80"/>
      <c r="V460" s="78"/>
      <c r="W460" s="1">
        <f t="shared" ca="1" si="173"/>
        <v>6</v>
      </c>
      <c r="X460" s="80"/>
      <c r="Y460" s="78"/>
      <c r="Z460" s="1">
        <f t="shared" ca="1" si="174"/>
        <v>6</v>
      </c>
      <c r="AA460" s="80"/>
      <c r="AB460" s="78"/>
      <c r="AC460" s="1">
        <f t="shared" ca="1" si="175"/>
        <v>6</v>
      </c>
      <c r="AD460" s="80"/>
      <c r="AE460" s="78"/>
      <c r="AF460" s="1">
        <f t="shared" ca="1" si="176"/>
        <v>6</v>
      </c>
      <c r="AG460" s="80"/>
      <c r="AH460" s="78"/>
      <c r="AI460" s="1">
        <f t="shared" ca="1" si="177"/>
        <v>6</v>
      </c>
      <c r="AJ460" s="80"/>
      <c r="AK460" s="78"/>
      <c r="AL460" s="1">
        <f t="shared" ca="1" si="178"/>
        <v>6</v>
      </c>
      <c r="AM460" s="80"/>
      <c r="AN460" s="78"/>
      <c r="AO460" s="1">
        <f t="shared" ca="1" si="179"/>
        <v>6</v>
      </c>
      <c r="AP460" s="93"/>
      <c r="AQ460" s="8"/>
      <c r="AR460" s="57"/>
      <c r="AS460" s="23"/>
      <c r="AT460" s="23"/>
      <c r="AU460" s="23"/>
      <c r="AV460" s="23"/>
      <c r="AW460" s="23"/>
      <c r="AX460" s="23"/>
      <c r="AY460" s="23"/>
      <c r="AZ460" s="23"/>
      <c r="BA460" s="23"/>
      <c r="BB460" s="23"/>
      <c r="BC460" s="8"/>
      <c r="BD460"/>
      <c r="BE460"/>
      <c r="BF460"/>
    </row>
    <row r="461" spans="1:58" ht="6" hidden="1" customHeight="1" x14ac:dyDescent="0.2">
      <c r="A461" s="14">
        <v>72</v>
      </c>
      <c r="B461" s="528"/>
      <c r="C461" s="529"/>
      <c r="D461" s="79"/>
      <c r="E461" s="86"/>
      <c r="F461" s="80"/>
      <c r="G461" s="78"/>
      <c r="H461" s="1">
        <f t="shared" ca="1" si="168"/>
        <v>7</v>
      </c>
      <c r="I461" s="80"/>
      <c r="J461" s="78"/>
      <c r="K461" s="1">
        <f t="shared" ca="1" si="169"/>
        <v>7</v>
      </c>
      <c r="L461" s="80"/>
      <c r="M461" s="78"/>
      <c r="N461" s="1">
        <f t="shared" ca="1" si="170"/>
        <v>7</v>
      </c>
      <c r="O461" s="80"/>
      <c r="P461" s="78"/>
      <c r="Q461" s="1">
        <f t="shared" ca="1" si="171"/>
        <v>7</v>
      </c>
      <c r="R461" s="80"/>
      <c r="S461" s="78"/>
      <c r="T461" s="1">
        <f t="shared" ca="1" si="172"/>
        <v>7</v>
      </c>
      <c r="U461" s="80"/>
      <c r="V461" s="78"/>
      <c r="W461" s="1">
        <f t="shared" ca="1" si="173"/>
        <v>7</v>
      </c>
      <c r="X461" s="80"/>
      <c r="Y461" s="78"/>
      <c r="Z461" s="1">
        <f t="shared" ca="1" si="174"/>
        <v>7</v>
      </c>
      <c r="AA461" s="80"/>
      <c r="AB461" s="78"/>
      <c r="AC461" s="1">
        <f t="shared" ca="1" si="175"/>
        <v>7</v>
      </c>
      <c r="AD461" s="80"/>
      <c r="AE461" s="78"/>
      <c r="AF461" s="1">
        <f t="shared" ca="1" si="176"/>
        <v>7</v>
      </c>
      <c r="AG461" s="80"/>
      <c r="AH461" s="78"/>
      <c r="AI461" s="1">
        <f t="shared" ca="1" si="177"/>
        <v>7</v>
      </c>
      <c r="AJ461" s="80"/>
      <c r="AK461" s="78"/>
      <c r="AL461" s="1">
        <f t="shared" ca="1" si="178"/>
        <v>7</v>
      </c>
      <c r="AM461" s="80"/>
      <c r="AN461" s="78"/>
      <c r="AO461" s="1">
        <f t="shared" ca="1" si="179"/>
        <v>7</v>
      </c>
      <c r="AP461" s="93"/>
      <c r="AQ461" s="8"/>
      <c r="AR461" s="57"/>
      <c r="AS461" s="23"/>
      <c r="AT461" s="23"/>
      <c r="AU461" s="23"/>
      <c r="AV461" s="23"/>
      <c r="AW461" s="23"/>
      <c r="AX461" s="23"/>
      <c r="AY461" s="23"/>
      <c r="AZ461" s="23"/>
      <c r="BA461" s="23"/>
      <c r="BB461" s="23"/>
      <c r="BC461" s="8"/>
      <c r="BD461"/>
      <c r="BE461"/>
      <c r="BF461"/>
    </row>
    <row r="462" spans="1:58" ht="6" hidden="1" customHeight="1" x14ac:dyDescent="0.2">
      <c r="A462" s="14">
        <v>73</v>
      </c>
      <c r="B462" s="528"/>
      <c r="C462" s="529"/>
      <c r="D462" s="79"/>
      <c r="E462" s="86"/>
      <c r="F462" s="80"/>
      <c r="G462" s="78"/>
      <c r="H462" s="1">
        <f t="shared" ca="1" si="168"/>
        <v>8</v>
      </c>
      <c r="I462" s="80"/>
      <c r="J462" s="78"/>
      <c r="K462" s="1">
        <f t="shared" ca="1" si="169"/>
        <v>8</v>
      </c>
      <c r="L462" s="80"/>
      <c r="M462" s="78"/>
      <c r="N462" s="1">
        <f t="shared" ca="1" si="170"/>
        <v>8</v>
      </c>
      <c r="O462" s="80"/>
      <c r="P462" s="78"/>
      <c r="Q462" s="1">
        <f t="shared" ca="1" si="171"/>
        <v>8</v>
      </c>
      <c r="R462" s="80"/>
      <c r="S462" s="78"/>
      <c r="T462" s="1">
        <f t="shared" ca="1" si="172"/>
        <v>8</v>
      </c>
      <c r="U462" s="80"/>
      <c r="V462" s="78"/>
      <c r="W462" s="1">
        <f t="shared" ca="1" si="173"/>
        <v>8</v>
      </c>
      <c r="X462" s="80"/>
      <c r="Y462" s="78"/>
      <c r="Z462" s="1">
        <f t="shared" ca="1" si="174"/>
        <v>8</v>
      </c>
      <c r="AA462" s="80"/>
      <c r="AB462" s="78"/>
      <c r="AC462" s="1">
        <f t="shared" ca="1" si="175"/>
        <v>8</v>
      </c>
      <c r="AD462" s="80"/>
      <c r="AE462" s="78"/>
      <c r="AF462" s="1">
        <f t="shared" ca="1" si="176"/>
        <v>8</v>
      </c>
      <c r="AG462" s="80"/>
      <c r="AH462" s="78"/>
      <c r="AI462" s="1">
        <f t="shared" ca="1" si="177"/>
        <v>8</v>
      </c>
      <c r="AJ462" s="80"/>
      <c r="AK462" s="78"/>
      <c r="AL462" s="1">
        <f t="shared" ca="1" si="178"/>
        <v>8</v>
      </c>
      <c r="AM462" s="80"/>
      <c r="AN462" s="78"/>
      <c r="AO462" s="1">
        <f t="shared" ca="1" si="179"/>
        <v>8</v>
      </c>
      <c r="AP462" s="93"/>
      <c r="AQ462" s="8"/>
      <c r="AR462" s="57"/>
      <c r="AS462" s="23"/>
      <c r="AT462" s="23"/>
      <c r="AU462" s="23"/>
      <c r="AV462" s="23"/>
      <c r="AW462" s="23"/>
      <c r="AX462" s="23"/>
      <c r="AY462" s="23"/>
      <c r="AZ462" s="23"/>
      <c r="BA462" s="23"/>
      <c r="BB462" s="23"/>
      <c r="BC462" s="8"/>
      <c r="BD462"/>
      <c r="BE462"/>
      <c r="BF462"/>
    </row>
    <row r="463" spans="1:58" ht="6" hidden="1" customHeight="1" x14ac:dyDescent="0.2">
      <c r="A463" s="14">
        <v>74</v>
      </c>
      <c r="B463" s="528"/>
      <c r="C463" s="529"/>
      <c r="D463" s="79"/>
      <c r="E463" s="86"/>
      <c r="F463" s="80"/>
      <c r="G463" s="78"/>
      <c r="H463" s="1">
        <f t="shared" ca="1" si="168"/>
        <v>9</v>
      </c>
      <c r="I463" s="80"/>
      <c r="J463" s="78"/>
      <c r="K463" s="1">
        <f t="shared" ca="1" si="169"/>
        <v>9</v>
      </c>
      <c r="L463" s="80"/>
      <c r="M463" s="78"/>
      <c r="N463" s="1">
        <f t="shared" ca="1" si="170"/>
        <v>9</v>
      </c>
      <c r="O463" s="80"/>
      <c r="P463" s="78"/>
      <c r="Q463" s="1">
        <f t="shared" ca="1" si="171"/>
        <v>9</v>
      </c>
      <c r="R463" s="80"/>
      <c r="S463" s="78"/>
      <c r="T463" s="1">
        <f t="shared" ca="1" si="172"/>
        <v>9</v>
      </c>
      <c r="U463" s="80"/>
      <c r="V463" s="78"/>
      <c r="W463" s="1">
        <f t="shared" ca="1" si="173"/>
        <v>9</v>
      </c>
      <c r="X463" s="80"/>
      <c r="Y463" s="78"/>
      <c r="Z463" s="1">
        <f t="shared" ca="1" si="174"/>
        <v>9</v>
      </c>
      <c r="AA463" s="80"/>
      <c r="AB463" s="78"/>
      <c r="AC463" s="1">
        <f t="shared" ca="1" si="175"/>
        <v>9</v>
      </c>
      <c r="AD463" s="80"/>
      <c r="AE463" s="78"/>
      <c r="AF463" s="1">
        <f t="shared" ca="1" si="176"/>
        <v>9</v>
      </c>
      <c r="AG463" s="80"/>
      <c r="AH463" s="78"/>
      <c r="AI463" s="1">
        <f t="shared" ca="1" si="177"/>
        <v>9</v>
      </c>
      <c r="AJ463" s="80"/>
      <c r="AK463" s="78"/>
      <c r="AL463" s="1">
        <f t="shared" ca="1" si="178"/>
        <v>9</v>
      </c>
      <c r="AM463" s="80"/>
      <c r="AN463" s="78"/>
      <c r="AO463" s="1">
        <f t="shared" ca="1" si="179"/>
        <v>9</v>
      </c>
      <c r="AP463" s="93"/>
      <c r="AQ463" s="8"/>
      <c r="AR463" s="57"/>
      <c r="AS463" s="23"/>
      <c r="AT463" s="23"/>
      <c r="AU463" s="23"/>
      <c r="AV463" s="23"/>
      <c r="AW463" s="23"/>
      <c r="AX463" s="23"/>
      <c r="AY463" s="23"/>
      <c r="AZ463" s="23"/>
      <c r="BA463" s="23"/>
      <c r="BB463" s="23"/>
      <c r="BC463" s="8"/>
      <c r="BD463"/>
      <c r="BE463"/>
      <c r="BF463"/>
    </row>
    <row r="464" spans="1:58" ht="6" hidden="1" customHeight="1" x14ac:dyDescent="0.2">
      <c r="A464" s="14">
        <v>75</v>
      </c>
      <c r="B464" s="528"/>
      <c r="C464" s="529"/>
      <c r="D464" s="79"/>
      <c r="E464" s="86"/>
      <c r="F464" s="80"/>
      <c r="G464" s="78"/>
      <c r="H464" s="1">
        <f t="shared" ca="1" si="168"/>
        <v>10</v>
      </c>
      <c r="I464" s="80"/>
      <c r="J464" s="78"/>
      <c r="K464" s="1">
        <f t="shared" ca="1" si="169"/>
        <v>10</v>
      </c>
      <c r="L464" s="80"/>
      <c r="M464" s="78"/>
      <c r="N464" s="1">
        <f t="shared" ca="1" si="170"/>
        <v>10</v>
      </c>
      <c r="O464" s="80"/>
      <c r="P464" s="78"/>
      <c r="Q464" s="1">
        <f t="shared" ca="1" si="171"/>
        <v>10</v>
      </c>
      <c r="R464" s="80"/>
      <c r="S464" s="78"/>
      <c r="T464" s="1">
        <f t="shared" ca="1" si="172"/>
        <v>10</v>
      </c>
      <c r="U464" s="80"/>
      <c r="V464" s="78"/>
      <c r="W464" s="1">
        <f t="shared" ca="1" si="173"/>
        <v>10</v>
      </c>
      <c r="X464" s="80"/>
      <c r="Y464" s="78"/>
      <c r="Z464" s="1">
        <f t="shared" ca="1" si="174"/>
        <v>10</v>
      </c>
      <c r="AA464" s="80"/>
      <c r="AB464" s="78"/>
      <c r="AC464" s="1">
        <f t="shared" ca="1" si="175"/>
        <v>10</v>
      </c>
      <c r="AD464" s="80"/>
      <c r="AE464" s="78"/>
      <c r="AF464" s="1">
        <f t="shared" ca="1" si="176"/>
        <v>10</v>
      </c>
      <c r="AG464" s="80"/>
      <c r="AH464" s="78"/>
      <c r="AI464" s="1">
        <f t="shared" ca="1" si="177"/>
        <v>10</v>
      </c>
      <c r="AJ464" s="80"/>
      <c r="AK464" s="78"/>
      <c r="AL464" s="1">
        <f t="shared" ca="1" si="178"/>
        <v>10</v>
      </c>
      <c r="AM464" s="80"/>
      <c r="AN464" s="78"/>
      <c r="AO464" s="1">
        <f t="shared" ca="1" si="179"/>
        <v>10</v>
      </c>
      <c r="AP464" s="93"/>
      <c r="AQ464" s="8"/>
      <c r="AR464" s="57"/>
      <c r="AS464" s="23"/>
      <c r="AT464" s="23"/>
      <c r="AU464" s="23"/>
      <c r="AV464" s="23"/>
      <c r="AW464" s="23"/>
      <c r="AX464" s="23"/>
      <c r="AY464" s="23"/>
      <c r="AZ464" s="23"/>
      <c r="BA464" s="23"/>
      <c r="BB464" s="23"/>
      <c r="BC464" s="8"/>
      <c r="BD464"/>
      <c r="BE464"/>
      <c r="BF464"/>
    </row>
    <row r="465" spans="1:58" ht="6" hidden="1" customHeight="1" x14ac:dyDescent="0.2">
      <c r="A465" s="14">
        <v>76</v>
      </c>
      <c r="B465" s="528"/>
      <c r="C465" s="529"/>
      <c r="D465" s="79"/>
      <c r="E465" s="86"/>
      <c r="F465" s="80"/>
      <c r="G465" s="78"/>
      <c r="H465" s="1">
        <f t="shared" ca="1" si="168"/>
        <v>11</v>
      </c>
      <c r="I465" s="80"/>
      <c r="J465" s="78"/>
      <c r="K465" s="1">
        <f t="shared" ca="1" si="169"/>
        <v>11</v>
      </c>
      <c r="L465" s="80"/>
      <c r="M465" s="78"/>
      <c r="N465" s="1">
        <f t="shared" ca="1" si="170"/>
        <v>11</v>
      </c>
      <c r="O465" s="80"/>
      <c r="P465" s="78"/>
      <c r="Q465" s="1">
        <f t="shared" ca="1" si="171"/>
        <v>11</v>
      </c>
      <c r="R465" s="80"/>
      <c r="S465" s="78"/>
      <c r="T465" s="1">
        <f t="shared" ca="1" si="172"/>
        <v>11</v>
      </c>
      <c r="U465" s="80"/>
      <c r="V465" s="78"/>
      <c r="W465" s="1">
        <f t="shared" ca="1" si="173"/>
        <v>11</v>
      </c>
      <c r="X465" s="80"/>
      <c r="Y465" s="78"/>
      <c r="Z465" s="1">
        <f t="shared" ca="1" si="174"/>
        <v>11</v>
      </c>
      <c r="AA465" s="80"/>
      <c r="AB465" s="78"/>
      <c r="AC465" s="1">
        <f t="shared" ca="1" si="175"/>
        <v>11</v>
      </c>
      <c r="AD465" s="80"/>
      <c r="AE465" s="78"/>
      <c r="AF465" s="1">
        <f t="shared" ca="1" si="176"/>
        <v>11</v>
      </c>
      <c r="AG465" s="80"/>
      <c r="AH465" s="78"/>
      <c r="AI465" s="1">
        <f t="shared" ca="1" si="177"/>
        <v>11</v>
      </c>
      <c r="AJ465" s="80"/>
      <c r="AK465" s="78"/>
      <c r="AL465" s="1">
        <f t="shared" ca="1" si="178"/>
        <v>11</v>
      </c>
      <c r="AM465" s="80"/>
      <c r="AN465" s="78"/>
      <c r="AO465" s="1">
        <f t="shared" ca="1" si="179"/>
        <v>11</v>
      </c>
      <c r="AP465" s="93"/>
      <c r="AQ465" s="8"/>
      <c r="AR465" s="57"/>
      <c r="AS465" s="23"/>
      <c r="AT465" s="23"/>
      <c r="AU465" s="23"/>
      <c r="AV465" s="23"/>
      <c r="AW465" s="23"/>
      <c r="AX465" s="23"/>
      <c r="AY465" s="23"/>
      <c r="AZ465" s="23"/>
      <c r="BA465" s="23"/>
      <c r="BB465" s="23"/>
      <c r="BC465" s="8"/>
      <c r="BD465"/>
      <c r="BE465"/>
      <c r="BF465"/>
    </row>
    <row r="466" spans="1:58" ht="6" hidden="1" customHeight="1" x14ac:dyDescent="0.2">
      <c r="A466" s="14">
        <v>77</v>
      </c>
      <c r="B466" s="528"/>
      <c r="C466" s="529"/>
      <c r="D466" s="79"/>
      <c r="E466" s="86"/>
      <c r="F466" s="80"/>
      <c r="G466" s="78"/>
      <c r="H466" s="1">
        <f t="shared" ca="1" si="168"/>
        <v>12</v>
      </c>
      <c r="I466" s="80"/>
      <c r="J466" s="78"/>
      <c r="K466" s="1">
        <f t="shared" ca="1" si="169"/>
        <v>12</v>
      </c>
      <c r="L466" s="80"/>
      <c r="M466" s="78"/>
      <c r="N466" s="1">
        <f t="shared" ca="1" si="170"/>
        <v>12</v>
      </c>
      <c r="O466" s="80"/>
      <c r="P466" s="78"/>
      <c r="Q466" s="1">
        <f t="shared" ca="1" si="171"/>
        <v>12</v>
      </c>
      <c r="R466" s="80"/>
      <c r="S466" s="78"/>
      <c r="T466" s="1">
        <f t="shared" ca="1" si="172"/>
        <v>12</v>
      </c>
      <c r="U466" s="80"/>
      <c r="V466" s="78"/>
      <c r="W466" s="1">
        <f t="shared" ca="1" si="173"/>
        <v>12</v>
      </c>
      <c r="X466" s="80"/>
      <c r="Y466" s="78"/>
      <c r="Z466" s="1">
        <f t="shared" ca="1" si="174"/>
        <v>12</v>
      </c>
      <c r="AA466" s="80"/>
      <c r="AB466" s="78"/>
      <c r="AC466" s="1">
        <f t="shared" ca="1" si="175"/>
        <v>12</v>
      </c>
      <c r="AD466" s="80"/>
      <c r="AE466" s="78"/>
      <c r="AF466" s="1">
        <f t="shared" ca="1" si="176"/>
        <v>12</v>
      </c>
      <c r="AG466" s="80"/>
      <c r="AH466" s="78"/>
      <c r="AI466" s="1">
        <f t="shared" ca="1" si="177"/>
        <v>12</v>
      </c>
      <c r="AJ466" s="80"/>
      <c r="AK466" s="78"/>
      <c r="AL466" s="1">
        <f t="shared" ca="1" si="178"/>
        <v>12</v>
      </c>
      <c r="AM466" s="80"/>
      <c r="AN466" s="78"/>
      <c r="AO466" s="1">
        <f t="shared" ca="1" si="179"/>
        <v>12</v>
      </c>
      <c r="AP466" s="93"/>
      <c r="AQ466" s="8"/>
      <c r="AR466" s="57"/>
      <c r="AS466" s="23"/>
      <c r="AT466" s="23"/>
      <c r="AU466" s="23"/>
      <c r="AV466" s="23"/>
      <c r="AW466" s="23"/>
      <c r="AX466" s="23"/>
      <c r="AY466" s="23"/>
      <c r="AZ466" s="23"/>
      <c r="BA466" s="23"/>
      <c r="BB466" s="23"/>
      <c r="BC466" s="8"/>
      <c r="BD466"/>
      <c r="BE466"/>
      <c r="BF466"/>
    </row>
    <row r="467" spans="1:58" ht="6" hidden="1" customHeight="1" x14ac:dyDescent="0.2">
      <c r="A467" s="14">
        <v>78</v>
      </c>
      <c r="B467" s="528"/>
      <c r="C467" s="529"/>
      <c r="D467" s="79"/>
      <c r="E467" s="86"/>
      <c r="F467" s="80"/>
      <c r="G467" s="78"/>
      <c r="H467" s="1">
        <f t="shared" ca="1" si="168"/>
        <v>13</v>
      </c>
      <c r="I467" s="80"/>
      <c r="J467" s="78"/>
      <c r="K467" s="1">
        <f t="shared" ca="1" si="169"/>
        <v>13</v>
      </c>
      <c r="L467" s="80"/>
      <c r="M467" s="78"/>
      <c r="N467" s="1">
        <f t="shared" ca="1" si="170"/>
        <v>13</v>
      </c>
      <c r="O467" s="80"/>
      <c r="P467" s="78"/>
      <c r="Q467" s="1">
        <f t="shared" ca="1" si="171"/>
        <v>13</v>
      </c>
      <c r="R467" s="80"/>
      <c r="S467" s="78"/>
      <c r="T467" s="1">
        <f t="shared" ca="1" si="172"/>
        <v>13</v>
      </c>
      <c r="U467" s="80"/>
      <c r="V467" s="78"/>
      <c r="W467" s="1">
        <f t="shared" ca="1" si="173"/>
        <v>13</v>
      </c>
      <c r="X467" s="80"/>
      <c r="Y467" s="78"/>
      <c r="Z467" s="1">
        <f t="shared" ca="1" si="174"/>
        <v>13</v>
      </c>
      <c r="AA467" s="80"/>
      <c r="AB467" s="78"/>
      <c r="AC467" s="1">
        <f t="shared" ca="1" si="175"/>
        <v>13</v>
      </c>
      <c r="AD467" s="80"/>
      <c r="AE467" s="78"/>
      <c r="AF467" s="1">
        <f t="shared" ca="1" si="176"/>
        <v>13</v>
      </c>
      <c r="AG467" s="80"/>
      <c r="AH467" s="78"/>
      <c r="AI467" s="1">
        <f t="shared" ca="1" si="177"/>
        <v>13</v>
      </c>
      <c r="AJ467" s="80"/>
      <c r="AK467" s="78"/>
      <c r="AL467" s="1">
        <f t="shared" ca="1" si="178"/>
        <v>13</v>
      </c>
      <c r="AM467" s="80"/>
      <c r="AN467" s="78"/>
      <c r="AO467" s="1">
        <f t="shared" ca="1" si="179"/>
        <v>13</v>
      </c>
      <c r="AP467" s="93"/>
      <c r="AQ467" s="8"/>
      <c r="AR467" s="57"/>
      <c r="AS467" s="23"/>
      <c r="AT467" s="23"/>
      <c r="AU467" s="23"/>
      <c r="AV467" s="23"/>
      <c r="AW467" s="23"/>
      <c r="AX467" s="23"/>
      <c r="AY467" s="23"/>
      <c r="AZ467" s="23"/>
      <c r="BA467" s="23"/>
      <c r="BB467" s="23"/>
      <c r="BC467" s="8"/>
      <c r="BD467"/>
      <c r="BE467"/>
      <c r="BF467"/>
    </row>
    <row r="468" spans="1:58" ht="6" hidden="1" customHeight="1" x14ac:dyDescent="0.2">
      <c r="A468" s="14">
        <v>79</v>
      </c>
      <c r="B468" s="528"/>
      <c r="C468" s="529"/>
      <c r="D468" s="79"/>
      <c r="E468" s="86"/>
      <c r="F468" s="80"/>
      <c r="G468" s="78"/>
      <c r="H468" s="1">
        <f t="shared" ca="1" si="168"/>
        <v>14</v>
      </c>
      <c r="I468" s="80"/>
      <c r="J468" s="78"/>
      <c r="K468" s="1">
        <f t="shared" ca="1" si="169"/>
        <v>14</v>
      </c>
      <c r="L468" s="80"/>
      <c r="M468" s="78"/>
      <c r="N468" s="1">
        <f t="shared" ca="1" si="170"/>
        <v>14</v>
      </c>
      <c r="O468" s="80"/>
      <c r="P468" s="78"/>
      <c r="Q468" s="1">
        <f t="shared" ca="1" si="171"/>
        <v>14</v>
      </c>
      <c r="R468" s="80"/>
      <c r="S468" s="78"/>
      <c r="T468" s="1">
        <f t="shared" ca="1" si="172"/>
        <v>14</v>
      </c>
      <c r="U468" s="80"/>
      <c r="V468" s="78"/>
      <c r="W468" s="1">
        <f t="shared" ca="1" si="173"/>
        <v>14</v>
      </c>
      <c r="X468" s="80"/>
      <c r="Y468" s="78"/>
      <c r="Z468" s="1">
        <f t="shared" ca="1" si="174"/>
        <v>14</v>
      </c>
      <c r="AA468" s="80"/>
      <c r="AB468" s="78"/>
      <c r="AC468" s="1">
        <f t="shared" ca="1" si="175"/>
        <v>14</v>
      </c>
      <c r="AD468" s="80"/>
      <c r="AE468" s="78"/>
      <c r="AF468" s="1">
        <f t="shared" ca="1" si="176"/>
        <v>14</v>
      </c>
      <c r="AG468" s="80"/>
      <c r="AH468" s="78"/>
      <c r="AI468" s="1">
        <f t="shared" ca="1" si="177"/>
        <v>14</v>
      </c>
      <c r="AJ468" s="80"/>
      <c r="AK468" s="78"/>
      <c r="AL468" s="1">
        <f t="shared" ca="1" si="178"/>
        <v>14</v>
      </c>
      <c r="AM468" s="80"/>
      <c r="AN468" s="78"/>
      <c r="AO468" s="1">
        <f t="shared" ca="1" si="179"/>
        <v>14</v>
      </c>
      <c r="AP468" s="93"/>
      <c r="AQ468" s="8"/>
      <c r="AR468" s="57"/>
      <c r="AS468" s="23"/>
      <c r="AT468" s="23"/>
      <c r="AU468" s="23"/>
      <c r="AV468" s="23"/>
      <c r="AW468" s="23"/>
      <c r="AX468" s="23"/>
      <c r="AY468" s="23"/>
      <c r="AZ468" s="23"/>
      <c r="BA468" s="23"/>
      <c r="BB468" s="23"/>
      <c r="BC468" s="8"/>
      <c r="BD468"/>
      <c r="BE468"/>
      <c r="BF468"/>
    </row>
    <row r="469" spans="1:58" ht="6" hidden="1" customHeight="1" x14ac:dyDescent="0.2">
      <c r="A469" s="14">
        <v>80</v>
      </c>
      <c r="B469" s="528"/>
      <c r="C469" s="529"/>
      <c r="D469" s="79"/>
      <c r="E469" s="86"/>
      <c r="F469" s="80"/>
      <c r="G469" s="78"/>
      <c r="H469" s="1">
        <f t="shared" ca="1" si="168"/>
        <v>15</v>
      </c>
      <c r="I469" s="80"/>
      <c r="J469" s="78"/>
      <c r="K469" s="1">
        <f t="shared" ca="1" si="169"/>
        <v>15</v>
      </c>
      <c r="L469" s="80"/>
      <c r="M469" s="78"/>
      <c r="N469" s="1">
        <f t="shared" ca="1" si="170"/>
        <v>15</v>
      </c>
      <c r="O469" s="80"/>
      <c r="P469" s="78"/>
      <c r="Q469" s="1">
        <f t="shared" ca="1" si="171"/>
        <v>15</v>
      </c>
      <c r="R469" s="80"/>
      <c r="S469" s="78"/>
      <c r="T469" s="1">
        <f t="shared" ca="1" si="172"/>
        <v>15</v>
      </c>
      <c r="U469" s="80"/>
      <c r="V469" s="78"/>
      <c r="W469" s="1">
        <f t="shared" ca="1" si="173"/>
        <v>15</v>
      </c>
      <c r="X469" s="80"/>
      <c r="Y469" s="78"/>
      <c r="Z469" s="1">
        <f t="shared" ca="1" si="174"/>
        <v>15</v>
      </c>
      <c r="AA469" s="80"/>
      <c r="AB469" s="78"/>
      <c r="AC469" s="1">
        <f t="shared" ca="1" si="175"/>
        <v>15</v>
      </c>
      <c r="AD469" s="80"/>
      <c r="AE469" s="78"/>
      <c r="AF469" s="1">
        <f t="shared" ca="1" si="176"/>
        <v>15</v>
      </c>
      <c r="AG469" s="80"/>
      <c r="AH469" s="78"/>
      <c r="AI469" s="1">
        <f t="shared" ca="1" si="177"/>
        <v>15</v>
      </c>
      <c r="AJ469" s="80"/>
      <c r="AK469" s="78"/>
      <c r="AL469" s="1">
        <f t="shared" ca="1" si="178"/>
        <v>15</v>
      </c>
      <c r="AM469" s="80"/>
      <c r="AN469" s="78"/>
      <c r="AO469" s="1">
        <f t="shared" ca="1" si="179"/>
        <v>15</v>
      </c>
      <c r="AP469" s="93"/>
      <c r="AQ469" s="8"/>
      <c r="AR469" s="57"/>
      <c r="AS469" s="23"/>
      <c r="AT469" s="23"/>
      <c r="AU469" s="23"/>
      <c r="AV469" s="23"/>
      <c r="AW469" s="23"/>
      <c r="AX469" s="23"/>
      <c r="AY469" s="23"/>
      <c r="AZ469" s="23"/>
      <c r="BA469" s="23"/>
      <c r="BB469" s="23"/>
      <c r="BC469" s="8"/>
      <c r="BD469"/>
      <c r="BE469"/>
      <c r="BF469"/>
    </row>
    <row r="470" spans="1:58" ht="6" hidden="1" customHeight="1" x14ac:dyDescent="0.2">
      <c r="A470" s="14">
        <v>81</v>
      </c>
      <c r="B470" s="528"/>
      <c r="C470" s="529"/>
      <c r="D470" s="79"/>
      <c r="E470" s="86"/>
      <c r="F470" s="80"/>
      <c r="G470" s="78"/>
      <c r="H470" s="1">
        <f t="shared" ca="1" si="168"/>
        <v>16</v>
      </c>
      <c r="I470" s="80"/>
      <c r="J470" s="78"/>
      <c r="K470" s="1">
        <f t="shared" ca="1" si="169"/>
        <v>16</v>
      </c>
      <c r="L470" s="80"/>
      <c r="M470" s="78"/>
      <c r="N470" s="1">
        <f t="shared" ca="1" si="170"/>
        <v>16</v>
      </c>
      <c r="O470" s="80"/>
      <c r="P470" s="78"/>
      <c r="Q470" s="1">
        <f t="shared" ca="1" si="171"/>
        <v>16</v>
      </c>
      <c r="R470" s="80"/>
      <c r="S470" s="78"/>
      <c r="T470" s="1">
        <f t="shared" ca="1" si="172"/>
        <v>16</v>
      </c>
      <c r="U470" s="80"/>
      <c r="V470" s="78"/>
      <c r="W470" s="1">
        <f t="shared" ca="1" si="173"/>
        <v>16</v>
      </c>
      <c r="X470" s="80"/>
      <c r="Y470" s="78"/>
      <c r="Z470" s="1">
        <f t="shared" ca="1" si="174"/>
        <v>16</v>
      </c>
      <c r="AA470" s="80"/>
      <c r="AB470" s="78"/>
      <c r="AC470" s="1">
        <f t="shared" ca="1" si="175"/>
        <v>16</v>
      </c>
      <c r="AD470" s="80"/>
      <c r="AE470" s="78"/>
      <c r="AF470" s="1">
        <f t="shared" ca="1" si="176"/>
        <v>16</v>
      </c>
      <c r="AG470" s="80"/>
      <c r="AH470" s="78"/>
      <c r="AI470" s="1">
        <f t="shared" ca="1" si="177"/>
        <v>16</v>
      </c>
      <c r="AJ470" s="80"/>
      <c r="AK470" s="78"/>
      <c r="AL470" s="1">
        <f t="shared" ca="1" si="178"/>
        <v>16</v>
      </c>
      <c r="AM470" s="80"/>
      <c r="AN470" s="78"/>
      <c r="AO470" s="1">
        <f t="shared" ca="1" si="179"/>
        <v>16</v>
      </c>
      <c r="AP470" s="93"/>
      <c r="AQ470" s="8"/>
      <c r="AR470" s="57"/>
      <c r="AS470" s="23"/>
      <c r="AT470" s="23"/>
      <c r="AU470" s="23"/>
      <c r="AV470" s="23"/>
      <c r="AW470" s="23"/>
      <c r="AX470" s="23"/>
      <c r="AY470" s="23"/>
      <c r="AZ470" s="23"/>
      <c r="BA470" s="23"/>
      <c r="BB470" s="23"/>
      <c r="BC470" s="8"/>
      <c r="BD470"/>
      <c r="BE470"/>
      <c r="BF470"/>
    </row>
    <row r="471" spans="1:58" ht="6" hidden="1" customHeight="1" x14ac:dyDescent="0.2">
      <c r="A471" s="14">
        <v>82</v>
      </c>
      <c r="B471" s="528"/>
      <c r="C471" s="529"/>
      <c r="D471" s="79"/>
      <c r="E471" s="86"/>
      <c r="F471" s="80"/>
      <c r="G471" s="78"/>
      <c r="H471" s="1">
        <f t="shared" ca="1" si="168"/>
        <v>17</v>
      </c>
      <c r="I471" s="80"/>
      <c r="J471" s="78"/>
      <c r="K471" s="1">
        <f t="shared" ca="1" si="169"/>
        <v>17</v>
      </c>
      <c r="L471" s="80"/>
      <c r="M471" s="78"/>
      <c r="N471" s="1">
        <f t="shared" ca="1" si="170"/>
        <v>17</v>
      </c>
      <c r="O471" s="80"/>
      <c r="P471" s="78"/>
      <c r="Q471" s="1">
        <f t="shared" ca="1" si="171"/>
        <v>17</v>
      </c>
      <c r="R471" s="80"/>
      <c r="S471" s="78"/>
      <c r="T471" s="1">
        <f t="shared" ca="1" si="172"/>
        <v>17</v>
      </c>
      <c r="U471" s="80"/>
      <c r="V471" s="78"/>
      <c r="W471" s="1">
        <f t="shared" ca="1" si="173"/>
        <v>17</v>
      </c>
      <c r="X471" s="80"/>
      <c r="Y471" s="78"/>
      <c r="Z471" s="1">
        <f t="shared" ca="1" si="174"/>
        <v>17</v>
      </c>
      <c r="AA471" s="80"/>
      <c r="AB471" s="78"/>
      <c r="AC471" s="1">
        <f t="shared" ca="1" si="175"/>
        <v>17</v>
      </c>
      <c r="AD471" s="80"/>
      <c r="AE471" s="78"/>
      <c r="AF471" s="1">
        <f t="shared" ca="1" si="176"/>
        <v>17</v>
      </c>
      <c r="AG471" s="80"/>
      <c r="AH471" s="78"/>
      <c r="AI471" s="1">
        <f t="shared" ca="1" si="177"/>
        <v>17</v>
      </c>
      <c r="AJ471" s="80"/>
      <c r="AK471" s="78"/>
      <c r="AL471" s="1">
        <f t="shared" ca="1" si="178"/>
        <v>17</v>
      </c>
      <c r="AM471" s="80"/>
      <c r="AN471" s="78"/>
      <c r="AO471" s="1">
        <f t="shared" ca="1" si="179"/>
        <v>17</v>
      </c>
      <c r="AP471" s="93"/>
      <c r="AQ471" s="8"/>
      <c r="AR471" s="57"/>
      <c r="AS471" s="23"/>
      <c r="AT471" s="23"/>
      <c r="AU471" s="23"/>
      <c r="AV471" s="23"/>
      <c r="AW471" s="23"/>
      <c r="AX471" s="23"/>
      <c r="AY471" s="23"/>
      <c r="AZ471" s="23"/>
      <c r="BA471" s="23"/>
      <c r="BB471" s="23"/>
      <c r="BC471" s="8"/>
      <c r="BD471"/>
      <c r="BE471"/>
      <c r="BF471"/>
    </row>
    <row r="472" spans="1:58" ht="6" hidden="1" customHeight="1" x14ac:dyDescent="0.2">
      <c r="A472" s="14">
        <v>83</v>
      </c>
      <c r="B472" s="528"/>
      <c r="C472" s="529"/>
      <c r="D472" s="79"/>
      <c r="E472" s="86"/>
      <c r="F472" s="80"/>
      <c r="G472" s="78"/>
      <c r="H472" s="1">
        <f t="shared" ca="1" si="168"/>
        <v>18</v>
      </c>
      <c r="I472" s="80"/>
      <c r="J472" s="78"/>
      <c r="K472" s="1">
        <f t="shared" ca="1" si="169"/>
        <v>18</v>
      </c>
      <c r="L472" s="80"/>
      <c r="M472" s="78"/>
      <c r="N472" s="1">
        <f t="shared" ca="1" si="170"/>
        <v>18</v>
      </c>
      <c r="O472" s="80"/>
      <c r="P472" s="78"/>
      <c r="Q472" s="1">
        <f t="shared" ca="1" si="171"/>
        <v>18</v>
      </c>
      <c r="R472" s="80"/>
      <c r="S472" s="78"/>
      <c r="T472" s="1">
        <f t="shared" ca="1" si="172"/>
        <v>18</v>
      </c>
      <c r="U472" s="80"/>
      <c r="V472" s="78"/>
      <c r="W472" s="1">
        <f t="shared" ca="1" si="173"/>
        <v>18</v>
      </c>
      <c r="X472" s="80"/>
      <c r="Y472" s="78"/>
      <c r="Z472" s="1">
        <f t="shared" ca="1" si="174"/>
        <v>18</v>
      </c>
      <c r="AA472" s="80"/>
      <c r="AB472" s="78"/>
      <c r="AC472" s="1">
        <f t="shared" ca="1" si="175"/>
        <v>18</v>
      </c>
      <c r="AD472" s="80"/>
      <c r="AE472" s="78"/>
      <c r="AF472" s="1">
        <f t="shared" ca="1" si="176"/>
        <v>18</v>
      </c>
      <c r="AG472" s="80"/>
      <c r="AH472" s="78"/>
      <c r="AI472" s="1">
        <f t="shared" ca="1" si="177"/>
        <v>18</v>
      </c>
      <c r="AJ472" s="80"/>
      <c r="AK472" s="78"/>
      <c r="AL472" s="1">
        <f t="shared" ca="1" si="178"/>
        <v>18</v>
      </c>
      <c r="AM472" s="80"/>
      <c r="AN472" s="78"/>
      <c r="AO472" s="1">
        <f t="shared" ca="1" si="179"/>
        <v>18</v>
      </c>
      <c r="AP472" s="93"/>
      <c r="AQ472" s="8"/>
      <c r="AR472" s="57"/>
      <c r="AS472" s="23"/>
      <c r="AT472" s="23"/>
      <c r="AU472" s="23"/>
      <c r="AV472" s="23"/>
      <c r="AW472" s="23"/>
      <c r="AX472" s="23"/>
      <c r="AY472" s="23"/>
      <c r="AZ472" s="23"/>
      <c r="BA472" s="23"/>
      <c r="BB472" s="23"/>
      <c r="BC472" s="8"/>
      <c r="BD472"/>
      <c r="BE472"/>
      <c r="BF472"/>
    </row>
    <row r="473" spans="1:58" ht="6" hidden="1" customHeight="1" x14ac:dyDescent="0.2">
      <c r="A473" s="14">
        <v>84</v>
      </c>
      <c r="B473" s="528"/>
      <c r="C473" s="529"/>
      <c r="D473" s="79"/>
      <c r="E473" s="86"/>
      <c r="F473" s="80"/>
      <c r="G473" s="78"/>
      <c r="H473" s="1">
        <f t="shared" ca="1" si="168"/>
        <v>19</v>
      </c>
      <c r="I473" s="80"/>
      <c r="J473" s="78"/>
      <c r="K473" s="1">
        <f t="shared" ca="1" si="169"/>
        <v>19</v>
      </c>
      <c r="L473" s="80"/>
      <c r="M473" s="78"/>
      <c r="N473" s="1">
        <f t="shared" ca="1" si="170"/>
        <v>19</v>
      </c>
      <c r="O473" s="80"/>
      <c r="P473" s="78"/>
      <c r="Q473" s="1">
        <f t="shared" ca="1" si="171"/>
        <v>19</v>
      </c>
      <c r="R473" s="80"/>
      <c r="S473" s="78"/>
      <c r="T473" s="1">
        <f t="shared" ca="1" si="172"/>
        <v>19</v>
      </c>
      <c r="U473" s="80"/>
      <c r="V473" s="78"/>
      <c r="W473" s="1">
        <f t="shared" ca="1" si="173"/>
        <v>19</v>
      </c>
      <c r="X473" s="80"/>
      <c r="Y473" s="78"/>
      <c r="Z473" s="1">
        <f t="shared" ca="1" si="174"/>
        <v>19</v>
      </c>
      <c r="AA473" s="80"/>
      <c r="AB473" s="78"/>
      <c r="AC473" s="1">
        <f t="shared" ca="1" si="175"/>
        <v>19</v>
      </c>
      <c r="AD473" s="80"/>
      <c r="AE473" s="78"/>
      <c r="AF473" s="1">
        <f t="shared" ca="1" si="176"/>
        <v>19</v>
      </c>
      <c r="AG473" s="80"/>
      <c r="AH473" s="78"/>
      <c r="AI473" s="1">
        <f t="shared" ca="1" si="177"/>
        <v>19</v>
      </c>
      <c r="AJ473" s="80"/>
      <c r="AK473" s="78"/>
      <c r="AL473" s="1">
        <f t="shared" ca="1" si="178"/>
        <v>19</v>
      </c>
      <c r="AM473" s="80"/>
      <c r="AN473" s="78"/>
      <c r="AO473" s="1">
        <f t="shared" ca="1" si="179"/>
        <v>19</v>
      </c>
      <c r="AP473" s="93"/>
      <c r="AQ473" s="8"/>
      <c r="AR473" s="57"/>
      <c r="AS473" s="23"/>
      <c r="AT473" s="23"/>
      <c r="AU473" s="23"/>
      <c r="AV473" s="23"/>
      <c r="AW473" s="23"/>
      <c r="AX473" s="23"/>
      <c r="AY473" s="23"/>
      <c r="AZ473" s="23"/>
      <c r="BA473" s="23"/>
      <c r="BB473" s="23"/>
      <c r="BC473" s="8"/>
      <c r="BD473"/>
      <c r="BE473"/>
      <c r="BF473"/>
    </row>
    <row r="474" spans="1:58" ht="6" hidden="1" customHeight="1" x14ac:dyDescent="0.2">
      <c r="A474" s="14">
        <v>85</v>
      </c>
      <c r="B474" s="528"/>
      <c r="C474" s="529"/>
      <c r="D474" s="79"/>
      <c r="E474" s="86"/>
      <c r="F474" s="80"/>
      <c r="G474" s="78"/>
      <c r="H474" s="1">
        <f t="shared" ca="1" si="168"/>
        <v>20</v>
      </c>
      <c r="I474" s="80"/>
      <c r="J474" s="78"/>
      <c r="K474" s="1">
        <f t="shared" ca="1" si="169"/>
        <v>20</v>
      </c>
      <c r="L474" s="80"/>
      <c r="M474" s="78"/>
      <c r="N474" s="1">
        <f t="shared" ca="1" si="170"/>
        <v>20</v>
      </c>
      <c r="O474" s="80"/>
      <c r="P474" s="78"/>
      <c r="Q474" s="1">
        <f t="shared" ca="1" si="171"/>
        <v>20</v>
      </c>
      <c r="R474" s="80"/>
      <c r="S474" s="78"/>
      <c r="T474" s="1">
        <f t="shared" ca="1" si="172"/>
        <v>20</v>
      </c>
      <c r="U474" s="80"/>
      <c r="V474" s="78"/>
      <c r="W474" s="1">
        <f t="shared" ca="1" si="173"/>
        <v>20</v>
      </c>
      <c r="X474" s="80"/>
      <c r="Y474" s="78"/>
      <c r="Z474" s="1">
        <f t="shared" ca="1" si="174"/>
        <v>20</v>
      </c>
      <c r="AA474" s="80"/>
      <c r="AB474" s="78"/>
      <c r="AC474" s="1">
        <f t="shared" ca="1" si="175"/>
        <v>20</v>
      </c>
      <c r="AD474" s="80"/>
      <c r="AE474" s="78"/>
      <c r="AF474" s="1">
        <f t="shared" ca="1" si="176"/>
        <v>20</v>
      </c>
      <c r="AG474" s="80"/>
      <c r="AH474" s="78"/>
      <c r="AI474" s="1">
        <f t="shared" ca="1" si="177"/>
        <v>20</v>
      </c>
      <c r="AJ474" s="80"/>
      <c r="AK474" s="78"/>
      <c r="AL474" s="1">
        <f t="shared" ca="1" si="178"/>
        <v>20</v>
      </c>
      <c r="AM474" s="80"/>
      <c r="AN474" s="78"/>
      <c r="AO474" s="1">
        <f t="shared" ca="1" si="179"/>
        <v>20</v>
      </c>
      <c r="AP474" s="93"/>
      <c r="AQ474" s="8"/>
      <c r="AR474" s="57"/>
      <c r="AS474" s="23"/>
      <c r="AT474" s="23"/>
      <c r="AU474" s="23"/>
      <c r="AV474" s="23"/>
      <c r="AW474" s="23"/>
      <c r="AX474" s="23"/>
      <c r="AY474" s="23"/>
      <c r="AZ474" s="23"/>
      <c r="BA474" s="23"/>
      <c r="BB474" s="23"/>
      <c r="BC474" s="8"/>
      <c r="BD474"/>
      <c r="BE474"/>
      <c r="BF474"/>
    </row>
    <row r="475" spans="1:58" ht="6" hidden="1" customHeight="1" x14ac:dyDescent="0.2">
      <c r="A475" s="14">
        <v>86</v>
      </c>
      <c r="B475" s="528"/>
      <c r="C475" s="529"/>
      <c r="D475" s="79"/>
      <c r="E475" s="86"/>
      <c r="F475" s="80"/>
      <c r="G475" s="78"/>
      <c r="H475" s="1">
        <f t="shared" ca="1" si="168"/>
        <v>21</v>
      </c>
      <c r="I475" s="80"/>
      <c r="J475" s="78"/>
      <c r="K475" s="1">
        <f t="shared" ca="1" si="169"/>
        <v>21</v>
      </c>
      <c r="L475" s="80"/>
      <c r="M475" s="78"/>
      <c r="N475" s="1">
        <f t="shared" ca="1" si="170"/>
        <v>21</v>
      </c>
      <c r="O475" s="80"/>
      <c r="P475" s="78"/>
      <c r="Q475" s="1">
        <f t="shared" ca="1" si="171"/>
        <v>21</v>
      </c>
      <c r="R475" s="80"/>
      <c r="S475" s="78"/>
      <c r="T475" s="1">
        <f t="shared" ca="1" si="172"/>
        <v>21</v>
      </c>
      <c r="U475" s="80"/>
      <c r="V475" s="78"/>
      <c r="W475" s="1">
        <f t="shared" ca="1" si="173"/>
        <v>21</v>
      </c>
      <c r="X475" s="80"/>
      <c r="Y475" s="78"/>
      <c r="Z475" s="1">
        <f t="shared" ca="1" si="174"/>
        <v>21</v>
      </c>
      <c r="AA475" s="80"/>
      <c r="AB475" s="78"/>
      <c r="AC475" s="1">
        <f t="shared" ca="1" si="175"/>
        <v>21</v>
      </c>
      <c r="AD475" s="80"/>
      <c r="AE475" s="78"/>
      <c r="AF475" s="1">
        <f t="shared" ca="1" si="176"/>
        <v>21</v>
      </c>
      <c r="AG475" s="80"/>
      <c r="AH475" s="78"/>
      <c r="AI475" s="1">
        <f t="shared" ca="1" si="177"/>
        <v>21</v>
      </c>
      <c r="AJ475" s="80"/>
      <c r="AK475" s="78"/>
      <c r="AL475" s="1">
        <f t="shared" ca="1" si="178"/>
        <v>21</v>
      </c>
      <c r="AM475" s="80"/>
      <c r="AN475" s="78"/>
      <c r="AO475" s="1">
        <f t="shared" ca="1" si="179"/>
        <v>21</v>
      </c>
      <c r="AP475" s="93"/>
      <c r="AQ475" s="8"/>
      <c r="AR475" s="57"/>
      <c r="AS475" s="23"/>
      <c r="AT475" s="23"/>
      <c r="AU475" s="23"/>
      <c r="AV475" s="23"/>
      <c r="AW475" s="23"/>
      <c r="AX475" s="23"/>
      <c r="AY475" s="23"/>
      <c r="AZ475" s="23"/>
      <c r="BA475" s="23"/>
      <c r="BB475" s="23"/>
      <c r="BC475" s="8"/>
      <c r="BD475"/>
      <c r="BE475"/>
      <c r="BF475"/>
    </row>
    <row r="476" spans="1:58" ht="6" hidden="1" customHeight="1" x14ac:dyDescent="0.2">
      <c r="A476" s="14">
        <v>87</v>
      </c>
      <c r="B476" s="528"/>
      <c r="C476" s="529"/>
      <c r="D476" s="79"/>
      <c r="E476" s="86"/>
      <c r="F476" s="80"/>
      <c r="G476" s="78"/>
      <c r="H476" s="1">
        <f t="shared" ca="1" si="168"/>
        <v>22</v>
      </c>
      <c r="I476" s="80"/>
      <c r="J476" s="78"/>
      <c r="K476" s="1">
        <f t="shared" ca="1" si="169"/>
        <v>22</v>
      </c>
      <c r="L476" s="80"/>
      <c r="M476" s="78"/>
      <c r="N476" s="1">
        <f t="shared" ca="1" si="170"/>
        <v>22</v>
      </c>
      <c r="O476" s="80"/>
      <c r="P476" s="78"/>
      <c r="Q476" s="1">
        <f t="shared" ca="1" si="171"/>
        <v>22</v>
      </c>
      <c r="R476" s="80"/>
      <c r="S476" s="78"/>
      <c r="T476" s="1">
        <f t="shared" ca="1" si="172"/>
        <v>22</v>
      </c>
      <c r="U476" s="80"/>
      <c r="V476" s="78"/>
      <c r="W476" s="1">
        <f t="shared" ca="1" si="173"/>
        <v>22</v>
      </c>
      <c r="X476" s="80"/>
      <c r="Y476" s="78"/>
      <c r="Z476" s="1">
        <f t="shared" ca="1" si="174"/>
        <v>22</v>
      </c>
      <c r="AA476" s="80"/>
      <c r="AB476" s="78"/>
      <c r="AC476" s="1">
        <f t="shared" ca="1" si="175"/>
        <v>22</v>
      </c>
      <c r="AD476" s="80"/>
      <c r="AE476" s="78"/>
      <c r="AF476" s="1">
        <f t="shared" ca="1" si="176"/>
        <v>22</v>
      </c>
      <c r="AG476" s="80"/>
      <c r="AH476" s="78"/>
      <c r="AI476" s="1">
        <f t="shared" ca="1" si="177"/>
        <v>22</v>
      </c>
      <c r="AJ476" s="80"/>
      <c r="AK476" s="78"/>
      <c r="AL476" s="1">
        <f t="shared" ca="1" si="178"/>
        <v>22</v>
      </c>
      <c r="AM476" s="80"/>
      <c r="AN476" s="78"/>
      <c r="AO476" s="1">
        <f t="shared" ca="1" si="179"/>
        <v>22</v>
      </c>
      <c r="AP476" s="93"/>
      <c r="AQ476" s="8"/>
      <c r="AR476" s="57"/>
      <c r="AS476" s="23"/>
      <c r="AT476" s="23"/>
      <c r="AU476" s="23"/>
      <c r="AV476" s="23"/>
      <c r="AW476" s="23"/>
      <c r="AX476" s="23"/>
      <c r="AY476" s="23"/>
      <c r="AZ476" s="23"/>
      <c r="BA476" s="23"/>
      <c r="BB476" s="23"/>
      <c r="BC476" s="8"/>
      <c r="BD476"/>
      <c r="BE476"/>
      <c r="BF476"/>
    </row>
    <row r="477" spans="1:58" ht="6" hidden="1" customHeight="1" x14ac:dyDescent="0.2">
      <c r="A477" s="14">
        <v>88</v>
      </c>
      <c r="B477" s="528"/>
      <c r="C477" s="529"/>
      <c r="D477" s="79"/>
      <c r="E477" s="86"/>
      <c r="F477" s="80"/>
      <c r="G477" s="78"/>
      <c r="H477" s="1">
        <f t="shared" ca="1" si="168"/>
        <v>23</v>
      </c>
      <c r="I477" s="80"/>
      <c r="J477" s="78"/>
      <c r="K477" s="1">
        <f t="shared" ca="1" si="169"/>
        <v>23</v>
      </c>
      <c r="L477" s="80"/>
      <c r="M477" s="78"/>
      <c r="N477" s="1">
        <f t="shared" ca="1" si="170"/>
        <v>23</v>
      </c>
      <c r="O477" s="80"/>
      <c r="P477" s="78"/>
      <c r="Q477" s="1">
        <f t="shared" ca="1" si="171"/>
        <v>23</v>
      </c>
      <c r="R477" s="80"/>
      <c r="S477" s="78"/>
      <c r="T477" s="1">
        <f t="shared" ca="1" si="172"/>
        <v>23</v>
      </c>
      <c r="U477" s="80"/>
      <c r="V477" s="78"/>
      <c r="W477" s="1">
        <f t="shared" ca="1" si="173"/>
        <v>23</v>
      </c>
      <c r="X477" s="80"/>
      <c r="Y477" s="78"/>
      <c r="Z477" s="1">
        <f t="shared" ca="1" si="174"/>
        <v>23</v>
      </c>
      <c r="AA477" s="80"/>
      <c r="AB477" s="78"/>
      <c r="AC477" s="1">
        <f t="shared" ca="1" si="175"/>
        <v>23</v>
      </c>
      <c r="AD477" s="80"/>
      <c r="AE477" s="78"/>
      <c r="AF477" s="1">
        <f t="shared" ca="1" si="176"/>
        <v>23</v>
      </c>
      <c r="AG477" s="80"/>
      <c r="AH477" s="78"/>
      <c r="AI477" s="1">
        <f t="shared" ca="1" si="177"/>
        <v>23</v>
      </c>
      <c r="AJ477" s="80"/>
      <c r="AK477" s="78"/>
      <c r="AL477" s="1">
        <f t="shared" ca="1" si="178"/>
        <v>23</v>
      </c>
      <c r="AM477" s="80"/>
      <c r="AN477" s="78"/>
      <c r="AO477" s="1">
        <f t="shared" ca="1" si="179"/>
        <v>23</v>
      </c>
      <c r="AP477" s="93"/>
      <c r="AQ477" s="8"/>
      <c r="AR477" s="57"/>
      <c r="AS477" s="23"/>
      <c r="AT477" s="23"/>
      <c r="AU477" s="23"/>
      <c r="AV477" s="23"/>
      <c r="AW477" s="23"/>
      <c r="AX477" s="23"/>
      <c r="AY477" s="23"/>
      <c r="AZ477" s="23"/>
      <c r="BA477" s="23"/>
      <c r="BB477" s="23"/>
      <c r="BC477" s="8"/>
      <c r="BD477"/>
      <c r="BE477"/>
      <c r="BF477"/>
    </row>
    <row r="478" spans="1:58" ht="6" hidden="1" customHeight="1" x14ac:dyDescent="0.2">
      <c r="A478" s="14">
        <v>89</v>
      </c>
      <c r="B478" s="528"/>
      <c r="C478" s="529"/>
      <c r="D478" s="79"/>
      <c r="E478" s="86"/>
      <c r="F478" s="80"/>
      <c r="G478" s="78"/>
      <c r="H478" s="1">
        <f t="shared" ca="1" si="168"/>
        <v>24</v>
      </c>
      <c r="I478" s="80"/>
      <c r="J478" s="78"/>
      <c r="K478" s="1">
        <f t="shared" ca="1" si="169"/>
        <v>24</v>
      </c>
      <c r="L478" s="80"/>
      <c r="M478" s="78"/>
      <c r="N478" s="1">
        <f t="shared" ca="1" si="170"/>
        <v>24</v>
      </c>
      <c r="O478" s="80"/>
      <c r="P478" s="78"/>
      <c r="Q478" s="1">
        <f t="shared" ca="1" si="171"/>
        <v>24</v>
      </c>
      <c r="R478" s="80"/>
      <c r="S478" s="78"/>
      <c r="T478" s="1">
        <f t="shared" ca="1" si="172"/>
        <v>24</v>
      </c>
      <c r="U478" s="80"/>
      <c r="V478" s="78"/>
      <c r="W478" s="1">
        <f t="shared" ca="1" si="173"/>
        <v>24</v>
      </c>
      <c r="X478" s="80"/>
      <c r="Y478" s="78"/>
      <c r="Z478" s="1">
        <f t="shared" ca="1" si="174"/>
        <v>24</v>
      </c>
      <c r="AA478" s="80"/>
      <c r="AB478" s="78"/>
      <c r="AC478" s="1">
        <f t="shared" ca="1" si="175"/>
        <v>24</v>
      </c>
      <c r="AD478" s="80"/>
      <c r="AE478" s="78"/>
      <c r="AF478" s="1">
        <f t="shared" ca="1" si="176"/>
        <v>24</v>
      </c>
      <c r="AG478" s="80"/>
      <c r="AH478" s="78"/>
      <c r="AI478" s="1">
        <f t="shared" ca="1" si="177"/>
        <v>24</v>
      </c>
      <c r="AJ478" s="80"/>
      <c r="AK478" s="78"/>
      <c r="AL478" s="1">
        <f t="shared" ca="1" si="178"/>
        <v>24</v>
      </c>
      <c r="AM478" s="80"/>
      <c r="AN478" s="78"/>
      <c r="AO478" s="1">
        <f t="shared" ca="1" si="179"/>
        <v>24</v>
      </c>
      <c r="AP478" s="93"/>
      <c r="AQ478" s="8"/>
      <c r="AR478" s="57"/>
      <c r="AS478" s="23"/>
      <c r="AT478" s="23"/>
      <c r="AU478" s="23"/>
      <c r="AV478" s="23"/>
      <c r="AW478" s="23"/>
      <c r="AX478" s="23"/>
      <c r="AY478" s="23"/>
      <c r="AZ478" s="23"/>
      <c r="BA478" s="23"/>
      <c r="BB478" s="23"/>
      <c r="BC478" s="8"/>
      <c r="BD478"/>
      <c r="BE478"/>
      <c r="BF478"/>
    </row>
    <row r="479" spans="1:58" ht="6" hidden="1" customHeight="1" x14ac:dyDescent="0.2">
      <c r="A479" s="14">
        <v>90</v>
      </c>
      <c r="B479" s="528"/>
      <c r="C479" s="529"/>
      <c r="D479" s="79"/>
      <c r="E479" s="86"/>
      <c r="F479" s="80"/>
      <c r="G479" s="78"/>
      <c r="H479" s="1">
        <f t="shared" ca="1" si="168"/>
        <v>25</v>
      </c>
      <c r="I479" s="80"/>
      <c r="J479" s="78"/>
      <c r="K479" s="1">
        <f t="shared" ca="1" si="169"/>
        <v>25</v>
      </c>
      <c r="L479" s="80"/>
      <c r="M479" s="78"/>
      <c r="N479" s="1">
        <f t="shared" ca="1" si="170"/>
        <v>25</v>
      </c>
      <c r="O479" s="80"/>
      <c r="P479" s="78"/>
      <c r="Q479" s="1">
        <f t="shared" ca="1" si="171"/>
        <v>25</v>
      </c>
      <c r="R479" s="80"/>
      <c r="S479" s="78"/>
      <c r="T479" s="1">
        <f t="shared" ca="1" si="172"/>
        <v>25</v>
      </c>
      <c r="U479" s="80"/>
      <c r="V479" s="78"/>
      <c r="W479" s="1">
        <f t="shared" ca="1" si="173"/>
        <v>25</v>
      </c>
      <c r="X479" s="80"/>
      <c r="Y479" s="78"/>
      <c r="Z479" s="1">
        <f t="shared" ca="1" si="174"/>
        <v>25</v>
      </c>
      <c r="AA479" s="80"/>
      <c r="AB479" s="78"/>
      <c r="AC479" s="1">
        <f t="shared" ca="1" si="175"/>
        <v>25</v>
      </c>
      <c r="AD479" s="80"/>
      <c r="AE479" s="78"/>
      <c r="AF479" s="1">
        <f t="shared" ca="1" si="176"/>
        <v>25</v>
      </c>
      <c r="AG479" s="80"/>
      <c r="AH479" s="78"/>
      <c r="AI479" s="1">
        <f t="shared" ca="1" si="177"/>
        <v>25</v>
      </c>
      <c r="AJ479" s="80"/>
      <c r="AK479" s="78"/>
      <c r="AL479" s="1">
        <f t="shared" ca="1" si="178"/>
        <v>25</v>
      </c>
      <c r="AM479" s="80"/>
      <c r="AN479" s="78"/>
      <c r="AO479" s="1">
        <f t="shared" ca="1" si="179"/>
        <v>25</v>
      </c>
      <c r="AP479" s="93"/>
      <c r="AQ479" s="8"/>
      <c r="AR479" s="57"/>
      <c r="AS479" s="23"/>
      <c r="AT479" s="23"/>
      <c r="AU479" s="23"/>
      <c r="AV479" s="23"/>
      <c r="AW479" s="23"/>
      <c r="AX479" s="23"/>
      <c r="AY479" s="23"/>
      <c r="AZ479" s="23"/>
      <c r="BA479" s="23"/>
      <c r="BB479" s="23"/>
      <c r="BC479" s="8"/>
      <c r="BD479"/>
      <c r="BE479"/>
      <c r="BF479"/>
    </row>
    <row r="480" spans="1:58" ht="6" hidden="1" customHeight="1" x14ac:dyDescent="0.2">
      <c r="A480" s="14">
        <v>91</v>
      </c>
      <c r="B480" s="528"/>
      <c r="C480" s="529"/>
      <c r="D480" s="79"/>
      <c r="E480" s="86"/>
      <c r="F480" s="80"/>
      <c r="G480" s="78"/>
      <c r="H480" s="1">
        <f t="shared" ca="1" si="168"/>
        <v>26</v>
      </c>
      <c r="I480" s="80"/>
      <c r="J480" s="78"/>
      <c r="K480" s="1">
        <f t="shared" ca="1" si="169"/>
        <v>26</v>
      </c>
      <c r="L480" s="80"/>
      <c r="M480" s="78"/>
      <c r="N480" s="1">
        <f t="shared" ca="1" si="170"/>
        <v>26</v>
      </c>
      <c r="O480" s="80"/>
      <c r="P480" s="78"/>
      <c r="Q480" s="1">
        <f t="shared" ca="1" si="171"/>
        <v>26</v>
      </c>
      <c r="R480" s="80"/>
      <c r="S480" s="78"/>
      <c r="T480" s="1">
        <f t="shared" ca="1" si="172"/>
        <v>26</v>
      </c>
      <c r="U480" s="80"/>
      <c r="V480" s="78"/>
      <c r="W480" s="1">
        <f t="shared" ca="1" si="173"/>
        <v>26</v>
      </c>
      <c r="X480" s="80"/>
      <c r="Y480" s="78"/>
      <c r="Z480" s="1">
        <f t="shared" ca="1" si="174"/>
        <v>26</v>
      </c>
      <c r="AA480" s="80"/>
      <c r="AB480" s="78"/>
      <c r="AC480" s="1">
        <f t="shared" ca="1" si="175"/>
        <v>26</v>
      </c>
      <c r="AD480" s="80"/>
      <c r="AE480" s="78"/>
      <c r="AF480" s="1">
        <f t="shared" ca="1" si="176"/>
        <v>26</v>
      </c>
      <c r="AG480" s="80"/>
      <c r="AH480" s="78"/>
      <c r="AI480" s="1">
        <f t="shared" ca="1" si="177"/>
        <v>26</v>
      </c>
      <c r="AJ480" s="80"/>
      <c r="AK480" s="78"/>
      <c r="AL480" s="1">
        <f t="shared" ca="1" si="178"/>
        <v>26</v>
      </c>
      <c r="AM480" s="80"/>
      <c r="AN480" s="78"/>
      <c r="AO480" s="1">
        <f t="shared" ca="1" si="179"/>
        <v>26</v>
      </c>
      <c r="AP480" s="93"/>
      <c r="AQ480" s="8"/>
      <c r="AR480" s="57"/>
      <c r="AS480" s="23"/>
      <c r="AT480" s="23"/>
      <c r="AU480" s="23"/>
      <c r="AV480" s="23"/>
      <c r="AW480" s="23"/>
      <c r="AX480" s="23"/>
      <c r="AY480" s="23"/>
      <c r="AZ480" s="23"/>
      <c r="BA480" s="23"/>
      <c r="BB480" s="23"/>
      <c r="BC480" s="8"/>
      <c r="BD480"/>
      <c r="BE480"/>
      <c r="BF480"/>
    </row>
    <row r="481" spans="1:58" ht="6" hidden="1" customHeight="1" x14ac:dyDescent="0.2">
      <c r="A481" s="14">
        <v>92</v>
      </c>
      <c r="B481" s="528"/>
      <c r="C481" s="529"/>
      <c r="D481" s="79"/>
      <c r="E481" s="86"/>
      <c r="F481" s="80"/>
      <c r="G481" s="78"/>
      <c r="H481" s="1">
        <f t="shared" ca="1" si="168"/>
        <v>27</v>
      </c>
      <c r="I481" s="80"/>
      <c r="J481" s="78"/>
      <c r="K481" s="1">
        <f t="shared" ca="1" si="169"/>
        <v>27</v>
      </c>
      <c r="L481" s="80"/>
      <c r="M481" s="78"/>
      <c r="N481" s="1">
        <f t="shared" ca="1" si="170"/>
        <v>27</v>
      </c>
      <c r="O481" s="80"/>
      <c r="P481" s="78"/>
      <c r="Q481" s="1">
        <f t="shared" ca="1" si="171"/>
        <v>27</v>
      </c>
      <c r="R481" s="80"/>
      <c r="S481" s="78"/>
      <c r="T481" s="1">
        <f t="shared" ca="1" si="172"/>
        <v>27</v>
      </c>
      <c r="U481" s="80"/>
      <c r="V481" s="78"/>
      <c r="W481" s="1">
        <f t="shared" ca="1" si="173"/>
        <v>27</v>
      </c>
      <c r="X481" s="80"/>
      <c r="Y481" s="78"/>
      <c r="Z481" s="1">
        <f t="shared" ca="1" si="174"/>
        <v>27</v>
      </c>
      <c r="AA481" s="80"/>
      <c r="AB481" s="78"/>
      <c r="AC481" s="1">
        <f t="shared" ca="1" si="175"/>
        <v>27</v>
      </c>
      <c r="AD481" s="80"/>
      <c r="AE481" s="78"/>
      <c r="AF481" s="1">
        <f t="shared" ca="1" si="176"/>
        <v>27</v>
      </c>
      <c r="AG481" s="80"/>
      <c r="AH481" s="78"/>
      <c r="AI481" s="1">
        <f t="shared" ca="1" si="177"/>
        <v>27</v>
      </c>
      <c r="AJ481" s="80"/>
      <c r="AK481" s="78"/>
      <c r="AL481" s="1">
        <f t="shared" ca="1" si="178"/>
        <v>27</v>
      </c>
      <c r="AM481" s="80"/>
      <c r="AN481" s="78"/>
      <c r="AO481" s="1">
        <f t="shared" ca="1" si="179"/>
        <v>27</v>
      </c>
      <c r="AP481" s="93"/>
      <c r="AQ481" s="8"/>
      <c r="AR481" s="57"/>
      <c r="AS481" s="23"/>
      <c r="AT481" s="23"/>
      <c r="AU481" s="23"/>
      <c r="AV481" s="23"/>
      <c r="AW481" s="23"/>
      <c r="AX481" s="23"/>
      <c r="AY481" s="23"/>
      <c r="AZ481" s="23"/>
      <c r="BA481" s="23"/>
      <c r="BB481" s="23"/>
      <c r="BC481" s="8"/>
      <c r="BD481"/>
      <c r="BE481"/>
      <c r="BF481"/>
    </row>
    <row r="482" spans="1:58" ht="6" hidden="1" customHeight="1" x14ac:dyDescent="0.2">
      <c r="A482" s="14">
        <v>93</v>
      </c>
      <c r="B482" s="528"/>
      <c r="C482" s="529"/>
      <c r="D482" s="79"/>
      <c r="E482" s="86"/>
      <c r="F482" s="80"/>
      <c r="G482" s="78"/>
      <c r="H482" s="1">
        <f t="shared" ca="1" si="168"/>
        <v>28</v>
      </c>
      <c r="I482" s="80"/>
      <c r="J482" s="78"/>
      <c r="K482" s="1">
        <f t="shared" ca="1" si="169"/>
        <v>28</v>
      </c>
      <c r="L482" s="80"/>
      <c r="M482" s="78"/>
      <c r="N482" s="1">
        <f t="shared" ca="1" si="170"/>
        <v>28</v>
      </c>
      <c r="O482" s="80"/>
      <c r="P482" s="78"/>
      <c r="Q482" s="1">
        <f t="shared" ca="1" si="171"/>
        <v>28</v>
      </c>
      <c r="R482" s="80"/>
      <c r="S482" s="78"/>
      <c r="T482" s="1">
        <f t="shared" ca="1" si="172"/>
        <v>28</v>
      </c>
      <c r="U482" s="80"/>
      <c r="V482" s="78"/>
      <c r="W482" s="1">
        <f t="shared" ca="1" si="173"/>
        <v>28</v>
      </c>
      <c r="X482" s="80"/>
      <c r="Y482" s="78"/>
      <c r="Z482" s="1">
        <f t="shared" ca="1" si="174"/>
        <v>28</v>
      </c>
      <c r="AA482" s="80"/>
      <c r="AB482" s="78"/>
      <c r="AC482" s="1">
        <f t="shared" ca="1" si="175"/>
        <v>28</v>
      </c>
      <c r="AD482" s="80"/>
      <c r="AE482" s="78"/>
      <c r="AF482" s="1">
        <f t="shared" ca="1" si="176"/>
        <v>28</v>
      </c>
      <c r="AG482" s="80"/>
      <c r="AH482" s="78"/>
      <c r="AI482" s="1">
        <f t="shared" ca="1" si="177"/>
        <v>28</v>
      </c>
      <c r="AJ482" s="80"/>
      <c r="AK482" s="78"/>
      <c r="AL482" s="1">
        <f t="shared" ca="1" si="178"/>
        <v>28</v>
      </c>
      <c r="AM482" s="80"/>
      <c r="AN482" s="78"/>
      <c r="AO482" s="1">
        <f t="shared" ca="1" si="179"/>
        <v>28</v>
      </c>
      <c r="AP482" s="93"/>
      <c r="AQ482" s="8"/>
      <c r="AR482" s="57"/>
      <c r="AS482" s="23"/>
      <c r="AT482" s="23"/>
      <c r="AU482" s="23"/>
      <c r="AV482" s="23"/>
      <c r="AW482" s="23"/>
      <c r="AX482" s="23"/>
      <c r="AY482" s="23"/>
      <c r="AZ482" s="23"/>
      <c r="BA482" s="23"/>
      <c r="BB482" s="23"/>
      <c r="BC482" s="8"/>
      <c r="BD482"/>
      <c r="BE482"/>
      <c r="BF482"/>
    </row>
    <row r="483" spans="1:58" ht="6" hidden="1" customHeight="1" x14ac:dyDescent="0.2">
      <c r="A483" s="14">
        <v>94</v>
      </c>
      <c r="B483" s="528"/>
      <c r="C483" s="529"/>
      <c r="D483" s="79"/>
      <c r="E483" s="86"/>
      <c r="F483" s="80"/>
      <c r="G483" s="78"/>
      <c r="H483" s="1">
        <f t="shared" ca="1" si="168"/>
        <v>29</v>
      </c>
      <c r="I483" s="80"/>
      <c r="J483" s="78"/>
      <c r="K483" s="1">
        <f t="shared" ca="1" si="169"/>
        <v>29</v>
      </c>
      <c r="L483" s="80"/>
      <c r="M483" s="78"/>
      <c r="N483" s="1">
        <f t="shared" ca="1" si="170"/>
        <v>29</v>
      </c>
      <c r="O483" s="80"/>
      <c r="P483" s="78"/>
      <c r="Q483" s="1">
        <f t="shared" ca="1" si="171"/>
        <v>29</v>
      </c>
      <c r="R483" s="80"/>
      <c r="S483" s="78"/>
      <c r="T483" s="1">
        <f t="shared" ca="1" si="172"/>
        <v>29</v>
      </c>
      <c r="U483" s="80"/>
      <c r="V483" s="78"/>
      <c r="W483" s="1">
        <f t="shared" ca="1" si="173"/>
        <v>29</v>
      </c>
      <c r="X483" s="80"/>
      <c r="Y483" s="78"/>
      <c r="Z483" s="1">
        <f t="shared" ca="1" si="174"/>
        <v>29</v>
      </c>
      <c r="AA483" s="80"/>
      <c r="AB483" s="78"/>
      <c r="AC483" s="1">
        <f t="shared" ca="1" si="175"/>
        <v>29</v>
      </c>
      <c r="AD483" s="80"/>
      <c r="AE483" s="78"/>
      <c r="AF483" s="1">
        <f t="shared" ca="1" si="176"/>
        <v>29</v>
      </c>
      <c r="AG483" s="80"/>
      <c r="AH483" s="78"/>
      <c r="AI483" s="1">
        <f t="shared" ca="1" si="177"/>
        <v>29</v>
      </c>
      <c r="AJ483" s="80"/>
      <c r="AK483" s="78"/>
      <c r="AL483" s="1">
        <f t="shared" ca="1" si="178"/>
        <v>29</v>
      </c>
      <c r="AM483" s="80"/>
      <c r="AN483" s="78"/>
      <c r="AO483" s="1">
        <f t="shared" ca="1" si="179"/>
        <v>29</v>
      </c>
      <c r="AP483" s="93"/>
      <c r="AQ483" s="8"/>
      <c r="AR483" s="57"/>
      <c r="AS483" s="23"/>
      <c r="AT483" s="23"/>
      <c r="AU483" s="23"/>
      <c r="AV483" s="23"/>
      <c r="AW483" s="23"/>
      <c r="AX483" s="23"/>
      <c r="AY483" s="23"/>
      <c r="AZ483" s="23"/>
      <c r="BA483" s="23"/>
      <c r="BB483" s="23"/>
      <c r="BC483" s="8"/>
      <c r="BD483"/>
      <c r="BE483"/>
      <c r="BF483"/>
    </row>
    <row r="484" spans="1:58" ht="6" hidden="1" customHeight="1" x14ac:dyDescent="0.2">
      <c r="A484" s="14">
        <v>95</v>
      </c>
      <c r="B484" s="528"/>
      <c r="C484" s="529"/>
      <c r="D484" s="79"/>
      <c r="E484" s="86"/>
      <c r="F484" s="80"/>
      <c r="G484" s="78"/>
      <c r="H484" s="1">
        <f t="shared" ca="1" si="168"/>
        <v>30</v>
      </c>
      <c r="I484" s="80"/>
      <c r="J484" s="78"/>
      <c r="K484" s="1">
        <f t="shared" ca="1" si="169"/>
        <v>30</v>
      </c>
      <c r="L484" s="80"/>
      <c r="M484" s="78"/>
      <c r="N484" s="1">
        <f t="shared" ca="1" si="170"/>
        <v>30</v>
      </c>
      <c r="O484" s="80"/>
      <c r="P484" s="78"/>
      <c r="Q484" s="1">
        <f t="shared" ca="1" si="171"/>
        <v>30</v>
      </c>
      <c r="R484" s="80"/>
      <c r="S484" s="78"/>
      <c r="T484" s="1">
        <f t="shared" ca="1" si="172"/>
        <v>30</v>
      </c>
      <c r="U484" s="80"/>
      <c r="V484" s="78"/>
      <c r="W484" s="1">
        <f t="shared" ca="1" si="173"/>
        <v>30</v>
      </c>
      <c r="X484" s="80"/>
      <c r="Y484" s="78"/>
      <c r="Z484" s="1">
        <f t="shared" ca="1" si="174"/>
        <v>30</v>
      </c>
      <c r="AA484" s="80"/>
      <c r="AB484" s="78"/>
      <c r="AC484" s="1">
        <f t="shared" ca="1" si="175"/>
        <v>30</v>
      </c>
      <c r="AD484" s="80"/>
      <c r="AE484" s="78"/>
      <c r="AF484" s="1">
        <f t="shared" ca="1" si="176"/>
        <v>30</v>
      </c>
      <c r="AG484" s="80"/>
      <c r="AH484" s="78"/>
      <c r="AI484" s="1">
        <f t="shared" ca="1" si="177"/>
        <v>30</v>
      </c>
      <c r="AJ484" s="80"/>
      <c r="AK484" s="78"/>
      <c r="AL484" s="1">
        <f t="shared" ca="1" si="178"/>
        <v>30</v>
      </c>
      <c r="AM484" s="80"/>
      <c r="AN484" s="78"/>
      <c r="AO484" s="1">
        <f t="shared" ca="1" si="179"/>
        <v>30</v>
      </c>
      <c r="AP484" s="93"/>
      <c r="AQ484" s="8"/>
      <c r="AR484" s="57"/>
      <c r="AS484" s="23"/>
      <c r="AT484" s="23"/>
      <c r="AU484" s="23"/>
      <c r="AV484" s="23"/>
      <c r="AW484" s="23"/>
      <c r="AX484" s="23"/>
      <c r="AY484" s="23"/>
      <c r="AZ484" s="23"/>
      <c r="BA484" s="23"/>
      <c r="BB484" s="23"/>
      <c r="BC484" s="8"/>
      <c r="BD484"/>
      <c r="BE484"/>
      <c r="BF484"/>
    </row>
    <row r="485" spans="1:58" ht="6" hidden="1" customHeight="1" x14ac:dyDescent="0.2">
      <c r="A485" s="14">
        <v>96</v>
      </c>
      <c r="B485" s="538"/>
      <c r="C485" s="539"/>
      <c r="D485" s="87"/>
      <c r="E485" s="88"/>
      <c r="F485" s="80"/>
      <c r="G485" s="78"/>
      <c r="H485" s="1">
        <f t="shared" ca="1" si="168"/>
        <v>31</v>
      </c>
      <c r="I485" s="80"/>
      <c r="J485" s="78"/>
      <c r="K485" s="1">
        <f t="shared" ca="1" si="169"/>
        <v>31</v>
      </c>
      <c r="L485" s="80"/>
      <c r="M485" s="78"/>
      <c r="N485" s="1">
        <f t="shared" ca="1" si="170"/>
        <v>31</v>
      </c>
      <c r="O485" s="80"/>
      <c r="P485" s="78"/>
      <c r="Q485" s="1">
        <f t="shared" ca="1" si="171"/>
        <v>31</v>
      </c>
      <c r="R485" s="80"/>
      <c r="S485" s="78"/>
      <c r="T485" s="1">
        <f t="shared" ca="1" si="172"/>
        <v>31</v>
      </c>
      <c r="U485" s="80"/>
      <c r="V485" s="78"/>
      <c r="W485" s="1">
        <f t="shared" ca="1" si="173"/>
        <v>31</v>
      </c>
      <c r="X485" s="80"/>
      <c r="Y485" s="78"/>
      <c r="Z485" s="1">
        <f t="shared" ca="1" si="174"/>
        <v>31</v>
      </c>
      <c r="AA485" s="80"/>
      <c r="AB485" s="78"/>
      <c r="AC485" s="1">
        <f t="shared" ca="1" si="175"/>
        <v>31</v>
      </c>
      <c r="AD485" s="80"/>
      <c r="AE485" s="78"/>
      <c r="AF485" s="1">
        <f t="shared" ca="1" si="176"/>
        <v>31</v>
      </c>
      <c r="AG485" s="80"/>
      <c r="AH485" s="78"/>
      <c r="AI485" s="1">
        <f t="shared" ca="1" si="177"/>
        <v>31</v>
      </c>
      <c r="AJ485" s="80"/>
      <c r="AK485" s="78"/>
      <c r="AL485" s="1">
        <f t="shared" ca="1" si="178"/>
        <v>31</v>
      </c>
      <c r="AM485" s="80"/>
      <c r="AN485" s="78"/>
      <c r="AO485" s="1">
        <f t="shared" ca="1" si="179"/>
        <v>31</v>
      </c>
      <c r="AP485" s="93"/>
      <c r="AQ485" s="8"/>
      <c r="AR485" s="57"/>
      <c r="AS485" s="23"/>
      <c r="AT485" s="23"/>
      <c r="AU485" s="23"/>
      <c r="AV485" s="23"/>
      <c r="AW485" s="23"/>
      <c r="AX485" s="23"/>
      <c r="AY485" s="23"/>
      <c r="AZ485" s="23"/>
      <c r="BA485" s="23"/>
      <c r="BB485" s="23"/>
      <c r="BC485" s="8"/>
      <c r="BD485"/>
      <c r="BE485"/>
      <c r="BF485"/>
    </row>
    <row r="486" spans="1:58" ht="6" hidden="1" customHeight="1" x14ac:dyDescent="0.2">
      <c r="A486" s="14">
        <v>1</v>
      </c>
      <c r="B486" s="526">
        <f ca="1">B582-1</f>
        <v>42765</v>
      </c>
      <c r="C486" s="527"/>
      <c r="D486" s="89"/>
      <c r="E486" s="90"/>
      <c r="F486" s="80"/>
      <c r="G486" s="78"/>
      <c r="H486" s="1">
        <f t="shared" ref="H486:H517" ca="1" si="180">IF(OR(MID(G$781,$A486,1)="a",MID(G$781,$A486,1)="b"),0,IF(H485=0,1,H485+1))</f>
        <v>32</v>
      </c>
      <c r="I486" s="80"/>
      <c r="J486" s="78"/>
      <c r="K486" s="1">
        <f t="shared" ref="K486:K517" ca="1" si="181">IF(OR(MID(J$781,$A486,1)="a",MID(J$781,$A486,1)="b"),0,IF(K485=0,1,K485+1))</f>
        <v>32</v>
      </c>
      <c r="L486" s="80"/>
      <c r="M486" s="78"/>
      <c r="N486" s="1">
        <f t="shared" ref="N486:N517" ca="1" si="182">IF(OR(MID(M$781,$A486,1)="a",MID(M$781,$A486,1)="b"),0,IF(N485=0,1,N485+1))</f>
        <v>32</v>
      </c>
      <c r="O486" s="80"/>
      <c r="P486" s="78"/>
      <c r="Q486" s="1">
        <f t="shared" ref="Q486:Q517" ca="1" si="183">IF(OR(MID(P$781,$A486,1)="a",MID(P$781,$A486,1)="b"),0,IF(Q485=0,1,Q485+1))</f>
        <v>32</v>
      </c>
      <c r="R486" s="80"/>
      <c r="S486" s="78"/>
      <c r="T486" s="1">
        <f t="shared" ref="T486:T517" ca="1" si="184">IF(OR(MID(S$781,$A486,1)="a",MID(S$781,$A486,1)="b"),0,IF(T485=0,1,T485+1))</f>
        <v>32</v>
      </c>
      <c r="U486" s="80"/>
      <c r="V486" s="78"/>
      <c r="W486" s="1">
        <f t="shared" ref="W486:W517" ca="1" si="185">IF(OR(MID(V$781,$A486,1)="a",MID(V$781,$A486,1)="b"),0,IF(W485=0,1,W485+1))</f>
        <v>32</v>
      </c>
      <c r="X486" s="80"/>
      <c r="Y486" s="78"/>
      <c r="Z486" s="1">
        <f t="shared" ref="Z486:Z517" ca="1" si="186">IF(OR(MID(Y$781,$A486,1)="a",MID(Y$781,$A486,1)="b"),0,IF(Z485=0,1,Z485+1))</f>
        <v>32</v>
      </c>
      <c r="AA486" s="80"/>
      <c r="AB486" s="78"/>
      <c r="AC486" s="1">
        <f t="shared" ref="AC486:AC517" ca="1" si="187">IF(OR(MID(AB$781,$A486,1)="a",MID(AB$781,$A486,1)="b"),0,IF(AC485=0,1,AC485+1))</f>
        <v>32</v>
      </c>
      <c r="AD486" s="80"/>
      <c r="AE486" s="78"/>
      <c r="AF486" s="1">
        <f t="shared" ref="AF486:AF517" ca="1" si="188">IF(OR(MID(AE$781,$A486,1)="a",MID(AE$781,$A486,1)="b"),0,IF(AF485=0,1,AF485+1))</f>
        <v>32</v>
      </c>
      <c r="AG486" s="80"/>
      <c r="AH486" s="78"/>
      <c r="AI486" s="1">
        <f t="shared" ref="AI486:AI517" ca="1" si="189">IF(OR(MID(AH$781,$A486,1)="a",MID(AH$781,$A486,1)="b"),0,IF(AI485=0,1,AI485+1))</f>
        <v>32</v>
      </c>
      <c r="AJ486" s="80"/>
      <c r="AK486" s="78"/>
      <c r="AL486" s="1">
        <f t="shared" ref="AL486:AL517" ca="1" si="190">IF(OR(MID(AK$781,$A486,1)="a",MID(AK$781,$A486,1)="b"),0,IF(AL485=0,1,AL485+1))</f>
        <v>32</v>
      </c>
      <c r="AM486" s="80"/>
      <c r="AN486" s="78"/>
      <c r="AO486" s="1">
        <f t="shared" ref="AO486:AO517" ca="1" si="191">IF(OR(MID(AN$781,$A486,1)="a",MID(AN$781,$A486,1)="b"),0,IF(AO485=0,1,AO485+1))</f>
        <v>32</v>
      </c>
      <c r="AP486" s="93"/>
      <c r="AQ486" s="8"/>
      <c r="AR486" s="57"/>
      <c r="AS486" s="23"/>
      <c r="AT486" s="23"/>
      <c r="AU486" s="23"/>
      <c r="AV486" s="23"/>
      <c r="AW486" s="23"/>
      <c r="AX486" s="23"/>
      <c r="AY486" s="23"/>
      <c r="AZ486" s="23"/>
      <c r="BA486" s="23"/>
      <c r="BB486" s="23"/>
      <c r="BC486" s="8"/>
      <c r="BD486"/>
      <c r="BE486"/>
      <c r="BF486"/>
    </row>
    <row r="487" spans="1:58" ht="6" hidden="1" customHeight="1" x14ac:dyDescent="0.2">
      <c r="A487" s="14">
        <v>2</v>
      </c>
      <c r="B487" s="528"/>
      <c r="C487" s="529"/>
      <c r="D487" s="79"/>
      <c r="E487" s="86"/>
      <c r="F487" s="80"/>
      <c r="G487" s="78"/>
      <c r="H487" s="1">
        <f t="shared" ca="1" si="180"/>
        <v>33</v>
      </c>
      <c r="I487" s="80"/>
      <c r="J487" s="78"/>
      <c r="K487" s="1">
        <f t="shared" ca="1" si="181"/>
        <v>33</v>
      </c>
      <c r="L487" s="80"/>
      <c r="M487" s="78"/>
      <c r="N487" s="1">
        <f t="shared" ca="1" si="182"/>
        <v>33</v>
      </c>
      <c r="O487" s="80"/>
      <c r="P487" s="78"/>
      <c r="Q487" s="1">
        <f t="shared" ca="1" si="183"/>
        <v>33</v>
      </c>
      <c r="R487" s="80"/>
      <c r="S487" s="78"/>
      <c r="T487" s="1">
        <f t="shared" ca="1" si="184"/>
        <v>33</v>
      </c>
      <c r="U487" s="80"/>
      <c r="V487" s="78"/>
      <c r="W487" s="1">
        <f t="shared" ca="1" si="185"/>
        <v>33</v>
      </c>
      <c r="X487" s="80"/>
      <c r="Y487" s="78"/>
      <c r="Z487" s="1">
        <f t="shared" ca="1" si="186"/>
        <v>33</v>
      </c>
      <c r="AA487" s="80"/>
      <c r="AB487" s="78"/>
      <c r="AC487" s="1">
        <f t="shared" ca="1" si="187"/>
        <v>33</v>
      </c>
      <c r="AD487" s="80"/>
      <c r="AE487" s="78"/>
      <c r="AF487" s="1">
        <f t="shared" ca="1" si="188"/>
        <v>33</v>
      </c>
      <c r="AG487" s="80"/>
      <c r="AH487" s="78"/>
      <c r="AI487" s="1">
        <f t="shared" ca="1" si="189"/>
        <v>33</v>
      </c>
      <c r="AJ487" s="80"/>
      <c r="AK487" s="78"/>
      <c r="AL487" s="1">
        <f t="shared" ca="1" si="190"/>
        <v>33</v>
      </c>
      <c r="AM487" s="80"/>
      <c r="AN487" s="78"/>
      <c r="AO487" s="1">
        <f t="shared" ca="1" si="191"/>
        <v>33</v>
      </c>
      <c r="AP487" s="93"/>
      <c r="AQ487" s="8"/>
      <c r="AR487" s="57"/>
      <c r="AS487" s="23"/>
      <c r="AT487" s="23"/>
      <c r="AU487" s="23"/>
      <c r="AV487" s="23"/>
      <c r="AW487" s="23"/>
      <c r="AX487" s="23"/>
      <c r="AY487" s="23"/>
      <c r="AZ487" s="23"/>
      <c r="BA487" s="23"/>
      <c r="BB487" s="23"/>
      <c r="BC487" s="8"/>
      <c r="BD487"/>
      <c r="BE487"/>
      <c r="BF487"/>
    </row>
    <row r="488" spans="1:58" ht="6" hidden="1" customHeight="1" x14ac:dyDescent="0.2">
      <c r="A488" s="14">
        <v>3</v>
      </c>
      <c r="B488" s="528"/>
      <c r="C488" s="529"/>
      <c r="D488" s="79"/>
      <c r="E488" s="86"/>
      <c r="F488" s="80"/>
      <c r="G488" s="78"/>
      <c r="H488" s="1">
        <f t="shared" ca="1" si="180"/>
        <v>34</v>
      </c>
      <c r="I488" s="80"/>
      <c r="J488" s="78"/>
      <c r="K488" s="1">
        <f t="shared" ca="1" si="181"/>
        <v>34</v>
      </c>
      <c r="L488" s="80"/>
      <c r="M488" s="78"/>
      <c r="N488" s="1">
        <f t="shared" ca="1" si="182"/>
        <v>34</v>
      </c>
      <c r="O488" s="80"/>
      <c r="P488" s="78"/>
      <c r="Q488" s="1">
        <f t="shared" ca="1" si="183"/>
        <v>34</v>
      </c>
      <c r="R488" s="80"/>
      <c r="S488" s="78"/>
      <c r="T488" s="1">
        <f t="shared" ca="1" si="184"/>
        <v>34</v>
      </c>
      <c r="U488" s="80"/>
      <c r="V488" s="78"/>
      <c r="W488" s="1">
        <f t="shared" ca="1" si="185"/>
        <v>34</v>
      </c>
      <c r="X488" s="80"/>
      <c r="Y488" s="78"/>
      <c r="Z488" s="1">
        <f t="shared" ca="1" si="186"/>
        <v>34</v>
      </c>
      <c r="AA488" s="80"/>
      <c r="AB488" s="78"/>
      <c r="AC488" s="1">
        <f t="shared" ca="1" si="187"/>
        <v>34</v>
      </c>
      <c r="AD488" s="80"/>
      <c r="AE488" s="78"/>
      <c r="AF488" s="1">
        <f t="shared" ca="1" si="188"/>
        <v>34</v>
      </c>
      <c r="AG488" s="80"/>
      <c r="AH488" s="78"/>
      <c r="AI488" s="1">
        <f t="shared" ca="1" si="189"/>
        <v>34</v>
      </c>
      <c r="AJ488" s="80"/>
      <c r="AK488" s="78"/>
      <c r="AL488" s="1">
        <f t="shared" ca="1" si="190"/>
        <v>34</v>
      </c>
      <c r="AM488" s="80"/>
      <c r="AN488" s="78"/>
      <c r="AO488" s="1">
        <f t="shared" ca="1" si="191"/>
        <v>34</v>
      </c>
      <c r="AP488" s="93"/>
      <c r="AQ488" s="8"/>
      <c r="AR488" s="57"/>
      <c r="AS488" s="23"/>
      <c r="AT488" s="23"/>
      <c r="AU488" s="23"/>
      <c r="AV488" s="23"/>
      <c r="AW488" s="23"/>
      <c r="AX488" s="23"/>
      <c r="AY488" s="23"/>
      <c r="AZ488" s="23"/>
      <c r="BA488" s="23"/>
      <c r="BB488" s="23"/>
      <c r="BC488" s="8"/>
      <c r="BD488"/>
      <c r="BE488"/>
      <c r="BF488"/>
    </row>
    <row r="489" spans="1:58" ht="6" hidden="1" customHeight="1" x14ac:dyDescent="0.2">
      <c r="A489" s="14">
        <v>4</v>
      </c>
      <c r="B489" s="528"/>
      <c r="C489" s="529"/>
      <c r="D489" s="79"/>
      <c r="E489" s="86"/>
      <c r="F489" s="80"/>
      <c r="G489" s="78"/>
      <c r="H489" s="1">
        <f t="shared" ca="1" si="180"/>
        <v>35</v>
      </c>
      <c r="I489" s="80"/>
      <c r="J489" s="78"/>
      <c r="K489" s="1">
        <f t="shared" ca="1" si="181"/>
        <v>35</v>
      </c>
      <c r="L489" s="80"/>
      <c r="M489" s="78"/>
      <c r="N489" s="1">
        <f t="shared" ca="1" si="182"/>
        <v>35</v>
      </c>
      <c r="O489" s="80"/>
      <c r="P489" s="78"/>
      <c r="Q489" s="1">
        <f t="shared" ca="1" si="183"/>
        <v>35</v>
      </c>
      <c r="R489" s="80"/>
      <c r="S489" s="78"/>
      <c r="T489" s="1">
        <f t="shared" ca="1" si="184"/>
        <v>35</v>
      </c>
      <c r="U489" s="80"/>
      <c r="V489" s="78"/>
      <c r="W489" s="1">
        <f t="shared" ca="1" si="185"/>
        <v>35</v>
      </c>
      <c r="X489" s="80"/>
      <c r="Y489" s="78"/>
      <c r="Z489" s="1">
        <f t="shared" ca="1" si="186"/>
        <v>35</v>
      </c>
      <c r="AA489" s="80"/>
      <c r="AB489" s="78"/>
      <c r="AC489" s="1">
        <f t="shared" ca="1" si="187"/>
        <v>35</v>
      </c>
      <c r="AD489" s="80"/>
      <c r="AE489" s="78"/>
      <c r="AF489" s="1">
        <f t="shared" ca="1" si="188"/>
        <v>35</v>
      </c>
      <c r="AG489" s="80"/>
      <c r="AH489" s="78"/>
      <c r="AI489" s="1">
        <f t="shared" ca="1" si="189"/>
        <v>35</v>
      </c>
      <c r="AJ489" s="80"/>
      <c r="AK489" s="78"/>
      <c r="AL489" s="1">
        <f t="shared" ca="1" si="190"/>
        <v>35</v>
      </c>
      <c r="AM489" s="80"/>
      <c r="AN489" s="78"/>
      <c r="AO489" s="1">
        <f t="shared" ca="1" si="191"/>
        <v>35</v>
      </c>
      <c r="AP489" s="93"/>
      <c r="AQ489" s="8"/>
      <c r="AR489" s="57"/>
      <c r="AS489" s="23"/>
      <c r="AT489" s="23"/>
      <c r="AU489" s="23"/>
      <c r="AV489" s="23"/>
      <c r="AW489" s="23"/>
      <c r="AX489" s="23"/>
      <c r="AY489" s="23"/>
      <c r="AZ489" s="23"/>
      <c r="BA489" s="23"/>
      <c r="BB489" s="23"/>
      <c r="BC489" s="8"/>
      <c r="BD489"/>
      <c r="BE489"/>
      <c r="BF489"/>
    </row>
    <row r="490" spans="1:58" ht="6" hidden="1" customHeight="1" x14ac:dyDescent="0.2">
      <c r="A490" s="14">
        <v>5</v>
      </c>
      <c r="B490" s="528"/>
      <c r="C490" s="529"/>
      <c r="D490" s="79"/>
      <c r="E490" s="86"/>
      <c r="F490" s="80"/>
      <c r="G490" s="78"/>
      <c r="H490" s="1">
        <f t="shared" ca="1" si="180"/>
        <v>36</v>
      </c>
      <c r="I490" s="80"/>
      <c r="J490" s="78"/>
      <c r="K490" s="1">
        <f t="shared" ca="1" si="181"/>
        <v>36</v>
      </c>
      <c r="L490" s="80"/>
      <c r="M490" s="78"/>
      <c r="N490" s="1">
        <f t="shared" ca="1" si="182"/>
        <v>36</v>
      </c>
      <c r="O490" s="80"/>
      <c r="P490" s="78"/>
      <c r="Q490" s="1">
        <f t="shared" ca="1" si="183"/>
        <v>36</v>
      </c>
      <c r="R490" s="80"/>
      <c r="S490" s="78"/>
      <c r="T490" s="1">
        <f t="shared" ca="1" si="184"/>
        <v>36</v>
      </c>
      <c r="U490" s="80"/>
      <c r="V490" s="78"/>
      <c r="W490" s="1">
        <f t="shared" ca="1" si="185"/>
        <v>36</v>
      </c>
      <c r="X490" s="80"/>
      <c r="Y490" s="78"/>
      <c r="Z490" s="1">
        <f t="shared" ca="1" si="186"/>
        <v>36</v>
      </c>
      <c r="AA490" s="80"/>
      <c r="AB490" s="78"/>
      <c r="AC490" s="1">
        <f t="shared" ca="1" si="187"/>
        <v>36</v>
      </c>
      <c r="AD490" s="80"/>
      <c r="AE490" s="78"/>
      <c r="AF490" s="1">
        <f t="shared" ca="1" si="188"/>
        <v>36</v>
      </c>
      <c r="AG490" s="80"/>
      <c r="AH490" s="78"/>
      <c r="AI490" s="1">
        <f t="shared" ca="1" si="189"/>
        <v>36</v>
      </c>
      <c r="AJ490" s="80"/>
      <c r="AK490" s="78"/>
      <c r="AL490" s="1">
        <f t="shared" ca="1" si="190"/>
        <v>36</v>
      </c>
      <c r="AM490" s="80"/>
      <c r="AN490" s="78"/>
      <c r="AO490" s="1">
        <f t="shared" ca="1" si="191"/>
        <v>36</v>
      </c>
      <c r="AP490" s="93"/>
      <c r="AQ490" s="8"/>
      <c r="AR490" s="57"/>
      <c r="AS490" s="23"/>
      <c r="AT490" s="23"/>
      <c r="AU490" s="23"/>
      <c r="AV490" s="23"/>
      <c r="AW490" s="23"/>
      <c r="AX490" s="23"/>
      <c r="AY490" s="23"/>
      <c r="AZ490" s="23"/>
      <c r="BA490" s="23"/>
      <c r="BB490" s="23"/>
      <c r="BC490" s="8"/>
      <c r="BD490"/>
      <c r="BE490"/>
      <c r="BF490"/>
    </row>
    <row r="491" spans="1:58" ht="6" hidden="1" customHeight="1" x14ac:dyDescent="0.2">
      <c r="A491" s="14">
        <v>6</v>
      </c>
      <c r="B491" s="528"/>
      <c r="C491" s="529"/>
      <c r="D491" s="79"/>
      <c r="E491" s="86"/>
      <c r="F491" s="80"/>
      <c r="G491" s="78"/>
      <c r="H491" s="1">
        <f t="shared" ca="1" si="180"/>
        <v>37</v>
      </c>
      <c r="I491" s="80"/>
      <c r="J491" s="78"/>
      <c r="K491" s="1">
        <f t="shared" ca="1" si="181"/>
        <v>37</v>
      </c>
      <c r="L491" s="80"/>
      <c r="M491" s="78"/>
      <c r="N491" s="1">
        <f t="shared" ca="1" si="182"/>
        <v>37</v>
      </c>
      <c r="O491" s="80"/>
      <c r="P491" s="78"/>
      <c r="Q491" s="1">
        <f t="shared" ca="1" si="183"/>
        <v>37</v>
      </c>
      <c r="R491" s="80"/>
      <c r="S491" s="78"/>
      <c r="T491" s="1">
        <f t="shared" ca="1" si="184"/>
        <v>37</v>
      </c>
      <c r="U491" s="80"/>
      <c r="V491" s="78"/>
      <c r="W491" s="1">
        <f t="shared" ca="1" si="185"/>
        <v>37</v>
      </c>
      <c r="X491" s="80"/>
      <c r="Y491" s="78"/>
      <c r="Z491" s="1">
        <f t="shared" ca="1" si="186"/>
        <v>37</v>
      </c>
      <c r="AA491" s="80"/>
      <c r="AB491" s="78"/>
      <c r="AC491" s="1">
        <f t="shared" ca="1" si="187"/>
        <v>37</v>
      </c>
      <c r="AD491" s="80"/>
      <c r="AE491" s="78"/>
      <c r="AF491" s="1">
        <f t="shared" ca="1" si="188"/>
        <v>37</v>
      </c>
      <c r="AG491" s="80"/>
      <c r="AH491" s="78"/>
      <c r="AI491" s="1">
        <f t="shared" ca="1" si="189"/>
        <v>37</v>
      </c>
      <c r="AJ491" s="80"/>
      <c r="AK491" s="78"/>
      <c r="AL491" s="1">
        <f t="shared" ca="1" si="190"/>
        <v>37</v>
      </c>
      <c r="AM491" s="80"/>
      <c r="AN491" s="78"/>
      <c r="AO491" s="1">
        <f t="shared" ca="1" si="191"/>
        <v>37</v>
      </c>
      <c r="AP491" s="93"/>
      <c r="AQ491" s="8"/>
      <c r="AR491" s="57"/>
      <c r="AS491" s="23"/>
      <c r="AT491" s="23"/>
      <c r="AU491" s="23"/>
      <c r="AV491" s="23"/>
      <c r="AW491" s="23"/>
      <c r="AX491" s="23"/>
      <c r="AY491" s="23"/>
      <c r="AZ491" s="23"/>
      <c r="BA491" s="23"/>
      <c r="BB491" s="23"/>
      <c r="BC491" s="8"/>
      <c r="BD491"/>
      <c r="BE491"/>
      <c r="BF491"/>
    </row>
    <row r="492" spans="1:58" ht="6" hidden="1" customHeight="1" x14ac:dyDescent="0.2">
      <c r="A492" s="14">
        <v>7</v>
      </c>
      <c r="B492" s="528"/>
      <c r="C492" s="529"/>
      <c r="D492" s="79"/>
      <c r="E492" s="86"/>
      <c r="F492" s="80"/>
      <c r="G492" s="78"/>
      <c r="H492" s="1">
        <f t="shared" ca="1" si="180"/>
        <v>38</v>
      </c>
      <c r="I492" s="80"/>
      <c r="J492" s="78"/>
      <c r="K492" s="1">
        <f t="shared" ca="1" si="181"/>
        <v>38</v>
      </c>
      <c r="L492" s="80"/>
      <c r="M492" s="78"/>
      <c r="N492" s="1">
        <f t="shared" ca="1" si="182"/>
        <v>38</v>
      </c>
      <c r="O492" s="80"/>
      <c r="P492" s="78"/>
      <c r="Q492" s="1">
        <f t="shared" ca="1" si="183"/>
        <v>38</v>
      </c>
      <c r="R492" s="80"/>
      <c r="S492" s="78"/>
      <c r="T492" s="1">
        <f t="shared" ca="1" si="184"/>
        <v>38</v>
      </c>
      <c r="U492" s="80"/>
      <c r="V492" s="78"/>
      <c r="W492" s="1">
        <f t="shared" ca="1" si="185"/>
        <v>38</v>
      </c>
      <c r="X492" s="80"/>
      <c r="Y492" s="78"/>
      <c r="Z492" s="1">
        <f t="shared" ca="1" si="186"/>
        <v>38</v>
      </c>
      <c r="AA492" s="80"/>
      <c r="AB492" s="78"/>
      <c r="AC492" s="1">
        <f t="shared" ca="1" si="187"/>
        <v>38</v>
      </c>
      <c r="AD492" s="80"/>
      <c r="AE492" s="78"/>
      <c r="AF492" s="1">
        <f t="shared" ca="1" si="188"/>
        <v>38</v>
      </c>
      <c r="AG492" s="80"/>
      <c r="AH492" s="78"/>
      <c r="AI492" s="1">
        <f t="shared" ca="1" si="189"/>
        <v>38</v>
      </c>
      <c r="AJ492" s="80"/>
      <c r="AK492" s="78"/>
      <c r="AL492" s="1">
        <f t="shared" ca="1" si="190"/>
        <v>38</v>
      </c>
      <c r="AM492" s="80"/>
      <c r="AN492" s="78"/>
      <c r="AO492" s="1">
        <f t="shared" ca="1" si="191"/>
        <v>38</v>
      </c>
      <c r="AP492" s="93"/>
      <c r="AQ492" s="8"/>
      <c r="AR492" s="57"/>
      <c r="AS492" s="23"/>
      <c r="AT492" s="23"/>
      <c r="AU492" s="23"/>
      <c r="AV492" s="23"/>
      <c r="AW492" s="23"/>
      <c r="AX492" s="23"/>
      <c r="AY492" s="23"/>
      <c r="AZ492" s="23"/>
      <c r="BA492" s="23"/>
      <c r="BB492" s="23"/>
      <c r="BC492" s="8"/>
      <c r="BD492"/>
      <c r="BE492"/>
      <c r="BF492"/>
    </row>
    <row r="493" spans="1:58" ht="6" hidden="1" customHeight="1" x14ac:dyDescent="0.2">
      <c r="A493" s="14">
        <v>8</v>
      </c>
      <c r="B493" s="528"/>
      <c r="C493" s="529"/>
      <c r="D493" s="79"/>
      <c r="E493" s="86"/>
      <c r="F493" s="80"/>
      <c r="G493" s="78"/>
      <c r="H493" s="1">
        <f t="shared" ca="1" si="180"/>
        <v>39</v>
      </c>
      <c r="I493" s="80"/>
      <c r="J493" s="78"/>
      <c r="K493" s="1">
        <f t="shared" ca="1" si="181"/>
        <v>39</v>
      </c>
      <c r="L493" s="80"/>
      <c r="M493" s="78"/>
      <c r="N493" s="1">
        <f t="shared" ca="1" si="182"/>
        <v>39</v>
      </c>
      <c r="O493" s="80"/>
      <c r="P493" s="78"/>
      <c r="Q493" s="1">
        <f t="shared" ca="1" si="183"/>
        <v>39</v>
      </c>
      <c r="R493" s="80"/>
      <c r="S493" s="78"/>
      <c r="T493" s="1">
        <f t="shared" ca="1" si="184"/>
        <v>39</v>
      </c>
      <c r="U493" s="80"/>
      <c r="V493" s="78"/>
      <c r="W493" s="1">
        <f t="shared" ca="1" si="185"/>
        <v>39</v>
      </c>
      <c r="X493" s="80"/>
      <c r="Y493" s="78"/>
      <c r="Z493" s="1">
        <f t="shared" ca="1" si="186"/>
        <v>39</v>
      </c>
      <c r="AA493" s="80"/>
      <c r="AB493" s="78"/>
      <c r="AC493" s="1">
        <f t="shared" ca="1" si="187"/>
        <v>39</v>
      </c>
      <c r="AD493" s="80"/>
      <c r="AE493" s="78"/>
      <c r="AF493" s="1">
        <f t="shared" ca="1" si="188"/>
        <v>39</v>
      </c>
      <c r="AG493" s="80"/>
      <c r="AH493" s="78"/>
      <c r="AI493" s="1">
        <f t="shared" ca="1" si="189"/>
        <v>39</v>
      </c>
      <c r="AJ493" s="80"/>
      <c r="AK493" s="78"/>
      <c r="AL493" s="1">
        <f t="shared" ca="1" si="190"/>
        <v>39</v>
      </c>
      <c r="AM493" s="80"/>
      <c r="AN493" s="78"/>
      <c r="AO493" s="1">
        <f t="shared" ca="1" si="191"/>
        <v>39</v>
      </c>
      <c r="AP493" s="93"/>
      <c r="AQ493" s="8"/>
      <c r="AR493" s="57"/>
      <c r="AS493" s="23"/>
      <c r="AT493" s="23"/>
      <c r="AU493" s="23"/>
      <c r="AV493" s="23"/>
      <c r="AW493" s="23"/>
      <c r="AX493" s="23"/>
      <c r="AY493" s="23"/>
      <c r="AZ493" s="23"/>
      <c r="BA493" s="23"/>
      <c r="BB493" s="23"/>
      <c r="BC493" s="8"/>
      <c r="BD493"/>
      <c r="BE493"/>
      <c r="BF493"/>
    </row>
    <row r="494" spans="1:58" ht="6" hidden="1" customHeight="1" x14ac:dyDescent="0.2">
      <c r="A494" s="14">
        <v>9</v>
      </c>
      <c r="B494" s="528"/>
      <c r="C494" s="529"/>
      <c r="D494" s="79"/>
      <c r="E494" s="86"/>
      <c r="F494" s="80"/>
      <c r="G494" s="78"/>
      <c r="H494" s="1">
        <f t="shared" ca="1" si="180"/>
        <v>40</v>
      </c>
      <c r="I494" s="80"/>
      <c r="J494" s="78"/>
      <c r="K494" s="1">
        <f t="shared" ca="1" si="181"/>
        <v>40</v>
      </c>
      <c r="L494" s="80"/>
      <c r="M494" s="78"/>
      <c r="N494" s="1">
        <f t="shared" ca="1" si="182"/>
        <v>40</v>
      </c>
      <c r="O494" s="80"/>
      <c r="P494" s="78"/>
      <c r="Q494" s="1">
        <f t="shared" ca="1" si="183"/>
        <v>40</v>
      </c>
      <c r="R494" s="80"/>
      <c r="S494" s="78"/>
      <c r="T494" s="1">
        <f t="shared" ca="1" si="184"/>
        <v>40</v>
      </c>
      <c r="U494" s="80"/>
      <c r="V494" s="78"/>
      <c r="W494" s="1">
        <f t="shared" ca="1" si="185"/>
        <v>40</v>
      </c>
      <c r="X494" s="80"/>
      <c r="Y494" s="78"/>
      <c r="Z494" s="1">
        <f t="shared" ca="1" si="186"/>
        <v>40</v>
      </c>
      <c r="AA494" s="80"/>
      <c r="AB494" s="78"/>
      <c r="AC494" s="1">
        <f t="shared" ca="1" si="187"/>
        <v>40</v>
      </c>
      <c r="AD494" s="80"/>
      <c r="AE494" s="78"/>
      <c r="AF494" s="1">
        <f t="shared" ca="1" si="188"/>
        <v>40</v>
      </c>
      <c r="AG494" s="80"/>
      <c r="AH494" s="78"/>
      <c r="AI494" s="1">
        <f t="shared" ca="1" si="189"/>
        <v>40</v>
      </c>
      <c r="AJ494" s="80"/>
      <c r="AK494" s="78"/>
      <c r="AL494" s="1">
        <f t="shared" ca="1" si="190"/>
        <v>40</v>
      </c>
      <c r="AM494" s="80"/>
      <c r="AN494" s="78"/>
      <c r="AO494" s="1">
        <f t="shared" ca="1" si="191"/>
        <v>40</v>
      </c>
      <c r="AP494" s="93"/>
      <c r="AQ494" s="8"/>
      <c r="AR494" s="57"/>
      <c r="AS494" s="23"/>
      <c r="AT494" s="23"/>
      <c r="AU494" s="23"/>
      <c r="AV494" s="23"/>
      <c r="AW494" s="23"/>
      <c r="AX494" s="23"/>
      <c r="AY494" s="23"/>
      <c r="AZ494" s="23"/>
      <c r="BA494" s="23"/>
      <c r="BB494" s="23"/>
      <c r="BC494" s="8"/>
      <c r="BD494"/>
      <c r="BE494"/>
      <c r="BF494"/>
    </row>
    <row r="495" spans="1:58" ht="6" hidden="1" customHeight="1" x14ac:dyDescent="0.2">
      <c r="A495" s="14">
        <v>10</v>
      </c>
      <c r="B495" s="528"/>
      <c r="C495" s="529"/>
      <c r="D495" s="79"/>
      <c r="E495" s="86"/>
      <c r="F495" s="80"/>
      <c r="G495" s="78"/>
      <c r="H495" s="1">
        <f t="shared" ca="1" si="180"/>
        <v>41</v>
      </c>
      <c r="I495" s="80"/>
      <c r="J495" s="78"/>
      <c r="K495" s="1">
        <f t="shared" ca="1" si="181"/>
        <v>41</v>
      </c>
      <c r="L495" s="80"/>
      <c r="M495" s="78"/>
      <c r="N495" s="1">
        <f t="shared" ca="1" si="182"/>
        <v>41</v>
      </c>
      <c r="O495" s="80"/>
      <c r="P495" s="78"/>
      <c r="Q495" s="1">
        <f t="shared" ca="1" si="183"/>
        <v>41</v>
      </c>
      <c r="R495" s="80"/>
      <c r="S495" s="78"/>
      <c r="T495" s="1">
        <f t="shared" ca="1" si="184"/>
        <v>41</v>
      </c>
      <c r="U495" s="80"/>
      <c r="V495" s="78"/>
      <c r="W495" s="1">
        <f t="shared" ca="1" si="185"/>
        <v>41</v>
      </c>
      <c r="X495" s="80"/>
      <c r="Y495" s="78"/>
      <c r="Z495" s="1">
        <f t="shared" ca="1" si="186"/>
        <v>41</v>
      </c>
      <c r="AA495" s="80"/>
      <c r="AB495" s="78"/>
      <c r="AC495" s="1">
        <f t="shared" ca="1" si="187"/>
        <v>41</v>
      </c>
      <c r="AD495" s="80"/>
      <c r="AE495" s="78"/>
      <c r="AF495" s="1">
        <f t="shared" ca="1" si="188"/>
        <v>41</v>
      </c>
      <c r="AG495" s="80"/>
      <c r="AH495" s="78"/>
      <c r="AI495" s="1">
        <f t="shared" ca="1" si="189"/>
        <v>41</v>
      </c>
      <c r="AJ495" s="80"/>
      <c r="AK495" s="78"/>
      <c r="AL495" s="1">
        <f t="shared" ca="1" si="190"/>
        <v>41</v>
      </c>
      <c r="AM495" s="80"/>
      <c r="AN495" s="78"/>
      <c r="AO495" s="1">
        <f t="shared" ca="1" si="191"/>
        <v>41</v>
      </c>
      <c r="AP495" s="93"/>
      <c r="AQ495" s="8"/>
      <c r="AR495" s="57"/>
      <c r="AS495" s="23"/>
      <c r="AT495" s="23"/>
      <c r="AU495" s="23"/>
      <c r="AV495" s="23"/>
      <c r="AW495" s="23"/>
      <c r="AX495" s="23"/>
      <c r="AY495" s="23"/>
      <c r="AZ495" s="23"/>
      <c r="BA495" s="23"/>
      <c r="BB495" s="23"/>
      <c r="BC495" s="8"/>
      <c r="BD495"/>
      <c r="BE495"/>
      <c r="BF495"/>
    </row>
    <row r="496" spans="1:58" ht="6" hidden="1" customHeight="1" x14ac:dyDescent="0.2">
      <c r="A496" s="14">
        <v>11</v>
      </c>
      <c r="B496" s="528"/>
      <c r="C496" s="529"/>
      <c r="D496" s="79"/>
      <c r="E496" s="86"/>
      <c r="F496" s="80"/>
      <c r="G496" s="78"/>
      <c r="H496" s="1">
        <f t="shared" ca="1" si="180"/>
        <v>42</v>
      </c>
      <c r="I496" s="80"/>
      <c r="J496" s="78"/>
      <c r="K496" s="1">
        <f t="shared" ca="1" si="181"/>
        <v>42</v>
      </c>
      <c r="L496" s="80"/>
      <c r="M496" s="78"/>
      <c r="N496" s="1">
        <f t="shared" ca="1" si="182"/>
        <v>42</v>
      </c>
      <c r="O496" s="80"/>
      <c r="P496" s="78"/>
      <c r="Q496" s="1">
        <f t="shared" ca="1" si="183"/>
        <v>42</v>
      </c>
      <c r="R496" s="80"/>
      <c r="S496" s="78"/>
      <c r="T496" s="1">
        <f t="shared" ca="1" si="184"/>
        <v>42</v>
      </c>
      <c r="U496" s="80"/>
      <c r="V496" s="78"/>
      <c r="W496" s="1">
        <f t="shared" ca="1" si="185"/>
        <v>42</v>
      </c>
      <c r="X496" s="80"/>
      <c r="Y496" s="78"/>
      <c r="Z496" s="1">
        <f t="shared" ca="1" si="186"/>
        <v>42</v>
      </c>
      <c r="AA496" s="80"/>
      <c r="AB496" s="78"/>
      <c r="AC496" s="1">
        <f t="shared" ca="1" si="187"/>
        <v>42</v>
      </c>
      <c r="AD496" s="80"/>
      <c r="AE496" s="78"/>
      <c r="AF496" s="1">
        <f t="shared" ca="1" si="188"/>
        <v>42</v>
      </c>
      <c r="AG496" s="80"/>
      <c r="AH496" s="78"/>
      <c r="AI496" s="1">
        <f t="shared" ca="1" si="189"/>
        <v>42</v>
      </c>
      <c r="AJ496" s="80"/>
      <c r="AK496" s="78"/>
      <c r="AL496" s="1">
        <f t="shared" ca="1" si="190"/>
        <v>42</v>
      </c>
      <c r="AM496" s="80"/>
      <c r="AN496" s="78"/>
      <c r="AO496" s="1">
        <f t="shared" ca="1" si="191"/>
        <v>42</v>
      </c>
      <c r="AP496" s="93"/>
      <c r="AQ496" s="8"/>
      <c r="AR496" s="57"/>
      <c r="AS496" s="23"/>
      <c r="AT496" s="23"/>
      <c r="AU496" s="23"/>
      <c r="AV496" s="23"/>
      <c r="AW496" s="23"/>
      <c r="AX496" s="23"/>
      <c r="AY496" s="23"/>
      <c r="AZ496" s="23"/>
      <c r="BA496" s="23"/>
      <c r="BB496" s="23"/>
      <c r="BC496" s="8"/>
      <c r="BD496"/>
      <c r="BE496"/>
      <c r="BF496"/>
    </row>
    <row r="497" spans="1:58" ht="6" hidden="1" customHeight="1" x14ac:dyDescent="0.2">
      <c r="A497" s="14">
        <v>12</v>
      </c>
      <c r="B497" s="528"/>
      <c r="C497" s="529"/>
      <c r="D497" s="79"/>
      <c r="E497" s="86"/>
      <c r="F497" s="80"/>
      <c r="G497" s="78"/>
      <c r="H497" s="1">
        <f t="shared" ca="1" si="180"/>
        <v>43</v>
      </c>
      <c r="I497" s="80"/>
      <c r="J497" s="78"/>
      <c r="K497" s="1">
        <f t="shared" ca="1" si="181"/>
        <v>43</v>
      </c>
      <c r="L497" s="80"/>
      <c r="M497" s="78"/>
      <c r="N497" s="1">
        <f t="shared" ca="1" si="182"/>
        <v>43</v>
      </c>
      <c r="O497" s="80"/>
      <c r="P497" s="78"/>
      <c r="Q497" s="1">
        <f t="shared" ca="1" si="183"/>
        <v>43</v>
      </c>
      <c r="R497" s="80"/>
      <c r="S497" s="78"/>
      <c r="T497" s="1">
        <f t="shared" ca="1" si="184"/>
        <v>43</v>
      </c>
      <c r="U497" s="80"/>
      <c r="V497" s="78"/>
      <c r="W497" s="1">
        <f t="shared" ca="1" si="185"/>
        <v>43</v>
      </c>
      <c r="X497" s="80"/>
      <c r="Y497" s="78"/>
      <c r="Z497" s="1">
        <f t="shared" ca="1" si="186"/>
        <v>43</v>
      </c>
      <c r="AA497" s="80"/>
      <c r="AB497" s="78"/>
      <c r="AC497" s="1">
        <f t="shared" ca="1" si="187"/>
        <v>43</v>
      </c>
      <c r="AD497" s="80"/>
      <c r="AE497" s="78"/>
      <c r="AF497" s="1">
        <f t="shared" ca="1" si="188"/>
        <v>43</v>
      </c>
      <c r="AG497" s="80"/>
      <c r="AH497" s="78"/>
      <c r="AI497" s="1">
        <f t="shared" ca="1" si="189"/>
        <v>43</v>
      </c>
      <c r="AJ497" s="80"/>
      <c r="AK497" s="78"/>
      <c r="AL497" s="1">
        <f t="shared" ca="1" si="190"/>
        <v>43</v>
      </c>
      <c r="AM497" s="80"/>
      <c r="AN497" s="78"/>
      <c r="AO497" s="1">
        <f t="shared" ca="1" si="191"/>
        <v>43</v>
      </c>
      <c r="AP497" s="93"/>
      <c r="AQ497" s="8"/>
      <c r="AR497" s="57"/>
      <c r="AS497" s="23"/>
      <c r="AT497" s="23"/>
      <c r="AU497" s="23"/>
      <c r="AV497" s="23"/>
      <c r="AW497" s="23"/>
      <c r="AX497" s="23"/>
      <c r="AY497" s="23"/>
      <c r="AZ497" s="23"/>
      <c r="BA497" s="23"/>
      <c r="BB497" s="23"/>
      <c r="BC497" s="8"/>
      <c r="BD497"/>
      <c r="BE497"/>
      <c r="BF497"/>
    </row>
    <row r="498" spans="1:58" ht="6" hidden="1" customHeight="1" x14ac:dyDescent="0.2">
      <c r="A498" s="14">
        <v>13</v>
      </c>
      <c r="B498" s="528"/>
      <c r="C498" s="529"/>
      <c r="D498" s="79"/>
      <c r="E498" s="86"/>
      <c r="F498" s="80"/>
      <c r="G498" s="78"/>
      <c r="H498" s="1">
        <f t="shared" ca="1" si="180"/>
        <v>44</v>
      </c>
      <c r="I498" s="80"/>
      <c r="J498" s="78"/>
      <c r="K498" s="1">
        <f t="shared" ca="1" si="181"/>
        <v>44</v>
      </c>
      <c r="L498" s="80"/>
      <c r="M498" s="78"/>
      <c r="N498" s="1">
        <f t="shared" ca="1" si="182"/>
        <v>44</v>
      </c>
      <c r="O498" s="80"/>
      <c r="P498" s="78"/>
      <c r="Q498" s="1">
        <f t="shared" ca="1" si="183"/>
        <v>44</v>
      </c>
      <c r="R498" s="80"/>
      <c r="S498" s="78"/>
      <c r="T498" s="1">
        <f t="shared" ca="1" si="184"/>
        <v>44</v>
      </c>
      <c r="U498" s="80"/>
      <c r="V498" s="78"/>
      <c r="W498" s="1">
        <f t="shared" ca="1" si="185"/>
        <v>44</v>
      </c>
      <c r="X498" s="80"/>
      <c r="Y498" s="78"/>
      <c r="Z498" s="1">
        <f t="shared" ca="1" si="186"/>
        <v>44</v>
      </c>
      <c r="AA498" s="80"/>
      <c r="AB498" s="78"/>
      <c r="AC498" s="1">
        <f t="shared" ca="1" si="187"/>
        <v>44</v>
      </c>
      <c r="AD498" s="80"/>
      <c r="AE498" s="78"/>
      <c r="AF498" s="1">
        <f t="shared" ca="1" si="188"/>
        <v>44</v>
      </c>
      <c r="AG498" s="80"/>
      <c r="AH498" s="78"/>
      <c r="AI498" s="1">
        <f t="shared" ca="1" si="189"/>
        <v>44</v>
      </c>
      <c r="AJ498" s="80"/>
      <c r="AK498" s="78"/>
      <c r="AL498" s="1">
        <f t="shared" ca="1" si="190"/>
        <v>44</v>
      </c>
      <c r="AM498" s="80"/>
      <c r="AN498" s="78"/>
      <c r="AO498" s="1">
        <f t="shared" ca="1" si="191"/>
        <v>44</v>
      </c>
      <c r="AP498" s="93"/>
      <c r="AQ498" s="8"/>
      <c r="AR498" s="57"/>
      <c r="AS498" s="23"/>
      <c r="AT498" s="23"/>
      <c r="AU498" s="23"/>
      <c r="AV498" s="23"/>
      <c r="AW498" s="23"/>
      <c r="AX498" s="23"/>
      <c r="AY498" s="23"/>
      <c r="AZ498" s="23"/>
      <c r="BA498" s="23"/>
      <c r="BB498" s="23"/>
      <c r="BC498" s="8"/>
      <c r="BD498"/>
      <c r="BE498"/>
      <c r="BF498"/>
    </row>
    <row r="499" spans="1:58" ht="6" hidden="1" customHeight="1" x14ac:dyDescent="0.2">
      <c r="A499" s="14">
        <v>14</v>
      </c>
      <c r="B499" s="528"/>
      <c r="C499" s="529"/>
      <c r="D499" s="79"/>
      <c r="E499" s="86"/>
      <c r="F499" s="80"/>
      <c r="G499" s="78"/>
      <c r="H499" s="1">
        <f t="shared" ca="1" si="180"/>
        <v>45</v>
      </c>
      <c r="I499" s="80"/>
      <c r="J499" s="78"/>
      <c r="K499" s="1">
        <f t="shared" ca="1" si="181"/>
        <v>45</v>
      </c>
      <c r="L499" s="80"/>
      <c r="M499" s="78"/>
      <c r="N499" s="1">
        <f t="shared" ca="1" si="182"/>
        <v>45</v>
      </c>
      <c r="O499" s="80"/>
      <c r="P499" s="78"/>
      <c r="Q499" s="1">
        <f t="shared" ca="1" si="183"/>
        <v>45</v>
      </c>
      <c r="R499" s="80"/>
      <c r="S499" s="78"/>
      <c r="T499" s="1">
        <f t="shared" ca="1" si="184"/>
        <v>45</v>
      </c>
      <c r="U499" s="80"/>
      <c r="V499" s="78"/>
      <c r="W499" s="1">
        <f t="shared" ca="1" si="185"/>
        <v>45</v>
      </c>
      <c r="X499" s="80"/>
      <c r="Y499" s="78"/>
      <c r="Z499" s="1">
        <f t="shared" ca="1" si="186"/>
        <v>45</v>
      </c>
      <c r="AA499" s="80"/>
      <c r="AB499" s="78"/>
      <c r="AC499" s="1">
        <f t="shared" ca="1" si="187"/>
        <v>45</v>
      </c>
      <c r="AD499" s="80"/>
      <c r="AE499" s="78"/>
      <c r="AF499" s="1">
        <f t="shared" ca="1" si="188"/>
        <v>45</v>
      </c>
      <c r="AG499" s="80"/>
      <c r="AH499" s="78"/>
      <c r="AI499" s="1">
        <f t="shared" ca="1" si="189"/>
        <v>45</v>
      </c>
      <c r="AJ499" s="80"/>
      <c r="AK499" s="78"/>
      <c r="AL499" s="1">
        <f t="shared" ca="1" si="190"/>
        <v>45</v>
      </c>
      <c r="AM499" s="80"/>
      <c r="AN499" s="78"/>
      <c r="AO499" s="1">
        <f t="shared" ca="1" si="191"/>
        <v>45</v>
      </c>
      <c r="AP499" s="93"/>
      <c r="AQ499" s="8"/>
      <c r="AR499" s="57"/>
      <c r="AS499" s="23"/>
      <c r="AT499" s="23"/>
      <c r="AU499" s="23"/>
      <c r="AV499" s="23"/>
      <c r="AW499" s="23"/>
      <c r="AX499" s="23"/>
      <c r="AY499" s="23"/>
      <c r="AZ499" s="23"/>
      <c r="BA499" s="23"/>
      <c r="BB499" s="23"/>
      <c r="BC499" s="8"/>
      <c r="BD499"/>
      <c r="BE499"/>
      <c r="BF499"/>
    </row>
    <row r="500" spans="1:58" ht="6" hidden="1" customHeight="1" x14ac:dyDescent="0.2">
      <c r="A500" s="14">
        <v>15</v>
      </c>
      <c r="B500" s="528"/>
      <c r="C500" s="529"/>
      <c r="D500" s="79"/>
      <c r="E500" s="86"/>
      <c r="F500" s="80"/>
      <c r="G500" s="78"/>
      <c r="H500" s="1">
        <f t="shared" ca="1" si="180"/>
        <v>46</v>
      </c>
      <c r="I500" s="80"/>
      <c r="J500" s="78"/>
      <c r="K500" s="1">
        <f t="shared" ca="1" si="181"/>
        <v>46</v>
      </c>
      <c r="L500" s="80"/>
      <c r="M500" s="78"/>
      <c r="N500" s="1">
        <f t="shared" ca="1" si="182"/>
        <v>46</v>
      </c>
      <c r="O500" s="80"/>
      <c r="P500" s="78"/>
      <c r="Q500" s="1">
        <f t="shared" ca="1" si="183"/>
        <v>46</v>
      </c>
      <c r="R500" s="80"/>
      <c r="S500" s="78"/>
      <c r="T500" s="1">
        <f t="shared" ca="1" si="184"/>
        <v>46</v>
      </c>
      <c r="U500" s="80"/>
      <c r="V500" s="78"/>
      <c r="W500" s="1">
        <f t="shared" ca="1" si="185"/>
        <v>46</v>
      </c>
      <c r="X500" s="80"/>
      <c r="Y500" s="78"/>
      <c r="Z500" s="1">
        <f t="shared" ca="1" si="186"/>
        <v>46</v>
      </c>
      <c r="AA500" s="80"/>
      <c r="AB500" s="78"/>
      <c r="AC500" s="1">
        <f t="shared" ca="1" si="187"/>
        <v>46</v>
      </c>
      <c r="AD500" s="80"/>
      <c r="AE500" s="78"/>
      <c r="AF500" s="1">
        <f t="shared" ca="1" si="188"/>
        <v>46</v>
      </c>
      <c r="AG500" s="80"/>
      <c r="AH500" s="78"/>
      <c r="AI500" s="1">
        <f t="shared" ca="1" si="189"/>
        <v>46</v>
      </c>
      <c r="AJ500" s="80"/>
      <c r="AK500" s="78"/>
      <c r="AL500" s="1">
        <f t="shared" ca="1" si="190"/>
        <v>46</v>
      </c>
      <c r="AM500" s="80"/>
      <c r="AN500" s="78"/>
      <c r="AO500" s="1">
        <f t="shared" ca="1" si="191"/>
        <v>46</v>
      </c>
      <c r="AP500" s="93"/>
      <c r="AQ500" s="8"/>
      <c r="AR500" s="57"/>
      <c r="AS500" s="23"/>
      <c r="AT500" s="23"/>
      <c r="AU500" s="23"/>
      <c r="AV500" s="23"/>
      <c r="AW500" s="23"/>
      <c r="AX500" s="23"/>
      <c r="AY500" s="23"/>
      <c r="AZ500" s="23"/>
      <c r="BA500" s="23"/>
      <c r="BB500" s="23"/>
      <c r="BC500" s="8"/>
      <c r="BD500"/>
      <c r="BE500"/>
      <c r="BF500"/>
    </row>
    <row r="501" spans="1:58" ht="6" hidden="1" customHeight="1" x14ac:dyDescent="0.2">
      <c r="A501" s="14">
        <v>16</v>
      </c>
      <c r="B501" s="528"/>
      <c r="C501" s="529"/>
      <c r="D501" s="79"/>
      <c r="E501" s="86"/>
      <c r="F501" s="80"/>
      <c r="G501" s="78"/>
      <c r="H501" s="1">
        <f t="shared" ca="1" si="180"/>
        <v>47</v>
      </c>
      <c r="I501" s="80"/>
      <c r="J501" s="78"/>
      <c r="K501" s="1">
        <f t="shared" ca="1" si="181"/>
        <v>47</v>
      </c>
      <c r="L501" s="80"/>
      <c r="M501" s="78"/>
      <c r="N501" s="1">
        <f t="shared" ca="1" si="182"/>
        <v>47</v>
      </c>
      <c r="O501" s="80"/>
      <c r="P501" s="78"/>
      <c r="Q501" s="1">
        <f t="shared" ca="1" si="183"/>
        <v>47</v>
      </c>
      <c r="R501" s="80"/>
      <c r="S501" s="78"/>
      <c r="T501" s="1">
        <f t="shared" ca="1" si="184"/>
        <v>47</v>
      </c>
      <c r="U501" s="80"/>
      <c r="V501" s="78"/>
      <c r="W501" s="1">
        <f t="shared" ca="1" si="185"/>
        <v>47</v>
      </c>
      <c r="X501" s="80"/>
      <c r="Y501" s="78"/>
      <c r="Z501" s="1">
        <f t="shared" ca="1" si="186"/>
        <v>47</v>
      </c>
      <c r="AA501" s="80"/>
      <c r="AB501" s="78"/>
      <c r="AC501" s="1">
        <f t="shared" ca="1" si="187"/>
        <v>47</v>
      </c>
      <c r="AD501" s="80"/>
      <c r="AE501" s="78"/>
      <c r="AF501" s="1">
        <f t="shared" ca="1" si="188"/>
        <v>47</v>
      </c>
      <c r="AG501" s="80"/>
      <c r="AH501" s="78"/>
      <c r="AI501" s="1">
        <f t="shared" ca="1" si="189"/>
        <v>47</v>
      </c>
      <c r="AJ501" s="80"/>
      <c r="AK501" s="78"/>
      <c r="AL501" s="1">
        <f t="shared" ca="1" si="190"/>
        <v>47</v>
      </c>
      <c r="AM501" s="80"/>
      <c r="AN501" s="78"/>
      <c r="AO501" s="1">
        <f t="shared" ca="1" si="191"/>
        <v>47</v>
      </c>
      <c r="AP501" s="93"/>
      <c r="AQ501" s="8"/>
      <c r="AR501" s="57"/>
      <c r="AS501" s="23"/>
      <c r="AT501" s="23"/>
      <c r="AU501" s="23"/>
      <c r="AV501" s="23"/>
      <c r="AW501" s="23"/>
      <c r="AX501" s="23"/>
      <c r="AY501" s="23"/>
      <c r="AZ501" s="23"/>
      <c r="BA501" s="23"/>
      <c r="BB501" s="23"/>
      <c r="BC501" s="8"/>
      <c r="BD501"/>
      <c r="BE501"/>
      <c r="BF501"/>
    </row>
    <row r="502" spans="1:58" ht="6" hidden="1" customHeight="1" x14ac:dyDescent="0.2">
      <c r="A502" s="14">
        <v>17</v>
      </c>
      <c r="B502" s="528"/>
      <c r="C502" s="529"/>
      <c r="D502" s="79"/>
      <c r="E502" s="86"/>
      <c r="F502" s="80"/>
      <c r="G502" s="78"/>
      <c r="H502" s="1">
        <f t="shared" ca="1" si="180"/>
        <v>48</v>
      </c>
      <c r="I502" s="80"/>
      <c r="J502" s="78"/>
      <c r="K502" s="1">
        <f t="shared" ca="1" si="181"/>
        <v>0</v>
      </c>
      <c r="L502" s="80"/>
      <c r="M502" s="78"/>
      <c r="N502" s="1">
        <f t="shared" ca="1" si="182"/>
        <v>48</v>
      </c>
      <c r="O502" s="80"/>
      <c r="P502" s="78"/>
      <c r="Q502" s="1">
        <f t="shared" ca="1" si="183"/>
        <v>48</v>
      </c>
      <c r="R502" s="80"/>
      <c r="S502" s="78"/>
      <c r="T502" s="1">
        <f t="shared" ca="1" si="184"/>
        <v>48</v>
      </c>
      <c r="U502" s="80"/>
      <c r="V502" s="78"/>
      <c r="W502" s="1">
        <f t="shared" ca="1" si="185"/>
        <v>48</v>
      </c>
      <c r="X502" s="80"/>
      <c r="Y502" s="78"/>
      <c r="Z502" s="1">
        <f t="shared" ca="1" si="186"/>
        <v>48</v>
      </c>
      <c r="AA502" s="80"/>
      <c r="AB502" s="78"/>
      <c r="AC502" s="1">
        <f t="shared" ca="1" si="187"/>
        <v>48</v>
      </c>
      <c r="AD502" s="80"/>
      <c r="AE502" s="78"/>
      <c r="AF502" s="1">
        <f t="shared" ca="1" si="188"/>
        <v>48</v>
      </c>
      <c r="AG502" s="80"/>
      <c r="AH502" s="78"/>
      <c r="AI502" s="1">
        <f t="shared" ca="1" si="189"/>
        <v>48</v>
      </c>
      <c r="AJ502" s="80"/>
      <c r="AK502" s="78"/>
      <c r="AL502" s="1">
        <f t="shared" ca="1" si="190"/>
        <v>48</v>
      </c>
      <c r="AM502" s="80"/>
      <c r="AN502" s="78"/>
      <c r="AO502" s="1">
        <f t="shared" ca="1" si="191"/>
        <v>48</v>
      </c>
      <c r="AP502" s="93"/>
      <c r="AQ502" s="8"/>
      <c r="AR502" s="57"/>
      <c r="AS502" s="23"/>
      <c r="AT502" s="23"/>
      <c r="AU502" s="23"/>
      <c r="AV502" s="23"/>
      <c r="AW502" s="23"/>
      <c r="AX502" s="23"/>
      <c r="AY502" s="23"/>
      <c r="AZ502" s="23"/>
      <c r="BA502" s="23"/>
      <c r="BB502" s="23"/>
      <c r="BC502" s="8"/>
      <c r="BD502"/>
      <c r="BE502"/>
      <c r="BF502"/>
    </row>
    <row r="503" spans="1:58" ht="6" hidden="1" customHeight="1" x14ac:dyDescent="0.2">
      <c r="A503" s="14">
        <v>18</v>
      </c>
      <c r="B503" s="528"/>
      <c r="C503" s="529"/>
      <c r="D503" s="79"/>
      <c r="E503" s="86"/>
      <c r="F503" s="80"/>
      <c r="G503" s="78"/>
      <c r="H503" s="1">
        <f t="shared" ca="1" si="180"/>
        <v>49</v>
      </c>
      <c r="I503" s="80"/>
      <c r="J503" s="78"/>
      <c r="K503" s="1">
        <f t="shared" ca="1" si="181"/>
        <v>0</v>
      </c>
      <c r="L503" s="80"/>
      <c r="M503" s="78"/>
      <c r="N503" s="1">
        <f t="shared" ca="1" si="182"/>
        <v>49</v>
      </c>
      <c r="O503" s="80"/>
      <c r="P503" s="78"/>
      <c r="Q503" s="1">
        <f t="shared" ca="1" si="183"/>
        <v>49</v>
      </c>
      <c r="R503" s="80"/>
      <c r="S503" s="78"/>
      <c r="T503" s="1">
        <f t="shared" ca="1" si="184"/>
        <v>49</v>
      </c>
      <c r="U503" s="80"/>
      <c r="V503" s="78"/>
      <c r="W503" s="1">
        <f t="shared" ca="1" si="185"/>
        <v>49</v>
      </c>
      <c r="X503" s="80"/>
      <c r="Y503" s="78"/>
      <c r="Z503" s="1">
        <f t="shared" ca="1" si="186"/>
        <v>49</v>
      </c>
      <c r="AA503" s="80"/>
      <c r="AB503" s="78"/>
      <c r="AC503" s="1">
        <f t="shared" ca="1" si="187"/>
        <v>49</v>
      </c>
      <c r="AD503" s="80"/>
      <c r="AE503" s="78"/>
      <c r="AF503" s="1">
        <f t="shared" ca="1" si="188"/>
        <v>49</v>
      </c>
      <c r="AG503" s="80"/>
      <c r="AH503" s="78"/>
      <c r="AI503" s="1">
        <f t="shared" ca="1" si="189"/>
        <v>49</v>
      </c>
      <c r="AJ503" s="80"/>
      <c r="AK503" s="78"/>
      <c r="AL503" s="1">
        <f t="shared" ca="1" si="190"/>
        <v>49</v>
      </c>
      <c r="AM503" s="80"/>
      <c r="AN503" s="78"/>
      <c r="AO503" s="1">
        <f t="shared" ca="1" si="191"/>
        <v>49</v>
      </c>
      <c r="AP503" s="93"/>
      <c r="AQ503" s="8"/>
      <c r="AR503" s="57"/>
      <c r="AS503" s="23"/>
      <c r="AT503" s="23"/>
      <c r="AU503" s="23"/>
      <c r="AV503" s="23"/>
      <c r="AW503" s="23"/>
      <c r="AX503" s="23"/>
      <c r="AY503" s="23"/>
      <c r="AZ503" s="23"/>
      <c r="BA503" s="23"/>
      <c r="BB503" s="23"/>
      <c r="BC503" s="8"/>
      <c r="BD503"/>
      <c r="BE503"/>
      <c r="BF503"/>
    </row>
    <row r="504" spans="1:58" ht="6" hidden="1" customHeight="1" x14ac:dyDescent="0.2">
      <c r="A504" s="14">
        <v>19</v>
      </c>
      <c r="B504" s="528"/>
      <c r="C504" s="529"/>
      <c r="D504" s="79"/>
      <c r="E504" s="86"/>
      <c r="F504" s="80"/>
      <c r="G504" s="78"/>
      <c r="H504" s="1">
        <f t="shared" ca="1" si="180"/>
        <v>50</v>
      </c>
      <c r="I504" s="80"/>
      <c r="J504" s="78"/>
      <c r="K504" s="1">
        <f t="shared" ca="1" si="181"/>
        <v>0</v>
      </c>
      <c r="L504" s="80"/>
      <c r="M504" s="78"/>
      <c r="N504" s="1">
        <f t="shared" ca="1" si="182"/>
        <v>50</v>
      </c>
      <c r="O504" s="80"/>
      <c r="P504" s="78"/>
      <c r="Q504" s="1">
        <f t="shared" ca="1" si="183"/>
        <v>50</v>
      </c>
      <c r="R504" s="80"/>
      <c r="S504" s="78"/>
      <c r="T504" s="1">
        <f t="shared" ca="1" si="184"/>
        <v>50</v>
      </c>
      <c r="U504" s="80"/>
      <c r="V504" s="78"/>
      <c r="W504" s="1">
        <f t="shared" ca="1" si="185"/>
        <v>50</v>
      </c>
      <c r="X504" s="80"/>
      <c r="Y504" s="78"/>
      <c r="Z504" s="1">
        <f t="shared" ca="1" si="186"/>
        <v>50</v>
      </c>
      <c r="AA504" s="80"/>
      <c r="AB504" s="78"/>
      <c r="AC504" s="1">
        <f t="shared" ca="1" si="187"/>
        <v>50</v>
      </c>
      <c r="AD504" s="80"/>
      <c r="AE504" s="78"/>
      <c r="AF504" s="1">
        <f t="shared" ca="1" si="188"/>
        <v>50</v>
      </c>
      <c r="AG504" s="80"/>
      <c r="AH504" s="78"/>
      <c r="AI504" s="1">
        <f t="shared" ca="1" si="189"/>
        <v>50</v>
      </c>
      <c r="AJ504" s="80"/>
      <c r="AK504" s="78"/>
      <c r="AL504" s="1">
        <f t="shared" ca="1" si="190"/>
        <v>50</v>
      </c>
      <c r="AM504" s="80"/>
      <c r="AN504" s="78"/>
      <c r="AO504" s="1">
        <f t="shared" ca="1" si="191"/>
        <v>50</v>
      </c>
      <c r="AP504" s="93"/>
      <c r="AQ504" s="8"/>
      <c r="AR504" s="57"/>
      <c r="AS504" s="23"/>
      <c r="AT504" s="23"/>
      <c r="AU504" s="23"/>
      <c r="AV504" s="23"/>
      <c r="AW504" s="23"/>
      <c r="AX504" s="23"/>
      <c r="AY504" s="23"/>
      <c r="AZ504" s="23"/>
      <c r="BA504" s="23"/>
      <c r="BB504" s="23"/>
      <c r="BC504" s="8"/>
      <c r="BD504"/>
      <c r="BE504"/>
      <c r="BF504"/>
    </row>
    <row r="505" spans="1:58" ht="6" hidden="1" customHeight="1" x14ac:dyDescent="0.2">
      <c r="A505" s="14">
        <v>20</v>
      </c>
      <c r="B505" s="528"/>
      <c r="C505" s="529"/>
      <c r="D505" s="79"/>
      <c r="E505" s="86"/>
      <c r="F505" s="80"/>
      <c r="G505" s="78"/>
      <c r="H505" s="1">
        <f t="shared" ca="1" si="180"/>
        <v>51</v>
      </c>
      <c r="I505" s="80"/>
      <c r="J505" s="78"/>
      <c r="K505" s="1">
        <f t="shared" ca="1" si="181"/>
        <v>0</v>
      </c>
      <c r="L505" s="80"/>
      <c r="M505" s="78"/>
      <c r="N505" s="1">
        <f t="shared" ca="1" si="182"/>
        <v>51</v>
      </c>
      <c r="O505" s="80"/>
      <c r="P505" s="78"/>
      <c r="Q505" s="1">
        <f t="shared" ca="1" si="183"/>
        <v>51</v>
      </c>
      <c r="R505" s="80"/>
      <c r="S505" s="78"/>
      <c r="T505" s="1">
        <f t="shared" ca="1" si="184"/>
        <v>51</v>
      </c>
      <c r="U505" s="80"/>
      <c r="V505" s="78"/>
      <c r="W505" s="1">
        <f t="shared" ca="1" si="185"/>
        <v>51</v>
      </c>
      <c r="X505" s="80"/>
      <c r="Y505" s="78"/>
      <c r="Z505" s="1">
        <f t="shared" ca="1" si="186"/>
        <v>51</v>
      </c>
      <c r="AA505" s="80"/>
      <c r="AB505" s="78"/>
      <c r="AC505" s="1">
        <f t="shared" ca="1" si="187"/>
        <v>51</v>
      </c>
      <c r="AD505" s="80"/>
      <c r="AE505" s="78"/>
      <c r="AF505" s="1">
        <f t="shared" ca="1" si="188"/>
        <v>51</v>
      </c>
      <c r="AG505" s="80"/>
      <c r="AH505" s="78"/>
      <c r="AI505" s="1">
        <f t="shared" ca="1" si="189"/>
        <v>51</v>
      </c>
      <c r="AJ505" s="80"/>
      <c r="AK505" s="78"/>
      <c r="AL505" s="1">
        <f t="shared" ca="1" si="190"/>
        <v>51</v>
      </c>
      <c r="AM505" s="80"/>
      <c r="AN505" s="78"/>
      <c r="AO505" s="1">
        <f t="shared" ca="1" si="191"/>
        <v>51</v>
      </c>
      <c r="AP505" s="93"/>
      <c r="AQ505" s="8"/>
      <c r="AR505" s="57"/>
      <c r="AS505" s="23"/>
      <c r="AT505" s="23"/>
      <c r="AU505" s="23"/>
      <c r="AV505" s="23"/>
      <c r="AW505" s="23"/>
      <c r="AX505" s="23"/>
      <c r="AY505" s="23"/>
      <c r="AZ505" s="23"/>
      <c r="BA505" s="23"/>
      <c r="BB505" s="23"/>
      <c r="BC505" s="8"/>
      <c r="BD505"/>
      <c r="BE505"/>
      <c r="BF505"/>
    </row>
    <row r="506" spans="1:58" ht="6" hidden="1" customHeight="1" x14ac:dyDescent="0.2">
      <c r="A506" s="14">
        <v>21</v>
      </c>
      <c r="B506" s="528"/>
      <c r="C506" s="529"/>
      <c r="D506" s="79"/>
      <c r="E506" s="86"/>
      <c r="F506" s="80"/>
      <c r="G506" s="78"/>
      <c r="H506" s="1">
        <f t="shared" ca="1" si="180"/>
        <v>52</v>
      </c>
      <c r="I506" s="80"/>
      <c r="J506" s="78"/>
      <c r="K506" s="1">
        <f t="shared" ca="1" si="181"/>
        <v>0</v>
      </c>
      <c r="L506" s="80"/>
      <c r="M506" s="78"/>
      <c r="N506" s="1">
        <f t="shared" ca="1" si="182"/>
        <v>52</v>
      </c>
      <c r="O506" s="80"/>
      <c r="P506" s="78"/>
      <c r="Q506" s="1">
        <f t="shared" ca="1" si="183"/>
        <v>52</v>
      </c>
      <c r="R506" s="80"/>
      <c r="S506" s="78"/>
      <c r="T506" s="1">
        <f t="shared" ca="1" si="184"/>
        <v>52</v>
      </c>
      <c r="U506" s="80"/>
      <c r="V506" s="78"/>
      <c r="W506" s="1">
        <f t="shared" ca="1" si="185"/>
        <v>52</v>
      </c>
      <c r="X506" s="80"/>
      <c r="Y506" s="78"/>
      <c r="Z506" s="1">
        <f t="shared" ca="1" si="186"/>
        <v>52</v>
      </c>
      <c r="AA506" s="80"/>
      <c r="AB506" s="78"/>
      <c r="AC506" s="1">
        <f t="shared" ca="1" si="187"/>
        <v>52</v>
      </c>
      <c r="AD506" s="80"/>
      <c r="AE506" s="78"/>
      <c r="AF506" s="1">
        <f t="shared" ca="1" si="188"/>
        <v>52</v>
      </c>
      <c r="AG506" s="80"/>
      <c r="AH506" s="78"/>
      <c r="AI506" s="1">
        <f t="shared" ca="1" si="189"/>
        <v>52</v>
      </c>
      <c r="AJ506" s="80"/>
      <c r="AK506" s="78"/>
      <c r="AL506" s="1">
        <f t="shared" ca="1" si="190"/>
        <v>52</v>
      </c>
      <c r="AM506" s="80"/>
      <c r="AN506" s="78"/>
      <c r="AO506" s="1">
        <f t="shared" ca="1" si="191"/>
        <v>52</v>
      </c>
      <c r="AP506" s="93"/>
      <c r="AQ506" s="8"/>
      <c r="AR506" s="57"/>
      <c r="AS506" s="23"/>
      <c r="AT506" s="23"/>
      <c r="AU506" s="23"/>
      <c r="AV506" s="23"/>
      <c r="AW506" s="23"/>
      <c r="AX506" s="23"/>
      <c r="AY506" s="23"/>
      <c r="AZ506" s="23"/>
      <c r="BA506" s="23"/>
      <c r="BB506" s="23"/>
      <c r="BC506" s="8"/>
      <c r="BD506"/>
      <c r="BE506"/>
      <c r="BF506"/>
    </row>
    <row r="507" spans="1:58" ht="6" hidden="1" customHeight="1" x14ac:dyDescent="0.2">
      <c r="A507" s="14">
        <v>22</v>
      </c>
      <c r="B507" s="528"/>
      <c r="C507" s="529"/>
      <c r="D507" s="79"/>
      <c r="E507" s="86"/>
      <c r="F507" s="80"/>
      <c r="G507" s="78"/>
      <c r="H507" s="1">
        <f t="shared" ca="1" si="180"/>
        <v>53</v>
      </c>
      <c r="I507" s="80"/>
      <c r="J507" s="78"/>
      <c r="K507" s="1">
        <f t="shared" ca="1" si="181"/>
        <v>0</v>
      </c>
      <c r="L507" s="80"/>
      <c r="M507" s="78"/>
      <c r="N507" s="1">
        <f t="shared" ca="1" si="182"/>
        <v>53</v>
      </c>
      <c r="O507" s="80"/>
      <c r="P507" s="78"/>
      <c r="Q507" s="1">
        <f t="shared" ca="1" si="183"/>
        <v>53</v>
      </c>
      <c r="R507" s="80"/>
      <c r="S507" s="78"/>
      <c r="T507" s="1">
        <f t="shared" ca="1" si="184"/>
        <v>53</v>
      </c>
      <c r="U507" s="80"/>
      <c r="V507" s="78"/>
      <c r="W507" s="1">
        <f t="shared" ca="1" si="185"/>
        <v>53</v>
      </c>
      <c r="X507" s="80"/>
      <c r="Y507" s="78"/>
      <c r="Z507" s="1">
        <f t="shared" ca="1" si="186"/>
        <v>53</v>
      </c>
      <c r="AA507" s="80"/>
      <c r="AB507" s="78"/>
      <c r="AC507" s="1">
        <f t="shared" ca="1" si="187"/>
        <v>53</v>
      </c>
      <c r="AD507" s="80"/>
      <c r="AE507" s="78"/>
      <c r="AF507" s="1">
        <f t="shared" ca="1" si="188"/>
        <v>53</v>
      </c>
      <c r="AG507" s="80"/>
      <c r="AH507" s="78"/>
      <c r="AI507" s="1">
        <f t="shared" ca="1" si="189"/>
        <v>53</v>
      </c>
      <c r="AJ507" s="80"/>
      <c r="AK507" s="78"/>
      <c r="AL507" s="1">
        <f t="shared" ca="1" si="190"/>
        <v>53</v>
      </c>
      <c r="AM507" s="80"/>
      <c r="AN507" s="78"/>
      <c r="AO507" s="1">
        <f t="shared" ca="1" si="191"/>
        <v>53</v>
      </c>
      <c r="AP507" s="93"/>
      <c r="AQ507" s="8"/>
      <c r="AR507" s="57"/>
      <c r="AS507" s="23"/>
      <c r="AT507" s="23"/>
      <c r="AU507" s="23"/>
      <c r="AV507" s="23"/>
      <c r="AW507" s="23"/>
      <c r="AX507" s="23"/>
      <c r="AY507" s="23"/>
      <c r="AZ507" s="23"/>
      <c r="BA507" s="23"/>
      <c r="BB507" s="23"/>
      <c r="BC507" s="8"/>
      <c r="BD507"/>
      <c r="BE507"/>
      <c r="BF507"/>
    </row>
    <row r="508" spans="1:58" ht="6" hidden="1" customHeight="1" x14ac:dyDescent="0.2">
      <c r="A508" s="14">
        <v>23</v>
      </c>
      <c r="B508" s="528"/>
      <c r="C508" s="529"/>
      <c r="D508" s="79"/>
      <c r="E508" s="86"/>
      <c r="F508" s="80"/>
      <c r="G508" s="78"/>
      <c r="H508" s="1">
        <f t="shared" ca="1" si="180"/>
        <v>54</v>
      </c>
      <c r="I508" s="80"/>
      <c r="J508" s="78"/>
      <c r="K508" s="1">
        <f t="shared" ca="1" si="181"/>
        <v>0</v>
      </c>
      <c r="L508" s="80"/>
      <c r="M508" s="78"/>
      <c r="N508" s="1">
        <f t="shared" ca="1" si="182"/>
        <v>54</v>
      </c>
      <c r="O508" s="80"/>
      <c r="P508" s="78"/>
      <c r="Q508" s="1">
        <f t="shared" ca="1" si="183"/>
        <v>54</v>
      </c>
      <c r="R508" s="80"/>
      <c r="S508" s="78"/>
      <c r="T508" s="1">
        <f t="shared" ca="1" si="184"/>
        <v>54</v>
      </c>
      <c r="U508" s="80"/>
      <c r="V508" s="78"/>
      <c r="W508" s="1">
        <f t="shared" ca="1" si="185"/>
        <v>54</v>
      </c>
      <c r="X508" s="80"/>
      <c r="Y508" s="78"/>
      <c r="Z508" s="1">
        <f t="shared" ca="1" si="186"/>
        <v>54</v>
      </c>
      <c r="AA508" s="80"/>
      <c r="AB508" s="78"/>
      <c r="AC508" s="1">
        <f t="shared" ca="1" si="187"/>
        <v>54</v>
      </c>
      <c r="AD508" s="80"/>
      <c r="AE508" s="78"/>
      <c r="AF508" s="1">
        <f t="shared" ca="1" si="188"/>
        <v>54</v>
      </c>
      <c r="AG508" s="80"/>
      <c r="AH508" s="78"/>
      <c r="AI508" s="1">
        <f t="shared" ca="1" si="189"/>
        <v>54</v>
      </c>
      <c r="AJ508" s="80"/>
      <c r="AK508" s="78"/>
      <c r="AL508" s="1">
        <f t="shared" ca="1" si="190"/>
        <v>54</v>
      </c>
      <c r="AM508" s="80"/>
      <c r="AN508" s="78"/>
      <c r="AO508" s="1">
        <f t="shared" ca="1" si="191"/>
        <v>54</v>
      </c>
      <c r="AP508" s="93"/>
      <c r="AQ508" s="8"/>
      <c r="AR508" s="57"/>
      <c r="AS508" s="23"/>
      <c r="AT508" s="23"/>
      <c r="AU508" s="23"/>
      <c r="AV508" s="23"/>
      <c r="AW508" s="23"/>
      <c r="AX508" s="23"/>
      <c r="AY508" s="23"/>
      <c r="AZ508" s="23"/>
      <c r="BA508" s="23"/>
      <c r="BB508" s="23"/>
      <c r="BC508" s="8"/>
      <c r="BD508"/>
      <c r="BE508"/>
      <c r="BF508"/>
    </row>
    <row r="509" spans="1:58" ht="6" hidden="1" customHeight="1" x14ac:dyDescent="0.2">
      <c r="A509" s="14">
        <v>24</v>
      </c>
      <c r="B509" s="528"/>
      <c r="C509" s="529"/>
      <c r="D509" s="79"/>
      <c r="E509" s="86"/>
      <c r="F509" s="80"/>
      <c r="G509" s="78"/>
      <c r="H509" s="1">
        <f t="shared" ca="1" si="180"/>
        <v>55</v>
      </c>
      <c r="I509" s="80"/>
      <c r="J509" s="78"/>
      <c r="K509" s="1">
        <f t="shared" ca="1" si="181"/>
        <v>0</v>
      </c>
      <c r="L509" s="80"/>
      <c r="M509" s="78"/>
      <c r="N509" s="1">
        <f t="shared" ca="1" si="182"/>
        <v>55</v>
      </c>
      <c r="O509" s="80"/>
      <c r="P509" s="78"/>
      <c r="Q509" s="1">
        <f t="shared" ca="1" si="183"/>
        <v>55</v>
      </c>
      <c r="R509" s="80"/>
      <c r="S509" s="78"/>
      <c r="T509" s="1">
        <f t="shared" ca="1" si="184"/>
        <v>55</v>
      </c>
      <c r="U509" s="80"/>
      <c r="V509" s="78"/>
      <c r="W509" s="1">
        <f t="shared" ca="1" si="185"/>
        <v>55</v>
      </c>
      <c r="X509" s="80"/>
      <c r="Y509" s="78"/>
      <c r="Z509" s="1">
        <f t="shared" ca="1" si="186"/>
        <v>55</v>
      </c>
      <c r="AA509" s="80"/>
      <c r="AB509" s="78"/>
      <c r="AC509" s="1">
        <f t="shared" ca="1" si="187"/>
        <v>55</v>
      </c>
      <c r="AD509" s="80"/>
      <c r="AE509" s="78"/>
      <c r="AF509" s="1">
        <f t="shared" ca="1" si="188"/>
        <v>55</v>
      </c>
      <c r="AG509" s="80"/>
      <c r="AH509" s="78"/>
      <c r="AI509" s="1">
        <f t="shared" ca="1" si="189"/>
        <v>55</v>
      </c>
      <c r="AJ509" s="80"/>
      <c r="AK509" s="78"/>
      <c r="AL509" s="1">
        <f t="shared" ca="1" si="190"/>
        <v>55</v>
      </c>
      <c r="AM509" s="80"/>
      <c r="AN509" s="78"/>
      <c r="AO509" s="1">
        <f t="shared" ca="1" si="191"/>
        <v>55</v>
      </c>
      <c r="AP509" s="93"/>
      <c r="AQ509" s="8"/>
      <c r="AR509" s="57"/>
      <c r="AS509" s="23"/>
      <c r="AT509" s="23"/>
      <c r="AU509" s="23"/>
      <c r="AV509" s="23"/>
      <c r="AW509" s="23"/>
      <c r="AX509" s="23"/>
      <c r="AY509" s="23"/>
      <c r="AZ509" s="23"/>
      <c r="BA509" s="23"/>
      <c r="BB509" s="23"/>
      <c r="BC509" s="8"/>
      <c r="BD509"/>
      <c r="BE509"/>
      <c r="BF509"/>
    </row>
    <row r="510" spans="1:58" ht="6" hidden="1" customHeight="1" x14ac:dyDescent="0.2">
      <c r="A510" s="14">
        <v>25</v>
      </c>
      <c r="B510" s="528"/>
      <c r="C510" s="529"/>
      <c r="D510" s="79"/>
      <c r="E510" s="86"/>
      <c r="F510" s="80"/>
      <c r="G510" s="78"/>
      <c r="H510" s="1">
        <f t="shared" ca="1" si="180"/>
        <v>56</v>
      </c>
      <c r="I510" s="80"/>
      <c r="J510" s="78"/>
      <c r="K510" s="1">
        <f t="shared" ca="1" si="181"/>
        <v>0</v>
      </c>
      <c r="L510" s="80"/>
      <c r="M510" s="78"/>
      <c r="N510" s="1">
        <f t="shared" ca="1" si="182"/>
        <v>56</v>
      </c>
      <c r="O510" s="80"/>
      <c r="P510" s="78"/>
      <c r="Q510" s="1">
        <f t="shared" ca="1" si="183"/>
        <v>56</v>
      </c>
      <c r="R510" s="80"/>
      <c r="S510" s="78"/>
      <c r="T510" s="1">
        <f t="shared" ca="1" si="184"/>
        <v>56</v>
      </c>
      <c r="U510" s="80"/>
      <c r="V510" s="78"/>
      <c r="W510" s="1">
        <f t="shared" ca="1" si="185"/>
        <v>56</v>
      </c>
      <c r="X510" s="80"/>
      <c r="Y510" s="78"/>
      <c r="Z510" s="1">
        <f t="shared" ca="1" si="186"/>
        <v>56</v>
      </c>
      <c r="AA510" s="80"/>
      <c r="AB510" s="78"/>
      <c r="AC510" s="1">
        <f t="shared" ca="1" si="187"/>
        <v>56</v>
      </c>
      <c r="AD510" s="80"/>
      <c r="AE510" s="78"/>
      <c r="AF510" s="1">
        <f t="shared" ca="1" si="188"/>
        <v>56</v>
      </c>
      <c r="AG510" s="80"/>
      <c r="AH510" s="78"/>
      <c r="AI510" s="1">
        <f t="shared" ca="1" si="189"/>
        <v>56</v>
      </c>
      <c r="AJ510" s="80"/>
      <c r="AK510" s="78"/>
      <c r="AL510" s="1">
        <f t="shared" ca="1" si="190"/>
        <v>56</v>
      </c>
      <c r="AM510" s="80"/>
      <c r="AN510" s="78"/>
      <c r="AO510" s="1">
        <f t="shared" ca="1" si="191"/>
        <v>56</v>
      </c>
      <c r="AP510" s="93"/>
      <c r="AQ510" s="8"/>
      <c r="AR510" s="57"/>
      <c r="AS510" s="23"/>
      <c r="AT510" s="23"/>
      <c r="AU510" s="23"/>
      <c r="AV510" s="23"/>
      <c r="AW510" s="23"/>
      <c r="AX510" s="23"/>
      <c r="AY510" s="23"/>
      <c r="AZ510" s="23"/>
      <c r="BA510" s="23"/>
      <c r="BB510" s="23"/>
      <c r="BC510" s="8"/>
      <c r="BD510"/>
      <c r="BE510"/>
      <c r="BF510"/>
    </row>
    <row r="511" spans="1:58" ht="6" hidden="1" customHeight="1" x14ac:dyDescent="0.2">
      <c r="A511" s="14">
        <v>26</v>
      </c>
      <c r="B511" s="528"/>
      <c r="C511" s="529"/>
      <c r="D511" s="79"/>
      <c r="E511" s="86"/>
      <c r="F511" s="80"/>
      <c r="G511" s="78"/>
      <c r="H511" s="1">
        <f t="shared" ca="1" si="180"/>
        <v>57</v>
      </c>
      <c r="I511" s="80"/>
      <c r="J511" s="78"/>
      <c r="K511" s="1">
        <f t="shared" ca="1" si="181"/>
        <v>0</v>
      </c>
      <c r="L511" s="80"/>
      <c r="M511" s="78"/>
      <c r="N511" s="1">
        <f t="shared" ca="1" si="182"/>
        <v>57</v>
      </c>
      <c r="O511" s="80"/>
      <c r="P511" s="78"/>
      <c r="Q511" s="1">
        <f t="shared" ca="1" si="183"/>
        <v>57</v>
      </c>
      <c r="R511" s="80"/>
      <c r="S511" s="78"/>
      <c r="T511" s="1">
        <f t="shared" ca="1" si="184"/>
        <v>57</v>
      </c>
      <c r="U511" s="80"/>
      <c r="V511" s="78"/>
      <c r="W511" s="1">
        <f t="shared" ca="1" si="185"/>
        <v>57</v>
      </c>
      <c r="X511" s="80"/>
      <c r="Y511" s="78"/>
      <c r="Z511" s="1">
        <f t="shared" ca="1" si="186"/>
        <v>57</v>
      </c>
      <c r="AA511" s="80"/>
      <c r="AB511" s="78"/>
      <c r="AC511" s="1">
        <f t="shared" ca="1" si="187"/>
        <v>57</v>
      </c>
      <c r="AD511" s="80"/>
      <c r="AE511" s="78"/>
      <c r="AF511" s="1">
        <f t="shared" ca="1" si="188"/>
        <v>57</v>
      </c>
      <c r="AG511" s="80"/>
      <c r="AH511" s="78"/>
      <c r="AI511" s="1">
        <f t="shared" ca="1" si="189"/>
        <v>57</v>
      </c>
      <c r="AJ511" s="80"/>
      <c r="AK511" s="78"/>
      <c r="AL511" s="1">
        <f t="shared" ca="1" si="190"/>
        <v>57</v>
      </c>
      <c r="AM511" s="80"/>
      <c r="AN511" s="78"/>
      <c r="AO511" s="1">
        <f t="shared" ca="1" si="191"/>
        <v>57</v>
      </c>
      <c r="AP511" s="93"/>
      <c r="AQ511" s="8"/>
      <c r="AR511" s="57"/>
      <c r="AS511" s="23"/>
      <c r="AT511" s="23"/>
      <c r="AU511" s="23"/>
      <c r="AV511" s="23"/>
      <c r="AW511" s="23"/>
      <c r="AX511" s="23"/>
      <c r="AY511" s="23"/>
      <c r="AZ511" s="23"/>
      <c r="BA511" s="23"/>
      <c r="BB511" s="23"/>
      <c r="BC511" s="8"/>
      <c r="BD511"/>
      <c r="BE511"/>
      <c r="BF511"/>
    </row>
    <row r="512" spans="1:58" ht="6" hidden="1" customHeight="1" x14ac:dyDescent="0.2">
      <c r="A512" s="14">
        <v>27</v>
      </c>
      <c r="B512" s="528"/>
      <c r="C512" s="529"/>
      <c r="D512" s="79"/>
      <c r="E512" s="86"/>
      <c r="F512" s="80"/>
      <c r="G512" s="78"/>
      <c r="H512" s="1">
        <f t="shared" ca="1" si="180"/>
        <v>58</v>
      </c>
      <c r="I512" s="80"/>
      <c r="J512" s="78"/>
      <c r="K512" s="1">
        <f t="shared" ca="1" si="181"/>
        <v>0</v>
      </c>
      <c r="L512" s="80"/>
      <c r="M512" s="78"/>
      <c r="N512" s="1">
        <f t="shared" ca="1" si="182"/>
        <v>58</v>
      </c>
      <c r="O512" s="80"/>
      <c r="P512" s="78"/>
      <c r="Q512" s="1">
        <f t="shared" ca="1" si="183"/>
        <v>58</v>
      </c>
      <c r="R512" s="80"/>
      <c r="S512" s="78"/>
      <c r="T512" s="1">
        <f t="shared" ca="1" si="184"/>
        <v>58</v>
      </c>
      <c r="U512" s="80"/>
      <c r="V512" s="78"/>
      <c r="W512" s="1">
        <f t="shared" ca="1" si="185"/>
        <v>58</v>
      </c>
      <c r="X512" s="80"/>
      <c r="Y512" s="78"/>
      <c r="Z512" s="1">
        <f t="shared" ca="1" si="186"/>
        <v>58</v>
      </c>
      <c r="AA512" s="80"/>
      <c r="AB512" s="78"/>
      <c r="AC512" s="1">
        <f t="shared" ca="1" si="187"/>
        <v>58</v>
      </c>
      <c r="AD512" s="80"/>
      <c r="AE512" s="78"/>
      <c r="AF512" s="1">
        <f t="shared" ca="1" si="188"/>
        <v>58</v>
      </c>
      <c r="AG512" s="80"/>
      <c r="AH512" s="78"/>
      <c r="AI512" s="1">
        <f t="shared" ca="1" si="189"/>
        <v>58</v>
      </c>
      <c r="AJ512" s="80"/>
      <c r="AK512" s="78"/>
      <c r="AL512" s="1">
        <f t="shared" ca="1" si="190"/>
        <v>58</v>
      </c>
      <c r="AM512" s="80"/>
      <c r="AN512" s="78"/>
      <c r="AO512" s="1">
        <f t="shared" ca="1" si="191"/>
        <v>58</v>
      </c>
      <c r="AP512" s="93"/>
      <c r="AQ512" s="8"/>
      <c r="AR512" s="57"/>
      <c r="AS512" s="23"/>
      <c r="AT512" s="23"/>
      <c r="AU512" s="23"/>
      <c r="AV512" s="23"/>
      <c r="AW512" s="23"/>
      <c r="AX512" s="23"/>
      <c r="AY512" s="23"/>
      <c r="AZ512" s="23"/>
      <c r="BA512" s="23"/>
      <c r="BB512" s="23"/>
      <c r="BC512" s="8"/>
      <c r="BD512"/>
      <c r="BE512"/>
      <c r="BF512"/>
    </row>
    <row r="513" spans="1:58" ht="6" hidden="1" customHeight="1" x14ac:dyDescent="0.2">
      <c r="A513" s="14">
        <v>28</v>
      </c>
      <c r="B513" s="528"/>
      <c r="C513" s="529"/>
      <c r="D513" s="79"/>
      <c r="E513" s="86"/>
      <c r="F513" s="80"/>
      <c r="G513" s="78"/>
      <c r="H513" s="1">
        <f t="shared" ca="1" si="180"/>
        <v>59</v>
      </c>
      <c r="I513" s="80"/>
      <c r="J513" s="78"/>
      <c r="K513" s="1">
        <f t="shared" ca="1" si="181"/>
        <v>0</v>
      </c>
      <c r="L513" s="80"/>
      <c r="M513" s="78"/>
      <c r="N513" s="1">
        <f t="shared" ca="1" si="182"/>
        <v>59</v>
      </c>
      <c r="O513" s="80"/>
      <c r="P513" s="78"/>
      <c r="Q513" s="1">
        <f t="shared" ca="1" si="183"/>
        <v>59</v>
      </c>
      <c r="R513" s="80"/>
      <c r="S513" s="78"/>
      <c r="T513" s="1">
        <f t="shared" ca="1" si="184"/>
        <v>59</v>
      </c>
      <c r="U513" s="80"/>
      <c r="V513" s="78"/>
      <c r="W513" s="1">
        <f t="shared" ca="1" si="185"/>
        <v>59</v>
      </c>
      <c r="X513" s="80"/>
      <c r="Y513" s="78"/>
      <c r="Z513" s="1">
        <f t="shared" ca="1" si="186"/>
        <v>59</v>
      </c>
      <c r="AA513" s="80"/>
      <c r="AB513" s="78"/>
      <c r="AC513" s="1">
        <f t="shared" ca="1" si="187"/>
        <v>59</v>
      </c>
      <c r="AD513" s="80"/>
      <c r="AE513" s="78"/>
      <c r="AF513" s="1">
        <f t="shared" ca="1" si="188"/>
        <v>59</v>
      </c>
      <c r="AG513" s="80"/>
      <c r="AH513" s="78"/>
      <c r="AI513" s="1">
        <f t="shared" ca="1" si="189"/>
        <v>59</v>
      </c>
      <c r="AJ513" s="80"/>
      <c r="AK513" s="78"/>
      <c r="AL513" s="1">
        <f t="shared" ca="1" si="190"/>
        <v>59</v>
      </c>
      <c r="AM513" s="80"/>
      <c r="AN513" s="78"/>
      <c r="AO513" s="1">
        <f t="shared" ca="1" si="191"/>
        <v>59</v>
      </c>
      <c r="AP513" s="93"/>
      <c r="AQ513" s="8"/>
      <c r="AR513" s="57"/>
      <c r="AS513" s="23"/>
      <c r="AT513" s="23"/>
      <c r="AU513" s="23"/>
      <c r="AV513" s="23"/>
      <c r="AW513" s="23"/>
      <c r="AX513" s="23"/>
      <c r="AY513" s="23"/>
      <c r="AZ513" s="23"/>
      <c r="BA513" s="23"/>
      <c r="BB513" s="23"/>
      <c r="BC513" s="8"/>
      <c r="BD513"/>
      <c r="BE513"/>
      <c r="BF513"/>
    </row>
    <row r="514" spans="1:58" ht="6" hidden="1" customHeight="1" x14ac:dyDescent="0.2">
      <c r="A514" s="14">
        <v>29</v>
      </c>
      <c r="B514" s="528"/>
      <c r="C514" s="529"/>
      <c r="D514" s="79"/>
      <c r="E514" s="86"/>
      <c r="F514" s="80"/>
      <c r="G514" s="78"/>
      <c r="H514" s="1">
        <f t="shared" ca="1" si="180"/>
        <v>0</v>
      </c>
      <c r="I514" s="80"/>
      <c r="J514" s="78"/>
      <c r="K514" s="1">
        <f t="shared" ca="1" si="181"/>
        <v>0</v>
      </c>
      <c r="L514" s="80"/>
      <c r="M514" s="78"/>
      <c r="N514" s="1">
        <f t="shared" ca="1" si="182"/>
        <v>0</v>
      </c>
      <c r="O514" s="80"/>
      <c r="P514" s="78"/>
      <c r="Q514" s="1">
        <f t="shared" ca="1" si="183"/>
        <v>0</v>
      </c>
      <c r="R514" s="80"/>
      <c r="S514" s="78"/>
      <c r="T514" s="1">
        <f t="shared" ca="1" si="184"/>
        <v>0</v>
      </c>
      <c r="U514" s="80"/>
      <c r="V514" s="78"/>
      <c r="W514" s="1">
        <f t="shared" ca="1" si="185"/>
        <v>0</v>
      </c>
      <c r="X514" s="80"/>
      <c r="Y514" s="78"/>
      <c r="Z514" s="1">
        <f t="shared" ca="1" si="186"/>
        <v>0</v>
      </c>
      <c r="AA514" s="80"/>
      <c r="AB514" s="78"/>
      <c r="AC514" s="1">
        <f t="shared" ca="1" si="187"/>
        <v>0</v>
      </c>
      <c r="AD514" s="80"/>
      <c r="AE514" s="78"/>
      <c r="AF514" s="1">
        <f t="shared" ca="1" si="188"/>
        <v>0</v>
      </c>
      <c r="AG514" s="80"/>
      <c r="AH514" s="78"/>
      <c r="AI514" s="1">
        <f t="shared" ca="1" si="189"/>
        <v>0</v>
      </c>
      <c r="AJ514" s="80"/>
      <c r="AK514" s="78"/>
      <c r="AL514" s="1">
        <f t="shared" ca="1" si="190"/>
        <v>0</v>
      </c>
      <c r="AM514" s="80"/>
      <c r="AN514" s="78"/>
      <c r="AO514" s="1">
        <f t="shared" ca="1" si="191"/>
        <v>0</v>
      </c>
      <c r="AP514" s="93"/>
      <c r="AQ514" s="8"/>
      <c r="AR514" s="57"/>
      <c r="AS514" s="23"/>
      <c r="AT514" s="23"/>
      <c r="AU514" s="23"/>
      <c r="AV514" s="23"/>
      <c r="AW514" s="23"/>
      <c r="AX514" s="23"/>
      <c r="AY514" s="23"/>
      <c r="AZ514" s="23"/>
      <c r="BA514" s="23"/>
      <c r="BB514" s="23"/>
      <c r="BC514" s="8"/>
      <c r="BD514"/>
      <c r="BE514"/>
      <c r="BF514"/>
    </row>
    <row r="515" spans="1:58" ht="6" hidden="1" customHeight="1" x14ac:dyDescent="0.2">
      <c r="A515" s="14">
        <v>30</v>
      </c>
      <c r="B515" s="528"/>
      <c r="C515" s="529"/>
      <c r="D515" s="79"/>
      <c r="E515" s="86"/>
      <c r="F515" s="80"/>
      <c r="G515" s="78"/>
      <c r="H515" s="1">
        <f t="shared" ca="1" si="180"/>
        <v>0</v>
      </c>
      <c r="I515" s="80"/>
      <c r="J515" s="78"/>
      <c r="K515" s="1">
        <f t="shared" ca="1" si="181"/>
        <v>0</v>
      </c>
      <c r="L515" s="80"/>
      <c r="M515" s="78"/>
      <c r="N515" s="1">
        <f t="shared" ca="1" si="182"/>
        <v>0</v>
      </c>
      <c r="O515" s="80"/>
      <c r="P515" s="78"/>
      <c r="Q515" s="1">
        <f t="shared" ca="1" si="183"/>
        <v>0</v>
      </c>
      <c r="R515" s="80"/>
      <c r="S515" s="78"/>
      <c r="T515" s="1">
        <f t="shared" ca="1" si="184"/>
        <v>0</v>
      </c>
      <c r="U515" s="80"/>
      <c r="V515" s="78"/>
      <c r="W515" s="1">
        <f t="shared" ca="1" si="185"/>
        <v>0</v>
      </c>
      <c r="X515" s="80"/>
      <c r="Y515" s="78"/>
      <c r="Z515" s="1">
        <f t="shared" ca="1" si="186"/>
        <v>0</v>
      </c>
      <c r="AA515" s="80"/>
      <c r="AB515" s="78"/>
      <c r="AC515" s="1">
        <f t="shared" ca="1" si="187"/>
        <v>0</v>
      </c>
      <c r="AD515" s="80"/>
      <c r="AE515" s="78"/>
      <c r="AF515" s="1">
        <f t="shared" ca="1" si="188"/>
        <v>0</v>
      </c>
      <c r="AG515" s="80"/>
      <c r="AH515" s="78"/>
      <c r="AI515" s="1">
        <f t="shared" ca="1" si="189"/>
        <v>0</v>
      </c>
      <c r="AJ515" s="80"/>
      <c r="AK515" s="78"/>
      <c r="AL515" s="1">
        <f t="shared" ca="1" si="190"/>
        <v>0</v>
      </c>
      <c r="AM515" s="80"/>
      <c r="AN515" s="78"/>
      <c r="AO515" s="1">
        <f t="shared" ca="1" si="191"/>
        <v>0</v>
      </c>
      <c r="AP515" s="93"/>
      <c r="AQ515" s="8"/>
      <c r="AR515" s="57"/>
      <c r="AS515" s="23"/>
      <c r="AT515" s="23"/>
      <c r="AU515" s="23"/>
      <c r="AV515" s="23"/>
      <c r="AW515" s="23"/>
      <c r="AX515" s="23"/>
      <c r="AY515" s="23"/>
      <c r="AZ515" s="23"/>
      <c r="BA515" s="23"/>
      <c r="BB515" s="23"/>
      <c r="BC515" s="8"/>
      <c r="BD515"/>
      <c r="BE515"/>
      <c r="BF515"/>
    </row>
    <row r="516" spans="1:58" ht="6" hidden="1" customHeight="1" x14ac:dyDescent="0.2">
      <c r="A516" s="14">
        <v>31</v>
      </c>
      <c r="B516" s="528"/>
      <c r="C516" s="529"/>
      <c r="D516" s="79"/>
      <c r="E516" s="86"/>
      <c r="F516" s="80"/>
      <c r="G516" s="78"/>
      <c r="H516" s="1">
        <f t="shared" ca="1" si="180"/>
        <v>0</v>
      </c>
      <c r="I516" s="80"/>
      <c r="J516" s="78"/>
      <c r="K516" s="1">
        <f t="shared" ca="1" si="181"/>
        <v>0</v>
      </c>
      <c r="L516" s="80"/>
      <c r="M516" s="78"/>
      <c r="N516" s="1">
        <f t="shared" ca="1" si="182"/>
        <v>0</v>
      </c>
      <c r="O516" s="80"/>
      <c r="P516" s="78"/>
      <c r="Q516" s="1">
        <f t="shared" ca="1" si="183"/>
        <v>0</v>
      </c>
      <c r="R516" s="80"/>
      <c r="S516" s="78"/>
      <c r="T516" s="1">
        <f t="shared" ca="1" si="184"/>
        <v>0</v>
      </c>
      <c r="U516" s="80"/>
      <c r="V516" s="78"/>
      <c r="W516" s="1">
        <f t="shared" ca="1" si="185"/>
        <v>0</v>
      </c>
      <c r="X516" s="80"/>
      <c r="Y516" s="78"/>
      <c r="Z516" s="1">
        <f t="shared" ca="1" si="186"/>
        <v>0</v>
      </c>
      <c r="AA516" s="80"/>
      <c r="AB516" s="78"/>
      <c r="AC516" s="1">
        <f t="shared" ca="1" si="187"/>
        <v>0</v>
      </c>
      <c r="AD516" s="80"/>
      <c r="AE516" s="78"/>
      <c r="AF516" s="1">
        <f t="shared" ca="1" si="188"/>
        <v>0</v>
      </c>
      <c r="AG516" s="80"/>
      <c r="AH516" s="78"/>
      <c r="AI516" s="1">
        <f t="shared" ca="1" si="189"/>
        <v>0</v>
      </c>
      <c r="AJ516" s="80"/>
      <c r="AK516" s="78"/>
      <c r="AL516" s="1">
        <f t="shared" ca="1" si="190"/>
        <v>0</v>
      </c>
      <c r="AM516" s="80"/>
      <c r="AN516" s="78"/>
      <c r="AO516" s="1">
        <f t="shared" ca="1" si="191"/>
        <v>0</v>
      </c>
      <c r="AP516" s="93"/>
      <c r="AQ516" s="8"/>
      <c r="AR516" s="57"/>
      <c r="AS516" s="23"/>
      <c r="AT516" s="23"/>
      <c r="AU516" s="23"/>
      <c r="AV516" s="23"/>
      <c r="AW516" s="23"/>
      <c r="AX516" s="23"/>
      <c r="AY516" s="23"/>
      <c r="AZ516" s="23"/>
      <c r="BA516" s="23"/>
      <c r="BB516" s="23"/>
      <c r="BC516" s="8"/>
      <c r="BD516"/>
      <c r="BE516"/>
      <c r="BF516"/>
    </row>
    <row r="517" spans="1:58" ht="6" hidden="1" customHeight="1" x14ac:dyDescent="0.2">
      <c r="A517" s="14">
        <v>32</v>
      </c>
      <c r="B517" s="528"/>
      <c r="C517" s="529"/>
      <c r="D517" s="79"/>
      <c r="E517" s="86"/>
      <c r="F517" s="80"/>
      <c r="G517" s="78"/>
      <c r="H517" s="1">
        <f t="shared" ca="1" si="180"/>
        <v>0</v>
      </c>
      <c r="I517" s="80"/>
      <c r="J517" s="78"/>
      <c r="K517" s="1">
        <f t="shared" ca="1" si="181"/>
        <v>0</v>
      </c>
      <c r="L517" s="80"/>
      <c r="M517" s="78"/>
      <c r="N517" s="1">
        <f t="shared" ca="1" si="182"/>
        <v>0</v>
      </c>
      <c r="O517" s="80"/>
      <c r="P517" s="78"/>
      <c r="Q517" s="1">
        <f t="shared" ca="1" si="183"/>
        <v>0</v>
      </c>
      <c r="R517" s="80"/>
      <c r="S517" s="78"/>
      <c r="T517" s="1">
        <f t="shared" ca="1" si="184"/>
        <v>0</v>
      </c>
      <c r="U517" s="80"/>
      <c r="V517" s="78"/>
      <c r="W517" s="1">
        <f t="shared" ca="1" si="185"/>
        <v>0</v>
      </c>
      <c r="X517" s="80"/>
      <c r="Y517" s="78"/>
      <c r="Z517" s="1">
        <f t="shared" ca="1" si="186"/>
        <v>0</v>
      </c>
      <c r="AA517" s="80"/>
      <c r="AB517" s="78"/>
      <c r="AC517" s="1">
        <f t="shared" ca="1" si="187"/>
        <v>0</v>
      </c>
      <c r="AD517" s="80"/>
      <c r="AE517" s="78"/>
      <c r="AF517" s="1">
        <f t="shared" ca="1" si="188"/>
        <v>0</v>
      </c>
      <c r="AG517" s="80"/>
      <c r="AH517" s="78"/>
      <c r="AI517" s="1">
        <f t="shared" ca="1" si="189"/>
        <v>0</v>
      </c>
      <c r="AJ517" s="80"/>
      <c r="AK517" s="78"/>
      <c r="AL517" s="1">
        <f t="shared" ca="1" si="190"/>
        <v>0</v>
      </c>
      <c r="AM517" s="80"/>
      <c r="AN517" s="78"/>
      <c r="AO517" s="1">
        <f t="shared" ca="1" si="191"/>
        <v>0</v>
      </c>
      <c r="AP517" s="93"/>
      <c r="AQ517" s="8"/>
      <c r="AR517" s="57"/>
      <c r="AS517" s="23"/>
      <c r="AT517" s="23"/>
      <c r="AU517" s="23"/>
      <c r="AV517" s="23"/>
      <c r="AW517" s="23"/>
      <c r="AX517" s="23"/>
      <c r="AY517" s="23"/>
      <c r="AZ517" s="23"/>
      <c r="BA517" s="23"/>
      <c r="BB517" s="23"/>
      <c r="BC517" s="8"/>
      <c r="BD517"/>
      <c r="BE517"/>
      <c r="BF517"/>
    </row>
    <row r="518" spans="1:58" ht="6" hidden="1" customHeight="1" x14ac:dyDescent="0.2">
      <c r="A518" s="14">
        <v>33</v>
      </c>
      <c r="B518" s="528"/>
      <c r="C518" s="529"/>
      <c r="D518" s="79"/>
      <c r="E518" s="86"/>
      <c r="F518" s="80"/>
      <c r="G518" s="78"/>
      <c r="H518" s="1">
        <f t="shared" ref="H518:H549" ca="1" si="192">IF(OR(MID(G$781,$A518,1)="a",MID(G$781,$A518,1)="b"),0,IF(H517=0,1,H517+1))</f>
        <v>0</v>
      </c>
      <c r="I518" s="80"/>
      <c r="J518" s="78"/>
      <c r="K518" s="1">
        <f t="shared" ref="K518:K549" ca="1" si="193">IF(OR(MID(J$781,$A518,1)="a",MID(J$781,$A518,1)="b"),0,IF(K517=0,1,K517+1))</f>
        <v>0</v>
      </c>
      <c r="L518" s="80"/>
      <c r="M518" s="78"/>
      <c r="N518" s="1">
        <f t="shared" ref="N518:N549" ca="1" si="194">IF(OR(MID(M$781,$A518,1)="a",MID(M$781,$A518,1)="b"),0,IF(N517=0,1,N517+1))</f>
        <v>0</v>
      </c>
      <c r="O518" s="80"/>
      <c r="P518" s="78"/>
      <c r="Q518" s="1">
        <f t="shared" ref="Q518:Q549" ca="1" si="195">IF(OR(MID(P$781,$A518,1)="a",MID(P$781,$A518,1)="b"),0,IF(Q517=0,1,Q517+1))</f>
        <v>0</v>
      </c>
      <c r="R518" s="80"/>
      <c r="S518" s="78"/>
      <c r="T518" s="1">
        <f t="shared" ref="T518:T549" ca="1" si="196">IF(OR(MID(S$781,$A518,1)="a",MID(S$781,$A518,1)="b"),0,IF(T517=0,1,T517+1))</f>
        <v>0</v>
      </c>
      <c r="U518" s="80"/>
      <c r="V518" s="78"/>
      <c r="W518" s="1">
        <f t="shared" ref="W518:W549" ca="1" si="197">IF(OR(MID(V$781,$A518,1)="a",MID(V$781,$A518,1)="b"),0,IF(W517=0,1,W517+1))</f>
        <v>0</v>
      </c>
      <c r="X518" s="80"/>
      <c r="Y518" s="78"/>
      <c r="Z518" s="1">
        <f t="shared" ref="Z518:Z549" ca="1" si="198">IF(OR(MID(Y$781,$A518,1)="a",MID(Y$781,$A518,1)="b"),0,IF(Z517=0,1,Z517+1))</f>
        <v>0</v>
      </c>
      <c r="AA518" s="80"/>
      <c r="AB518" s="78"/>
      <c r="AC518" s="1">
        <f t="shared" ref="AC518:AC549" ca="1" si="199">IF(OR(MID(AB$781,$A518,1)="a",MID(AB$781,$A518,1)="b"),0,IF(AC517=0,1,AC517+1))</f>
        <v>0</v>
      </c>
      <c r="AD518" s="80"/>
      <c r="AE518" s="78"/>
      <c r="AF518" s="1">
        <f t="shared" ref="AF518:AF549" ca="1" si="200">IF(OR(MID(AE$781,$A518,1)="a",MID(AE$781,$A518,1)="b"),0,IF(AF517=0,1,AF517+1))</f>
        <v>0</v>
      </c>
      <c r="AG518" s="80"/>
      <c r="AH518" s="78"/>
      <c r="AI518" s="1">
        <f t="shared" ref="AI518:AI549" ca="1" si="201">IF(OR(MID(AH$781,$A518,1)="a",MID(AH$781,$A518,1)="b"),0,IF(AI517=0,1,AI517+1))</f>
        <v>0</v>
      </c>
      <c r="AJ518" s="80"/>
      <c r="AK518" s="78"/>
      <c r="AL518" s="1">
        <f t="shared" ref="AL518:AL549" ca="1" si="202">IF(OR(MID(AK$781,$A518,1)="a",MID(AK$781,$A518,1)="b"),0,IF(AL517=0,1,AL517+1))</f>
        <v>0</v>
      </c>
      <c r="AM518" s="80"/>
      <c r="AN518" s="78"/>
      <c r="AO518" s="1">
        <f t="shared" ref="AO518:AO549" ca="1" si="203">IF(OR(MID(AN$781,$A518,1)="a",MID(AN$781,$A518,1)="b"),0,IF(AO517=0,1,AO517+1))</f>
        <v>0</v>
      </c>
      <c r="AP518" s="93"/>
      <c r="AQ518" s="8"/>
      <c r="AR518" s="57"/>
      <c r="AS518" s="23"/>
      <c r="AT518" s="23"/>
      <c r="AU518" s="23"/>
      <c r="AV518" s="23"/>
      <c r="AW518" s="23"/>
      <c r="AX518" s="23"/>
      <c r="AY518" s="23"/>
      <c r="AZ518" s="23"/>
      <c r="BA518" s="23"/>
      <c r="BB518" s="23"/>
      <c r="BC518" s="8"/>
      <c r="BD518"/>
      <c r="BE518"/>
      <c r="BF518"/>
    </row>
    <row r="519" spans="1:58" ht="6" hidden="1" customHeight="1" x14ac:dyDescent="0.2">
      <c r="A519" s="14">
        <v>34</v>
      </c>
      <c r="B519" s="528"/>
      <c r="C519" s="529"/>
      <c r="D519" s="79"/>
      <c r="E519" s="86"/>
      <c r="F519" s="80"/>
      <c r="G519" s="78"/>
      <c r="H519" s="1">
        <f t="shared" ca="1" si="192"/>
        <v>0</v>
      </c>
      <c r="I519" s="80"/>
      <c r="J519" s="78"/>
      <c r="K519" s="1">
        <f t="shared" ca="1" si="193"/>
        <v>0</v>
      </c>
      <c r="L519" s="80"/>
      <c r="M519" s="78"/>
      <c r="N519" s="1">
        <f t="shared" ca="1" si="194"/>
        <v>0</v>
      </c>
      <c r="O519" s="80"/>
      <c r="P519" s="78"/>
      <c r="Q519" s="1">
        <f t="shared" ca="1" si="195"/>
        <v>0</v>
      </c>
      <c r="R519" s="80"/>
      <c r="S519" s="78"/>
      <c r="T519" s="1">
        <f t="shared" ca="1" si="196"/>
        <v>0</v>
      </c>
      <c r="U519" s="80"/>
      <c r="V519" s="78"/>
      <c r="W519" s="1">
        <f t="shared" ca="1" si="197"/>
        <v>0</v>
      </c>
      <c r="X519" s="80"/>
      <c r="Y519" s="78"/>
      <c r="Z519" s="1">
        <f t="shared" ca="1" si="198"/>
        <v>0</v>
      </c>
      <c r="AA519" s="80"/>
      <c r="AB519" s="78"/>
      <c r="AC519" s="1">
        <f t="shared" ca="1" si="199"/>
        <v>0</v>
      </c>
      <c r="AD519" s="80"/>
      <c r="AE519" s="78"/>
      <c r="AF519" s="1">
        <f t="shared" ca="1" si="200"/>
        <v>0</v>
      </c>
      <c r="AG519" s="80"/>
      <c r="AH519" s="78"/>
      <c r="AI519" s="1">
        <f t="shared" ca="1" si="201"/>
        <v>0</v>
      </c>
      <c r="AJ519" s="80"/>
      <c r="AK519" s="78"/>
      <c r="AL519" s="1">
        <f t="shared" ca="1" si="202"/>
        <v>0</v>
      </c>
      <c r="AM519" s="80"/>
      <c r="AN519" s="78"/>
      <c r="AO519" s="1">
        <f t="shared" ca="1" si="203"/>
        <v>0</v>
      </c>
      <c r="AP519" s="93"/>
      <c r="AQ519" s="8"/>
      <c r="AR519" s="57"/>
      <c r="AS519" s="23"/>
      <c r="AT519" s="23"/>
      <c r="AU519" s="23"/>
      <c r="AV519" s="23"/>
      <c r="AW519" s="23"/>
      <c r="AX519" s="23"/>
      <c r="AY519" s="23"/>
      <c r="AZ519" s="23"/>
      <c r="BA519" s="23"/>
      <c r="BB519" s="23"/>
      <c r="BC519" s="8"/>
      <c r="BD519"/>
      <c r="BE519"/>
      <c r="BF519"/>
    </row>
    <row r="520" spans="1:58" ht="6" hidden="1" customHeight="1" x14ac:dyDescent="0.2">
      <c r="A520" s="14">
        <v>35</v>
      </c>
      <c r="B520" s="528"/>
      <c r="C520" s="529"/>
      <c r="D520" s="79"/>
      <c r="E520" s="86"/>
      <c r="F520" s="80"/>
      <c r="G520" s="78"/>
      <c r="H520" s="1">
        <f t="shared" ca="1" si="192"/>
        <v>0</v>
      </c>
      <c r="I520" s="80"/>
      <c r="J520" s="78"/>
      <c r="K520" s="1">
        <f t="shared" ca="1" si="193"/>
        <v>0</v>
      </c>
      <c r="L520" s="80"/>
      <c r="M520" s="78"/>
      <c r="N520" s="1">
        <f t="shared" ca="1" si="194"/>
        <v>0</v>
      </c>
      <c r="O520" s="80"/>
      <c r="P520" s="78"/>
      <c r="Q520" s="1">
        <f t="shared" ca="1" si="195"/>
        <v>0</v>
      </c>
      <c r="R520" s="80"/>
      <c r="S520" s="78"/>
      <c r="T520" s="1">
        <f t="shared" ca="1" si="196"/>
        <v>0</v>
      </c>
      <c r="U520" s="80"/>
      <c r="V520" s="78"/>
      <c r="W520" s="1">
        <f t="shared" ca="1" si="197"/>
        <v>0</v>
      </c>
      <c r="X520" s="80"/>
      <c r="Y520" s="78"/>
      <c r="Z520" s="1">
        <f t="shared" ca="1" si="198"/>
        <v>0</v>
      </c>
      <c r="AA520" s="80"/>
      <c r="AB520" s="78"/>
      <c r="AC520" s="1">
        <f t="shared" ca="1" si="199"/>
        <v>0</v>
      </c>
      <c r="AD520" s="80"/>
      <c r="AE520" s="78"/>
      <c r="AF520" s="1">
        <f t="shared" ca="1" si="200"/>
        <v>0</v>
      </c>
      <c r="AG520" s="80"/>
      <c r="AH520" s="78"/>
      <c r="AI520" s="1">
        <f t="shared" ca="1" si="201"/>
        <v>0</v>
      </c>
      <c r="AJ520" s="80"/>
      <c r="AK520" s="78"/>
      <c r="AL520" s="1">
        <f t="shared" ca="1" si="202"/>
        <v>0</v>
      </c>
      <c r="AM520" s="80"/>
      <c r="AN520" s="78"/>
      <c r="AO520" s="1">
        <f t="shared" ca="1" si="203"/>
        <v>0</v>
      </c>
      <c r="AP520" s="93"/>
      <c r="AQ520" s="8"/>
      <c r="AR520" s="57"/>
      <c r="AS520" s="23"/>
      <c r="AT520" s="23"/>
      <c r="AU520" s="23"/>
      <c r="AV520" s="23"/>
      <c r="AW520" s="23"/>
      <c r="AX520" s="23"/>
      <c r="AY520" s="23"/>
      <c r="AZ520" s="23"/>
      <c r="BA520" s="23"/>
      <c r="BB520" s="23"/>
      <c r="BC520" s="8"/>
      <c r="BD520"/>
      <c r="BE520"/>
      <c r="BF520"/>
    </row>
    <row r="521" spans="1:58" ht="6" hidden="1" customHeight="1" x14ac:dyDescent="0.2">
      <c r="A521" s="14">
        <v>36</v>
      </c>
      <c r="B521" s="528"/>
      <c r="C521" s="529"/>
      <c r="D521" s="79"/>
      <c r="E521" s="86"/>
      <c r="F521" s="80"/>
      <c r="G521" s="78"/>
      <c r="H521" s="1">
        <f t="shared" ca="1" si="192"/>
        <v>0</v>
      </c>
      <c r="I521" s="80"/>
      <c r="J521" s="78"/>
      <c r="K521" s="1">
        <f t="shared" ca="1" si="193"/>
        <v>0</v>
      </c>
      <c r="L521" s="80"/>
      <c r="M521" s="78"/>
      <c r="N521" s="1">
        <f t="shared" ca="1" si="194"/>
        <v>0</v>
      </c>
      <c r="O521" s="80"/>
      <c r="P521" s="78"/>
      <c r="Q521" s="1">
        <f t="shared" ca="1" si="195"/>
        <v>0</v>
      </c>
      <c r="R521" s="80"/>
      <c r="S521" s="78"/>
      <c r="T521" s="1">
        <f t="shared" ca="1" si="196"/>
        <v>0</v>
      </c>
      <c r="U521" s="80"/>
      <c r="V521" s="78"/>
      <c r="W521" s="1">
        <f t="shared" ca="1" si="197"/>
        <v>0</v>
      </c>
      <c r="X521" s="80"/>
      <c r="Y521" s="78"/>
      <c r="Z521" s="1">
        <f t="shared" ca="1" si="198"/>
        <v>0</v>
      </c>
      <c r="AA521" s="80"/>
      <c r="AB521" s="78"/>
      <c r="AC521" s="1">
        <f t="shared" ca="1" si="199"/>
        <v>0</v>
      </c>
      <c r="AD521" s="80"/>
      <c r="AE521" s="78"/>
      <c r="AF521" s="1">
        <f t="shared" ca="1" si="200"/>
        <v>0</v>
      </c>
      <c r="AG521" s="80"/>
      <c r="AH521" s="78"/>
      <c r="AI521" s="1">
        <f t="shared" ca="1" si="201"/>
        <v>0</v>
      </c>
      <c r="AJ521" s="80"/>
      <c r="AK521" s="78"/>
      <c r="AL521" s="1">
        <f t="shared" ca="1" si="202"/>
        <v>0</v>
      </c>
      <c r="AM521" s="80"/>
      <c r="AN521" s="78"/>
      <c r="AO521" s="1">
        <f t="shared" ca="1" si="203"/>
        <v>0</v>
      </c>
      <c r="AP521" s="93"/>
      <c r="AQ521" s="8"/>
      <c r="AR521" s="57"/>
      <c r="AS521" s="23"/>
      <c r="AT521" s="23"/>
      <c r="AU521" s="23"/>
      <c r="AV521" s="23"/>
      <c r="AW521" s="23"/>
      <c r="AX521" s="23"/>
      <c r="AY521" s="23"/>
      <c r="AZ521" s="23"/>
      <c r="BA521" s="23"/>
      <c r="BB521" s="23"/>
      <c r="BC521" s="8"/>
      <c r="BD521"/>
      <c r="BE521"/>
      <c r="BF521"/>
    </row>
    <row r="522" spans="1:58" ht="6" hidden="1" customHeight="1" x14ac:dyDescent="0.2">
      <c r="A522" s="14">
        <v>37</v>
      </c>
      <c r="B522" s="528"/>
      <c r="C522" s="529"/>
      <c r="D522" s="79"/>
      <c r="E522" s="86"/>
      <c r="F522" s="80"/>
      <c r="G522" s="78"/>
      <c r="H522" s="1">
        <f t="shared" ca="1" si="192"/>
        <v>0</v>
      </c>
      <c r="I522" s="80"/>
      <c r="J522" s="78"/>
      <c r="K522" s="1">
        <f t="shared" ca="1" si="193"/>
        <v>0</v>
      </c>
      <c r="L522" s="80"/>
      <c r="M522" s="78"/>
      <c r="N522" s="1">
        <f t="shared" ca="1" si="194"/>
        <v>0</v>
      </c>
      <c r="O522" s="80"/>
      <c r="P522" s="78"/>
      <c r="Q522" s="1">
        <f t="shared" ca="1" si="195"/>
        <v>0</v>
      </c>
      <c r="R522" s="80"/>
      <c r="S522" s="78"/>
      <c r="T522" s="1">
        <f t="shared" ca="1" si="196"/>
        <v>0</v>
      </c>
      <c r="U522" s="80"/>
      <c r="V522" s="78"/>
      <c r="W522" s="1">
        <f t="shared" ca="1" si="197"/>
        <v>0</v>
      </c>
      <c r="X522" s="80"/>
      <c r="Y522" s="78"/>
      <c r="Z522" s="1">
        <f t="shared" ca="1" si="198"/>
        <v>0</v>
      </c>
      <c r="AA522" s="80"/>
      <c r="AB522" s="78"/>
      <c r="AC522" s="1">
        <f t="shared" ca="1" si="199"/>
        <v>0</v>
      </c>
      <c r="AD522" s="80"/>
      <c r="AE522" s="78"/>
      <c r="AF522" s="1">
        <f t="shared" ca="1" si="200"/>
        <v>0</v>
      </c>
      <c r="AG522" s="80"/>
      <c r="AH522" s="78"/>
      <c r="AI522" s="1">
        <f t="shared" ca="1" si="201"/>
        <v>0</v>
      </c>
      <c r="AJ522" s="80"/>
      <c r="AK522" s="78"/>
      <c r="AL522" s="1">
        <f t="shared" ca="1" si="202"/>
        <v>0</v>
      </c>
      <c r="AM522" s="80"/>
      <c r="AN522" s="78"/>
      <c r="AO522" s="1">
        <f t="shared" ca="1" si="203"/>
        <v>0</v>
      </c>
      <c r="AP522" s="93"/>
      <c r="AQ522" s="8"/>
      <c r="AR522" s="57"/>
      <c r="AS522" s="23"/>
      <c r="AT522" s="23"/>
      <c r="AU522" s="23"/>
      <c r="AV522" s="23"/>
      <c r="AW522" s="23"/>
      <c r="AX522" s="23"/>
      <c r="AY522" s="23"/>
      <c r="AZ522" s="23"/>
      <c r="BA522" s="23"/>
      <c r="BB522" s="23"/>
      <c r="BC522" s="8"/>
      <c r="BD522"/>
      <c r="BE522"/>
      <c r="BF522"/>
    </row>
    <row r="523" spans="1:58" ht="6" hidden="1" customHeight="1" x14ac:dyDescent="0.2">
      <c r="A523" s="14">
        <v>38</v>
      </c>
      <c r="B523" s="528"/>
      <c r="C523" s="529"/>
      <c r="D523" s="79"/>
      <c r="E523" s="86"/>
      <c r="F523" s="80"/>
      <c r="G523" s="78"/>
      <c r="H523" s="1">
        <f t="shared" ca="1" si="192"/>
        <v>0</v>
      </c>
      <c r="I523" s="80"/>
      <c r="J523" s="78"/>
      <c r="K523" s="1">
        <f t="shared" ca="1" si="193"/>
        <v>0</v>
      </c>
      <c r="L523" s="80"/>
      <c r="M523" s="78"/>
      <c r="N523" s="1">
        <f t="shared" ca="1" si="194"/>
        <v>0</v>
      </c>
      <c r="O523" s="80"/>
      <c r="P523" s="78"/>
      <c r="Q523" s="1">
        <f t="shared" ca="1" si="195"/>
        <v>0</v>
      </c>
      <c r="R523" s="80"/>
      <c r="S523" s="78"/>
      <c r="T523" s="1">
        <f t="shared" ca="1" si="196"/>
        <v>0</v>
      </c>
      <c r="U523" s="80"/>
      <c r="V523" s="78"/>
      <c r="W523" s="1">
        <f t="shared" ca="1" si="197"/>
        <v>0</v>
      </c>
      <c r="X523" s="80"/>
      <c r="Y523" s="78"/>
      <c r="Z523" s="1">
        <f t="shared" ca="1" si="198"/>
        <v>0</v>
      </c>
      <c r="AA523" s="80"/>
      <c r="AB523" s="78"/>
      <c r="AC523" s="1">
        <f t="shared" ca="1" si="199"/>
        <v>0</v>
      </c>
      <c r="AD523" s="80"/>
      <c r="AE523" s="78"/>
      <c r="AF523" s="1">
        <f t="shared" ca="1" si="200"/>
        <v>0</v>
      </c>
      <c r="AG523" s="80"/>
      <c r="AH523" s="78"/>
      <c r="AI523" s="1">
        <f t="shared" ca="1" si="201"/>
        <v>0</v>
      </c>
      <c r="AJ523" s="80"/>
      <c r="AK523" s="78"/>
      <c r="AL523" s="1">
        <f t="shared" ca="1" si="202"/>
        <v>0</v>
      </c>
      <c r="AM523" s="80"/>
      <c r="AN523" s="78"/>
      <c r="AO523" s="1">
        <f t="shared" ca="1" si="203"/>
        <v>0</v>
      </c>
      <c r="AP523" s="93"/>
      <c r="AQ523" s="8"/>
      <c r="AR523" s="57"/>
      <c r="AS523" s="23"/>
      <c r="AT523" s="23"/>
      <c r="AU523" s="23"/>
      <c r="AV523" s="23"/>
      <c r="AW523" s="23"/>
      <c r="AX523" s="23"/>
      <c r="AY523" s="23"/>
      <c r="AZ523" s="23"/>
      <c r="BA523" s="23"/>
      <c r="BB523" s="23"/>
      <c r="BC523" s="8"/>
      <c r="BD523"/>
      <c r="BE523"/>
      <c r="BF523"/>
    </row>
    <row r="524" spans="1:58" ht="6" hidden="1" customHeight="1" x14ac:dyDescent="0.2">
      <c r="A524" s="14">
        <v>39</v>
      </c>
      <c r="B524" s="528"/>
      <c r="C524" s="529"/>
      <c r="D524" s="79"/>
      <c r="E524" s="86"/>
      <c r="F524" s="80"/>
      <c r="G524" s="78"/>
      <c r="H524" s="1">
        <f t="shared" ca="1" si="192"/>
        <v>0</v>
      </c>
      <c r="I524" s="80"/>
      <c r="J524" s="78"/>
      <c r="K524" s="1">
        <f t="shared" ca="1" si="193"/>
        <v>0</v>
      </c>
      <c r="L524" s="80"/>
      <c r="M524" s="78"/>
      <c r="N524" s="1">
        <f t="shared" ca="1" si="194"/>
        <v>0</v>
      </c>
      <c r="O524" s="80"/>
      <c r="P524" s="78"/>
      <c r="Q524" s="1">
        <f t="shared" ca="1" si="195"/>
        <v>0</v>
      </c>
      <c r="R524" s="80"/>
      <c r="S524" s="78"/>
      <c r="T524" s="1">
        <f t="shared" ca="1" si="196"/>
        <v>0</v>
      </c>
      <c r="U524" s="80"/>
      <c r="V524" s="78"/>
      <c r="W524" s="1">
        <f t="shared" ca="1" si="197"/>
        <v>0</v>
      </c>
      <c r="X524" s="80"/>
      <c r="Y524" s="78"/>
      <c r="Z524" s="1">
        <f t="shared" ca="1" si="198"/>
        <v>0</v>
      </c>
      <c r="AA524" s="80"/>
      <c r="AB524" s="78"/>
      <c r="AC524" s="1">
        <f t="shared" ca="1" si="199"/>
        <v>0</v>
      </c>
      <c r="AD524" s="80"/>
      <c r="AE524" s="78"/>
      <c r="AF524" s="1">
        <f t="shared" ca="1" si="200"/>
        <v>0</v>
      </c>
      <c r="AG524" s="80"/>
      <c r="AH524" s="78"/>
      <c r="AI524" s="1">
        <f t="shared" ca="1" si="201"/>
        <v>0</v>
      </c>
      <c r="AJ524" s="80"/>
      <c r="AK524" s="78"/>
      <c r="AL524" s="1">
        <f t="shared" ca="1" si="202"/>
        <v>0</v>
      </c>
      <c r="AM524" s="80"/>
      <c r="AN524" s="78"/>
      <c r="AO524" s="1">
        <f t="shared" ca="1" si="203"/>
        <v>0</v>
      </c>
      <c r="AP524" s="93"/>
      <c r="AQ524" s="8"/>
      <c r="AR524" s="57"/>
      <c r="AS524" s="23"/>
      <c r="AT524" s="23"/>
      <c r="AU524" s="23"/>
      <c r="AV524" s="23"/>
      <c r="AW524" s="23"/>
      <c r="AX524" s="23"/>
      <c r="AY524" s="23"/>
      <c r="AZ524" s="23"/>
      <c r="BA524" s="23"/>
      <c r="BB524" s="23"/>
      <c r="BC524" s="8"/>
      <c r="BD524"/>
      <c r="BE524"/>
      <c r="BF524"/>
    </row>
    <row r="525" spans="1:58" ht="6" hidden="1" customHeight="1" x14ac:dyDescent="0.2">
      <c r="A525" s="14">
        <v>40</v>
      </c>
      <c r="B525" s="528"/>
      <c r="C525" s="529"/>
      <c r="D525" s="79"/>
      <c r="E525" s="86"/>
      <c r="F525" s="80"/>
      <c r="G525" s="78"/>
      <c r="H525" s="1">
        <f t="shared" ca="1" si="192"/>
        <v>0</v>
      </c>
      <c r="I525" s="80"/>
      <c r="J525" s="78"/>
      <c r="K525" s="1">
        <f t="shared" ca="1" si="193"/>
        <v>0</v>
      </c>
      <c r="L525" s="80"/>
      <c r="M525" s="78"/>
      <c r="N525" s="1">
        <f t="shared" ca="1" si="194"/>
        <v>0</v>
      </c>
      <c r="O525" s="80"/>
      <c r="P525" s="78"/>
      <c r="Q525" s="1">
        <f t="shared" ca="1" si="195"/>
        <v>0</v>
      </c>
      <c r="R525" s="80"/>
      <c r="S525" s="78"/>
      <c r="T525" s="1">
        <f t="shared" ca="1" si="196"/>
        <v>0</v>
      </c>
      <c r="U525" s="80"/>
      <c r="V525" s="78"/>
      <c r="W525" s="1">
        <f t="shared" ca="1" si="197"/>
        <v>0</v>
      </c>
      <c r="X525" s="80"/>
      <c r="Y525" s="78"/>
      <c r="Z525" s="1">
        <f t="shared" ca="1" si="198"/>
        <v>0</v>
      </c>
      <c r="AA525" s="80"/>
      <c r="AB525" s="78"/>
      <c r="AC525" s="1">
        <f t="shared" ca="1" si="199"/>
        <v>0</v>
      </c>
      <c r="AD525" s="80"/>
      <c r="AE525" s="78"/>
      <c r="AF525" s="1">
        <f t="shared" ca="1" si="200"/>
        <v>0</v>
      </c>
      <c r="AG525" s="80"/>
      <c r="AH525" s="78"/>
      <c r="AI525" s="1">
        <f t="shared" ca="1" si="201"/>
        <v>0</v>
      </c>
      <c r="AJ525" s="80"/>
      <c r="AK525" s="78"/>
      <c r="AL525" s="1">
        <f t="shared" ca="1" si="202"/>
        <v>0</v>
      </c>
      <c r="AM525" s="80"/>
      <c r="AN525" s="78"/>
      <c r="AO525" s="1">
        <f t="shared" ca="1" si="203"/>
        <v>0</v>
      </c>
      <c r="AP525" s="93"/>
      <c r="AQ525" s="8"/>
      <c r="AR525" s="57"/>
      <c r="AS525" s="23"/>
      <c r="AT525" s="23"/>
      <c r="AU525" s="23"/>
      <c r="AV525" s="23"/>
      <c r="AW525" s="23"/>
      <c r="AX525" s="23"/>
      <c r="AY525" s="23"/>
      <c r="AZ525" s="23"/>
      <c r="BA525" s="23"/>
      <c r="BB525" s="23"/>
      <c r="BC525" s="8"/>
      <c r="BD525"/>
      <c r="BE525"/>
      <c r="BF525"/>
    </row>
    <row r="526" spans="1:58" ht="6" hidden="1" customHeight="1" x14ac:dyDescent="0.2">
      <c r="A526" s="14">
        <v>41</v>
      </c>
      <c r="B526" s="528"/>
      <c r="C526" s="529"/>
      <c r="D526" s="79"/>
      <c r="E526" s="86"/>
      <c r="F526" s="80"/>
      <c r="G526" s="78"/>
      <c r="H526" s="1">
        <f t="shared" ca="1" si="192"/>
        <v>0</v>
      </c>
      <c r="I526" s="80"/>
      <c r="J526" s="78"/>
      <c r="K526" s="1">
        <f t="shared" ca="1" si="193"/>
        <v>0</v>
      </c>
      <c r="L526" s="80"/>
      <c r="M526" s="78"/>
      <c r="N526" s="1">
        <f t="shared" ca="1" si="194"/>
        <v>0</v>
      </c>
      <c r="O526" s="80"/>
      <c r="P526" s="78"/>
      <c r="Q526" s="1">
        <f t="shared" ca="1" si="195"/>
        <v>0</v>
      </c>
      <c r="R526" s="80"/>
      <c r="S526" s="78"/>
      <c r="T526" s="1">
        <f t="shared" ca="1" si="196"/>
        <v>0</v>
      </c>
      <c r="U526" s="80"/>
      <c r="V526" s="78"/>
      <c r="W526" s="1">
        <f t="shared" ca="1" si="197"/>
        <v>0</v>
      </c>
      <c r="X526" s="80"/>
      <c r="Y526" s="78"/>
      <c r="Z526" s="1">
        <f t="shared" ca="1" si="198"/>
        <v>0</v>
      </c>
      <c r="AA526" s="80"/>
      <c r="AB526" s="78"/>
      <c r="AC526" s="1">
        <f t="shared" ca="1" si="199"/>
        <v>0</v>
      </c>
      <c r="AD526" s="80"/>
      <c r="AE526" s="78"/>
      <c r="AF526" s="1">
        <f t="shared" ca="1" si="200"/>
        <v>0</v>
      </c>
      <c r="AG526" s="80"/>
      <c r="AH526" s="78"/>
      <c r="AI526" s="1">
        <f t="shared" ca="1" si="201"/>
        <v>0</v>
      </c>
      <c r="AJ526" s="80"/>
      <c r="AK526" s="78"/>
      <c r="AL526" s="1">
        <f t="shared" ca="1" si="202"/>
        <v>0</v>
      </c>
      <c r="AM526" s="80"/>
      <c r="AN526" s="78"/>
      <c r="AO526" s="1">
        <f t="shared" ca="1" si="203"/>
        <v>0</v>
      </c>
      <c r="AP526" s="93"/>
      <c r="AQ526" s="8"/>
      <c r="AR526" s="57"/>
      <c r="AS526" s="23"/>
      <c r="AT526" s="23"/>
      <c r="AU526" s="23"/>
      <c r="AV526" s="23"/>
      <c r="AW526" s="23"/>
      <c r="AX526" s="23"/>
      <c r="AY526" s="23"/>
      <c r="AZ526" s="23"/>
      <c r="BA526" s="23"/>
      <c r="BB526" s="23"/>
      <c r="BC526" s="8"/>
      <c r="BD526"/>
      <c r="BE526"/>
      <c r="BF526"/>
    </row>
    <row r="527" spans="1:58" ht="6" hidden="1" customHeight="1" x14ac:dyDescent="0.2">
      <c r="A527" s="14">
        <v>42</v>
      </c>
      <c r="B527" s="528"/>
      <c r="C527" s="529"/>
      <c r="D527" s="79"/>
      <c r="E527" s="86"/>
      <c r="F527" s="80"/>
      <c r="G527" s="78"/>
      <c r="H527" s="1">
        <f t="shared" ca="1" si="192"/>
        <v>0</v>
      </c>
      <c r="I527" s="80"/>
      <c r="J527" s="78"/>
      <c r="K527" s="1">
        <f t="shared" ca="1" si="193"/>
        <v>0</v>
      </c>
      <c r="L527" s="80"/>
      <c r="M527" s="78"/>
      <c r="N527" s="1">
        <f t="shared" ca="1" si="194"/>
        <v>0</v>
      </c>
      <c r="O527" s="80"/>
      <c r="P527" s="78"/>
      <c r="Q527" s="1">
        <f t="shared" ca="1" si="195"/>
        <v>0</v>
      </c>
      <c r="R527" s="80"/>
      <c r="S527" s="78"/>
      <c r="T527" s="1">
        <f t="shared" ca="1" si="196"/>
        <v>0</v>
      </c>
      <c r="U527" s="80"/>
      <c r="V527" s="78"/>
      <c r="W527" s="1">
        <f t="shared" ca="1" si="197"/>
        <v>0</v>
      </c>
      <c r="X527" s="80"/>
      <c r="Y527" s="78"/>
      <c r="Z527" s="1">
        <f t="shared" ca="1" si="198"/>
        <v>0</v>
      </c>
      <c r="AA527" s="80"/>
      <c r="AB527" s="78"/>
      <c r="AC527" s="1">
        <f t="shared" ca="1" si="199"/>
        <v>0</v>
      </c>
      <c r="AD527" s="80"/>
      <c r="AE527" s="78"/>
      <c r="AF527" s="1">
        <f t="shared" ca="1" si="200"/>
        <v>0</v>
      </c>
      <c r="AG527" s="80"/>
      <c r="AH527" s="78"/>
      <c r="AI527" s="1">
        <f t="shared" ca="1" si="201"/>
        <v>0</v>
      </c>
      <c r="AJ527" s="80"/>
      <c r="AK527" s="78"/>
      <c r="AL527" s="1">
        <f t="shared" ca="1" si="202"/>
        <v>0</v>
      </c>
      <c r="AM527" s="80"/>
      <c r="AN527" s="78"/>
      <c r="AO527" s="1">
        <f t="shared" ca="1" si="203"/>
        <v>0</v>
      </c>
      <c r="AP527" s="93"/>
      <c r="AQ527" s="8"/>
      <c r="AR527" s="57"/>
      <c r="AS527" s="23"/>
      <c r="AT527" s="23"/>
      <c r="AU527" s="23"/>
      <c r="AV527" s="23"/>
      <c r="AW527" s="23"/>
      <c r="AX527" s="23"/>
      <c r="AY527" s="23"/>
      <c r="AZ527" s="23"/>
      <c r="BA527" s="23"/>
      <c r="BB527" s="23"/>
      <c r="BC527" s="8"/>
      <c r="BD527"/>
      <c r="BE527"/>
      <c r="BF527"/>
    </row>
    <row r="528" spans="1:58" ht="6" hidden="1" customHeight="1" x14ac:dyDescent="0.2">
      <c r="A528" s="14">
        <v>43</v>
      </c>
      <c r="B528" s="528"/>
      <c r="C528" s="529"/>
      <c r="D528" s="79"/>
      <c r="E528" s="86"/>
      <c r="F528" s="80"/>
      <c r="G528" s="78"/>
      <c r="H528" s="1">
        <f t="shared" ca="1" si="192"/>
        <v>0</v>
      </c>
      <c r="I528" s="80"/>
      <c r="J528" s="78"/>
      <c r="K528" s="1">
        <f t="shared" ca="1" si="193"/>
        <v>0</v>
      </c>
      <c r="L528" s="80"/>
      <c r="M528" s="78"/>
      <c r="N528" s="1">
        <f t="shared" ca="1" si="194"/>
        <v>0</v>
      </c>
      <c r="O528" s="80"/>
      <c r="P528" s="78"/>
      <c r="Q528" s="1">
        <f t="shared" ca="1" si="195"/>
        <v>0</v>
      </c>
      <c r="R528" s="80"/>
      <c r="S528" s="78"/>
      <c r="T528" s="1">
        <f t="shared" ca="1" si="196"/>
        <v>0</v>
      </c>
      <c r="U528" s="80"/>
      <c r="V528" s="78"/>
      <c r="W528" s="1">
        <f t="shared" ca="1" si="197"/>
        <v>0</v>
      </c>
      <c r="X528" s="80"/>
      <c r="Y528" s="78"/>
      <c r="Z528" s="1">
        <f t="shared" ca="1" si="198"/>
        <v>0</v>
      </c>
      <c r="AA528" s="80"/>
      <c r="AB528" s="78"/>
      <c r="AC528" s="1">
        <f t="shared" ca="1" si="199"/>
        <v>0</v>
      </c>
      <c r="AD528" s="80"/>
      <c r="AE528" s="78"/>
      <c r="AF528" s="1">
        <f t="shared" ca="1" si="200"/>
        <v>0</v>
      </c>
      <c r="AG528" s="80"/>
      <c r="AH528" s="78"/>
      <c r="AI528" s="1">
        <f t="shared" ca="1" si="201"/>
        <v>0</v>
      </c>
      <c r="AJ528" s="80"/>
      <c r="AK528" s="78"/>
      <c r="AL528" s="1">
        <f t="shared" ca="1" si="202"/>
        <v>0</v>
      </c>
      <c r="AM528" s="80"/>
      <c r="AN528" s="78"/>
      <c r="AO528" s="1">
        <f t="shared" ca="1" si="203"/>
        <v>0</v>
      </c>
      <c r="AP528" s="93"/>
      <c r="AQ528" s="8"/>
      <c r="AR528" s="57"/>
      <c r="AS528" s="23"/>
      <c r="AT528" s="23"/>
      <c r="AU528" s="23"/>
      <c r="AV528" s="23"/>
      <c r="AW528" s="23"/>
      <c r="AX528" s="23"/>
      <c r="AY528" s="23"/>
      <c r="AZ528" s="23"/>
      <c r="BA528" s="23"/>
      <c r="BB528" s="23"/>
      <c r="BC528" s="8"/>
      <c r="BD528"/>
      <c r="BE528"/>
      <c r="BF528"/>
    </row>
    <row r="529" spans="1:58" ht="6" hidden="1" customHeight="1" x14ac:dyDescent="0.2">
      <c r="A529" s="14">
        <v>44</v>
      </c>
      <c r="B529" s="528"/>
      <c r="C529" s="529"/>
      <c r="D529" s="79"/>
      <c r="E529" s="86"/>
      <c r="F529" s="80"/>
      <c r="G529" s="78"/>
      <c r="H529" s="1">
        <f t="shared" ca="1" si="192"/>
        <v>0</v>
      </c>
      <c r="I529" s="80"/>
      <c r="J529" s="78"/>
      <c r="K529" s="1">
        <f t="shared" ca="1" si="193"/>
        <v>0</v>
      </c>
      <c r="L529" s="80"/>
      <c r="M529" s="78"/>
      <c r="N529" s="1">
        <f t="shared" ca="1" si="194"/>
        <v>0</v>
      </c>
      <c r="O529" s="80"/>
      <c r="P529" s="78"/>
      <c r="Q529" s="1">
        <f t="shared" ca="1" si="195"/>
        <v>0</v>
      </c>
      <c r="R529" s="80"/>
      <c r="S529" s="78"/>
      <c r="T529" s="1">
        <f t="shared" ca="1" si="196"/>
        <v>0</v>
      </c>
      <c r="U529" s="80"/>
      <c r="V529" s="78"/>
      <c r="W529" s="1">
        <f t="shared" ca="1" si="197"/>
        <v>0</v>
      </c>
      <c r="X529" s="80"/>
      <c r="Y529" s="78"/>
      <c r="Z529" s="1">
        <f t="shared" ca="1" si="198"/>
        <v>0</v>
      </c>
      <c r="AA529" s="80"/>
      <c r="AB529" s="78"/>
      <c r="AC529" s="1">
        <f t="shared" ca="1" si="199"/>
        <v>0</v>
      </c>
      <c r="AD529" s="80"/>
      <c r="AE529" s="78"/>
      <c r="AF529" s="1">
        <f t="shared" ca="1" si="200"/>
        <v>0</v>
      </c>
      <c r="AG529" s="80"/>
      <c r="AH529" s="78"/>
      <c r="AI529" s="1">
        <f t="shared" ca="1" si="201"/>
        <v>0</v>
      </c>
      <c r="AJ529" s="80"/>
      <c r="AK529" s="78"/>
      <c r="AL529" s="1">
        <f t="shared" ca="1" si="202"/>
        <v>0</v>
      </c>
      <c r="AM529" s="80"/>
      <c r="AN529" s="78"/>
      <c r="AO529" s="1">
        <f t="shared" ca="1" si="203"/>
        <v>0</v>
      </c>
      <c r="AP529" s="93"/>
      <c r="AQ529" s="8"/>
      <c r="AR529" s="57"/>
      <c r="AS529" s="23"/>
      <c r="AT529" s="23"/>
      <c r="AU529" s="23"/>
      <c r="AV529" s="23"/>
      <c r="AW529" s="23"/>
      <c r="AX529" s="23"/>
      <c r="AY529" s="23"/>
      <c r="AZ529" s="23"/>
      <c r="BA529" s="23"/>
      <c r="BB529" s="23"/>
      <c r="BC529" s="8"/>
      <c r="BD529"/>
      <c r="BE529"/>
      <c r="BF529"/>
    </row>
    <row r="530" spans="1:58" ht="6" hidden="1" customHeight="1" x14ac:dyDescent="0.2">
      <c r="A530" s="14">
        <v>45</v>
      </c>
      <c r="B530" s="528"/>
      <c r="C530" s="529"/>
      <c r="D530" s="79"/>
      <c r="E530" s="86"/>
      <c r="F530" s="80"/>
      <c r="G530" s="78"/>
      <c r="H530" s="1">
        <f t="shared" ca="1" si="192"/>
        <v>0</v>
      </c>
      <c r="I530" s="80"/>
      <c r="J530" s="78"/>
      <c r="K530" s="1">
        <f t="shared" ca="1" si="193"/>
        <v>0</v>
      </c>
      <c r="L530" s="80"/>
      <c r="M530" s="78"/>
      <c r="N530" s="1">
        <f t="shared" ca="1" si="194"/>
        <v>0</v>
      </c>
      <c r="O530" s="80"/>
      <c r="P530" s="78"/>
      <c r="Q530" s="1">
        <f t="shared" ca="1" si="195"/>
        <v>0</v>
      </c>
      <c r="R530" s="80"/>
      <c r="S530" s="78"/>
      <c r="T530" s="1">
        <f t="shared" ca="1" si="196"/>
        <v>0</v>
      </c>
      <c r="U530" s="80"/>
      <c r="V530" s="78"/>
      <c r="W530" s="1">
        <f t="shared" ca="1" si="197"/>
        <v>0</v>
      </c>
      <c r="X530" s="80"/>
      <c r="Y530" s="78"/>
      <c r="Z530" s="1">
        <f t="shared" ca="1" si="198"/>
        <v>0</v>
      </c>
      <c r="AA530" s="80"/>
      <c r="AB530" s="78"/>
      <c r="AC530" s="1">
        <f t="shared" ca="1" si="199"/>
        <v>0</v>
      </c>
      <c r="AD530" s="80"/>
      <c r="AE530" s="78"/>
      <c r="AF530" s="1">
        <f t="shared" ca="1" si="200"/>
        <v>0</v>
      </c>
      <c r="AG530" s="80"/>
      <c r="AH530" s="78"/>
      <c r="AI530" s="1">
        <f t="shared" ca="1" si="201"/>
        <v>0</v>
      </c>
      <c r="AJ530" s="80"/>
      <c r="AK530" s="78"/>
      <c r="AL530" s="1">
        <f t="shared" ca="1" si="202"/>
        <v>0</v>
      </c>
      <c r="AM530" s="80"/>
      <c r="AN530" s="78"/>
      <c r="AO530" s="1">
        <f t="shared" ca="1" si="203"/>
        <v>0</v>
      </c>
      <c r="AP530" s="93"/>
      <c r="AQ530" s="8"/>
      <c r="AR530" s="57"/>
      <c r="AS530" s="23"/>
      <c r="AT530" s="23"/>
      <c r="AU530" s="23"/>
      <c r="AV530" s="23"/>
      <c r="AW530" s="23"/>
      <c r="AX530" s="23"/>
      <c r="AY530" s="23"/>
      <c r="AZ530" s="23"/>
      <c r="BA530" s="23"/>
      <c r="BB530" s="23"/>
      <c r="BC530" s="8"/>
      <c r="BD530"/>
      <c r="BE530"/>
      <c r="BF530"/>
    </row>
    <row r="531" spans="1:58" ht="6" hidden="1" customHeight="1" x14ac:dyDescent="0.2">
      <c r="A531" s="14">
        <v>46</v>
      </c>
      <c r="B531" s="528"/>
      <c r="C531" s="529"/>
      <c r="D531" s="79"/>
      <c r="E531" s="86"/>
      <c r="F531" s="80"/>
      <c r="G531" s="78"/>
      <c r="H531" s="1">
        <f t="shared" ca="1" si="192"/>
        <v>0</v>
      </c>
      <c r="I531" s="80"/>
      <c r="J531" s="78"/>
      <c r="K531" s="1">
        <f t="shared" ca="1" si="193"/>
        <v>0</v>
      </c>
      <c r="L531" s="80"/>
      <c r="M531" s="78"/>
      <c r="N531" s="1">
        <f t="shared" ca="1" si="194"/>
        <v>0</v>
      </c>
      <c r="O531" s="80"/>
      <c r="P531" s="78"/>
      <c r="Q531" s="1">
        <f t="shared" ca="1" si="195"/>
        <v>0</v>
      </c>
      <c r="R531" s="80"/>
      <c r="S531" s="78"/>
      <c r="T531" s="1">
        <f t="shared" ca="1" si="196"/>
        <v>0</v>
      </c>
      <c r="U531" s="80"/>
      <c r="V531" s="78"/>
      <c r="W531" s="1">
        <f t="shared" ca="1" si="197"/>
        <v>0</v>
      </c>
      <c r="X531" s="80"/>
      <c r="Y531" s="78"/>
      <c r="Z531" s="1">
        <f t="shared" ca="1" si="198"/>
        <v>0</v>
      </c>
      <c r="AA531" s="80"/>
      <c r="AB531" s="78"/>
      <c r="AC531" s="1">
        <f t="shared" ca="1" si="199"/>
        <v>0</v>
      </c>
      <c r="AD531" s="80"/>
      <c r="AE531" s="78"/>
      <c r="AF531" s="1">
        <f t="shared" ca="1" si="200"/>
        <v>0</v>
      </c>
      <c r="AG531" s="80"/>
      <c r="AH531" s="78"/>
      <c r="AI531" s="1">
        <f t="shared" ca="1" si="201"/>
        <v>0</v>
      </c>
      <c r="AJ531" s="80"/>
      <c r="AK531" s="78"/>
      <c r="AL531" s="1">
        <f t="shared" ca="1" si="202"/>
        <v>0</v>
      </c>
      <c r="AM531" s="80"/>
      <c r="AN531" s="78"/>
      <c r="AO531" s="1">
        <f t="shared" ca="1" si="203"/>
        <v>0</v>
      </c>
      <c r="AP531" s="93"/>
      <c r="AQ531" s="8"/>
      <c r="AR531" s="57"/>
      <c r="AS531" s="23"/>
      <c r="AT531" s="23"/>
      <c r="AU531" s="23"/>
      <c r="AV531" s="23"/>
      <c r="AW531" s="23"/>
      <c r="AX531" s="23"/>
      <c r="AY531" s="23"/>
      <c r="AZ531" s="23"/>
      <c r="BA531" s="23"/>
      <c r="BB531" s="23"/>
      <c r="BC531" s="8"/>
      <c r="BD531"/>
      <c r="BE531"/>
      <c r="BF531"/>
    </row>
    <row r="532" spans="1:58" ht="6" hidden="1" customHeight="1" x14ac:dyDescent="0.2">
      <c r="A532" s="14">
        <v>47</v>
      </c>
      <c r="B532" s="528"/>
      <c r="C532" s="529"/>
      <c r="D532" s="79"/>
      <c r="E532" s="86"/>
      <c r="F532" s="80"/>
      <c r="G532" s="78"/>
      <c r="H532" s="1">
        <f t="shared" ca="1" si="192"/>
        <v>0</v>
      </c>
      <c r="I532" s="80"/>
      <c r="J532" s="78"/>
      <c r="K532" s="1">
        <f t="shared" ca="1" si="193"/>
        <v>0</v>
      </c>
      <c r="L532" s="80"/>
      <c r="M532" s="78"/>
      <c r="N532" s="1">
        <f t="shared" ca="1" si="194"/>
        <v>0</v>
      </c>
      <c r="O532" s="80"/>
      <c r="P532" s="78"/>
      <c r="Q532" s="1">
        <f t="shared" ca="1" si="195"/>
        <v>0</v>
      </c>
      <c r="R532" s="80"/>
      <c r="S532" s="78"/>
      <c r="T532" s="1">
        <f t="shared" ca="1" si="196"/>
        <v>0</v>
      </c>
      <c r="U532" s="80"/>
      <c r="V532" s="78"/>
      <c r="W532" s="1">
        <f t="shared" ca="1" si="197"/>
        <v>0</v>
      </c>
      <c r="X532" s="80"/>
      <c r="Y532" s="78"/>
      <c r="Z532" s="1">
        <f t="shared" ca="1" si="198"/>
        <v>0</v>
      </c>
      <c r="AA532" s="80"/>
      <c r="AB532" s="78"/>
      <c r="AC532" s="1">
        <f t="shared" ca="1" si="199"/>
        <v>0</v>
      </c>
      <c r="AD532" s="80"/>
      <c r="AE532" s="78"/>
      <c r="AF532" s="1">
        <f t="shared" ca="1" si="200"/>
        <v>0</v>
      </c>
      <c r="AG532" s="80"/>
      <c r="AH532" s="78"/>
      <c r="AI532" s="1">
        <f t="shared" ca="1" si="201"/>
        <v>0</v>
      </c>
      <c r="AJ532" s="80"/>
      <c r="AK532" s="78"/>
      <c r="AL532" s="1">
        <f t="shared" ca="1" si="202"/>
        <v>0</v>
      </c>
      <c r="AM532" s="80"/>
      <c r="AN532" s="78"/>
      <c r="AO532" s="1">
        <f t="shared" ca="1" si="203"/>
        <v>0</v>
      </c>
      <c r="AP532" s="93"/>
      <c r="AQ532" s="8"/>
      <c r="AR532" s="57"/>
      <c r="AS532" s="23"/>
      <c r="AT532" s="23"/>
      <c r="AU532" s="23"/>
      <c r="AV532" s="23"/>
      <c r="AW532" s="23"/>
      <c r="AX532" s="23"/>
      <c r="AY532" s="23"/>
      <c r="AZ532" s="23"/>
      <c r="BA532" s="23"/>
      <c r="BB532" s="23"/>
      <c r="BC532" s="8"/>
      <c r="BD532"/>
      <c r="BE532"/>
      <c r="BF532"/>
    </row>
    <row r="533" spans="1:58" ht="6" hidden="1" customHeight="1" x14ac:dyDescent="0.2">
      <c r="A533" s="14">
        <v>48</v>
      </c>
      <c r="B533" s="528"/>
      <c r="C533" s="529"/>
      <c r="D533" s="79"/>
      <c r="E533" s="86"/>
      <c r="F533" s="80"/>
      <c r="G533" s="78"/>
      <c r="H533" s="1">
        <f t="shared" ca="1" si="192"/>
        <v>0</v>
      </c>
      <c r="I533" s="80"/>
      <c r="J533" s="78"/>
      <c r="K533" s="1">
        <f t="shared" ca="1" si="193"/>
        <v>0</v>
      </c>
      <c r="L533" s="80"/>
      <c r="M533" s="78"/>
      <c r="N533" s="1">
        <f t="shared" ca="1" si="194"/>
        <v>0</v>
      </c>
      <c r="O533" s="80"/>
      <c r="P533" s="78"/>
      <c r="Q533" s="1">
        <f t="shared" ca="1" si="195"/>
        <v>0</v>
      </c>
      <c r="R533" s="80"/>
      <c r="S533" s="78"/>
      <c r="T533" s="1">
        <f t="shared" ca="1" si="196"/>
        <v>0</v>
      </c>
      <c r="U533" s="80"/>
      <c r="V533" s="78"/>
      <c r="W533" s="1">
        <f t="shared" ca="1" si="197"/>
        <v>0</v>
      </c>
      <c r="X533" s="80"/>
      <c r="Y533" s="78"/>
      <c r="Z533" s="1">
        <f t="shared" ca="1" si="198"/>
        <v>0</v>
      </c>
      <c r="AA533" s="80"/>
      <c r="AB533" s="78"/>
      <c r="AC533" s="1">
        <f t="shared" ca="1" si="199"/>
        <v>0</v>
      </c>
      <c r="AD533" s="80"/>
      <c r="AE533" s="78"/>
      <c r="AF533" s="1">
        <f t="shared" ca="1" si="200"/>
        <v>0</v>
      </c>
      <c r="AG533" s="80"/>
      <c r="AH533" s="78"/>
      <c r="AI533" s="1">
        <f t="shared" ca="1" si="201"/>
        <v>0</v>
      </c>
      <c r="AJ533" s="80"/>
      <c r="AK533" s="78"/>
      <c r="AL533" s="1">
        <f t="shared" ca="1" si="202"/>
        <v>0</v>
      </c>
      <c r="AM533" s="80"/>
      <c r="AN533" s="78"/>
      <c r="AO533" s="1">
        <f t="shared" ca="1" si="203"/>
        <v>0</v>
      </c>
      <c r="AP533" s="93"/>
      <c r="AQ533" s="8"/>
      <c r="AR533" s="57"/>
      <c r="AS533" s="23"/>
      <c r="AT533" s="23"/>
      <c r="AU533" s="23"/>
      <c r="AV533" s="23"/>
      <c r="AW533" s="23"/>
      <c r="AX533" s="23"/>
      <c r="AY533" s="23"/>
      <c r="AZ533" s="23"/>
      <c r="BA533" s="23"/>
      <c r="BB533" s="23"/>
      <c r="BC533" s="8"/>
      <c r="BD533"/>
      <c r="BE533"/>
      <c r="BF533"/>
    </row>
    <row r="534" spans="1:58" ht="6" hidden="1" customHeight="1" x14ac:dyDescent="0.2">
      <c r="A534" s="14">
        <v>49</v>
      </c>
      <c r="B534" s="528"/>
      <c r="C534" s="529"/>
      <c r="D534" s="79"/>
      <c r="E534" s="86"/>
      <c r="F534" s="80"/>
      <c r="G534" s="78"/>
      <c r="H534" s="1">
        <f t="shared" ca="1" si="192"/>
        <v>1</v>
      </c>
      <c r="I534" s="80"/>
      <c r="J534" s="78"/>
      <c r="K534" s="1">
        <f t="shared" ca="1" si="193"/>
        <v>1</v>
      </c>
      <c r="L534" s="80"/>
      <c r="M534" s="78"/>
      <c r="N534" s="1">
        <f t="shared" ca="1" si="194"/>
        <v>1</v>
      </c>
      <c r="O534" s="80"/>
      <c r="P534" s="78"/>
      <c r="Q534" s="1">
        <f t="shared" ca="1" si="195"/>
        <v>1</v>
      </c>
      <c r="R534" s="80"/>
      <c r="S534" s="78"/>
      <c r="T534" s="1">
        <f t="shared" ca="1" si="196"/>
        <v>1</v>
      </c>
      <c r="U534" s="80"/>
      <c r="V534" s="78"/>
      <c r="W534" s="1">
        <f t="shared" ca="1" si="197"/>
        <v>1</v>
      </c>
      <c r="X534" s="80"/>
      <c r="Y534" s="78"/>
      <c r="Z534" s="1">
        <f t="shared" ca="1" si="198"/>
        <v>1</v>
      </c>
      <c r="AA534" s="80"/>
      <c r="AB534" s="78"/>
      <c r="AC534" s="1">
        <f t="shared" ca="1" si="199"/>
        <v>1</v>
      </c>
      <c r="AD534" s="80"/>
      <c r="AE534" s="78"/>
      <c r="AF534" s="1">
        <f t="shared" ca="1" si="200"/>
        <v>1</v>
      </c>
      <c r="AG534" s="80"/>
      <c r="AH534" s="78"/>
      <c r="AI534" s="1">
        <f t="shared" ca="1" si="201"/>
        <v>1</v>
      </c>
      <c r="AJ534" s="80"/>
      <c r="AK534" s="78"/>
      <c r="AL534" s="1">
        <f t="shared" ca="1" si="202"/>
        <v>1</v>
      </c>
      <c r="AM534" s="80"/>
      <c r="AN534" s="78"/>
      <c r="AO534" s="1">
        <f t="shared" ca="1" si="203"/>
        <v>1</v>
      </c>
      <c r="AP534" s="93"/>
      <c r="AQ534" s="8"/>
      <c r="AR534" s="57"/>
      <c r="AS534" s="23"/>
      <c r="AT534" s="23"/>
      <c r="AU534" s="23"/>
      <c r="AV534" s="23"/>
      <c r="AW534" s="23"/>
      <c r="AX534" s="23"/>
      <c r="AY534" s="23"/>
      <c r="AZ534" s="23"/>
      <c r="BA534" s="23"/>
      <c r="BB534" s="23"/>
      <c r="BC534" s="8"/>
      <c r="BD534"/>
      <c r="BE534"/>
      <c r="BF534"/>
    </row>
    <row r="535" spans="1:58" ht="6" hidden="1" customHeight="1" x14ac:dyDescent="0.2">
      <c r="A535" s="14">
        <v>50</v>
      </c>
      <c r="B535" s="528"/>
      <c r="C535" s="529"/>
      <c r="D535" s="79"/>
      <c r="E535" s="86"/>
      <c r="F535" s="80"/>
      <c r="G535" s="78"/>
      <c r="H535" s="1">
        <f t="shared" ca="1" si="192"/>
        <v>2</v>
      </c>
      <c r="I535" s="80"/>
      <c r="J535" s="78"/>
      <c r="K535" s="1">
        <f t="shared" ca="1" si="193"/>
        <v>2</v>
      </c>
      <c r="L535" s="80"/>
      <c r="M535" s="78"/>
      <c r="N535" s="1">
        <f t="shared" ca="1" si="194"/>
        <v>2</v>
      </c>
      <c r="O535" s="80"/>
      <c r="P535" s="78"/>
      <c r="Q535" s="1">
        <f t="shared" ca="1" si="195"/>
        <v>2</v>
      </c>
      <c r="R535" s="80"/>
      <c r="S535" s="78"/>
      <c r="T535" s="1">
        <f t="shared" ca="1" si="196"/>
        <v>2</v>
      </c>
      <c r="U535" s="80"/>
      <c r="V535" s="78"/>
      <c r="W535" s="1">
        <f t="shared" ca="1" si="197"/>
        <v>2</v>
      </c>
      <c r="X535" s="80"/>
      <c r="Y535" s="78"/>
      <c r="Z535" s="1">
        <f t="shared" ca="1" si="198"/>
        <v>2</v>
      </c>
      <c r="AA535" s="80"/>
      <c r="AB535" s="78"/>
      <c r="AC535" s="1">
        <f t="shared" ca="1" si="199"/>
        <v>2</v>
      </c>
      <c r="AD535" s="80"/>
      <c r="AE535" s="78"/>
      <c r="AF535" s="1">
        <f t="shared" ca="1" si="200"/>
        <v>2</v>
      </c>
      <c r="AG535" s="80"/>
      <c r="AH535" s="78"/>
      <c r="AI535" s="1">
        <f t="shared" ca="1" si="201"/>
        <v>2</v>
      </c>
      <c r="AJ535" s="80"/>
      <c r="AK535" s="78"/>
      <c r="AL535" s="1">
        <f t="shared" ca="1" si="202"/>
        <v>2</v>
      </c>
      <c r="AM535" s="80"/>
      <c r="AN535" s="78"/>
      <c r="AO535" s="1">
        <f t="shared" ca="1" si="203"/>
        <v>2</v>
      </c>
      <c r="AP535" s="93"/>
      <c r="AQ535" s="8"/>
      <c r="AR535" s="57"/>
      <c r="AS535" s="23"/>
      <c r="AT535" s="23"/>
      <c r="AU535" s="23"/>
      <c r="AV535" s="23"/>
      <c r="AW535" s="23"/>
      <c r="AX535" s="23"/>
      <c r="AY535" s="23"/>
      <c r="AZ535" s="23"/>
      <c r="BA535" s="23"/>
      <c r="BB535" s="23"/>
      <c r="BC535" s="8"/>
      <c r="BD535"/>
      <c r="BE535"/>
      <c r="BF535"/>
    </row>
    <row r="536" spans="1:58" ht="6" hidden="1" customHeight="1" x14ac:dyDescent="0.2">
      <c r="A536" s="14">
        <v>51</v>
      </c>
      <c r="B536" s="528"/>
      <c r="C536" s="529"/>
      <c r="D536" s="79"/>
      <c r="E536" s="86"/>
      <c r="F536" s="80"/>
      <c r="G536" s="78"/>
      <c r="H536" s="1">
        <f t="shared" ca="1" si="192"/>
        <v>3</v>
      </c>
      <c r="I536" s="80"/>
      <c r="J536" s="78"/>
      <c r="K536" s="1">
        <f t="shared" ca="1" si="193"/>
        <v>3</v>
      </c>
      <c r="L536" s="80"/>
      <c r="M536" s="78"/>
      <c r="N536" s="1">
        <f t="shared" ca="1" si="194"/>
        <v>3</v>
      </c>
      <c r="O536" s="80"/>
      <c r="P536" s="78"/>
      <c r="Q536" s="1">
        <f t="shared" ca="1" si="195"/>
        <v>3</v>
      </c>
      <c r="R536" s="80"/>
      <c r="S536" s="78"/>
      <c r="T536" s="1">
        <f t="shared" ca="1" si="196"/>
        <v>3</v>
      </c>
      <c r="U536" s="80"/>
      <c r="V536" s="78"/>
      <c r="W536" s="1">
        <f t="shared" ca="1" si="197"/>
        <v>3</v>
      </c>
      <c r="X536" s="80"/>
      <c r="Y536" s="78"/>
      <c r="Z536" s="1">
        <f t="shared" ca="1" si="198"/>
        <v>3</v>
      </c>
      <c r="AA536" s="80"/>
      <c r="AB536" s="78"/>
      <c r="AC536" s="1">
        <f t="shared" ca="1" si="199"/>
        <v>3</v>
      </c>
      <c r="AD536" s="80"/>
      <c r="AE536" s="78"/>
      <c r="AF536" s="1">
        <f t="shared" ca="1" si="200"/>
        <v>3</v>
      </c>
      <c r="AG536" s="80"/>
      <c r="AH536" s="78"/>
      <c r="AI536" s="1">
        <f t="shared" ca="1" si="201"/>
        <v>3</v>
      </c>
      <c r="AJ536" s="80"/>
      <c r="AK536" s="78"/>
      <c r="AL536" s="1">
        <f t="shared" ca="1" si="202"/>
        <v>3</v>
      </c>
      <c r="AM536" s="80"/>
      <c r="AN536" s="78"/>
      <c r="AO536" s="1">
        <f t="shared" ca="1" si="203"/>
        <v>3</v>
      </c>
      <c r="AP536" s="93"/>
      <c r="AQ536" s="8"/>
      <c r="AR536" s="57"/>
      <c r="AS536" s="23"/>
      <c r="AT536" s="23"/>
      <c r="AU536" s="23"/>
      <c r="AV536" s="23"/>
      <c r="AW536" s="23"/>
      <c r="AX536" s="23"/>
      <c r="AY536" s="23"/>
      <c r="AZ536" s="23"/>
      <c r="BA536" s="23"/>
      <c r="BB536" s="23"/>
      <c r="BC536" s="8"/>
      <c r="BD536"/>
      <c r="BE536"/>
      <c r="BF536"/>
    </row>
    <row r="537" spans="1:58" ht="6" hidden="1" customHeight="1" x14ac:dyDescent="0.2">
      <c r="A537" s="14">
        <v>52</v>
      </c>
      <c r="B537" s="528"/>
      <c r="C537" s="529"/>
      <c r="D537" s="79"/>
      <c r="E537" s="86"/>
      <c r="F537" s="80"/>
      <c r="G537" s="78"/>
      <c r="H537" s="1">
        <f t="shared" ca="1" si="192"/>
        <v>4</v>
      </c>
      <c r="I537" s="80"/>
      <c r="J537" s="78"/>
      <c r="K537" s="1">
        <f t="shared" ca="1" si="193"/>
        <v>4</v>
      </c>
      <c r="L537" s="80"/>
      <c r="M537" s="78"/>
      <c r="N537" s="1">
        <f t="shared" ca="1" si="194"/>
        <v>4</v>
      </c>
      <c r="O537" s="80"/>
      <c r="P537" s="78"/>
      <c r="Q537" s="1">
        <f t="shared" ca="1" si="195"/>
        <v>4</v>
      </c>
      <c r="R537" s="80"/>
      <c r="S537" s="78"/>
      <c r="T537" s="1">
        <f t="shared" ca="1" si="196"/>
        <v>4</v>
      </c>
      <c r="U537" s="80"/>
      <c r="V537" s="78"/>
      <c r="W537" s="1">
        <f t="shared" ca="1" si="197"/>
        <v>4</v>
      </c>
      <c r="X537" s="80"/>
      <c r="Y537" s="78"/>
      <c r="Z537" s="1">
        <f t="shared" ca="1" si="198"/>
        <v>4</v>
      </c>
      <c r="AA537" s="80"/>
      <c r="AB537" s="78"/>
      <c r="AC537" s="1">
        <f t="shared" ca="1" si="199"/>
        <v>4</v>
      </c>
      <c r="AD537" s="80"/>
      <c r="AE537" s="78"/>
      <c r="AF537" s="1">
        <f t="shared" ca="1" si="200"/>
        <v>4</v>
      </c>
      <c r="AG537" s="80"/>
      <c r="AH537" s="78"/>
      <c r="AI537" s="1">
        <f t="shared" ca="1" si="201"/>
        <v>4</v>
      </c>
      <c r="AJ537" s="80"/>
      <c r="AK537" s="78"/>
      <c r="AL537" s="1">
        <f t="shared" ca="1" si="202"/>
        <v>4</v>
      </c>
      <c r="AM537" s="80"/>
      <c r="AN537" s="78"/>
      <c r="AO537" s="1">
        <f t="shared" ca="1" si="203"/>
        <v>4</v>
      </c>
      <c r="AP537" s="93"/>
      <c r="AQ537" s="8"/>
      <c r="AR537" s="57"/>
      <c r="AS537" s="23"/>
      <c r="AT537" s="23"/>
      <c r="AU537" s="23"/>
      <c r="AV537" s="23"/>
      <c r="AW537" s="23"/>
      <c r="AX537" s="23"/>
      <c r="AY537" s="23"/>
      <c r="AZ537" s="23"/>
      <c r="BA537" s="23"/>
      <c r="BB537" s="23"/>
      <c r="BC537" s="8"/>
      <c r="BD537"/>
      <c r="BE537"/>
      <c r="BF537"/>
    </row>
    <row r="538" spans="1:58" ht="6" hidden="1" customHeight="1" x14ac:dyDescent="0.2">
      <c r="A538" s="14">
        <v>53</v>
      </c>
      <c r="B538" s="528"/>
      <c r="C538" s="529"/>
      <c r="D538" s="79"/>
      <c r="E538" s="86"/>
      <c r="F538" s="80"/>
      <c r="G538" s="78"/>
      <c r="H538" s="1">
        <f t="shared" ca="1" si="192"/>
        <v>5</v>
      </c>
      <c r="I538" s="80"/>
      <c r="J538" s="78"/>
      <c r="K538" s="1">
        <f t="shared" ca="1" si="193"/>
        <v>5</v>
      </c>
      <c r="L538" s="80"/>
      <c r="M538" s="78"/>
      <c r="N538" s="1">
        <f t="shared" ca="1" si="194"/>
        <v>5</v>
      </c>
      <c r="O538" s="80"/>
      <c r="P538" s="78"/>
      <c r="Q538" s="1">
        <f t="shared" ca="1" si="195"/>
        <v>5</v>
      </c>
      <c r="R538" s="80"/>
      <c r="S538" s="78"/>
      <c r="T538" s="1">
        <f t="shared" ca="1" si="196"/>
        <v>5</v>
      </c>
      <c r="U538" s="80"/>
      <c r="V538" s="78"/>
      <c r="W538" s="1">
        <f t="shared" ca="1" si="197"/>
        <v>5</v>
      </c>
      <c r="X538" s="80"/>
      <c r="Y538" s="78"/>
      <c r="Z538" s="1">
        <f t="shared" ca="1" si="198"/>
        <v>5</v>
      </c>
      <c r="AA538" s="80"/>
      <c r="AB538" s="78"/>
      <c r="AC538" s="1">
        <f t="shared" ca="1" si="199"/>
        <v>5</v>
      </c>
      <c r="AD538" s="80"/>
      <c r="AE538" s="78"/>
      <c r="AF538" s="1">
        <f t="shared" ca="1" si="200"/>
        <v>5</v>
      </c>
      <c r="AG538" s="80"/>
      <c r="AH538" s="78"/>
      <c r="AI538" s="1">
        <f t="shared" ca="1" si="201"/>
        <v>5</v>
      </c>
      <c r="AJ538" s="80"/>
      <c r="AK538" s="78"/>
      <c r="AL538" s="1">
        <f t="shared" ca="1" si="202"/>
        <v>5</v>
      </c>
      <c r="AM538" s="80"/>
      <c r="AN538" s="78"/>
      <c r="AO538" s="1">
        <f t="shared" ca="1" si="203"/>
        <v>5</v>
      </c>
      <c r="AP538" s="93"/>
      <c r="AQ538" s="8"/>
      <c r="AR538" s="57"/>
      <c r="AS538" s="23"/>
      <c r="AT538" s="23"/>
      <c r="AU538" s="23"/>
      <c r="AV538" s="23"/>
      <c r="AW538" s="23"/>
      <c r="AX538" s="23"/>
      <c r="AY538" s="23"/>
      <c r="AZ538" s="23"/>
      <c r="BA538" s="23"/>
      <c r="BB538" s="23"/>
      <c r="BC538" s="8"/>
      <c r="BD538"/>
      <c r="BE538"/>
      <c r="BF538"/>
    </row>
    <row r="539" spans="1:58" ht="6" hidden="1" customHeight="1" x14ac:dyDescent="0.2">
      <c r="A539" s="14">
        <v>54</v>
      </c>
      <c r="B539" s="528"/>
      <c r="C539" s="529"/>
      <c r="D539" s="79"/>
      <c r="E539" s="86"/>
      <c r="F539" s="80"/>
      <c r="G539" s="78"/>
      <c r="H539" s="1">
        <f t="shared" ca="1" si="192"/>
        <v>6</v>
      </c>
      <c r="I539" s="80"/>
      <c r="J539" s="78"/>
      <c r="K539" s="1">
        <f t="shared" ca="1" si="193"/>
        <v>6</v>
      </c>
      <c r="L539" s="80"/>
      <c r="M539" s="78"/>
      <c r="N539" s="1">
        <f t="shared" ca="1" si="194"/>
        <v>6</v>
      </c>
      <c r="O539" s="80"/>
      <c r="P539" s="78"/>
      <c r="Q539" s="1">
        <f t="shared" ca="1" si="195"/>
        <v>6</v>
      </c>
      <c r="R539" s="80"/>
      <c r="S539" s="78"/>
      <c r="T539" s="1">
        <f t="shared" ca="1" si="196"/>
        <v>6</v>
      </c>
      <c r="U539" s="80"/>
      <c r="V539" s="78"/>
      <c r="W539" s="1">
        <f t="shared" ca="1" si="197"/>
        <v>6</v>
      </c>
      <c r="X539" s="80"/>
      <c r="Y539" s="78"/>
      <c r="Z539" s="1">
        <f t="shared" ca="1" si="198"/>
        <v>6</v>
      </c>
      <c r="AA539" s="80"/>
      <c r="AB539" s="78"/>
      <c r="AC539" s="1">
        <f t="shared" ca="1" si="199"/>
        <v>6</v>
      </c>
      <c r="AD539" s="80"/>
      <c r="AE539" s="78"/>
      <c r="AF539" s="1">
        <f t="shared" ca="1" si="200"/>
        <v>6</v>
      </c>
      <c r="AG539" s="80"/>
      <c r="AH539" s="78"/>
      <c r="AI539" s="1">
        <f t="shared" ca="1" si="201"/>
        <v>6</v>
      </c>
      <c r="AJ539" s="80"/>
      <c r="AK539" s="78"/>
      <c r="AL539" s="1">
        <f t="shared" ca="1" si="202"/>
        <v>6</v>
      </c>
      <c r="AM539" s="80"/>
      <c r="AN539" s="78"/>
      <c r="AO539" s="1">
        <f t="shared" ca="1" si="203"/>
        <v>6</v>
      </c>
      <c r="AP539" s="93"/>
      <c r="AQ539" s="8"/>
      <c r="AR539" s="57"/>
      <c r="AS539" s="23"/>
      <c r="AT539" s="23"/>
      <c r="AU539" s="23"/>
      <c r="AV539" s="23"/>
      <c r="AW539" s="23"/>
      <c r="AX539" s="23"/>
      <c r="AY539" s="23"/>
      <c r="AZ539" s="23"/>
      <c r="BA539" s="23"/>
      <c r="BB539" s="23"/>
      <c r="BC539" s="8"/>
      <c r="BD539"/>
      <c r="BE539"/>
      <c r="BF539"/>
    </row>
    <row r="540" spans="1:58" ht="6" hidden="1" customHeight="1" x14ac:dyDescent="0.2">
      <c r="A540" s="14">
        <v>55</v>
      </c>
      <c r="B540" s="528"/>
      <c r="C540" s="529"/>
      <c r="D540" s="79"/>
      <c r="E540" s="86"/>
      <c r="F540" s="80"/>
      <c r="G540" s="78"/>
      <c r="H540" s="1">
        <f t="shared" ca="1" si="192"/>
        <v>7</v>
      </c>
      <c r="I540" s="80"/>
      <c r="J540" s="78"/>
      <c r="K540" s="1">
        <f t="shared" ca="1" si="193"/>
        <v>0</v>
      </c>
      <c r="L540" s="80"/>
      <c r="M540" s="78"/>
      <c r="N540" s="1">
        <f t="shared" ca="1" si="194"/>
        <v>0</v>
      </c>
      <c r="O540" s="80"/>
      <c r="P540" s="78"/>
      <c r="Q540" s="1">
        <f t="shared" ca="1" si="195"/>
        <v>0</v>
      </c>
      <c r="R540" s="80"/>
      <c r="S540" s="78"/>
      <c r="T540" s="1">
        <f t="shared" ca="1" si="196"/>
        <v>0</v>
      </c>
      <c r="U540" s="80"/>
      <c r="V540" s="78"/>
      <c r="W540" s="1">
        <f t="shared" ca="1" si="197"/>
        <v>0</v>
      </c>
      <c r="X540" s="80"/>
      <c r="Y540" s="78"/>
      <c r="Z540" s="1">
        <f t="shared" ca="1" si="198"/>
        <v>0</v>
      </c>
      <c r="AA540" s="80"/>
      <c r="AB540" s="78"/>
      <c r="AC540" s="1">
        <f t="shared" ca="1" si="199"/>
        <v>0</v>
      </c>
      <c r="AD540" s="80"/>
      <c r="AE540" s="78"/>
      <c r="AF540" s="1">
        <f t="shared" ca="1" si="200"/>
        <v>0</v>
      </c>
      <c r="AG540" s="80"/>
      <c r="AH540" s="78"/>
      <c r="AI540" s="1">
        <f t="shared" ca="1" si="201"/>
        <v>0</v>
      </c>
      <c r="AJ540" s="80"/>
      <c r="AK540" s="78"/>
      <c r="AL540" s="1">
        <f t="shared" ca="1" si="202"/>
        <v>0</v>
      </c>
      <c r="AM540" s="80"/>
      <c r="AN540" s="78"/>
      <c r="AO540" s="1">
        <f t="shared" ca="1" si="203"/>
        <v>0</v>
      </c>
      <c r="AP540" s="93"/>
      <c r="AQ540" s="8"/>
      <c r="AR540" s="57"/>
      <c r="AS540" s="23"/>
      <c r="AT540" s="23"/>
      <c r="AU540" s="23"/>
      <c r="AV540" s="23"/>
      <c r="AW540" s="23"/>
      <c r="AX540" s="23"/>
      <c r="AY540" s="23"/>
      <c r="AZ540" s="23"/>
      <c r="BA540" s="23"/>
      <c r="BB540" s="23"/>
      <c r="BC540" s="8"/>
      <c r="BD540"/>
      <c r="BE540"/>
      <c r="BF540"/>
    </row>
    <row r="541" spans="1:58" ht="6" hidden="1" customHeight="1" x14ac:dyDescent="0.2">
      <c r="A541" s="14">
        <v>56</v>
      </c>
      <c r="B541" s="528"/>
      <c r="C541" s="529"/>
      <c r="D541" s="79"/>
      <c r="E541" s="86"/>
      <c r="F541" s="80"/>
      <c r="G541" s="78"/>
      <c r="H541" s="1">
        <f t="shared" ca="1" si="192"/>
        <v>8</v>
      </c>
      <c r="I541" s="80"/>
      <c r="J541" s="78"/>
      <c r="K541" s="1">
        <f t="shared" ca="1" si="193"/>
        <v>0</v>
      </c>
      <c r="L541" s="80"/>
      <c r="M541" s="78"/>
      <c r="N541" s="1">
        <f t="shared" ca="1" si="194"/>
        <v>0</v>
      </c>
      <c r="O541" s="80"/>
      <c r="P541" s="78"/>
      <c r="Q541" s="1">
        <f t="shared" ca="1" si="195"/>
        <v>0</v>
      </c>
      <c r="R541" s="80"/>
      <c r="S541" s="78"/>
      <c r="T541" s="1">
        <f t="shared" ca="1" si="196"/>
        <v>0</v>
      </c>
      <c r="U541" s="80"/>
      <c r="V541" s="78"/>
      <c r="W541" s="1">
        <f t="shared" ca="1" si="197"/>
        <v>0</v>
      </c>
      <c r="X541" s="80"/>
      <c r="Y541" s="78"/>
      <c r="Z541" s="1">
        <f t="shared" ca="1" si="198"/>
        <v>0</v>
      </c>
      <c r="AA541" s="80"/>
      <c r="AB541" s="78"/>
      <c r="AC541" s="1">
        <f t="shared" ca="1" si="199"/>
        <v>0</v>
      </c>
      <c r="AD541" s="80"/>
      <c r="AE541" s="78"/>
      <c r="AF541" s="1">
        <f t="shared" ca="1" si="200"/>
        <v>0</v>
      </c>
      <c r="AG541" s="80"/>
      <c r="AH541" s="78"/>
      <c r="AI541" s="1">
        <f t="shared" ca="1" si="201"/>
        <v>0</v>
      </c>
      <c r="AJ541" s="80"/>
      <c r="AK541" s="78"/>
      <c r="AL541" s="1">
        <f t="shared" ca="1" si="202"/>
        <v>0</v>
      </c>
      <c r="AM541" s="80"/>
      <c r="AN541" s="78"/>
      <c r="AO541" s="1">
        <f t="shared" ca="1" si="203"/>
        <v>0</v>
      </c>
      <c r="AP541" s="93"/>
      <c r="AQ541" s="8"/>
      <c r="AR541" s="57"/>
      <c r="AS541" s="23"/>
      <c r="AT541" s="23"/>
      <c r="AU541" s="23"/>
      <c r="AV541" s="23"/>
      <c r="AW541" s="23"/>
      <c r="AX541" s="23"/>
      <c r="AY541" s="23"/>
      <c r="AZ541" s="23"/>
      <c r="BA541" s="23"/>
      <c r="BB541" s="23"/>
      <c r="BC541" s="8"/>
      <c r="BD541"/>
      <c r="BE541"/>
      <c r="BF541"/>
    </row>
    <row r="542" spans="1:58" ht="6" hidden="1" customHeight="1" x14ac:dyDescent="0.2">
      <c r="A542" s="14">
        <v>57</v>
      </c>
      <c r="B542" s="528"/>
      <c r="C542" s="529"/>
      <c r="D542" s="79"/>
      <c r="E542" s="86"/>
      <c r="F542" s="80"/>
      <c r="G542" s="78"/>
      <c r="H542" s="1">
        <f t="shared" ca="1" si="192"/>
        <v>9</v>
      </c>
      <c r="I542" s="80"/>
      <c r="J542" s="78"/>
      <c r="K542" s="1">
        <f t="shared" ca="1" si="193"/>
        <v>0</v>
      </c>
      <c r="L542" s="80"/>
      <c r="M542" s="78"/>
      <c r="N542" s="1">
        <f t="shared" ca="1" si="194"/>
        <v>0</v>
      </c>
      <c r="O542" s="80"/>
      <c r="P542" s="78"/>
      <c r="Q542" s="1">
        <f t="shared" ca="1" si="195"/>
        <v>0</v>
      </c>
      <c r="R542" s="80"/>
      <c r="S542" s="78"/>
      <c r="T542" s="1">
        <f t="shared" ca="1" si="196"/>
        <v>0</v>
      </c>
      <c r="U542" s="80"/>
      <c r="V542" s="78"/>
      <c r="W542" s="1">
        <f t="shared" ca="1" si="197"/>
        <v>0</v>
      </c>
      <c r="X542" s="80"/>
      <c r="Y542" s="78"/>
      <c r="Z542" s="1">
        <f t="shared" ca="1" si="198"/>
        <v>0</v>
      </c>
      <c r="AA542" s="80"/>
      <c r="AB542" s="78"/>
      <c r="AC542" s="1">
        <f t="shared" ca="1" si="199"/>
        <v>0</v>
      </c>
      <c r="AD542" s="80"/>
      <c r="AE542" s="78"/>
      <c r="AF542" s="1">
        <f t="shared" ca="1" si="200"/>
        <v>0</v>
      </c>
      <c r="AG542" s="80"/>
      <c r="AH542" s="78"/>
      <c r="AI542" s="1">
        <f t="shared" ca="1" si="201"/>
        <v>0</v>
      </c>
      <c r="AJ542" s="80"/>
      <c r="AK542" s="78"/>
      <c r="AL542" s="1">
        <f t="shared" ca="1" si="202"/>
        <v>0</v>
      </c>
      <c r="AM542" s="80"/>
      <c r="AN542" s="78"/>
      <c r="AO542" s="1">
        <f t="shared" ca="1" si="203"/>
        <v>0</v>
      </c>
      <c r="AP542" s="93"/>
      <c r="AQ542" s="8"/>
      <c r="AR542" s="57"/>
      <c r="AS542" s="23"/>
      <c r="AT542" s="23"/>
      <c r="AU542" s="23"/>
      <c r="AV542" s="23"/>
      <c r="AW542" s="23"/>
      <c r="AX542" s="23"/>
      <c r="AY542" s="23"/>
      <c r="AZ542" s="23"/>
      <c r="BA542" s="23"/>
      <c r="BB542" s="23"/>
      <c r="BC542" s="8"/>
      <c r="BD542"/>
      <c r="BE542"/>
      <c r="BF542"/>
    </row>
    <row r="543" spans="1:58" ht="6" hidden="1" customHeight="1" x14ac:dyDescent="0.2">
      <c r="A543" s="14">
        <v>58</v>
      </c>
      <c r="B543" s="528"/>
      <c r="C543" s="529"/>
      <c r="D543" s="79"/>
      <c r="E543" s="86"/>
      <c r="F543" s="80"/>
      <c r="G543" s="78"/>
      <c r="H543" s="1">
        <f t="shared" ca="1" si="192"/>
        <v>10</v>
      </c>
      <c r="I543" s="80"/>
      <c r="J543" s="78"/>
      <c r="K543" s="1">
        <f t="shared" ca="1" si="193"/>
        <v>0</v>
      </c>
      <c r="L543" s="80"/>
      <c r="M543" s="78"/>
      <c r="N543" s="1">
        <f t="shared" ca="1" si="194"/>
        <v>0</v>
      </c>
      <c r="O543" s="80"/>
      <c r="P543" s="78"/>
      <c r="Q543" s="1">
        <f t="shared" ca="1" si="195"/>
        <v>0</v>
      </c>
      <c r="R543" s="80"/>
      <c r="S543" s="78"/>
      <c r="T543" s="1">
        <f t="shared" ca="1" si="196"/>
        <v>0</v>
      </c>
      <c r="U543" s="80"/>
      <c r="V543" s="78"/>
      <c r="W543" s="1">
        <f t="shared" ca="1" si="197"/>
        <v>0</v>
      </c>
      <c r="X543" s="80"/>
      <c r="Y543" s="78"/>
      <c r="Z543" s="1">
        <f t="shared" ca="1" si="198"/>
        <v>0</v>
      </c>
      <c r="AA543" s="80"/>
      <c r="AB543" s="78"/>
      <c r="AC543" s="1">
        <f t="shared" ca="1" si="199"/>
        <v>0</v>
      </c>
      <c r="AD543" s="80"/>
      <c r="AE543" s="78"/>
      <c r="AF543" s="1">
        <f t="shared" ca="1" si="200"/>
        <v>0</v>
      </c>
      <c r="AG543" s="80"/>
      <c r="AH543" s="78"/>
      <c r="AI543" s="1">
        <f t="shared" ca="1" si="201"/>
        <v>0</v>
      </c>
      <c r="AJ543" s="80"/>
      <c r="AK543" s="78"/>
      <c r="AL543" s="1">
        <f t="shared" ca="1" si="202"/>
        <v>0</v>
      </c>
      <c r="AM543" s="80"/>
      <c r="AN543" s="78"/>
      <c r="AO543" s="1">
        <f t="shared" ca="1" si="203"/>
        <v>0</v>
      </c>
      <c r="AP543" s="93"/>
      <c r="AQ543" s="8"/>
      <c r="AR543" s="57"/>
      <c r="AS543" s="23"/>
      <c r="AT543" s="23"/>
      <c r="AU543" s="23"/>
      <c r="AV543" s="23"/>
      <c r="AW543" s="23"/>
      <c r="AX543" s="23"/>
      <c r="AY543" s="23"/>
      <c r="AZ543" s="23"/>
      <c r="BA543" s="23"/>
      <c r="BB543" s="23"/>
      <c r="BC543" s="8"/>
      <c r="BD543"/>
      <c r="BE543"/>
      <c r="BF543"/>
    </row>
    <row r="544" spans="1:58" ht="6" hidden="1" customHeight="1" x14ac:dyDescent="0.2">
      <c r="A544" s="14">
        <v>59</v>
      </c>
      <c r="B544" s="528"/>
      <c r="C544" s="529"/>
      <c r="D544" s="79"/>
      <c r="E544" s="86"/>
      <c r="F544" s="80"/>
      <c r="G544" s="78"/>
      <c r="H544" s="1">
        <f t="shared" ca="1" si="192"/>
        <v>11</v>
      </c>
      <c r="I544" s="80"/>
      <c r="J544" s="78"/>
      <c r="K544" s="1">
        <f t="shared" ca="1" si="193"/>
        <v>0</v>
      </c>
      <c r="L544" s="80"/>
      <c r="M544" s="78"/>
      <c r="N544" s="1">
        <f t="shared" ca="1" si="194"/>
        <v>0</v>
      </c>
      <c r="O544" s="80"/>
      <c r="P544" s="78"/>
      <c r="Q544" s="1">
        <f t="shared" ca="1" si="195"/>
        <v>0</v>
      </c>
      <c r="R544" s="80"/>
      <c r="S544" s="78"/>
      <c r="T544" s="1">
        <f t="shared" ca="1" si="196"/>
        <v>0</v>
      </c>
      <c r="U544" s="80"/>
      <c r="V544" s="78"/>
      <c r="W544" s="1">
        <f t="shared" ca="1" si="197"/>
        <v>0</v>
      </c>
      <c r="X544" s="80"/>
      <c r="Y544" s="78"/>
      <c r="Z544" s="1">
        <f t="shared" ca="1" si="198"/>
        <v>0</v>
      </c>
      <c r="AA544" s="80"/>
      <c r="AB544" s="78"/>
      <c r="AC544" s="1">
        <f t="shared" ca="1" si="199"/>
        <v>0</v>
      </c>
      <c r="AD544" s="80"/>
      <c r="AE544" s="78"/>
      <c r="AF544" s="1">
        <f t="shared" ca="1" si="200"/>
        <v>0</v>
      </c>
      <c r="AG544" s="80"/>
      <c r="AH544" s="78"/>
      <c r="AI544" s="1">
        <f t="shared" ca="1" si="201"/>
        <v>0</v>
      </c>
      <c r="AJ544" s="80"/>
      <c r="AK544" s="78"/>
      <c r="AL544" s="1">
        <f t="shared" ca="1" si="202"/>
        <v>0</v>
      </c>
      <c r="AM544" s="80"/>
      <c r="AN544" s="78"/>
      <c r="AO544" s="1">
        <f t="shared" ca="1" si="203"/>
        <v>0</v>
      </c>
      <c r="AP544" s="93"/>
      <c r="AQ544" s="8"/>
      <c r="AR544" s="57"/>
      <c r="AS544" s="23"/>
      <c r="AT544" s="23"/>
      <c r="AU544" s="23"/>
      <c r="AV544" s="23"/>
      <c r="AW544" s="23"/>
      <c r="AX544" s="23"/>
      <c r="AY544" s="23"/>
      <c r="AZ544" s="23"/>
      <c r="BA544" s="23"/>
      <c r="BB544" s="23"/>
      <c r="BC544" s="8"/>
      <c r="BD544"/>
      <c r="BE544"/>
      <c r="BF544"/>
    </row>
    <row r="545" spans="1:58" ht="6" hidden="1" customHeight="1" x14ac:dyDescent="0.2">
      <c r="A545" s="14">
        <v>60</v>
      </c>
      <c r="B545" s="528"/>
      <c r="C545" s="529"/>
      <c r="D545" s="79"/>
      <c r="E545" s="86"/>
      <c r="F545" s="80"/>
      <c r="G545" s="78"/>
      <c r="H545" s="1">
        <f t="shared" ca="1" si="192"/>
        <v>12</v>
      </c>
      <c r="I545" s="80"/>
      <c r="J545" s="78"/>
      <c r="K545" s="1">
        <f t="shared" ca="1" si="193"/>
        <v>0</v>
      </c>
      <c r="L545" s="80"/>
      <c r="M545" s="78"/>
      <c r="N545" s="1">
        <f t="shared" ca="1" si="194"/>
        <v>0</v>
      </c>
      <c r="O545" s="80"/>
      <c r="P545" s="78"/>
      <c r="Q545" s="1">
        <f t="shared" ca="1" si="195"/>
        <v>0</v>
      </c>
      <c r="R545" s="80"/>
      <c r="S545" s="78"/>
      <c r="T545" s="1">
        <f t="shared" ca="1" si="196"/>
        <v>0</v>
      </c>
      <c r="U545" s="80"/>
      <c r="V545" s="78"/>
      <c r="W545" s="1">
        <f t="shared" ca="1" si="197"/>
        <v>0</v>
      </c>
      <c r="X545" s="80"/>
      <c r="Y545" s="78"/>
      <c r="Z545" s="1">
        <f t="shared" ca="1" si="198"/>
        <v>0</v>
      </c>
      <c r="AA545" s="80"/>
      <c r="AB545" s="78"/>
      <c r="AC545" s="1">
        <f t="shared" ca="1" si="199"/>
        <v>0</v>
      </c>
      <c r="AD545" s="80"/>
      <c r="AE545" s="78"/>
      <c r="AF545" s="1">
        <f t="shared" ca="1" si="200"/>
        <v>0</v>
      </c>
      <c r="AG545" s="80"/>
      <c r="AH545" s="78"/>
      <c r="AI545" s="1">
        <f t="shared" ca="1" si="201"/>
        <v>0</v>
      </c>
      <c r="AJ545" s="80"/>
      <c r="AK545" s="78"/>
      <c r="AL545" s="1">
        <f t="shared" ca="1" si="202"/>
        <v>0</v>
      </c>
      <c r="AM545" s="80"/>
      <c r="AN545" s="78"/>
      <c r="AO545" s="1">
        <f t="shared" ca="1" si="203"/>
        <v>0</v>
      </c>
      <c r="AP545" s="93"/>
      <c r="AQ545" s="8"/>
      <c r="AR545" s="57"/>
      <c r="AS545" s="23"/>
      <c r="AT545" s="23"/>
      <c r="AU545" s="23"/>
      <c r="AV545" s="23"/>
      <c r="AW545" s="23"/>
      <c r="AX545" s="23"/>
      <c r="AY545" s="23"/>
      <c r="AZ545" s="23"/>
      <c r="BA545" s="23"/>
      <c r="BB545" s="23"/>
      <c r="BC545" s="8"/>
      <c r="BD545"/>
      <c r="BE545"/>
      <c r="BF545"/>
    </row>
    <row r="546" spans="1:58" ht="6" hidden="1" customHeight="1" x14ac:dyDescent="0.2">
      <c r="A546" s="14">
        <v>61</v>
      </c>
      <c r="B546" s="528"/>
      <c r="C546" s="529"/>
      <c r="D546" s="79"/>
      <c r="E546" s="86"/>
      <c r="F546" s="80"/>
      <c r="G546" s="78"/>
      <c r="H546" s="1">
        <f t="shared" ca="1" si="192"/>
        <v>13</v>
      </c>
      <c r="I546" s="80"/>
      <c r="J546" s="78"/>
      <c r="K546" s="1">
        <f t="shared" ca="1" si="193"/>
        <v>0</v>
      </c>
      <c r="L546" s="80"/>
      <c r="M546" s="78"/>
      <c r="N546" s="1">
        <f t="shared" ca="1" si="194"/>
        <v>0</v>
      </c>
      <c r="O546" s="80"/>
      <c r="P546" s="78"/>
      <c r="Q546" s="1">
        <f t="shared" ca="1" si="195"/>
        <v>0</v>
      </c>
      <c r="R546" s="80"/>
      <c r="S546" s="78"/>
      <c r="T546" s="1">
        <f t="shared" ca="1" si="196"/>
        <v>0</v>
      </c>
      <c r="U546" s="80"/>
      <c r="V546" s="78"/>
      <c r="W546" s="1">
        <f t="shared" ca="1" si="197"/>
        <v>0</v>
      </c>
      <c r="X546" s="80"/>
      <c r="Y546" s="78"/>
      <c r="Z546" s="1">
        <f t="shared" ca="1" si="198"/>
        <v>0</v>
      </c>
      <c r="AA546" s="80"/>
      <c r="AB546" s="78"/>
      <c r="AC546" s="1">
        <f t="shared" ca="1" si="199"/>
        <v>0</v>
      </c>
      <c r="AD546" s="80"/>
      <c r="AE546" s="78"/>
      <c r="AF546" s="1">
        <f t="shared" ca="1" si="200"/>
        <v>0</v>
      </c>
      <c r="AG546" s="80"/>
      <c r="AH546" s="78"/>
      <c r="AI546" s="1">
        <f t="shared" ca="1" si="201"/>
        <v>0</v>
      </c>
      <c r="AJ546" s="80"/>
      <c r="AK546" s="78"/>
      <c r="AL546" s="1">
        <f t="shared" ca="1" si="202"/>
        <v>0</v>
      </c>
      <c r="AM546" s="80"/>
      <c r="AN546" s="78"/>
      <c r="AO546" s="1">
        <f t="shared" ca="1" si="203"/>
        <v>0</v>
      </c>
      <c r="AP546" s="93"/>
      <c r="AQ546" s="8"/>
      <c r="AR546" s="57"/>
      <c r="AS546" s="23"/>
      <c r="AT546" s="23"/>
      <c r="AU546" s="23"/>
      <c r="AV546" s="23"/>
      <c r="AW546" s="23"/>
      <c r="AX546" s="23"/>
      <c r="AY546" s="23"/>
      <c r="AZ546" s="23"/>
      <c r="BA546" s="23"/>
      <c r="BB546" s="23"/>
      <c r="BC546" s="8"/>
      <c r="BD546"/>
      <c r="BE546"/>
      <c r="BF546"/>
    </row>
    <row r="547" spans="1:58" ht="6" hidden="1" customHeight="1" x14ac:dyDescent="0.2">
      <c r="A547" s="14">
        <v>62</v>
      </c>
      <c r="B547" s="528"/>
      <c r="C547" s="529"/>
      <c r="D547" s="79"/>
      <c r="E547" s="86"/>
      <c r="F547" s="80"/>
      <c r="G547" s="78"/>
      <c r="H547" s="1">
        <f t="shared" ca="1" si="192"/>
        <v>14</v>
      </c>
      <c r="I547" s="80"/>
      <c r="J547" s="78"/>
      <c r="K547" s="1">
        <f t="shared" ca="1" si="193"/>
        <v>0</v>
      </c>
      <c r="L547" s="80"/>
      <c r="M547" s="78"/>
      <c r="N547" s="1">
        <f t="shared" ca="1" si="194"/>
        <v>0</v>
      </c>
      <c r="O547" s="80"/>
      <c r="P547" s="78"/>
      <c r="Q547" s="1">
        <f t="shared" ca="1" si="195"/>
        <v>0</v>
      </c>
      <c r="R547" s="80"/>
      <c r="S547" s="78"/>
      <c r="T547" s="1">
        <f t="shared" ca="1" si="196"/>
        <v>0</v>
      </c>
      <c r="U547" s="80"/>
      <c r="V547" s="78"/>
      <c r="W547" s="1">
        <f t="shared" ca="1" si="197"/>
        <v>0</v>
      </c>
      <c r="X547" s="80"/>
      <c r="Y547" s="78"/>
      <c r="Z547" s="1">
        <f t="shared" ca="1" si="198"/>
        <v>0</v>
      </c>
      <c r="AA547" s="80"/>
      <c r="AB547" s="78"/>
      <c r="AC547" s="1">
        <f t="shared" ca="1" si="199"/>
        <v>0</v>
      </c>
      <c r="AD547" s="80"/>
      <c r="AE547" s="78"/>
      <c r="AF547" s="1">
        <f t="shared" ca="1" si="200"/>
        <v>0</v>
      </c>
      <c r="AG547" s="80"/>
      <c r="AH547" s="78"/>
      <c r="AI547" s="1">
        <f t="shared" ca="1" si="201"/>
        <v>0</v>
      </c>
      <c r="AJ547" s="80"/>
      <c r="AK547" s="78"/>
      <c r="AL547" s="1">
        <f t="shared" ca="1" si="202"/>
        <v>0</v>
      </c>
      <c r="AM547" s="80"/>
      <c r="AN547" s="78"/>
      <c r="AO547" s="1">
        <f t="shared" ca="1" si="203"/>
        <v>0</v>
      </c>
      <c r="AP547" s="93"/>
      <c r="AQ547" s="8"/>
      <c r="AR547" s="57"/>
      <c r="AS547" s="23"/>
      <c r="AT547" s="23"/>
      <c r="AU547" s="23"/>
      <c r="AV547" s="23"/>
      <c r="AW547" s="23"/>
      <c r="AX547" s="23"/>
      <c r="AY547" s="23"/>
      <c r="AZ547" s="23"/>
      <c r="BA547" s="23"/>
      <c r="BB547" s="23"/>
      <c r="BC547" s="8"/>
      <c r="BD547"/>
      <c r="BE547"/>
      <c r="BF547"/>
    </row>
    <row r="548" spans="1:58" ht="6" hidden="1" customHeight="1" x14ac:dyDescent="0.2">
      <c r="A548" s="14">
        <v>63</v>
      </c>
      <c r="B548" s="528"/>
      <c r="C548" s="529"/>
      <c r="D548" s="79"/>
      <c r="E548" s="86"/>
      <c r="F548" s="80"/>
      <c r="G548" s="78"/>
      <c r="H548" s="1">
        <f t="shared" ca="1" si="192"/>
        <v>15</v>
      </c>
      <c r="I548" s="80"/>
      <c r="J548" s="78"/>
      <c r="K548" s="1">
        <f t="shared" ca="1" si="193"/>
        <v>0</v>
      </c>
      <c r="L548" s="80"/>
      <c r="M548" s="78"/>
      <c r="N548" s="1">
        <f t="shared" ca="1" si="194"/>
        <v>0</v>
      </c>
      <c r="O548" s="80"/>
      <c r="P548" s="78"/>
      <c r="Q548" s="1">
        <f t="shared" ca="1" si="195"/>
        <v>0</v>
      </c>
      <c r="R548" s="80"/>
      <c r="S548" s="78"/>
      <c r="T548" s="1">
        <f t="shared" ca="1" si="196"/>
        <v>0</v>
      </c>
      <c r="U548" s="80"/>
      <c r="V548" s="78"/>
      <c r="W548" s="1">
        <f t="shared" ca="1" si="197"/>
        <v>0</v>
      </c>
      <c r="X548" s="80"/>
      <c r="Y548" s="78"/>
      <c r="Z548" s="1">
        <f t="shared" ca="1" si="198"/>
        <v>0</v>
      </c>
      <c r="AA548" s="80"/>
      <c r="AB548" s="78"/>
      <c r="AC548" s="1">
        <f t="shared" ca="1" si="199"/>
        <v>0</v>
      </c>
      <c r="AD548" s="80"/>
      <c r="AE548" s="78"/>
      <c r="AF548" s="1">
        <f t="shared" ca="1" si="200"/>
        <v>0</v>
      </c>
      <c r="AG548" s="80"/>
      <c r="AH548" s="78"/>
      <c r="AI548" s="1">
        <f t="shared" ca="1" si="201"/>
        <v>0</v>
      </c>
      <c r="AJ548" s="80"/>
      <c r="AK548" s="78"/>
      <c r="AL548" s="1">
        <f t="shared" ca="1" si="202"/>
        <v>0</v>
      </c>
      <c r="AM548" s="80"/>
      <c r="AN548" s="78"/>
      <c r="AO548" s="1">
        <f t="shared" ca="1" si="203"/>
        <v>0</v>
      </c>
      <c r="AP548" s="93"/>
      <c r="AQ548" s="8"/>
      <c r="AR548" s="57"/>
      <c r="AS548" s="23"/>
      <c r="AT548" s="23"/>
      <c r="AU548" s="23"/>
      <c r="AV548" s="23"/>
      <c r="AW548" s="23"/>
      <c r="AX548" s="23"/>
      <c r="AY548" s="23"/>
      <c r="AZ548" s="23"/>
      <c r="BA548" s="23"/>
      <c r="BB548" s="23"/>
      <c r="BC548" s="8"/>
      <c r="BD548"/>
      <c r="BE548"/>
      <c r="BF548"/>
    </row>
    <row r="549" spans="1:58" ht="6" hidden="1" customHeight="1" x14ac:dyDescent="0.2">
      <c r="A549" s="14">
        <v>64</v>
      </c>
      <c r="B549" s="528"/>
      <c r="C549" s="529"/>
      <c r="D549" s="79"/>
      <c r="E549" s="86"/>
      <c r="F549" s="80"/>
      <c r="G549" s="78"/>
      <c r="H549" s="1">
        <f t="shared" ca="1" si="192"/>
        <v>16</v>
      </c>
      <c r="I549" s="80"/>
      <c r="J549" s="78"/>
      <c r="K549" s="1">
        <f t="shared" ca="1" si="193"/>
        <v>0</v>
      </c>
      <c r="L549" s="80"/>
      <c r="M549" s="78"/>
      <c r="N549" s="1">
        <f t="shared" ca="1" si="194"/>
        <v>0</v>
      </c>
      <c r="O549" s="80"/>
      <c r="P549" s="78"/>
      <c r="Q549" s="1">
        <f t="shared" ca="1" si="195"/>
        <v>0</v>
      </c>
      <c r="R549" s="80"/>
      <c r="S549" s="78"/>
      <c r="T549" s="1">
        <f t="shared" ca="1" si="196"/>
        <v>0</v>
      </c>
      <c r="U549" s="80"/>
      <c r="V549" s="78"/>
      <c r="W549" s="1">
        <f t="shared" ca="1" si="197"/>
        <v>0</v>
      </c>
      <c r="X549" s="80"/>
      <c r="Y549" s="78"/>
      <c r="Z549" s="1">
        <f t="shared" ca="1" si="198"/>
        <v>0</v>
      </c>
      <c r="AA549" s="80"/>
      <c r="AB549" s="78"/>
      <c r="AC549" s="1">
        <f t="shared" ca="1" si="199"/>
        <v>0</v>
      </c>
      <c r="AD549" s="80"/>
      <c r="AE549" s="78"/>
      <c r="AF549" s="1">
        <f t="shared" ca="1" si="200"/>
        <v>0</v>
      </c>
      <c r="AG549" s="80"/>
      <c r="AH549" s="78"/>
      <c r="AI549" s="1">
        <f t="shared" ca="1" si="201"/>
        <v>0</v>
      </c>
      <c r="AJ549" s="80"/>
      <c r="AK549" s="78"/>
      <c r="AL549" s="1">
        <f t="shared" ca="1" si="202"/>
        <v>0</v>
      </c>
      <c r="AM549" s="80"/>
      <c r="AN549" s="78"/>
      <c r="AO549" s="1">
        <f t="shared" ca="1" si="203"/>
        <v>0</v>
      </c>
      <c r="AP549" s="93"/>
      <c r="AQ549" s="8"/>
      <c r="AR549" s="57"/>
      <c r="AS549" s="23"/>
      <c r="AT549" s="23"/>
      <c r="AU549" s="23"/>
      <c r="AV549" s="23"/>
      <c r="AW549" s="23"/>
      <c r="AX549" s="23"/>
      <c r="AY549" s="23"/>
      <c r="AZ549" s="23"/>
      <c r="BA549" s="23"/>
      <c r="BB549" s="23"/>
      <c r="BC549" s="8"/>
      <c r="BD549"/>
      <c r="BE549"/>
      <c r="BF549"/>
    </row>
    <row r="550" spans="1:58" ht="6" hidden="1" customHeight="1" x14ac:dyDescent="0.2">
      <c r="A550" s="14">
        <v>65</v>
      </c>
      <c r="B550" s="528"/>
      <c r="C550" s="529"/>
      <c r="D550" s="79"/>
      <c r="E550" s="86"/>
      <c r="F550" s="80"/>
      <c r="G550" s="78"/>
      <c r="H550" s="1">
        <f t="shared" ref="H550:H581" ca="1" si="204">IF(OR(MID(G$781,$A550,1)="a",MID(G$781,$A550,1)="b"),0,IF(H549=0,1,H549+1))</f>
        <v>17</v>
      </c>
      <c r="I550" s="80"/>
      <c r="J550" s="78"/>
      <c r="K550" s="1">
        <f t="shared" ref="K550:K581" ca="1" si="205">IF(OR(MID(J$781,$A550,1)="a",MID(J$781,$A550,1)="b"),0,IF(K549=0,1,K549+1))</f>
        <v>0</v>
      </c>
      <c r="L550" s="80"/>
      <c r="M550" s="78"/>
      <c r="N550" s="1">
        <f t="shared" ref="N550:N581" ca="1" si="206">IF(OR(MID(M$781,$A550,1)="a",MID(M$781,$A550,1)="b"),0,IF(N549=0,1,N549+1))</f>
        <v>0</v>
      </c>
      <c r="O550" s="80"/>
      <c r="P550" s="78"/>
      <c r="Q550" s="1">
        <f t="shared" ref="Q550:Q581" ca="1" si="207">IF(OR(MID(P$781,$A550,1)="a",MID(P$781,$A550,1)="b"),0,IF(Q549=0,1,Q549+1))</f>
        <v>0</v>
      </c>
      <c r="R550" s="80"/>
      <c r="S550" s="78"/>
      <c r="T550" s="1">
        <f t="shared" ref="T550:T581" ca="1" si="208">IF(OR(MID(S$781,$A550,1)="a",MID(S$781,$A550,1)="b"),0,IF(T549=0,1,T549+1))</f>
        <v>0</v>
      </c>
      <c r="U550" s="80"/>
      <c r="V550" s="78"/>
      <c r="W550" s="1">
        <f t="shared" ref="W550:W581" ca="1" si="209">IF(OR(MID(V$781,$A550,1)="a",MID(V$781,$A550,1)="b"),0,IF(W549=0,1,W549+1))</f>
        <v>0</v>
      </c>
      <c r="X550" s="80"/>
      <c r="Y550" s="78"/>
      <c r="Z550" s="1">
        <f t="shared" ref="Z550:Z581" ca="1" si="210">IF(OR(MID(Y$781,$A550,1)="a",MID(Y$781,$A550,1)="b"),0,IF(Z549=0,1,Z549+1))</f>
        <v>0</v>
      </c>
      <c r="AA550" s="80"/>
      <c r="AB550" s="78"/>
      <c r="AC550" s="1">
        <f t="shared" ref="AC550:AC581" ca="1" si="211">IF(OR(MID(AB$781,$A550,1)="a",MID(AB$781,$A550,1)="b"),0,IF(AC549=0,1,AC549+1))</f>
        <v>0</v>
      </c>
      <c r="AD550" s="80"/>
      <c r="AE550" s="78"/>
      <c r="AF550" s="1">
        <f t="shared" ref="AF550:AF581" ca="1" si="212">IF(OR(MID(AE$781,$A550,1)="a",MID(AE$781,$A550,1)="b"),0,IF(AF549=0,1,AF549+1))</f>
        <v>0</v>
      </c>
      <c r="AG550" s="80"/>
      <c r="AH550" s="78"/>
      <c r="AI550" s="1">
        <f t="shared" ref="AI550:AI581" ca="1" si="213">IF(OR(MID(AH$781,$A550,1)="a",MID(AH$781,$A550,1)="b"),0,IF(AI549=0,1,AI549+1))</f>
        <v>0</v>
      </c>
      <c r="AJ550" s="80"/>
      <c r="AK550" s="78"/>
      <c r="AL550" s="1">
        <f t="shared" ref="AL550:AL581" ca="1" si="214">IF(OR(MID(AK$781,$A550,1)="a",MID(AK$781,$A550,1)="b"),0,IF(AL549=0,1,AL549+1))</f>
        <v>0</v>
      </c>
      <c r="AM550" s="80"/>
      <c r="AN550" s="78"/>
      <c r="AO550" s="1">
        <f t="shared" ref="AO550:AO581" ca="1" si="215">IF(OR(MID(AN$781,$A550,1)="a",MID(AN$781,$A550,1)="b"),0,IF(AO549=0,1,AO549+1))</f>
        <v>0</v>
      </c>
      <c r="AP550" s="93"/>
      <c r="AQ550" s="8"/>
      <c r="AR550" s="57"/>
      <c r="AS550" s="23"/>
      <c r="AT550" s="23"/>
      <c r="AU550" s="23"/>
      <c r="AV550" s="23"/>
      <c r="AW550" s="23"/>
      <c r="AX550" s="23"/>
      <c r="AY550" s="23"/>
      <c r="AZ550" s="23"/>
      <c r="BA550" s="23"/>
      <c r="BB550" s="23"/>
      <c r="BC550" s="8"/>
      <c r="BD550"/>
      <c r="BE550"/>
      <c r="BF550"/>
    </row>
    <row r="551" spans="1:58" ht="6" hidden="1" customHeight="1" x14ac:dyDescent="0.2">
      <c r="A551" s="14">
        <v>66</v>
      </c>
      <c r="B551" s="528"/>
      <c r="C551" s="529"/>
      <c r="D551" s="79"/>
      <c r="E551" s="86"/>
      <c r="F551" s="80"/>
      <c r="G551" s="78"/>
      <c r="H551" s="1">
        <f t="shared" ca="1" si="204"/>
        <v>18</v>
      </c>
      <c r="I551" s="80"/>
      <c r="J551" s="78"/>
      <c r="K551" s="1">
        <f t="shared" ca="1" si="205"/>
        <v>1</v>
      </c>
      <c r="L551" s="80"/>
      <c r="M551" s="78"/>
      <c r="N551" s="1">
        <f t="shared" ca="1" si="206"/>
        <v>1</v>
      </c>
      <c r="O551" s="80"/>
      <c r="P551" s="78"/>
      <c r="Q551" s="1">
        <f t="shared" ca="1" si="207"/>
        <v>1</v>
      </c>
      <c r="R551" s="80"/>
      <c r="S551" s="78"/>
      <c r="T551" s="1">
        <f t="shared" ca="1" si="208"/>
        <v>1</v>
      </c>
      <c r="U551" s="80"/>
      <c r="V551" s="78"/>
      <c r="W551" s="1">
        <f t="shared" ca="1" si="209"/>
        <v>1</v>
      </c>
      <c r="X551" s="80"/>
      <c r="Y551" s="78"/>
      <c r="Z551" s="1">
        <f t="shared" ca="1" si="210"/>
        <v>1</v>
      </c>
      <c r="AA551" s="80"/>
      <c r="AB551" s="78"/>
      <c r="AC551" s="1">
        <f t="shared" ca="1" si="211"/>
        <v>1</v>
      </c>
      <c r="AD551" s="80"/>
      <c r="AE551" s="78"/>
      <c r="AF551" s="1">
        <f t="shared" ca="1" si="212"/>
        <v>1</v>
      </c>
      <c r="AG551" s="80"/>
      <c r="AH551" s="78"/>
      <c r="AI551" s="1">
        <f t="shared" ca="1" si="213"/>
        <v>1</v>
      </c>
      <c r="AJ551" s="80"/>
      <c r="AK551" s="78"/>
      <c r="AL551" s="1">
        <f t="shared" ca="1" si="214"/>
        <v>1</v>
      </c>
      <c r="AM551" s="80"/>
      <c r="AN551" s="78"/>
      <c r="AO551" s="1">
        <f t="shared" ca="1" si="215"/>
        <v>1</v>
      </c>
      <c r="AP551" s="93"/>
      <c r="AQ551" s="8"/>
      <c r="AR551" s="57"/>
      <c r="AS551" s="23"/>
      <c r="AT551" s="23"/>
      <c r="AU551" s="23"/>
      <c r="AV551" s="23"/>
      <c r="AW551" s="23"/>
      <c r="AX551" s="23"/>
      <c r="AY551" s="23"/>
      <c r="AZ551" s="23"/>
      <c r="BA551" s="23"/>
      <c r="BB551" s="23"/>
      <c r="BC551" s="8"/>
      <c r="BD551"/>
      <c r="BE551"/>
      <c r="BF551"/>
    </row>
    <row r="552" spans="1:58" ht="6" hidden="1" customHeight="1" x14ac:dyDescent="0.2">
      <c r="A552" s="14">
        <v>67</v>
      </c>
      <c r="B552" s="528"/>
      <c r="C552" s="529"/>
      <c r="D552" s="79"/>
      <c r="E552" s="86"/>
      <c r="F552" s="80"/>
      <c r="G552" s="78"/>
      <c r="H552" s="1">
        <f t="shared" ca="1" si="204"/>
        <v>19</v>
      </c>
      <c r="I552" s="80"/>
      <c r="J552" s="78"/>
      <c r="K552" s="1">
        <f t="shared" ca="1" si="205"/>
        <v>2</v>
      </c>
      <c r="L552" s="80"/>
      <c r="M552" s="78"/>
      <c r="N552" s="1">
        <f t="shared" ca="1" si="206"/>
        <v>2</v>
      </c>
      <c r="O552" s="80"/>
      <c r="P552" s="78"/>
      <c r="Q552" s="1">
        <f t="shared" ca="1" si="207"/>
        <v>2</v>
      </c>
      <c r="R552" s="80"/>
      <c r="S552" s="78"/>
      <c r="T552" s="1">
        <f t="shared" ca="1" si="208"/>
        <v>2</v>
      </c>
      <c r="U552" s="80"/>
      <c r="V552" s="78"/>
      <c r="W552" s="1">
        <f t="shared" ca="1" si="209"/>
        <v>2</v>
      </c>
      <c r="X552" s="80"/>
      <c r="Y552" s="78"/>
      <c r="Z552" s="1">
        <f t="shared" ca="1" si="210"/>
        <v>2</v>
      </c>
      <c r="AA552" s="80"/>
      <c r="AB552" s="78"/>
      <c r="AC552" s="1">
        <f t="shared" ca="1" si="211"/>
        <v>2</v>
      </c>
      <c r="AD552" s="80"/>
      <c r="AE552" s="78"/>
      <c r="AF552" s="1">
        <f t="shared" ca="1" si="212"/>
        <v>2</v>
      </c>
      <c r="AG552" s="80"/>
      <c r="AH552" s="78"/>
      <c r="AI552" s="1">
        <f t="shared" ca="1" si="213"/>
        <v>2</v>
      </c>
      <c r="AJ552" s="80"/>
      <c r="AK552" s="78"/>
      <c r="AL552" s="1">
        <f t="shared" ca="1" si="214"/>
        <v>2</v>
      </c>
      <c r="AM552" s="80"/>
      <c r="AN552" s="78"/>
      <c r="AO552" s="1">
        <f t="shared" ca="1" si="215"/>
        <v>2</v>
      </c>
      <c r="AP552" s="93"/>
      <c r="AQ552" s="8"/>
      <c r="AR552" s="57"/>
      <c r="AS552" s="23"/>
      <c r="AT552" s="23"/>
      <c r="AU552" s="23"/>
      <c r="AV552" s="23"/>
      <c r="AW552" s="23"/>
      <c r="AX552" s="23"/>
      <c r="AY552" s="23"/>
      <c r="AZ552" s="23"/>
      <c r="BA552" s="23"/>
      <c r="BB552" s="23"/>
      <c r="BC552" s="8"/>
      <c r="BD552"/>
      <c r="BE552"/>
      <c r="BF552"/>
    </row>
    <row r="553" spans="1:58" ht="6" hidden="1" customHeight="1" x14ac:dyDescent="0.2">
      <c r="A553" s="14">
        <v>68</v>
      </c>
      <c r="B553" s="528"/>
      <c r="C553" s="529"/>
      <c r="D553" s="79"/>
      <c r="E553" s="86"/>
      <c r="F553" s="80"/>
      <c r="G553" s="78"/>
      <c r="H553" s="1">
        <f t="shared" ca="1" si="204"/>
        <v>20</v>
      </c>
      <c r="I553" s="80"/>
      <c r="J553" s="78"/>
      <c r="K553" s="1">
        <f t="shared" ca="1" si="205"/>
        <v>3</v>
      </c>
      <c r="L553" s="80"/>
      <c r="M553" s="78"/>
      <c r="N553" s="1">
        <f t="shared" ca="1" si="206"/>
        <v>3</v>
      </c>
      <c r="O553" s="80"/>
      <c r="P553" s="78"/>
      <c r="Q553" s="1">
        <f t="shared" ca="1" si="207"/>
        <v>3</v>
      </c>
      <c r="R553" s="80"/>
      <c r="S553" s="78"/>
      <c r="T553" s="1">
        <f t="shared" ca="1" si="208"/>
        <v>3</v>
      </c>
      <c r="U553" s="80"/>
      <c r="V553" s="78"/>
      <c r="W553" s="1">
        <f t="shared" ca="1" si="209"/>
        <v>3</v>
      </c>
      <c r="X553" s="80"/>
      <c r="Y553" s="78"/>
      <c r="Z553" s="1">
        <f t="shared" ca="1" si="210"/>
        <v>3</v>
      </c>
      <c r="AA553" s="80"/>
      <c r="AB553" s="78"/>
      <c r="AC553" s="1">
        <f t="shared" ca="1" si="211"/>
        <v>3</v>
      </c>
      <c r="AD553" s="80"/>
      <c r="AE553" s="78"/>
      <c r="AF553" s="1">
        <f t="shared" ca="1" si="212"/>
        <v>3</v>
      </c>
      <c r="AG553" s="80"/>
      <c r="AH553" s="78"/>
      <c r="AI553" s="1">
        <f t="shared" ca="1" si="213"/>
        <v>3</v>
      </c>
      <c r="AJ553" s="80"/>
      <c r="AK553" s="78"/>
      <c r="AL553" s="1">
        <f t="shared" ca="1" si="214"/>
        <v>3</v>
      </c>
      <c r="AM553" s="80"/>
      <c r="AN553" s="78"/>
      <c r="AO553" s="1">
        <f t="shared" ca="1" si="215"/>
        <v>3</v>
      </c>
      <c r="AP553" s="93"/>
      <c r="AQ553" s="8"/>
      <c r="AR553" s="57"/>
      <c r="AS553" s="23"/>
      <c r="AT553" s="23"/>
      <c r="AU553" s="23"/>
      <c r="AV553" s="23"/>
      <c r="AW553" s="23"/>
      <c r="AX553" s="23"/>
      <c r="AY553" s="23"/>
      <c r="AZ553" s="23"/>
      <c r="BA553" s="23"/>
      <c r="BB553" s="23"/>
      <c r="BC553" s="8"/>
      <c r="BD553"/>
      <c r="BE553"/>
      <c r="BF553"/>
    </row>
    <row r="554" spans="1:58" ht="6" hidden="1" customHeight="1" x14ac:dyDescent="0.2">
      <c r="A554" s="14">
        <v>69</v>
      </c>
      <c r="B554" s="528"/>
      <c r="C554" s="529"/>
      <c r="D554" s="79"/>
      <c r="E554" s="86"/>
      <c r="F554" s="80"/>
      <c r="G554" s="78"/>
      <c r="H554" s="1">
        <f t="shared" ca="1" si="204"/>
        <v>21</v>
      </c>
      <c r="I554" s="80"/>
      <c r="J554" s="78"/>
      <c r="K554" s="1">
        <f t="shared" ca="1" si="205"/>
        <v>4</v>
      </c>
      <c r="L554" s="80"/>
      <c r="M554" s="78"/>
      <c r="N554" s="1">
        <f t="shared" ca="1" si="206"/>
        <v>4</v>
      </c>
      <c r="O554" s="80"/>
      <c r="P554" s="78"/>
      <c r="Q554" s="1">
        <f t="shared" ca="1" si="207"/>
        <v>4</v>
      </c>
      <c r="R554" s="80"/>
      <c r="S554" s="78"/>
      <c r="T554" s="1">
        <f t="shared" ca="1" si="208"/>
        <v>4</v>
      </c>
      <c r="U554" s="80"/>
      <c r="V554" s="78"/>
      <c r="W554" s="1">
        <f t="shared" ca="1" si="209"/>
        <v>4</v>
      </c>
      <c r="X554" s="80"/>
      <c r="Y554" s="78"/>
      <c r="Z554" s="1">
        <f t="shared" ca="1" si="210"/>
        <v>4</v>
      </c>
      <c r="AA554" s="80"/>
      <c r="AB554" s="78"/>
      <c r="AC554" s="1">
        <f t="shared" ca="1" si="211"/>
        <v>4</v>
      </c>
      <c r="AD554" s="80"/>
      <c r="AE554" s="78"/>
      <c r="AF554" s="1">
        <f t="shared" ca="1" si="212"/>
        <v>4</v>
      </c>
      <c r="AG554" s="80"/>
      <c r="AH554" s="78"/>
      <c r="AI554" s="1">
        <f t="shared" ca="1" si="213"/>
        <v>4</v>
      </c>
      <c r="AJ554" s="80"/>
      <c r="AK554" s="78"/>
      <c r="AL554" s="1">
        <f t="shared" ca="1" si="214"/>
        <v>4</v>
      </c>
      <c r="AM554" s="80"/>
      <c r="AN554" s="78"/>
      <c r="AO554" s="1">
        <f t="shared" ca="1" si="215"/>
        <v>4</v>
      </c>
      <c r="AP554" s="93"/>
      <c r="AQ554" s="8"/>
      <c r="AR554" s="57"/>
      <c r="AS554" s="23"/>
      <c r="AT554" s="23"/>
      <c r="AU554" s="23"/>
      <c r="AV554" s="23"/>
      <c r="AW554" s="23"/>
      <c r="AX554" s="23"/>
      <c r="AY554" s="23"/>
      <c r="AZ554" s="23"/>
      <c r="BA554" s="23"/>
      <c r="BB554" s="23"/>
      <c r="BC554" s="8"/>
      <c r="BD554"/>
      <c r="BE554"/>
      <c r="BF554"/>
    </row>
    <row r="555" spans="1:58" ht="6" hidden="1" customHeight="1" x14ac:dyDescent="0.2">
      <c r="A555" s="14">
        <v>70</v>
      </c>
      <c r="B555" s="528"/>
      <c r="C555" s="529"/>
      <c r="D555" s="79"/>
      <c r="E555" s="86"/>
      <c r="F555" s="80"/>
      <c r="G555" s="78"/>
      <c r="H555" s="1">
        <f t="shared" ca="1" si="204"/>
        <v>22</v>
      </c>
      <c r="I555" s="80"/>
      <c r="J555" s="78"/>
      <c r="K555" s="1">
        <f t="shared" ca="1" si="205"/>
        <v>5</v>
      </c>
      <c r="L555" s="80"/>
      <c r="M555" s="78"/>
      <c r="N555" s="1">
        <f t="shared" ca="1" si="206"/>
        <v>5</v>
      </c>
      <c r="O555" s="80"/>
      <c r="P555" s="78"/>
      <c r="Q555" s="1">
        <f t="shared" ca="1" si="207"/>
        <v>5</v>
      </c>
      <c r="R555" s="80"/>
      <c r="S555" s="78"/>
      <c r="T555" s="1">
        <f t="shared" ca="1" si="208"/>
        <v>5</v>
      </c>
      <c r="U555" s="80"/>
      <c r="V555" s="78"/>
      <c r="W555" s="1">
        <f t="shared" ca="1" si="209"/>
        <v>5</v>
      </c>
      <c r="X555" s="80"/>
      <c r="Y555" s="78"/>
      <c r="Z555" s="1">
        <f t="shared" ca="1" si="210"/>
        <v>5</v>
      </c>
      <c r="AA555" s="80"/>
      <c r="AB555" s="78"/>
      <c r="AC555" s="1">
        <f t="shared" ca="1" si="211"/>
        <v>5</v>
      </c>
      <c r="AD555" s="80"/>
      <c r="AE555" s="78"/>
      <c r="AF555" s="1">
        <f t="shared" ca="1" si="212"/>
        <v>5</v>
      </c>
      <c r="AG555" s="80"/>
      <c r="AH555" s="78"/>
      <c r="AI555" s="1">
        <f t="shared" ca="1" si="213"/>
        <v>5</v>
      </c>
      <c r="AJ555" s="80"/>
      <c r="AK555" s="78"/>
      <c r="AL555" s="1">
        <f t="shared" ca="1" si="214"/>
        <v>5</v>
      </c>
      <c r="AM555" s="80"/>
      <c r="AN555" s="78"/>
      <c r="AO555" s="1">
        <f t="shared" ca="1" si="215"/>
        <v>5</v>
      </c>
      <c r="AP555" s="93"/>
      <c r="AQ555" s="8"/>
      <c r="AR555" s="57"/>
      <c r="AS555" s="23"/>
      <c r="AT555" s="23"/>
      <c r="AU555" s="23"/>
      <c r="AV555" s="23"/>
      <c r="AW555" s="23"/>
      <c r="AX555" s="23"/>
      <c r="AY555" s="23"/>
      <c r="AZ555" s="23"/>
      <c r="BA555" s="23"/>
      <c r="BB555" s="23"/>
      <c r="BC555" s="8"/>
      <c r="BD555"/>
      <c r="BE555"/>
      <c r="BF555"/>
    </row>
    <row r="556" spans="1:58" ht="6" hidden="1" customHeight="1" x14ac:dyDescent="0.2">
      <c r="A556" s="14">
        <v>71</v>
      </c>
      <c r="B556" s="528"/>
      <c r="C556" s="529"/>
      <c r="D556" s="79"/>
      <c r="E556" s="86"/>
      <c r="F556" s="80"/>
      <c r="G556" s="78"/>
      <c r="H556" s="1">
        <f t="shared" ca="1" si="204"/>
        <v>23</v>
      </c>
      <c r="I556" s="80"/>
      <c r="J556" s="78"/>
      <c r="K556" s="1">
        <f t="shared" ca="1" si="205"/>
        <v>6</v>
      </c>
      <c r="L556" s="80"/>
      <c r="M556" s="78"/>
      <c r="N556" s="1">
        <f t="shared" ca="1" si="206"/>
        <v>6</v>
      </c>
      <c r="O556" s="80"/>
      <c r="P556" s="78"/>
      <c r="Q556" s="1">
        <f t="shared" ca="1" si="207"/>
        <v>6</v>
      </c>
      <c r="R556" s="80"/>
      <c r="S556" s="78"/>
      <c r="T556" s="1">
        <f t="shared" ca="1" si="208"/>
        <v>6</v>
      </c>
      <c r="U556" s="80"/>
      <c r="V556" s="78"/>
      <c r="W556" s="1">
        <f t="shared" ca="1" si="209"/>
        <v>6</v>
      </c>
      <c r="X556" s="80"/>
      <c r="Y556" s="78"/>
      <c r="Z556" s="1">
        <f t="shared" ca="1" si="210"/>
        <v>6</v>
      </c>
      <c r="AA556" s="80"/>
      <c r="AB556" s="78"/>
      <c r="AC556" s="1">
        <f t="shared" ca="1" si="211"/>
        <v>6</v>
      </c>
      <c r="AD556" s="80"/>
      <c r="AE556" s="78"/>
      <c r="AF556" s="1">
        <f t="shared" ca="1" si="212"/>
        <v>6</v>
      </c>
      <c r="AG556" s="80"/>
      <c r="AH556" s="78"/>
      <c r="AI556" s="1">
        <f t="shared" ca="1" si="213"/>
        <v>6</v>
      </c>
      <c r="AJ556" s="80"/>
      <c r="AK556" s="78"/>
      <c r="AL556" s="1">
        <f t="shared" ca="1" si="214"/>
        <v>6</v>
      </c>
      <c r="AM556" s="80"/>
      <c r="AN556" s="78"/>
      <c r="AO556" s="1">
        <f t="shared" ca="1" si="215"/>
        <v>6</v>
      </c>
      <c r="AP556" s="93"/>
      <c r="AQ556" s="8"/>
      <c r="AR556" s="57"/>
      <c r="AS556" s="23"/>
      <c r="AT556" s="23"/>
      <c r="AU556" s="23"/>
      <c r="AV556" s="23"/>
      <c r="AW556" s="23"/>
      <c r="AX556" s="23"/>
      <c r="AY556" s="23"/>
      <c r="AZ556" s="23"/>
      <c r="BA556" s="23"/>
      <c r="BB556" s="23"/>
      <c r="BC556" s="8"/>
      <c r="BD556"/>
      <c r="BE556"/>
      <c r="BF556"/>
    </row>
    <row r="557" spans="1:58" ht="6" hidden="1" customHeight="1" x14ac:dyDescent="0.2">
      <c r="A557" s="14">
        <v>72</v>
      </c>
      <c r="B557" s="528"/>
      <c r="C557" s="529"/>
      <c r="D557" s="79"/>
      <c r="E557" s="86"/>
      <c r="F557" s="80"/>
      <c r="G557" s="78"/>
      <c r="H557" s="1">
        <f t="shared" ca="1" si="204"/>
        <v>24</v>
      </c>
      <c r="I557" s="80"/>
      <c r="J557" s="78"/>
      <c r="K557" s="1">
        <f t="shared" ca="1" si="205"/>
        <v>7</v>
      </c>
      <c r="L557" s="80"/>
      <c r="M557" s="78"/>
      <c r="N557" s="1">
        <f t="shared" ca="1" si="206"/>
        <v>7</v>
      </c>
      <c r="O557" s="80"/>
      <c r="P557" s="78"/>
      <c r="Q557" s="1">
        <f t="shared" ca="1" si="207"/>
        <v>7</v>
      </c>
      <c r="R557" s="80"/>
      <c r="S557" s="78"/>
      <c r="T557" s="1">
        <f t="shared" ca="1" si="208"/>
        <v>7</v>
      </c>
      <c r="U557" s="80"/>
      <c r="V557" s="78"/>
      <c r="W557" s="1">
        <f t="shared" ca="1" si="209"/>
        <v>7</v>
      </c>
      <c r="X557" s="80"/>
      <c r="Y557" s="78"/>
      <c r="Z557" s="1">
        <f t="shared" ca="1" si="210"/>
        <v>7</v>
      </c>
      <c r="AA557" s="80"/>
      <c r="AB557" s="78"/>
      <c r="AC557" s="1">
        <f t="shared" ca="1" si="211"/>
        <v>7</v>
      </c>
      <c r="AD557" s="80"/>
      <c r="AE557" s="78"/>
      <c r="AF557" s="1">
        <f t="shared" ca="1" si="212"/>
        <v>7</v>
      </c>
      <c r="AG557" s="80"/>
      <c r="AH557" s="78"/>
      <c r="AI557" s="1">
        <f t="shared" ca="1" si="213"/>
        <v>7</v>
      </c>
      <c r="AJ557" s="80"/>
      <c r="AK557" s="78"/>
      <c r="AL557" s="1">
        <f t="shared" ca="1" si="214"/>
        <v>7</v>
      </c>
      <c r="AM557" s="80"/>
      <c r="AN557" s="78"/>
      <c r="AO557" s="1">
        <f t="shared" ca="1" si="215"/>
        <v>7</v>
      </c>
      <c r="AP557" s="93"/>
      <c r="AQ557" s="8"/>
      <c r="AR557" s="57"/>
      <c r="AS557" s="23"/>
      <c r="AT557" s="23"/>
      <c r="AU557" s="23"/>
      <c r="AV557" s="23"/>
      <c r="AW557" s="23"/>
      <c r="AX557" s="23"/>
      <c r="AY557" s="23"/>
      <c r="AZ557" s="23"/>
      <c r="BA557" s="23"/>
      <c r="BB557" s="23"/>
      <c r="BC557" s="8"/>
      <c r="BD557"/>
      <c r="BE557"/>
      <c r="BF557"/>
    </row>
    <row r="558" spans="1:58" ht="6" hidden="1" customHeight="1" x14ac:dyDescent="0.2">
      <c r="A558" s="14">
        <v>73</v>
      </c>
      <c r="B558" s="528"/>
      <c r="C558" s="529"/>
      <c r="D558" s="79"/>
      <c r="E558" s="86"/>
      <c r="F558" s="80"/>
      <c r="G558" s="78"/>
      <c r="H558" s="1">
        <f t="shared" ca="1" si="204"/>
        <v>25</v>
      </c>
      <c r="I558" s="80"/>
      <c r="J558" s="78"/>
      <c r="K558" s="1">
        <f t="shared" ca="1" si="205"/>
        <v>8</v>
      </c>
      <c r="L558" s="80"/>
      <c r="M558" s="78"/>
      <c r="N558" s="1">
        <f t="shared" ca="1" si="206"/>
        <v>8</v>
      </c>
      <c r="O558" s="80"/>
      <c r="P558" s="78"/>
      <c r="Q558" s="1">
        <f t="shared" ca="1" si="207"/>
        <v>8</v>
      </c>
      <c r="R558" s="80"/>
      <c r="S558" s="78"/>
      <c r="T558" s="1">
        <f t="shared" ca="1" si="208"/>
        <v>8</v>
      </c>
      <c r="U558" s="80"/>
      <c r="V558" s="78"/>
      <c r="W558" s="1">
        <f t="shared" ca="1" si="209"/>
        <v>8</v>
      </c>
      <c r="X558" s="80"/>
      <c r="Y558" s="78"/>
      <c r="Z558" s="1">
        <f t="shared" ca="1" si="210"/>
        <v>8</v>
      </c>
      <c r="AA558" s="80"/>
      <c r="AB558" s="78"/>
      <c r="AC558" s="1">
        <f t="shared" ca="1" si="211"/>
        <v>8</v>
      </c>
      <c r="AD558" s="80"/>
      <c r="AE558" s="78"/>
      <c r="AF558" s="1">
        <f t="shared" ca="1" si="212"/>
        <v>8</v>
      </c>
      <c r="AG558" s="80"/>
      <c r="AH558" s="78"/>
      <c r="AI558" s="1">
        <f t="shared" ca="1" si="213"/>
        <v>8</v>
      </c>
      <c r="AJ558" s="80"/>
      <c r="AK558" s="78"/>
      <c r="AL558" s="1">
        <f t="shared" ca="1" si="214"/>
        <v>8</v>
      </c>
      <c r="AM558" s="80"/>
      <c r="AN558" s="78"/>
      <c r="AO558" s="1">
        <f t="shared" ca="1" si="215"/>
        <v>8</v>
      </c>
      <c r="AP558" s="93"/>
      <c r="AQ558" s="8"/>
      <c r="AR558" s="57"/>
      <c r="AS558" s="23"/>
      <c r="AT558" s="23"/>
      <c r="AU558" s="23"/>
      <c r="AV558" s="23"/>
      <c r="AW558" s="23"/>
      <c r="AX558" s="23"/>
      <c r="AY558" s="23"/>
      <c r="AZ558" s="23"/>
      <c r="BA558" s="23"/>
      <c r="BB558" s="23"/>
      <c r="BC558" s="8"/>
      <c r="BD558"/>
      <c r="BE558"/>
      <c r="BF558"/>
    </row>
    <row r="559" spans="1:58" ht="6" hidden="1" customHeight="1" x14ac:dyDescent="0.2">
      <c r="A559" s="14">
        <v>74</v>
      </c>
      <c r="B559" s="528"/>
      <c r="C559" s="529"/>
      <c r="D559" s="79"/>
      <c r="E559" s="86"/>
      <c r="F559" s="80"/>
      <c r="G559" s="78"/>
      <c r="H559" s="1">
        <f t="shared" ca="1" si="204"/>
        <v>26</v>
      </c>
      <c r="I559" s="80"/>
      <c r="J559" s="78"/>
      <c r="K559" s="1">
        <f t="shared" ca="1" si="205"/>
        <v>9</v>
      </c>
      <c r="L559" s="80"/>
      <c r="M559" s="78"/>
      <c r="N559" s="1">
        <f t="shared" ca="1" si="206"/>
        <v>9</v>
      </c>
      <c r="O559" s="80"/>
      <c r="P559" s="78"/>
      <c r="Q559" s="1">
        <f t="shared" ca="1" si="207"/>
        <v>9</v>
      </c>
      <c r="R559" s="80"/>
      <c r="S559" s="78"/>
      <c r="T559" s="1">
        <f t="shared" ca="1" si="208"/>
        <v>9</v>
      </c>
      <c r="U559" s="80"/>
      <c r="V559" s="78"/>
      <c r="W559" s="1">
        <f t="shared" ca="1" si="209"/>
        <v>9</v>
      </c>
      <c r="X559" s="80"/>
      <c r="Y559" s="78"/>
      <c r="Z559" s="1">
        <f t="shared" ca="1" si="210"/>
        <v>9</v>
      </c>
      <c r="AA559" s="80"/>
      <c r="AB559" s="78"/>
      <c r="AC559" s="1">
        <f t="shared" ca="1" si="211"/>
        <v>9</v>
      </c>
      <c r="AD559" s="80"/>
      <c r="AE559" s="78"/>
      <c r="AF559" s="1">
        <f t="shared" ca="1" si="212"/>
        <v>9</v>
      </c>
      <c r="AG559" s="80"/>
      <c r="AH559" s="78"/>
      <c r="AI559" s="1">
        <f t="shared" ca="1" si="213"/>
        <v>9</v>
      </c>
      <c r="AJ559" s="80"/>
      <c r="AK559" s="78"/>
      <c r="AL559" s="1">
        <f t="shared" ca="1" si="214"/>
        <v>9</v>
      </c>
      <c r="AM559" s="80"/>
      <c r="AN559" s="78"/>
      <c r="AO559" s="1">
        <f t="shared" ca="1" si="215"/>
        <v>9</v>
      </c>
      <c r="AP559" s="93"/>
      <c r="AQ559" s="8"/>
      <c r="AR559" s="57"/>
      <c r="AS559" s="23"/>
      <c r="AT559" s="23"/>
      <c r="AU559" s="23"/>
      <c r="AV559" s="23"/>
      <c r="AW559" s="23"/>
      <c r="AX559" s="23"/>
      <c r="AY559" s="23"/>
      <c r="AZ559" s="23"/>
      <c r="BA559" s="23"/>
      <c r="BB559" s="23"/>
      <c r="BC559" s="8"/>
      <c r="BD559"/>
      <c r="BE559"/>
      <c r="BF559"/>
    </row>
    <row r="560" spans="1:58" ht="6" hidden="1" customHeight="1" x14ac:dyDescent="0.2">
      <c r="A560" s="14">
        <v>75</v>
      </c>
      <c r="B560" s="528"/>
      <c r="C560" s="529"/>
      <c r="D560" s="79"/>
      <c r="E560" s="86"/>
      <c r="F560" s="80"/>
      <c r="G560" s="78"/>
      <c r="H560" s="1">
        <f t="shared" ca="1" si="204"/>
        <v>27</v>
      </c>
      <c r="I560" s="80"/>
      <c r="J560" s="78"/>
      <c r="K560" s="1">
        <f t="shared" ca="1" si="205"/>
        <v>10</v>
      </c>
      <c r="L560" s="80"/>
      <c r="M560" s="78"/>
      <c r="N560" s="1">
        <f t="shared" ca="1" si="206"/>
        <v>10</v>
      </c>
      <c r="O560" s="80"/>
      <c r="P560" s="78"/>
      <c r="Q560" s="1">
        <f t="shared" ca="1" si="207"/>
        <v>10</v>
      </c>
      <c r="R560" s="80"/>
      <c r="S560" s="78"/>
      <c r="T560" s="1">
        <f t="shared" ca="1" si="208"/>
        <v>10</v>
      </c>
      <c r="U560" s="80"/>
      <c r="V560" s="78"/>
      <c r="W560" s="1">
        <f t="shared" ca="1" si="209"/>
        <v>10</v>
      </c>
      <c r="X560" s="80"/>
      <c r="Y560" s="78"/>
      <c r="Z560" s="1">
        <f t="shared" ca="1" si="210"/>
        <v>10</v>
      </c>
      <c r="AA560" s="80"/>
      <c r="AB560" s="78"/>
      <c r="AC560" s="1">
        <f t="shared" ca="1" si="211"/>
        <v>10</v>
      </c>
      <c r="AD560" s="80"/>
      <c r="AE560" s="78"/>
      <c r="AF560" s="1">
        <f t="shared" ca="1" si="212"/>
        <v>10</v>
      </c>
      <c r="AG560" s="80"/>
      <c r="AH560" s="78"/>
      <c r="AI560" s="1">
        <f t="shared" ca="1" si="213"/>
        <v>10</v>
      </c>
      <c r="AJ560" s="80"/>
      <c r="AK560" s="78"/>
      <c r="AL560" s="1">
        <f t="shared" ca="1" si="214"/>
        <v>10</v>
      </c>
      <c r="AM560" s="80"/>
      <c r="AN560" s="78"/>
      <c r="AO560" s="1">
        <f t="shared" ca="1" si="215"/>
        <v>10</v>
      </c>
      <c r="AP560" s="93"/>
      <c r="AQ560" s="8"/>
      <c r="AR560" s="57"/>
      <c r="AS560" s="23"/>
      <c r="AT560" s="23"/>
      <c r="AU560" s="23"/>
      <c r="AV560" s="23"/>
      <c r="AW560" s="23"/>
      <c r="AX560" s="23"/>
      <c r="AY560" s="23"/>
      <c r="AZ560" s="23"/>
      <c r="BA560" s="23"/>
      <c r="BB560" s="23"/>
      <c r="BC560" s="8"/>
      <c r="BD560"/>
      <c r="BE560"/>
      <c r="BF560"/>
    </row>
    <row r="561" spans="1:58" ht="6" hidden="1" customHeight="1" x14ac:dyDescent="0.2">
      <c r="A561" s="14">
        <v>76</v>
      </c>
      <c r="B561" s="528"/>
      <c r="C561" s="529"/>
      <c r="D561" s="79"/>
      <c r="E561" s="86"/>
      <c r="F561" s="80"/>
      <c r="G561" s="78"/>
      <c r="H561" s="1">
        <f t="shared" ca="1" si="204"/>
        <v>28</v>
      </c>
      <c r="I561" s="80"/>
      <c r="J561" s="78"/>
      <c r="K561" s="1">
        <f t="shared" ca="1" si="205"/>
        <v>11</v>
      </c>
      <c r="L561" s="80"/>
      <c r="M561" s="78"/>
      <c r="N561" s="1">
        <f t="shared" ca="1" si="206"/>
        <v>11</v>
      </c>
      <c r="O561" s="80"/>
      <c r="P561" s="78"/>
      <c r="Q561" s="1">
        <f t="shared" ca="1" si="207"/>
        <v>11</v>
      </c>
      <c r="R561" s="80"/>
      <c r="S561" s="78"/>
      <c r="T561" s="1">
        <f t="shared" ca="1" si="208"/>
        <v>11</v>
      </c>
      <c r="U561" s="80"/>
      <c r="V561" s="78"/>
      <c r="W561" s="1">
        <f t="shared" ca="1" si="209"/>
        <v>11</v>
      </c>
      <c r="X561" s="80"/>
      <c r="Y561" s="78"/>
      <c r="Z561" s="1">
        <f t="shared" ca="1" si="210"/>
        <v>11</v>
      </c>
      <c r="AA561" s="80"/>
      <c r="AB561" s="78"/>
      <c r="AC561" s="1">
        <f t="shared" ca="1" si="211"/>
        <v>11</v>
      </c>
      <c r="AD561" s="80"/>
      <c r="AE561" s="78"/>
      <c r="AF561" s="1">
        <f t="shared" ca="1" si="212"/>
        <v>11</v>
      </c>
      <c r="AG561" s="80"/>
      <c r="AH561" s="78"/>
      <c r="AI561" s="1">
        <f t="shared" ca="1" si="213"/>
        <v>11</v>
      </c>
      <c r="AJ561" s="80"/>
      <c r="AK561" s="78"/>
      <c r="AL561" s="1">
        <f t="shared" ca="1" si="214"/>
        <v>11</v>
      </c>
      <c r="AM561" s="80"/>
      <c r="AN561" s="78"/>
      <c r="AO561" s="1">
        <f t="shared" ca="1" si="215"/>
        <v>11</v>
      </c>
      <c r="AP561" s="93"/>
      <c r="AQ561" s="8"/>
      <c r="AR561" s="57"/>
      <c r="AS561" s="23"/>
      <c r="AT561" s="23"/>
      <c r="AU561" s="23"/>
      <c r="AV561" s="23"/>
      <c r="AW561" s="23"/>
      <c r="AX561" s="23"/>
      <c r="AY561" s="23"/>
      <c r="AZ561" s="23"/>
      <c r="BA561" s="23"/>
      <c r="BB561" s="23"/>
      <c r="BC561" s="8"/>
      <c r="BD561"/>
      <c r="BE561"/>
      <c r="BF561"/>
    </row>
    <row r="562" spans="1:58" ht="6" hidden="1" customHeight="1" x14ac:dyDescent="0.2">
      <c r="A562" s="14">
        <v>77</v>
      </c>
      <c r="B562" s="528"/>
      <c r="C562" s="529"/>
      <c r="D562" s="79"/>
      <c r="E562" s="86"/>
      <c r="F562" s="80"/>
      <c r="G562" s="78"/>
      <c r="H562" s="1">
        <f t="shared" ca="1" si="204"/>
        <v>29</v>
      </c>
      <c r="I562" s="80"/>
      <c r="J562" s="78"/>
      <c r="K562" s="1">
        <f t="shared" ca="1" si="205"/>
        <v>12</v>
      </c>
      <c r="L562" s="80"/>
      <c r="M562" s="78"/>
      <c r="N562" s="1">
        <f t="shared" ca="1" si="206"/>
        <v>12</v>
      </c>
      <c r="O562" s="80"/>
      <c r="P562" s="78"/>
      <c r="Q562" s="1">
        <f t="shared" ca="1" si="207"/>
        <v>12</v>
      </c>
      <c r="R562" s="80"/>
      <c r="S562" s="78"/>
      <c r="T562" s="1">
        <f t="shared" ca="1" si="208"/>
        <v>12</v>
      </c>
      <c r="U562" s="80"/>
      <c r="V562" s="78"/>
      <c r="W562" s="1">
        <f t="shared" ca="1" si="209"/>
        <v>12</v>
      </c>
      <c r="X562" s="80"/>
      <c r="Y562" s="78"/>
      <c r="Z562" s="1">
        <f t="shared" ca="1" si="210"/>
        <v>12</v>
      </c>
      <c r="AA562" s="80"/>
      <c r="AB562" s="78"/>
      <c r="AC562" s="1">
        <f t="shared" ca="1" si="211"/>
        <v>12</v>
      </c>
      <c r="AD562" s="80"/>
      <c r="AE562" s="78"/>
      <c r="AF562" s="1">
        <f t="shared" ca="1" si="212"/>
        <v>12</v>
      </c>
      <c r="AG562" s="80"/>
      <c r="AH562" s="78"/>
      <c r="AI562" s="1">
        <f t="shared" ca="1" si="213"/>
        <v>12</v>
      </c>
      <c r="AJ562" s="80"/>
      <c r="AK562" s="78"/>
      <c r="AL562" s="1">
        <f t="shared" ca="1" si="214"/>
        <v>12</v>
      </c>
      <c r="AM562" s="80"/>
      <c r="AN562" s="78"/>
      <c r="AO562" s="1">
        <f t="shared" ca="1" si="215"/>
        <v>12</v>
      </c>
      <c r="AP562" s="93"/>
      <c r="AQ562" s="8"/>
      <c r="AR562" s="57"/>
      <c r="AS562" s="23"/>
      <c r="AT562" s="23"/>
      <c r="AU562" s="23"/>
      <c r="AV562" s="23"/>
      <c r="AW562" s="23"/>
      <c r="AX562" s="23"/>
      <c r="AY562" s="23"/>
      <c r="AZ562" s="23"/>
      <c r="BA562" s="23"/>
      <c r="BB562" s="23"/>
      <c r="BC562" s="8"/>
      <c r="BD562"/>
      <c r="BE562"/>
      <c r="BF562"/>
    </row>
    <row r="563" spans="1:58" ht="6" hidden="1" customHeight="1" x14ac:dyDescent="0.2">
      <c r="A563" s="14">
        <v>78</v>
      </c>
      <c r="B563" s="528"/>
      <c r="C563" s="529"/>
      <c r="D563" s="79"/>
      <c r="E563" s="86"/>
      <c r="F563" s="80"/>
      <c r="G563" s="78"/>
      <c r="H563" s="1">
        <f t="shared" ca="1" si="204"/>
        <v>30</v>
      </c>
      <c r="I563" s="80"/>
      <c r="J563" s="78"/>
      <c r="K563" s="1">
        <f t="shared" ca="1" si="205"/>
        <v>13</v>
      </c>
      <c r="L563" s="80"/>
      <c r="M563" s="78"/>
      <c r="N563" s="1">
        <f t="shared" ca="1" si="206"/>
        <v>13</v>
      </c>
      <c r="O563" s="80"/>
      <c r="P563" s="78"/>
      <c r="Q563" s="1">
        <f t="shared" ca="1" si="207"/>
        <v>13</v>
      </c>
      <c r="R563" s="80"/>
      <c r="S563" s="78"/>
      <c r="T563" s="1">
        <f t="shared" ca="1" si="208"/>
        <v>13</v>
      </c>
      <c r="U563" s="80"/>
      <c r="V563" s="78"/>
      <c r="W563" s="1">
        <f t="shared" ca="1" si="209"/>
        <v>13</v>
      </c>
      <c r="X563" s="80"/>
      <c r="Y563" s="78"/>
      <c r="Z563" s="1">
        <f t="shared" ca="1" si="210"/>
        <v>13</v>
      </c>
      <c r="AA563" s="80"/>
      <c r="AB563" s="78"/>
      <c r="AC563" s="1">
        <f t="shared" ca="1" si="211"/>
        <v>13</v>
      </c>
      <c r="AD563" s="80"/>
      <c r="AE563" s="78"/>
      <c r="AF563" s="1">
        <f t="shared" ca="1" si="212"/>
        <v>13</v>
      </c>
      <c r="AG563" s="80"/>
      <c r="AH563" s="78"/>
      <c r="AI563" s="1">
        <f t="shared" ca="1" si="213"/>
        <v>13</v>
      </c>
      <c r="AJ563" s="80"/>
      <c r="AK563" s="78"/>
      <c r="AL563" s="1">
        <f t="shared" ca="1" si="214"/>
        <v>13</v>
      </c>
      <c r="AM563" s="80"/>
      <c r="AN563" s="78"/>
      <c r="AO563" s="1">
        <f t="shared" ca="1" si="215"/>
        <v>13</v>
      </c>
      <c r="AP563" s="93"/>
      <c r="AQ563" s="8"/>
      <c r="AR563" s="57"/>
      <c r="AS563" s="23"/>
      <c r="AT563" s="23"/>
      <c r="AU563" s="23"/>
      <c r="AV563" s="23"/>
      <c r="AW563" s="23"/>
      <c r="AX563" s="23"/>
      <c r="AY563" s="23"/>
      <c r="AZ563" s="23"/>
      <c r="BA563" s="23"/>
      <c r="BB563" s="23"/>
      <c r="BC563" s="8"/>
      <c r="BD563"/>
      <c r="BE563"/>
      <c r="BF563"/>
    </row>
    <row r="564" spans="1:58" ht="6" hidden="1" customHeight="1" x14ac:dyDescent="0.2">
      <c r="A564" s="14">
        <v>79</v>
      </c>
      <c r="B564" s="528"/>
      <c r="C564" s="529"/>
      <c r="D564" s="79"/>
      <c r="E564" s="86"/>
      <c r="F564" s="80"/>
      <c r="G564" s="78"/>
      <c r="H564" s="1">
        <f t="shared" ca="1" si="204"/>
        <v>31</v>
      </c>
      <c r="I564" s="80"/>
      <c r="J564" s="78"/>
      <c r="K564" s="1">
        <f t="shared" ca="1" si="205"/>
        <v>14</v>
      </c>
      <c r="L564" s="80"/>
      <c r="M564" s="78"/>
      <c r="N564" s="1">
        <f t="shared" ca="1" si="206"/>
        <v>14</v>
      </c>
      <c r="O564" s="80"/>
      <c r="P564" s="78"/>
      <c r="Q564" s="1">
        <f t="shared" ca="1" si="207"/>
        <v>14</v>
      </c>
      <c r="R564" s="80"/>
      <c r="S564" s="78"/>
      <c r="T564" s="1">
        <f t="shared" ca="1" si="208"/>
        <v>14</v>
      </c>
      <c r="U564" s="80"/>
      <c r="V564" s="78"/>
      <c r="W564" s="1">
        <f t="shared" ca="1" si="209"/>
        <v>14</v>
      </c>
      <c r="X564" s="80"/>
      <c r="Y564" s="78"/>
      <c r="Z564" s="1">
        <f t="shared" ca="1" si="210"/>
        <v>14</v>
      </c>
      <c r="AA564" s="80"/>
      <c r="AB564" s="78"/>
      <c r="AC564" s="1">
        <f t="shared" ca="1" si="211"/>
        <v>14</v>
      </c>
      <c r="AD564" s="80"/>
      <c r="AE564" s="78"/>
      <c r="AF564" s="1">
        <f t="shared" ca="1" si="212"/>
        <v>14</v>
      </c>
      <c r="AG564" s="80"/>
      <c r="AH564" s="78"/>
      <c r="AI564" s="1">
        <f t="shared" ca="1" si="213"/>
        <v>14</v>
      </c>
      <c r="AJ564" s="80"/>
      <c r="AK564" s="78"/>
      <c r="AL564" s="1">
        <f t="shared" ca="1" si="214"/>
        <v>14</v>
      </c>
      <c r="AM564" s="80"/>
      <c r="AN564" s="78"/>
      <c r="AO564" s="1">
        <f t="shared" ca="1" si="215"/>
        <v>14</v>
      </c>
      <c r="AP564" s="93"/>
      <c r="AQ564" s="8"/>
      <c r="AR564" s="57"/>
      <c r="AS564" s="23"/>
      <c r="AT564" s="23"/>
      <c r="AU564" s="23"/>
      <c r="AV564" s="23"/>
      <c r="AW564" s="23"/>
      <c r="AX564" s="23"/>
      <c r="AY564" s="23"/>
      <c r="AZ564" s="23"/>
      <c r="BA564" s="23"/>
      <c r="BB564" s="23"/>
      <c r="BC564" s="8"/>
      <c r="BD564"/>
      <c r="BE564"/>
      <c r="BF564"/>
    </row>
    <row r="565" spans="1:58" ht="6" hidden="1" customHeight="1" x14ac:dyDescent="0.2">
      <c r="A565" s="14">
        <v>80</v>
      </c>
      <c r="B565" s="528"/>
      <c r="C565" s="529"/>
      <c r="D565" s="79"/>
      <c r="E565" s="86"/>
      <c r="F565" s="80"/>
      <c r="G565" s="78"/>
      <c r="H565" s="1">
        <f t="shared" ca="1" si="204"/>
        <v>32</v>
      </c>
      <c r="I565" s="80"/>
      <c r="J565" s="78"/>
      <c r="K565" s="1">
        <f t="shared" ca="1" si="205"/>
        <v>15</v>
      </c>
      <c r="L565" s="80"/>
      <c r="M565" s="78"/>
      <c r="N565" s="1">
        <f t="shared" ca="1" si="206"/>
        <v>15</v>
      </c>
      <c r="O565" s="80"/>
      <c r="P565" s="78"/>
      <c r="Q565" s="1">
        <f t="shared" ca="1" si="207"/>
        <v>15</v>
      </c>
      <c r="R565" s="80"/>
      <c r="S565" s="78"/>
      <c r="T565" s="1">
        <f t="shared" ca="1" si="208"/>
        <v>15</v>
      </c>
      <c r="U565" s="80"/>
      <c r="V565" s="78"/>
      <c r="W565" s="1">
        <f t="shared" ca="1" si="209"/>
        <v>15</v>
      </c>
      <c r="X565" s="80"/>
      <c r="Y565" s="78"/>
      <c r="Z565" s="1">
        <f t="shared" ca="1" si="210"/>
        <v>15</v>
      </c>
      <c r="AA565" s="80"/>
      <c r="AB565" s="78"/>
      <c r="AC565" s="1">
        <f t="shared" ca="1" si="211"/>
        <v>15</v>
      </c>
      <c r="AD565" s="80"/>
      <c r="AE565" s="78"/>
      <c r="AF565" s="1">
        <f t="shared" ca="1" si="212"/>
        <v>15</v>
      </c>
      <c r="AG565" s="80"/>
      <c r="AH565" s="78"/>
      <c r="AI565" s="1">
        <f t="shared" ca="1" si="213"/>
        <v>15</v>
      </c>
      <c r="AJ565" s="80"/>
      <c r="AK565" s="78"/>
      <c r="AL565" s="1">
        <f t="shared" ca="1" si="214"/>
        <v>15</v>
      </c>
      <c r="AM565" s="80"/>
      <c r="AN565" s="78"/>
      <c r="AO565" s="1">
        <f t="shared" ca="1" si="215"/>
        <v>15</v>
      </c>
      <c r="AP565" s="93"/>
      <c r="AQ565" s="8"/>
      <c r="AR565" s="57"/>
      <c r="AS565" s="23"/>
      <c r="AT565" s="23"/>
      <c r="AU565" s="23"/>
      <c r="AV565" s="23"/>
      <c r="AW565" s="23"/>
      <c r="AX565" s="23"/>
      <c r="AY565" s="23"/>
      <c r="AZ565" s="23"/>
      <c r="BA565" s="23"/>
      <c r="BB565" s="23"/>
      <c r="BC565" s="8"/>
      <c r="BD565"/>
      <c r="BE565"/>
      <c r="BF565"/>
    </row>
    <row r="566" spans="1:58" ht="6" hidden="1" customHeight="1" x14ac:dyDescent="0.2">
      <c r="A566" s="14">
        <v>81</v>
      </c>
      <c r="B566" s="528"/>
      <c r="C566" s="529"/>
      <c r="D566" s="79"/>
      <c r="E566" s="86"/>
      <c r="F566" s="80"/>
      <c r="G566" s="78"/>
      <c r="H566" s="1">
        <f t="shared" ca="1" si="204"/>
        <v>33</v>
      </c>
      <c r="I566" s="80"/>
      <c r="J566" s="78"/>
      <c r="K566" s="1">
        <f t="shared" ca="1" si="205"/>
        <v>16</v>
      </c>
      <c r="L566" s="80"/>
      <c r="M566" s="78"/>
      <c r="N566" s="1">
        <f t="shared" ca="1" si="206"/>
        <v>16</v>
      </c>
      <c r="O566" s="80"/>
      <c r="P566" s="78"/>
      <c r="Q566" s="1">
        <f t="shared" ca="1" si="207"/>
        <v>16</v>
      </c>
      <c r="R566" s="80"/>
      <c r="S566" s="78"/>
      <c r="T566" s="1">
        <f t="shared" ca="1" si="208"/>
        <v>16</v>
      </c>
      <c r="U566" s="80"/>
      <c r="V566" s="78"/>
      <c r="W566" s="1">
        <f t="shared" ca="1" si="209"/>
        <v>16</v>
      </c>
      <c r="X566" s="80"/>
      <c r="Y566" s="78"/>
      <c r="Z566" s="1">
        <f t="shared" ca="1" si="210"/>
        <v>16</v>
      </c>
      <c r="AA566" s="80"/>
      <c r="AB566" s="78"/>
      <c r="AC566" s="1">
        <f t="shared" ca="1" si="211"/>
        <v>16</v>
      </c>
      <c r="AD566" s="80"/>
      <c r="AE566" s="78"/>
      <c r="AF566" s="1">
        <f t="shared" ca="1" si="212"/>
        <v>16</v>
      </c>
      <c r="AG566" s="80"/>
      <c r="AH566" s="78"/>
      <c r="AI566" s="1">
        <f t="shared" ca="1" si="213"/>
        <v>16</v>
      </c>
      <c r="AJ566" s="80"/>
      <c r="AK566" s="78"/>
      <c r="AL566" s="1">
        <f t="shared" ca="1" si="214"/>
        <v>16</v>
      </c>
      <c r="AM566" s="80"/>
      <c r="AN566" s="78"/>
      <c r="AO566" s="1">
        <f t="shared" ca="1" si="215"/>
        <v>16</v>
      </c>
      <c r="AP566" s="93"/>
      <c r="AQ566" s="8"/>
      <c r="AR566" s="57"/>
      <c r="AS566" s="23"/>
      <c r="AT566" s="23"/>
      <c r="AU566" s="23"/>
      <c r="AV566" s="23"/>
      <c r="AW566" s="23"/>
      <c r="AX566" s="23"/>
      <c r="AY566" s="23"/>
      <c r="AZ566" s="23"/>
      <c r="BA566" s="23"/>
      <c r="BB566" s="23"/>
      <c r="BC566" s="8"/>
      <c r="BD566"/>
      <c r="BE566"/>
      <c r="BF566"/>
    </row>
    <row r="567" spans="1:58" ht="6" hidden="1" customHeight="1" x14ac:dyDescent="0.2">
      <c r="A567" s="14">
        <v>82</v>
      </c>
      <c r="B567" s="528"/>
      <c r="C567" s="529"/>
      <c r="D567" s="79"/>
      <c r="E567" s="86"/>
      <c r="F567" s="80"/>
      <c r="G567" s="78"/>
      <c r="H567" s="1">
        <f t="shared" ca="1" si="204"/>
        <v>34</v>
      </c>
      <c r="I567" s="80"/>
      <c r="J567" s="78"/>
      <c r="K567" s="1">
        <f t="shared" ca="1" si="205"/>
        <v>17</v>
      </c>
      <c r="L567" s="80"/>
      <c r="M567" s="78"/>
      <c r="N567" s="1">
        <f t="shared" ca="1" si="206"/>
        <v>17</v>
      </c>
      <c r="O567" s="80"/>
      <c r="P567" s="78"/>
      <c r="Q567" s="1">
        <f t="shared" ca="1" si="207"/>
        <v>17</v>
      </c>
      <c r="R567" s="80"/>
      <c r="S567" s="78"/>
      <c r="T567" s="1">
        <f t="shared" ca="1" si="208"/>
        <v>17</v>
      </c>
      <c r="U567" s="80"/>
      <c r="V567" s="78"/>
      <c r="W567" s="1">
        <f t="shared" ca="1" si="209"/>
        <v>17</v>
      </c>
      <c r="X567" s="80"/>
      <c r="Y567" s="78"/>
      <c r="Z567" s="1">
        <f t="shared" ca="1" si="210"/>
        <v>17</v>
      </c>
      <c r="AA567" s="80"/>
      <c r="AB567" s="78"/>
      <c r="AC567" s="1">
        <f t="shared" ca="1" si="211"/>
        <v>17</v>
      </c>
      <c r="AD567" s="80"/>
      <c r="AE567" s="78"/>
      <c r="AF567" s="1">
        <f t="shared" ca="1" si="212"/>
        <v>17</v>
      </c>
      <c r="AG567" s="80"/>
      <c r="AH567" s="78"/>
      <c r="AI567" s="1">
        <f t="shared" ca="1" si="213"/>
        <v>17</v>
      </c>
      <c r="AJ567" s="80"/>
      <c r="AK567" s="78"/>
      <c r="AL567" s="1">
        <f t="shared" ca="1" si="214"/>
        <v>17</v>
      </c>
      <c r="AM567" s="80"/>
      <c r="AN567" s="78"/>
      <c r="AO567" s="1">
        <f t="shared" ca="1" si="215"/>
        <v>17</v>
      </c>
      <c r="AP567" s="93"/>
      <c r="AQ567" s="8"/>
      <c r="AR567" s="57"/>
      <c r="AS567" s="23"/>
      <c r="AT567" s="23"/>
      <c r="AU567" s="23"/>
      <c r="AV567" s="23"/>
      <c r="AW567" s="23"/>
      <c r="AX567" s="23"/>
      <c r="AY567" s="23"/>
      <c r="AZ567" s="23"/>
      <c r="BA567" s="23"/>
      <c r="BB567" s="23"/>
      <c r="BC567" s="8"/>
      <c r="BD567"/>
      <c r="BE567"/>
      <c r="BF567"/>
    </row>
    <row r="568" spans="1:58" ht="6" hidden="1" customHeight="1" x14ac:dyDescent="0.2">
      <c r="A568" s="14">
        <v>83</v>
      </c>
      <c r="B568" s="528"/>
      <c r="C568" s="529"/>
      <c r="D568" s="79"/>
      <c r="E568" s="86"/>
      <c r="F568" s="80"/>
      <c r="G568" s="78"/>
      <c r="H568" s="1">
        <f t="shared" ca="1" si="204"/>
        <v>35</v>
      </c>
      <c r="I568" s="80"/>
      <c r="J568" s="78"/>
      <c r="K568" s="1">
        <f t="shared" ca="1" si="205"/>
        <v>18</v>
      </c>
      <c r="L568" s="80"/>
      <c r="M568" s="78"/>
      <c r="N568" s="1">
        <f t="shared" ca="1" si="206"/>
        <v>18</v>
      </c>
      <c r="O568" s="80"/>
      <c r="P568" s="78"/>
      <c r="Q568" s="1">
        <f t="shared" ca="1" si="207"/>
        <v>18</v>
      </c>
      <c r="R568" s="80"/>
      <c r="S568" s="78"/>
      <c r="T568" s="1">
        <f t="shared" ca="1" si="208"/>
        <v>18</v>
      </c>
      <c r="U568" s="80"/>
      <c r="V568" s="78"/>
      <c r="W568" s="1">
        <f t="shared" ca="1" si="209"/>
        <v>18</v>
      </c>
      <c r="X568" s="80"/>
      <c r="Y568" s="78"/>
      <c r="Z568" s="1">
        <f t="shared" ca="1" si="210"/>
        <v>18</v>
      </c>
      <c r="AA568" s="80"/>
      <c r="AB568" s="78"/>
      <c r="AC568" s="1">
        <f t="shared" ca="1" si="211"/>
        <v>18</v>
      </c>
      <c r="AD568" s="80"/>
      <c r="AE568" s="78"/>
      <c r="AF568" s="1">
        <f t="shared" ca="1" si="212"/>
        <v>18</v>
      </c>
      <c r="AG568" s="80"/>
      <c r="AH568" s="78"/>
      <c r="AI568" s="1">
        <f t="shared" ca="1" si="213"/>
        <v>18</v>
      </c>
      <c r="AJ568" s="80"/>
      <c r="AK568" s="78"/>
      <c r="AL568" s="1">
        <f t="shared" ca="1" si="214"/>
        <v>18</v>
      </c>
      <c r="AM568" s="80"/>
      <c r="AN568" s="78"/>
      <c r="AO568" s="1">
        <f t="shared" ca="1" si="215"/>
        <v>18</v>
      </c>
      <c r="AP568" s="93"/>
      <c r="AQ568" s="8"/>
      <c r="AR568" s="57"/>
      <c r="AS568" s="23"/>
      <c r="AT568" s="23"/>
      <c r="AU568" s="23"/>
      <c r="AV568" s="23"/>
      <c r="AW568" s="23"/>
      <c r="AX568" s="23"/>
      <c r="AY568" s="23"/>
      <c r="AZ568" s="23"/>
      <c r="BA568" s="23"/>
      <c r="BB568" s="23"/>
      <c r="BC568" s="8"/>
      <c r="BD568"/>
      <c r="BE568"/>
      <c r="BF568"/>
    </row>
    <row r="569" spans="1:58" ht="6" hidden="1" customHeight="1" x14ac:dyDescent="0.2">
      <c r="A569" s="14">
        <v>84</v>
      </c>
      <c r="B569" s="528"/>
      <c r="C569" s="529"/>
      <c r="D569" s="79"/>
      <c r="E569" s="86"/>
      <c r="F569" s="80"/>
      <c r="G569" s="78"/>
      <c r="H569" s="1">
        <f t="shared" ca="1" si="204"/>
        <v>36</v>
      </c>
      <c r="I569" s="80"/>
      <c r="J569" s="78"/>
      <c r="K569" s="1">
        <f t="shared" ca="1" si="205"/>
        <v>19</v>
      </c>
      <c r="L569" s="80"/>
      <c r="M569" s="78"/>
      <c r="N569" s="1">
        <f t="shared" ca="1" si="206"/>
        <v>19</v>
      </c>
      <c r="O569" s="80"/>
      <c r="P569" s="78"/>
      <c r="Q569" s="1">
        <f t="shared" ca="1" si="207"/>
        <v>19</v>
      </c>
      <c r="R569" s="80"/>
      <c r="S569" s="78"/>
      <c r="T569" s="1">
        <f t="shared" ca="1" si="208"/>
        <v>19</v>
      </c>
      <c r="U569" s="80"/>
      <c r="V569" s="78"/>
      <c r="W569" s="1">
        <f t="shared" ca="1" si="209"/>
        <v>19</v>
      </c>
      <c r="X569" s="80"/>
      <c r="Y569" s="78"/>
      <c r="Z569" s="1">
        <f t="shared" ca="1" si="210"/>
        <v>19</v>
      </c>
      <c r="AA569" s="80"/>
      <c r="AB569" s="78"/>
      <c r="AC569" s="1">
        <f t="shared" ca="1" si="211"/>
        <v>19</v>
      </c>
      <c r="AD569" s="80"/>
      <c r="AE569" s="78"/>
      <c r="AF569" s="1">
        <f t="shared" ca="1" si="212"/>
        <v>19</v>
      </c>
      <c r="AG569" s="80"/>
      <c r="AH569" s="78"/>
      <c r="AI569" s="1">
        <f t="shared" ca="1" si="213"/>
        <v>19</v>
      </c>
      <c r="AJ569" s="80"/>
      <c r="AK569" s="78"/>
      <c r="AL569" s="1">
        <f t="shared" ca="1" si="214"/>
        <v>19</v>
      </c>
      <c r="AM569" s="80"/>
      <c r="AN569" s="78"/>
      <c r="AO569" s="1">
        <f t="shared" ca="1" si="215"/>
        <v>19</v>
      </c>
      <c r="AP569" s="93"/>
      <c r="AQ569" s="8"/>
      <c r="AR569" s="57"/>
      <c r="AS569" s="23"/>
      <c r="AT569" s="23"/>
      <c r="AU569" s="23"/>
      <c r="AV569" s="23"/>
      <c r="AW569" s="23"/>
      <c r="AX569" s="23"/>
      <c r="AY569" s="23"/>
      <c r="AZ569" s="23"/>
      <c r="BA569" s="23"/>
      <c r="BB569" s="23"/>
      <c r="BC569" s="8"/>
      <c r="BD569"/>
      <c r="BE569"/>
      <c r="BF569"/>
    </row>
    <row r="570" spans="1:58" ht="6" hidden="1" customHeight="1" x14ac:dyDescent="0.2">
      <c r="A570" s="14">
        <v>85</v>
      </c>
      <c r="B570" s="528"/>
      <c r="C570" s="529"/>
      <c r="D570" s="79"/>
      <c r="E570" s="86"/>
      <c r="F570" s="80"/>
      <c r="G570" s="78"/>
      <c r="H570" s="1">
        <f t="shared" ca="1" si="204"/>
        <v>37</v>
      </c>
      <c r="I570" s="80"/>
      <c r="J570" s="78"/>
      <c r="K570" s="1">
        <f t="shared" ca="1" si="205"/>
        <v>20</v>
      </c>
      <c r="L570" s="80"/>
      <c r="M570" s="78"/>
      <c r="N570" s="1">
        <f t="shared" ca="1" si="206"/>
        <v>20</v>
      </c>
      <c r="O570" s="80"/>
      <c r="P570" s="78"/>
      <c r="Q570" s="1">
        <f t="shared" ca="1" si="207"/>
        <v>20</v>
      </c>
      <c r="R570" s="80"/>
      <c r="S570" s="78"/>
      <c r="T570" s="1">
        <f t="shared" ca="1" si="208"/>
        <v>20</v>
      </c>
      <c r="U570" s="80"/>
      <c r="V570" s="78"/>
      <c r="W570" s="1">
        <f t="shared" ca="1" si="209"/>
        <v>20</v>
      </c>
      <c r="X570" s="80"/>
      <c r="Y570" s="78"/>
      <c r="Z570" s="1">
        <f t="shared" ca="1" si="210"/>
        <v>20</v>
      </c>
      <c r="AA570" s="80"/>
      <c r="AB570" s="78"/>
      <c r="AC570" s="1">
        <f t="shared" ca="1" si="211"/>
        <v>20</v>
      </c>
      <c r="AD570" s="80"/>
      <c r="AE570" s="78"/>
      <c r="AF570" s="1">
        <f t="shared" ca="1" si="212"/>
        <v>20</v>
      </c>
      <c r="AG570" s="80"/>
      <c r="AH570" s="78"/>
      <c r="AI570" s="1">
        <f t="shared" ca="1" si="213"/>
        <v>20</v>
      </c>
      <c r="AJ570" s="80"/>
      <c r="AK570" s="78"/>
      <c r="AL570" s="1">
        <f t="shared" ca="1" si="214"/>
        <v>20</v>
      </c>
      <c r="AM570" s="80"/>
      <c r="AN570" s="78"/>
      <c r="AO570" s="1">
        <f t="shared" ca="1" si="215"/>
        <v>20</v>
      </c>
      <c r="AP570" s="93"/>
      <c r="AQ570" s="8"/>
      <c r="AR570" s="57"/>
      <c r="AS570" s="23"/>
      <c r="AT570" s="23"/>
      <c r="AU570" s="23"/>
      <c r="AV570" s="23"/>
      <c r="AW570" s="23"/>
      <c r="AX570" s="23"/>
      <c r="AY570" s="23"/>
      <c r="AZ570" s="23"/>
      <c r="BA570" s="23"/>
      <c r="BB570" s="23"/>
      <c r="BC570" s="8"/>
      <c r="BD570"/>
      <c r="BE570"/>
      <c r="BF570"/>
    </row>
    <row r="571" spans="1:58" ht="6" hidden="1" customHeight="1" x14ac:dyDescent="0.2">
      <c r="A571" s="14">
        <v>86</v>
      </c>
      <c r="B571" s="528"/>
      <c r="C571" s="529"/>
      <c r="D571" s="79"/>
      <c r="E571" s="86"/>
      <c r="F571" s="80"/>
      <c r="G571" s="78"/>
      <c r="H571" s="1">
        <f t="shared" ca="1" si="204"/>
        <v>38</v>
      </c>
      <c r="I571" s="80"/>
      <c r="J571" s="78"/>
      <c r="K571" s="1">
        <f t="shared" ca="1" si="205"/>
        <v>21</v>
      </c>
      <c r="L571" s="80"/>
      <c r="M571" s="78"/>
      <c r="N571" s="1">
        <f t="shared" ca="1" si="206"/>
        <v>21</v>
      </c>
      <c r="O571" s="80"/>
      <c r="P571" s="78"/>
      <c r="Q571" s="1">
        <f t="shared" ca="1" si="207"/>
        <v>21</v>
      </c>
      <c r="R571" s="80"/>
      <c r="S571" s="78"/>
      <c r="T571" s="1">
        <f t="shared" ca="1" si="208"/>
        <v>21</v>
      </c>
      <c r="U571" s="80"/>
      <c r="V571" s="78"/>
      <c r="W571" s="1">
        <f t="shared" ca="1" si="209"/>
        <v>21</v>
      </c>
      <c r="X571" s="80"/>
      <c r="Y571" s="78"/>
      <c r="Z571" s="1">
        <f t="shared" ca="1" si="210"/>
        <v>21</v>
      </c>
      <c r="AA571" s="80"/>
      <c r="AB571" s="78"/>
      <c r="AC571" s="1">
        <f t="shared" ca="1" si="211"/>
        <v>21</v>
      </c>
      <c r="AD571" s="80"/>
      <c r="AE571" s="78"/>
      <c r="AF571" s="1">
        <f t="shared" ca="1" si="212"/>
        <v>21</v>
      </c>
      <c r="AG571" s="80"/>
      <c r="AH571" s="78"/>
      <c r="AI571" s="1">
        <f t="shared" ca="1" si="213"/>
        <v>21</v>
      </c>
      <c r="AJ571" s="80"/>
      <c r="AK571" s="78"/>
      <c r="AL571" s="1">
        <f t="shared" ca="1" si="214"/>
        <v>21</v>
      </c>
      <c r="AM571" s="80"/>
      <c r="AN571" s="78"/>
      <c r="AO571" s="1">
        <f t="shared" ca="1" si="215"/>
        <v>21</v>
      </c>
      <c r="AP571" s="93"/>
      <c r="AQ571" s="8"/>
      <c r="AR571" s="57"/>
      <c r="AS571" s="23"/>
      <c r="AT571" s="23"/>
      <c r="AU571" s="23"/>
      <c r="AV571" s="23"/>
      <c r="AW571" s="23"/>
      <c r="AX571" s="23"/>
      <c r="AY571" s="23"/>
      <c r="AZ571" s="23"/>
      <c r="BA571" s="23"/>
      <c r="BB571" s="23"/>
      <c r="BC571" s="8"/>
      <c r="BD571"/>
      <c r="BE571"/>
      <c r="BF571"/>
    </row>
    <row r="572" spans="1:58" ht="6" hidden="1" customHeight="1" x14ac:dyDescent="0.2">
      <c r="A572" s="14">
        <v>87</v>
      </c>
      <c r="B572" s="528"/>
      <c r="C572" s="529"/>
      <c r="D572" s="79"/>
      <c r="E572" s="86"/>
      <c r="F572" s="80"/>
      <c r="G572" s="78"/>
      <c r="H572" s="1">
        <f t="shared" ca="1" si="204"/>
        <v>39</v>
      </c>
      <c r="I572" s="80"/>
      <c r="J572" s="78"/>
      <c r="K572" s="1">
        <f t="shared" ca="1" si="205"/>
        <v>22</v>
      </c>
      <c r="L572" s="80"/>
      <c r="M572" s="78"/>
      <c r="N572" s="1">
        <f t="shared" ca="1" si="206"/>
        <v>22</v>
      </c>
      <c r="O572" s="80"/>
      <c r="P572" s="78"/>
      <c r="Q572" s="1">
        <f t="shared" ca="1" si="207"/>
        <v>22</v>
      </c>
      <c r="R572" s="80"/>
      <c r="S572" s="78"/>
      <c r="T572" s="1">
        <f t="shared" ca="1" si="208"/>
        <v>22</v>
      </c>
      <c r="U572" s="80"/>
      <c r="V572" s="78"/>
      <c r="W572" s="1">
        <f t="shared" ca="1" si="209"/>
        <v>22</v>
      </c>
      <c r="X572" s="80"/>
      <c r="Y572" s="78"/>
      <c r="Z572" s="1">
        <f t="shared" ca="1" si="210"/>
        <v>22</v>
      </c>
      <c r="AA572" s="80"/>
      <c r="AB572" s="78"/>
      <c r="AC572" s="1">
        <f t="shared" ca="1" si="211"/>
        <v>22</v>
      </c>
      <c r="AD572" s="80"/>
      <c r="AE572" s="78"/>
      <c r="AF572" s="1">
        <f t="shared" ca="1" si="212"/>
        <v>22</v>
      </c>
      <c r="AG572" s="80"/>
      <c r="AH572" s="78"/>
      <c r="AI572" s="1">
        <f t="shared" ca="1" si="213"/>
        <v>22</v>
      </c>
      <c r="AJ572" s="80"/>
      <c r="AK572" s="78"/>
      <c r="AL572" s="1">
        <f t="shared" ca="1" si="214"/>
        <v>22</v>
      </c>
      <c r="AM572" s="80"/>
      <c r="AN572" s="78"/>
      <c r="AO572" s="1">
        <f t="shared" ca="1" si="215"/>
        <v>22</v>
      </c>
      <c r="AP572" s="93"/>
      <c r="AQ572" s="8"/>
      <c r="AR572" s="57"/>
      <c r="AS572" s="23"/>
      <c r="AT572" s="23"/>
      <c r="AU572" s="23"/>
      <c r="AV572" s="23"/>
      <c r="AW572" s="23"/>
      <c r="AX572" s="23"/>
      <c r="AY572" s="23"/>
      <c r="AZ572" s="23"/>
      <c r="BA572" s="23"/>
      <c r="BB572" s="23"/>
      <c r="BC572" s="8"/>
      <c r="BD572"/>
      <c r="BE572"/>
      <c r="BF572"/>
    </row>
    <row r="573" spans="1:58" ht="6" hidden="1" customHeight="1" x14ac:dyDescent="0.2">
      <c r="A573" s="14">
        <v>88</v>
      </c>
      <c r="B573" s="528"/>
      <c r="C573" s="529"/>
      <c r="D573" s="79"/>
      <c r="E573" s="86"/>
      <c r="F573" s="80"/>
      <c r="G573" s="78"/>
      <c r="H573" s="1">
        <f t="shared" ca="1" si="204"/>
        <v>40</v>
      </c>
      <c r="I573" s="80"/>
      <c r="J573" s="78"/>
      <c r="K573" s="1">
        <f t="shared" ca="1" si="205"/>
        <v>23</v>
      </c>
      <c r="L573" s="80"/>
      <c r="M573" s="78"/>
      <c r="N573" s="1">
        <f t="shared" ca="1" si="206"/>
        <v>23</v>
      </c>
      <c r="O573" s="80"/>
      <c r="P573" s="78"/>
      <c r="Q573" s="1">
        <f t="shared" ca="1" si="207"/>
        <v>23</v>
      </c>
      <c r="R573" s="80"/>
      <c r="S573" s="78"/>
      <c r="T573" s="1">
        <f t="shared" ca="1" si="208"/>
        <v>23</v>
      </c>
      <c r="U573" s="80"/>
      <c r="V573" s="78"/>
      <c r="W573" s="1">
        <f t="shared" ca="1" si="209"/>
        <v>23</v>
      </c>
      <c r="X573" s="80"/>
      <c r="Y573" s="78"/>
      <c r="Z573" s="1">
        <f t="shared" ca="1" si="210"/>
        <v>23</v>
      </c>
      <c r="AA573" s="80"/>
      <c r="AB573" s="78"/>
      <c r="AC573" s="1">
        <f t="shared" ca="1" si="211"/>
        <v>23</v>
      </c>
      <c r="AD573" s="80"/>
      <c r="AE573" s="78"/>
      <c r="AF573" s="1">
        <f t="shared" ca="1" si="212"/>
        <v>23</v>
      </c>
      <c r="AG573" s="80"/>
      <c r="AH573" s="78"/>
      <c r="AI573" s="1">
        <f t="shared" ca="1" si="213"/>
        <v>23</v>
      </c>
      <c r="AJ573" s="80"/>
      <c r="AK573" s="78"/>
      <c r="AL573" s="1">
        <f t="shared" ca="1" si="214"/>
        <v>23</v>
      </c>
      <c r="AM573" s="80"/>
      <c r="AN573" s="78"/>
      <c r="AO573" s="1">
        <f t="shared" ca="1" si="215"/>
        <v>23</v>
      </c>
      <c r="AP573" s="93"/>
      <c r="AQ573" s="8"/>
      <c r="AR573" s="57"/>
      <c r="AS573" s="23"/>
      <c r="AT573" s="23"/>
      <c r="AU573" s="23"/>
      <c r="AV573" s="23"/>
      <c r="AW573" s="23"/>
      <c r="AX573" s="23"/>
      <c r="AY573" s="23"/>
      <c r="AZ573" s="23"/>
      <c r="BA573" s="23"/>
      <c r="BB573" s="23"/>
      <c r="BC573" s="8"/>
      <c r="BD573"/>
      <c r="BE573"/>
      <c r="BF573"/>
    </row>
    <row r="574" spans="1:58" ht="6" hidden="1" customHeight="1" x14ac:dyDescent="0.2">
      <c r="A574" s="14">
        <v>89</v>
      </c>
      <c r="B574" s="528"/>
      <c r="C574" s="529"/>
      <c r="D574" s="79"/>
      <c r="E574" s="86"/>
      <c r="F574" s="80"/>
      <c r="G574" s="78"/>
      <c r="H574" s="1">
        <f t="shared" ca="1" si="204"/>
        <v>41</v>
      </c>
      <c r="I574" s="80"/>
      <c r="J574" s="78"/>
      <c r="K574" s="1">
        <f t="shared" ca="1" si="205"/>
        <v>24</v>
      </c>
      <c r="L574" s="80"/>
      <c r="M574" s="78"/>
      <c r="N574" s="1">
        <f t="shared" ca="1" si="206"/>
        <v>24</v>
      </c>
      <c r="O574" s="80"/>
      <c r="P574" s="78"/>
      <c r="Q574" s="1">
        <f t="shared" ca="1" si="207"/>
        <v>24</v>
      </c>
      <c r="R574" s="80"/>
      <c r="S574" s="78"/>
      <c r="T574" s="1">
        <f t="shared" ca="1" si="208"/>
        <v>24</v>
      </c>
      <c r="U574" s="80"/>
      <c r="V574" s="78"/>
      <c r="W574" s="1">
        <f t="shared" ca="1" si="209"/>
        <v>24</v>
      </c>
      <c r="X574" s="80"/>
      <c r="Y574" s="78"/>
      <c r="Z574" s="1">
        <f t="shared" ca="1" si="210"/>
        <v>24</v>
      </c>
      <c r="AA574" s="80"/>
      <c r="AB574" s="78"/>
      <c r="AC574" s="1">
        <f t="shared" ca="1" si="211"/>
        <v>24</v>
      </c>
      <c r="AD574" s="80"/>
      <c r="AE574" s="78"/>
      <c r="AF574" s="1">
        <f t="shared" ca="1" si="212"/>
        <v>24</v>
      </c>
      <c r="AG574" s="80"/>
      <c r="AH574" s="78"/>
      <c r="AI574" s="1">
        <f t="shared" ca="1" si="213"/>
        <v>24</v>
      </c>
      <c r="AJ574" s="80"/>
      <c r="AK574" s="78"/>
      <c r="AL574" s="1">
        <f t="shared" ca="1" si="214"/>
        <v>24</v>
      </c>
      <c r="AM574" s="80"/>
      <c r="AN574" s="78"/>
      <c r="AO574" s="1">
        <f t="shared" ca="1" si="215"/>
        <v>24</v>
      </c>
      <c r="AP574" s="93"/>
      <c r="AQ574" s="8"/>
      <c r="AR574" s="57"/>
      <c r="AS574" s="23"/>
      <c r="AT574" s="23"/>
      <c r="AU574" s="23"/>
      <c r="AV574" s="23"/>
      <c r="AW574" s="23"/>
      <c r="AX574" s="23"/>
      <c r="AY574" s="23"/>
      <c r="AZ574" s="23"/>
      <c r="BA574" s="23"/>
      <c r="BB574" s="23"/>
      <c r="BC574" s="8"/>
      <c r="BD574"/>
      <c r="BE574"/>
      <c r="BF574"/>
    </row>
    <row r="575" spans="1:58" ht="6" hidden="1" customHeight="1" x14ac:dyDescent="0.2">
      <c r="A575" s="14">
        <v>90</v>
      </c>
      <c r="B575" s="528"/>
      <c r="C575" s="529"/>
      <c r="D575" s="79"/>
      <c r="E575" s="86"/>
      <c r="F575" s="80"/>
      <c r="G575" s="78"/>
      <c r="H575" s="1">
        <f t="shared" ca="1" si="204"/>
        <v>42</v>
      </c>
      <c r="I575" s="80"/>
      <c r="J575" s="78"/>
      <c r="K575" s="1">
        <f t="shared" ca="1" si="205"/>
        <v>25</v>
      </c>
      <c r="L575" s="80"/>
      <c r="M575" s="78"/>
      <c r="N575" s="1">
        <f t="shared" ca="1" si="206"/>
        <v>25</v>
      </c>
      <c r="O575" s="80"/>
      <c r="P575" s="78"/>
      <c r="Q575" s="1">
        <f t="shared" ca="1" si="207"/>
        <v>25</v>
      </c>
      <c r="R575" s="80"/>
      <c r="S575" s="78"/>
      <c r="T575" s="1">
        <f t="shared" ca="1" si="208"/>
        <v>25</v>
      </c>
      <c r="U575" s="80"/>
      <c r="V575" s="78"/>
      <c r="W575" s="1">
        <f t="shared" ca="1" si="209"/>
        <v>25</v>
      </c>
      <c r="X575" s="80"/>
      <c r="Y575" s="78"/>
      <c r="Z575" s="1">
        <f t="shared" ca="1" si="210"/>
        <v>25</v>
      </c>
      <c r="AA575" s="80"/>
      <c r="AB575" s="78"/>
      <c r="AC575" s="1">
        <f t="shared" ca="1" si="211"/>
        <v>25</v>
      </c>
      <c r="AD575" s="80"/>
      <c r="AE575" s="78"/>
      <c r="AF575" s="1">
        <f t="shared" ca="1" si="212"/>
        <v>25</v>
      </c>
      <c r="AG575" s="80"/>
      <c r="AH575" s="78"/>
      <c r="AI575" s="1">
        <f t="shared" ca="1" si="213"/>
        <v>25</v>
      </c>
      <c r="AJ575" s="80"/>
      <c r="AK575" s="78"/>
      <c r="AL575" s="1">
        <f t="shared" ca="1" si="214"/>
        <v>25</v>
      </c>
      <c r="AM575" s="80"/>
      <c r="AN575" s="78"/>
      <c r="AO575" s="1">
        <f t="shared" ca="1" si="215"/>
        <v>25</v>
      </c>
      <c r="AP575" s="93"/>
      <c r="AQ575" s="8"/>
      <c r="AR575" s="57"/>
      <c r="AS575" s="23"/>
      <c r="AT575" s="23"/>
      <c r="AU575" s="23"/>
      <c r="AV575" s="23"/>
      <c r="AW575" s="23"/>
      <c r="AX575" s="23"/>
      <c r="AY575" s="23"/>
      <c r="AZ575" s="23"/>
      <c r="BA575" s="23"/>
      <c r="BB575" s="23"/>
      <c r="BC575" s="8"/>
      <c r="BD575"/>
      <c r="BE575"/>
      <c r="BF575"/>
    </row>
    <row r="576" spans="1:58" ht="6" hidden="1" customHeight="1" x14ac:dyDescent="0.2">
      <c r="A576" s="14">
        <v>91</v>
      </c>
      <c r="B576" s="528"/>
      <c r="C576" s="529"/>
      <c r="D576" s="79"/>
      <c r="E576" s="86"/>
      <c r="F576" s="80"/>
      <c r="G576" s="78"/>
      <c r="H576" s="1">
        <f t="shared" ca="1" si="204"/>
        <v>43</v>
      </c>
      <c r="I576" s="80"/>
      <c r="J576" s="78"/>
      <c r="K576" s="1">
        <f t="shared" ca="1" si="205"/>
        <v>26</v>
      </c>
      <c r="L576" s="80"/>
      <c r="M576" s="78"/>
      <c r="N576" s="1">
        <f t="shared" ca="1" si="206"/>
        <v>26</v>
      </c>
      <c r="O576" s="80"/>
      <c r="P576" s="78"/>
      <c r="Q576" s="1">
        <f t="shared" ca="1" si="207"/>
        <v>26</v>
      </c>
      <c r="R576" s="80"/>
      <c r="S576" s="78"/>
      <c r="T576" s="1">
        <f t="shared" ca="1" si="208"/>
        <v>26</v>
      </c>
      <c r="U576" s="80"/>
      <c r="V576" s="78"/>
      <c r="W576" s="1">
        <f t="shared" ca="1" si="209"/>
        <v>26</v>
      </c>
      <c r="X576" s="80"/>
      <c r="Y576" s="78"/>
      <c r="Z576" s="1">
        <f t="shared" ca="1" si="210"/>
        <v>26</v>
      </c>
      <c r="AA576" s="80"/>
      <c r="AB576" s="78"/>
      <c r="AC576" s="1">
        <f t="shared" ca="1" si="211"/>
        <v>26</v>
      </c>
      <c r="AD576" s="80"/>
      <c r="AE576" s="78"/>
      <c r="AF576" s="1">
        <f t="shared" ca="1" si="212"/>
        <v>26</v>
      </c>
      <c r="AG576" s="80"/>
      <c r="AH576" s="78"/>
      <c r="AI576" s="1">
        <f t="shared" ca="1" si="213"/>
        <v>26</v>
      </c>
      <c r="AJ576" s="80"/>
      <c r="AK576" s="78"/>
      <c r="AL576" s="1">
        <f t="shared" ca="1" si="214"/>
        <v>26</v>
      </c>
      <c r="AM576" s="80"/>
      <c r="AN576" s="78"/>
      <c r="AO576" s="1">
        <f t="shared" ca="1" si="215"/>
        <v>26</v>
      </c>
      <c r="AP576" s="93"/>
      <c r="AQ576" s="8"/>
      <c r="AR576" s="57"/>
      <c r="AS576" s="23"/>
      <c r="AT576" s="23"/>
      <c r="AU576" s="23"/>
      <c r="AV576" s="23"/>
      <c r="AW576" s="23"/>
      <c r="AX576" s="23"/>
      <c r="AY576" s="23"/>
      <c r="AZ576" s="23"/>
      <c r="BA576" s="23"/>
      <c r="BB576" s="23"/>
      <c r="BC576" s="8"/>
      <c r="BD576"/>
      <c r="BE576"/>
      <c r="BF576"/>
    </row>
    <row r="577" spans="1:58" ht="6" hidden="1" customHeight="1" x14ac:dyDescent="0.2">
      <c r="A577" s="14">
        <v>92</v>
      </c>
      <c r="B577" s="528"/>
      <c r="C577" s="529"/>
      <c r="D577" s="79"/>
      <c r="E577" s="86"/>
      <c r="F577" s="80"/>
      <c r="G577" s="78"/>
      <c r="H577" s="1">
        <f t="shared" ca="1" si="204"/>
        <v>44</v>
      </c>
      <c r="I577" s="80"/>
      <c r="J577" s="78"/>
      <c r="K577" s="1">
        <f t="shared" ca="1" si="205"/>
        <v>27</v>
      </c>
      <c r="L577" s="80"/>
      <c r="M577" s="78"/>
      <c r="N577" s="1">
        <f t="shared" ca="1" si="206"/>
        <v>27</v>
      </c>
      <c r="O577" s="80"/>
      <c r="P577" s="78"/>
      <c r="Q577" s="1">
        <f t="shared" ca="1" si="207"/>
        <v>27</v>
      </c>
      <c r="R577" s="80"/>
      <c r="S577" s="78"/>
      <c r="T577" s="1">
        <f t="shared" ca="1" si="208"/>
        <v>27</v>
      </c>
      <c r="U577" s="80"/>
      <c r="V577" s="78"/>
      <c r="W577" s="1">
        <f t="shared" ca="1" si="209"/>
        <v>27</v>
      </c>
      <c r="X577" s="80"/>
      <c r="Y577" s="78"/>
      <c r="Z577" s="1">
        <f t="shared" ca="1" si="210"/>
        <v>27</v>
      </c>
      <c r="AA577" s="80"/>
      <c r="AB577" s="78"/>
      <c r="AC577" s="1">
        <f t="shared" ca="1" si="211"/>
        <v>27</v>
      </c>
      <c r="AD577" s="80"/>
      <c r="AE577" s="78"/>
      <c r="AF577" s="1">
        <f t="shared" ca="1" si="212"/>
        <v>27</v>
      </c>
      <c r="AG577" s="80"/>
      <c r="AH577" s="78"/>
      <c r="AI577" s="1">
        <f t="shared" ca="1" si="213"/>
        <v>27</v>
      </c>
      <c r="AJ577" s="80"/>
      <c r="AK577" s="78"/>
      <c r="AL577" s="1">
        <f t="shared" ca="1" si="214"/>
        <v>27</v>
      </c>
      <c r="AM577" s="80"/>
      <c r="AN577" s="78"/>
      <c r="AO577" s="1">
        <f t="shared" ca="1" si="215"/>
        <v>27</v>
      </c>
      <c r="AP577" s="93"/>
      <c r="AQ577" s="8"/>
      <c r="AR577" s="57"/>
      <c r="AS577" s="23"/>
      <c r="AT577" s="23"/>
      <c r="AU577" s="23"/>
      <c r="AV577" s="23"/>
      <c r="AW577" s="23"/>
      <c r="AX577" s="23"/>
      <c r="AY577" s="23"/>
      <c r="AZ577" s="23"/>
      <c r="BA577" s="23"/>
      <c r="BB577" s="23"/>
      <c r="BC577" s="8"/>
      <c r="BD577"/>
      <c r="BE577"/>
      <c r="BF577"/>
    </row>
    <row r="578" spans="1:58" ht="6" hidden="1" customHeight="1" x14ac:dyDescent="0.2">
      <c r="A578" s="14">
        <v>93</v>
      </c>
      <c r="B578" s="528"/>
      <c r="C578" s="529"/>
      <c r="D578" s="79"/>
      <c r="E578" s="86"/>
      <c r="F578" s="80"/>
      <c r="G578" s="78"/>
      <c r="H578" s="1">
        <f t="shared" ca="1" si="204"/>
        <v>45</v>
      </c>
      <c r="I578" s="80"/>
      <c r="J578" s="78"/>
      <c r="K578" s="1">
        <f t="shared" ca="1" si="205"/>
        <v>28</v>
      </c>
      <c r="L578" s="80"/>
      <c r="M578" s="78"/>
      <c r="N578" s="1">
        <f t="shared" ca="1" si="206"/>
        <v>28</v>
      </c>
      <c r="O578" s="80"/>
      <c r="P578" s="78"/>
      <c r="Q578" s="1">
        <f t="shared" ca="1" si="207"/>
        <v>28</v>
      </c>
      <c r="R578" s="80"/>
      <c r="S578" s="78"/>
      <c r="T578" s="1">
        <f t="shared" ca="1" si="208"/>
        <v>28</v>
      </c>
      <c r="U578" s="80"/>
      <c r="V578" s="78"/>
      <c r="W578" s="1">
        <f t="shared" ca="1" si="209"/>
        <v>28</v>
      </c>
      <c r="X578" s="80"/>
      <c r="Y578" s="78"/>
      <c r="Z578" s="1">
        <f t="shared" ca="1" si="210"/>
        <v>28</v>
      </c>
      <c r="AA578" s="80"/>
      <c r="AB578" s="78"/>
      <c r="AC578" s="1">
        <f t="shared" ca="1" si="211"/>
        <v>28</v>
      </c>
      <c r="AD578" s="80"/>
      <c r="AE578" s="78"/>
      <c r="AF578" s="1">
        <f t="shared" ca="1" si="212"/>
        <v>28</v>
      </c>
      <c r="AG578" s="80"/>
      <c r="AH578" s="78"/>
      <c r="AI578" s="1">
        <f t="shared" ca="1" si="213"/>
        <v>28</v>
      </c>
      <c r="AJ578" s="80"/>
      <c r="AK578" s="78"/>
      <c r="AL578" s="1">
        <f t="shared" ca="1" si="214"/>
        <v>28</v>
      </c>
      <c r="AM578" s="80"/>
      <c r="AN578" s="78"/>
      <c r="AO578" s="1">
        <f t="shared" ca="1" si="215"/>
        <v>28</v>
      </c>
      <c r="AP578" s="93"/>
      <c r="AQ578" s="8"/>
      <c r="AR578" s="57"/>
      <c r="AS578" s="23"/>
      <c r="AT578" s="23"/>
      <c r="AU578" s="23"/>
      <c r="AV578" s="23"/>
      <c r="AW578" s="23"/>
      <c r="AX578" s="23"/>
      <c r="AY578" s="23"/>
      <c r="AZ578" s="23"/>
      <c r="BA578" s="23"/>
      <c r="BB578" s="23"/>
      <c r="BC578" s="8"/>
      <c r="BD578"/>
      <c r="BE578"/>
      <c r="BF578"/>
    </row>
    <row r="579" spans="1:58" ht="6" hidden="1" customHeight="1" x14ac:dyDescent="0.2">
      <c r="A579" s="14">
        <v>94</v>
      </c>
      <c r="B579" s="528"/>
      <c r="C579" s="529"/>
      <c r="D579" s="79"/>
      <c r="E579" s="86"/>
      <c r="F579" s="80"/>
      <c r="G579" s="78"/>
      <c r="H579" s="1">
        <f t="shared" ca="1" si="204"/>
        <v>46</v>
      </c>
      <c r="I579" s="80"/>
      <c r="J579" s="78"/>
      <c r="K579" s="1">
        <f t="shared" ca="1" si="205"/>
        <v>29</v>
      </c>
      <c r="L579" s="80"/>
      <c r="M579" s="78"/>
      <c r="N579" s="1">
        <f t="shared" ca="1" si="206"/>
        <v>29</v>
      </c>
      <c r="O579" s="80"/>
      <c r="P579" s="78"/>
      <c r="Q579" s="1">
        <f t="shared" ca="1" si="207"/>
        <v>29</v>
      </c>
      <c r="R579" s="80"/>
      <c r="S579" s="78"/>
      <c r="T579" s="1">
        <f t="shared" ca="1" si="208"/>
        <v>29</v>
      </c>
      <c r="U579" s="80"/>
      <c r="V579" s="78"/>
      <c r="W579" s="1">
        <f t="shared" ca="1" si="209"/>
        <v>29</v>
      </c>
      <c r="X579" s="80"/>
      <c r="Y579" s="78"/>
      <c r="Z579" s="1">
        <f t="shared" ca="1" si="210"/>
        <v>29</v>
      </c>
      <c r="AA579" s="80"/>
      <c r="AB579" s="78"/>
      <c r="AC579" s="1">
        <f t="shared" ca="1" si="211"/>
        <v>29</v>
      </c>
      <c r="AD579" s="80"/>
      <c r="AE579" s="78"/>
      <c r="AF579" s="1">
        <f t="shared" ca="1" si="212"/>
        <v>29</v>
      </c>
      <c r="AG579" s="80"/>
      <c r="AH579" s="78"/>
      <c r="AI579" s="1">
        <f t="shared" ca="1" si="213"/>
        <v>29</v>
      </c>
      <c r="AJ579" s="80"/>
      <c r="AK579" s="78"/>
      <c r="AL579" s="1">
        <f t="shared" ca="1" si="214"/>
        <v>29</v>
      </c>
      <c r="AM579" s="80"/>
      <c r="AN579" s="78"/>
      <c r="AO579" s="1">
        <f t="shared" ca="1" si="215"/>
        <v>29</v>
      </c>
      <c r="AP579" s="93"/>
      <c r="AQ579" s="8"/>
      <c r="AR579" s="57"/>
      <c r="AS579" s="23"/>
      <c r="AT579" s="23"/>
      <c r="AU579" s="23"/>
      <c r="AV579" s="23"/>
      <c r="AW579" s="23"/>
      <c r="AX579" s="23"/>
      <c r="AY579" s="23"/>
      <c r="AZ579" s="23"/>
      <c r="BA579" s="23"/>
      <c r="BB579" s="23"/>
      <c r="BC579" s="8"/>
      <c r="BD579"/>
      <c r="BE579"/>
      <c r="BF579"/>
    </row>
    <row r="580" spans="1:58" ht="6" hidden="1" customHeight="1" x14ac:dyDescent="0.2">
      <c r="A580" s="14">
        <v>95</v>
      </c>
      <c r="B580" s="528"/>
      <c r="C580" s="529"/>
      <c r="D580" s="79"/>
      <c r="E580" s="86"/>
      <c r="F580" s="80"/>
      <c r="G580" s="78"/>
      <c r="H580" s="1">
        <f t="shared" ca="1" si="204"/>
        <v>47</v>
      </c>
      <c r="I580" s="80"/>
      <c r="J580" s="78"/>
      <c r="K580" s="1">
        <f t="shared" ca="1" si="205"/>
        <v>30</v>
      </c>
      <c r="L580" s="80"/>
      <c r="M580" s="78"/>
      <c r="N580" s="1">
        <f t="shared" ca="1" si="206"/>
        <v>30</v>
      </c>
      <c r="O580" s="80"/>
      <c r="P580" s="78"/>
      <c r="Q580" s="1">
        <f t="shared" ca="1" si="207"/>
        <v>30</v>
      </c>
      <c r="R580" s="80"/>
      <c r="S580" s="78"/>
      <c r="T580" s="1">
        <f t="shared" ca="1" si="208"/>
        <v>30</v>
      </c>
      <c r="U580" s="80"/>
      <c r="V580" s="78"/>
      <c r="W580" s="1">
        <f t="shared" ca="1" si="209"/>
        <v>30</v>
      </c>
      <c r="X580" s="80"/>
      <c r="Y580" s="78"/>
      <c r="Z580" s="1">
        <f t="shared" ca="1" si="210"/>
        <v>30</v>
      </c>
      <c r="AA580" s="80"/>
      <c r="AB580" s="78"/>
      <c r="AC580" s="1">
        <f t="shared" ca="1" si="211"/>
        <v>30</v>
      </c>
      <c r="AD580" s="80"/>
      <c r="AE580" s="78"/>
      <c r="AF580" s="1">
        <f t="shared" ca="1" si="212"/>
        <v>30</v>
      </c>
      <c r="AG580" s="80"/>
      <c r="AH580" s="78"/>
      <c r="AI580" s="1">
        <f t="shared" ca="1" si="213"/>
        <v>30</v>
      </c>
      <c r="AJ580" s="80"/>
      <c r="AK580" s="78"/>
      <c r="AL580" s="1">
        <f t="shared" ca="1" si="214"/>
        <v>30</v>
      </c>
      <c r="AM580" s="80"/>
      <c r="AN580" s="78"/>
      <c r="AO580" s="1">
        <f t="shared" ca="1" si="215"/>
        <v>30</v>
      </c>
      <c r="AP580" s="93"/>
      <c r="AQ580" s="8"/>
      <c r="AR580" s="57"/>
      <c r="AS580" s="23"/>
      <c r="AT580" s="23"/>
      <c r="AU580" s="23"/>
      <c r="AV580" s="23"/>
      <c r="AW580" s="23"/>
      <c r="AX580" s="23"/>
      <c r="AY580" s="23"/>
      <c r="AZ580" s="23"/>
      <c r="BA580" s="23"/>
      <c r="BB580" s="23"/>
      <c r="BC580" s="8"/>
      <c r="BD580"/>
      <c r="BE580"/>
      <c r="BF580"/>
    </row>
    <row r="581" spans="1:58" ht="6" hidden="1" customHeight="1" x14ac:dyDescent="0.2">
      <c r="A581" s="14">
        <v>96</v>
      </c>
      <c r="B581" s="538"/>
      <c r="C581" s="539"/>
      <c r="D581" s="87"/>
      <c r="E581" s="88"/>
      <c r="F581" s="80"/>
      <c r="G581" s="78"/>
      <c r="H581" s="1">
        <f t="shared" ca="1" si="204"/>
        <v>48</v>
      </c>
      <c r="I581" s="80"/>
      <c r="J581" s="78"/>
      <c r="K581" s="1">
        <f t="shared" ca="1" si="205"/>
        <v>31</v>
      </c>
      <c r="L581" s="80"/>
      <c r="M581" s="78"/>
      <c r="N581" s="1">
        <f t="shared" ca="1" si="206"/>
        <v>31</v>
      </c>
      <c r="O581" s="80"/>
      <c r="P581" s="78"/>
      <c r="Q581" s="1">
        <f t="shared" ca="1" si="207"/>
        <v>31</v>
      </c>
      <c r="R581" s="80"/>
      <c r="S581" s="78"/>
      <c r="T581" s="1">
        <f t="shared" ca="1" si="208"/>
        <v>31</v>
      </c>
      <c r="U581" s="80"/>
      <c r="V581" s="78"/>
      <c r="W581" s="1">
        <f t="shared" ca="1" si="209"/>
        <v>31</v>
      </c>
      <c r="X581" s="80"/>
      <c r="Y581" s="78"/>
      <c r="Z581" s="1">
        <f t="shared" ca="1" si="210"/>
        <v>31</v>
      </c>
      <c r="AA581" s="80"/>
      <c r="AB581" s="78"/>
      <c r="AC581" s="1">
        <f t="shared" ca="1" si="211"/>
        <v>31</v>
      </c>
      <c r="AD581" s="80"/>
      <c r="AE581" s="78"/>
      <c r="AF581" s="1">
        <f t="shared" ca="1" si="212"/>
        <v>31</v>
      </c>
      <c r="AG581" s="80"/>
      <c r="AH581" s="78"/>
      <c r="AI581" s="1">
        <f t="shared" ca="1" si="213"/>
        <v>31</v>
      </c>
      <c r="AJ581" s="80"/>
      <c r="AK581" s="78"/>
      <c r="AL581" s="1">
        <f t="shared" ca="1" si="214"/>
        <v>31</v>
      </c>
      <c r="AM581" s="80"/>
      <c r="AN581" s="78"/>
      <c r="AO581" s="1">
        <f t="shared" ca="1" si="215"/>
        <v>31</v>
      </c>
      <c r="AP581" s="93"/>
      <c r="AQ581" s="8"/>
      <c r="AR581" s="57"/>
      <c r="AS581" s="23"/>
      <c r="AT581" s="23"/>
      <c r="AU581" s="23"/>
      <c r="AV581" s="23"/>
      <c r="AW581" s="23"/>
      <c r="AX581" s="23"/>
      <c r="AY581" s="23"/>
      <c r="AZ581" s="23"/>
      <c r="BA581" s="23"/>
      <c r="BB581" s="23"/>
      <c r="BC581" s="8"/>
      <c r="BD581"/>
      <c r="BE581"/>
      <c r="BF581"/>
    </row>
    <row r="582" spans="1:58" ht="6" hidden="1" customHeight="1" x14ac:dyDescent="0.2">
      <c r="A582" s="14">
        <v>1</v>
      </c>
      <c r="B582" s="526">
        <f ca="1">B678-1</f>
        <v>42766</v>
      </c>
      <c r="C582" s="527"/>
      <c r="D582" s="89"/>
      <c r="E582" s="90"/>
      <c r="F582" s="80"/>
      <c r="G582" s="78"/>
      <c r="H582" s="1">
        <f t="shared" ref="H582:H613" ca="1" si="216">IF(OR(MID(G$782,$A582,1)="a",MID(G$782,$A582,1)="b"),0,IF(H581=0,1,H581+1))</f>
        <v>49</v>
      </c>
      <c r="I582" s="80"/>
      <c r="J582" s="78"/>
      <c r="K582" s="1">
        <f t="shared" ref="K582:K613" ca="1" si="217">IF(OR(MID(J$782,$A582,1)="a",MID(J$782,$A582,1)="b"),0,IF(K581=0,1,K581+1))</f>
        <v>32</v>
      </c>
      <c r="L582" s="80"/>
      <c r="M582" s="78"/>
      <c r="N582" s="1">
        <f t="shared" ref="N582:N613" ca="1" si="218">IF(OR(MID(M$782,$A582,1)="a",MID(M$782,$A582,1)="b"),0,IF(N581=0,1,N581+1))</f>
        <v>32</v>
      </c>
      <c r="O582" s="80"/>
      <c r="P582" s="78"/>
      <c r="Q582" s="1">
        <f t="shared" ref="Q582:Q613" ca="1" si="219">IF(OR(MID(P$782,$A582,1)="a",MID(P$782,$A582,1)="b"),0,IF(Q581=0,1,Q581+1))</f>
        <v>32</v>
      </c>
      <c r="R582" s="80"/>
      <c r="S582" s="78"/>
      <c r="T582" s="1">
        <f t="shared" ref="T582:T613" ca="1" si="220">IF(OR(MID(S$782,$A582,1)="a",MID(S$782,$A582,1)="b"),0,IF(T581=0,1,T581+1))</f>
        <v>32</v>
      </c>
      <c r="U582" s="80"/>
      <c r="V582" s="78"/>
      <c r="W582" s="1">
        <f t="shared" ref="W582:W613" ca="1" si="221">IF(OR(MID(V$782,$A582,1)="a",MID(V$782,$A582,1)="b"),0,IF(W581=0,1,W581+1))</f>
        <v>32</v>
      </c>
      <c r="X582" s="80"/>
      <c r="Y582" s="78"/>
      <c r="Z582" s="1">
        <f t="shared" ref="Z582:Z613" ca="1" si="222">IF(OR(MID(Y$782,$A582,1)="a",MID(Y$782,$A582,1)="b"),0,IF(Z581=0,1,Z581+1))</f>
        <v>32</v>
      </c>
      <c r="AA582" s="80"/>
      <c r="AB582" s="78"/>
      <c r="AC582" s="1">
        <f t="shared" ref="AC582:AC613" ca="1" si="223">IF(OR(MID(AB$782,$A582,1)="a",MID(AB$782,$A582,1)="b"),0,IF(AC581=0,1,AC581+1))</f>
        <v>32</v>
      </c>
      <c r="AD582" s="80"/>
      <c r="AE582" s="78"/>
      <c r="AF582" s="1">
        <f t="shared" ref="AF582:AF613" ca="1" si="224">IF(OR(MID(AE$782,$A582,1)="a",MID(AE$782,$A582,1)="b"),0,IF(AF581=0,1,AF581+1))</f>
        <v>32</v>
      </c>
      <c r="AG582" s="80"/>
      <c r="AH582" s="78"/>
      <c r="AI582" s="1">
        <f t="shared" ref="AI582:AI613" ca="1" si="225">IF(OR(MID(AH$782,$A582,1)="a",MID(AH$782,$A582,1)="b"),0,IF(AI581=0,1,AI581+1))</f>
        <v>32</v>
      </c>
      <c r="AJ582" s="80"/>
      <c r="AK582" s="78"/>
      <c r="AL582" s="1">
        <f t="shared" ref="AL582:AL613" ca="1" si="226">IF(OR(MID(AK$782,$A582,1)="a",MID(AK$782,$A582,1)="b"),0,IF(AL581=0,1,AL581+1))</f>
        <v>32</v>
      </c>
      <c r="AM582" s="80"/>
      <c r="AN582" s="78"/>
      <c r="AO582" s="1">
        <f t="shared" ref="AO582:AO613" ca="1" si="227">IF(OR(MID(AN$782,$A582,1)="a",MID(AN$782,$A582,1)="b"),0,IF(AO581=0,1,AO581+1))</f>
        <v>32</v>
      </c>
      <c r="AP582" s="93"/>
      <c r="AQ582" s="8"/>
      <c r="AR582" s="507"/>
      <c r="AS582" s="513"/>
      <c r="AT582" s="513"/>
      <c r="AU582" s="509"/>
      <c r="AV582" s="509"/>
      <c r="AW582" s="511"/>
      <c r="AX582" s="511"/>
      <c r="AY582" s="511"/>
      <c r="AZ582" s="511"/>
      <c r="BA582" s="511"/>
      <c r="BB582" s="511"/>
      <c r="BC582" s="8"/>
      <c r="BD582"/>
      <c r="BE582"/>
      <c r="BF582"/>
    </row>
    <row r="583" spans="1:58" ht="6" hidden="1" customHeight="1" x14ac:dyDescent="0.2">
      <c r="A583" s="14">
        <v>2</v>
      </c>
      <c r="B583" s="528"/>
      <c r="C583" s="529"/>
      <c r="D583" s="79"/>
      <c r="E583" s="86"/>
      <c r="F583" s="80"/>
      <c r="G583" s="78"/>
      <c r="H583" s="1">
        <f t="shared" ca="1" si="216"/>
        <v>50</v>
      </c>
      <c r="I583" s="80"/>
      <c r="J583" s="78"/>
      <c r="K583" s="1">
        <f t="shared" ca="1" si="217"/>
        <v>33</v>
      </c>
      <c r="L583" s="80"/>
      <c r="M583" s="78"/>
      <c r="N583" s="1">
        <f t="shared" ca="1" si="218"/>
        <v>33</v>
      </c>
      <c r="O583" s="80"/>
      <c r="P583" s="78"/>
      <c r="Q583" s="1">
        <f t="shared" ca="1" si="219"/>
        <v>33</v>
      </c>
      <c r="R583" s="80"/>
      <c r="S583" s="78"/>
      <c r="T583" s="1">
        <f t="shared" ca="1" si="220"/>
        <v>33</v>
      </c>
      <c r="U583" s="80"/>
      <c r="V583" s="78"/>
      <c r="W583" s="1">
        <f t="shared" ca="1" si="221"/>
        <v>33</v>
      </c>
      <c r="X583" s="80"/>
      <c r="Y583" s="78"/>
      <c r="Z583" s="1">
        <f t="shared" ca="1" si="222"/>
        <v>33</v>
      </c>
      <c r="AA583" s="80"/>
      <c r="AB583" s="78"/>
      <c r="AC583" s="1">
        <f t="shared" ca="1" si="223"/>
        <v>33</v>
      </c>
      <c r="AD583" s="80"/>
      <c r="AE583" s="78"/>
      <c r="AF583" s="1">
        <f t="shared" ca="1" si="224"/>
        <v>33</v>
      </c>
      <c r="AG583" s="80"/>
      <c r="AH583" s="78"/>
      <c r="AI583" s="1">
        <f t="shared" ca="1" si="225"/>
        <v>33</v>
      </c>
      <c r="AJ583" s="80"/>
      <c r="AK583" s="78"/>
      <c r="AL583" s="1">
        <f t="shared" ca="1" si="226"/>
        <v>33</v>
      </c>
      <c r="AM583" s="80"/>
      <c r="AN583" s="78"/>
      <c r="AO583" s="1">
        <f t="shared" ca="1" si="227"/>
        <v>33</v>
      </c>
      <c r="AP583" s="93"/>
      <c r="AQ583" s="8"/>
      <c r="AR583" s="507"/>
      <c r="AS583" s="513"/>
      <c r="AT583" s="513"/>
      <c r="AU583" s="509"/>
      <c r="AV583" s="509"/>
      <c r="AW583" s="511"/>
      <c r="AX583" s="511"/>
      <c r="AY583" s="511"/>
      <c r="AZ583" s="511"/>
      <c r="BA583" s="511"/>
      <c r="BB583" s="511"/>
      <c r="BC583" s="8"/>
      <c r="BD583"/>
      <c r="BE583"/>
      <c r="BF583"/>
    </row>
    <row r="584" spans="1:58" ht="6" hidden="1" customHeight="1" x14ac:dyDescent="0.2">
      <c r="A584" s="14">
        <v>3</v>
      </c>
      <c r="B584" s="528"/>
      <c r="C584" s="529"/>
      <c r="D584" s="79"/>
      <c r="E584" s="86"/>
      <c r="F584" s="80"/>
      <c r="G584" s="78"/>
      <c r="H584" s="1">
        <f t="shared" ca="1" si="216"/>
        <v>51</v>
      </c>
      <c r="I584" s="80"/>
      <c r="J584" s="78"/>
      <c r="K584" s="1">
        <f t="shared" ca="1" si="217"/>
        <v>34</v>
      </c>
      <c r="L584" s="80"/>
      <c r="M584" s="78"/>
      <c r="N584" s="1">
        <f t="shared" ca="1" si="218"/>
        <v>34</v>
      </c>
      <c r="O584" s="80"/>
      <c r="P584" s="78"/>
      <c r="Q584" s="1">
        <f t="shared" ca="1" si="219"/>
        <v>34</v>
      </c>
      <c r="R584" s="80"/>
      <c r="S584" s="78"/>
      <c r="T584" s="1">
        <f t="shared" ca="1" si="220"/>
        <v>34</v>
      </c>
      <c r="U584" s="80"/>
      <c r="V584" s="78"/>
      <c r="W584" s="1">
        <f t="shared" ca="1" si="221"/>
        <v>34</v>
      </c>
      <c r="X584" s="80"/>
      <c r="Y584" s="78"/>
      <c r="Z584" s="1">
        <f t="shared" ca="1" si="222"/>
        <v>34</v>
      </c>
      <c r="AA584" s="80"/>
      <c r="AB584" s="78"/>
      <c r="AC584" s="1">
        <f t="shared" ca="1" si="223"/>
        <v>34</v>
      </c>
      <c r="AD584" s="80"/>
      <c r="AE584" s="78"/>
      <c r="AF584" s="1">
        <f t="shared" ca="1" si="224"/>
        <v>34</v>
      </c>
      <c r="AG584" s="80"/>
      <c r="AH584" s="78"/>
      <c r="AI584" s="1">
        <f t="shared" ca="1" si="225"/>
        <v>34</v>
      </c>
      <c r="AJ584" s="80"/>
      <c r="AK584" s="78"/>
      <c r="AL584" s="1">
        <f t="shared" ca="1" si="226"/>
        <v>34</v>
      </c>
      <c r="AM584" s="80"/>
      <c r="AN584" s="78"/>
      <c r="AO584" s="1">
        <f t="shared" ca="1" si="227"/>
        <v>34</v>
      </c>
      <c r="AP584" s="93"/>
      <c r="AQ584" s="8"/>
      <c r="AR584" s="507"/>
      <c r="AS584" s="513"/>
      <c r="AT584" s="513"/>
      <c r="AU584" s="509"/>
      <c r="AV584" s="509"/>
      <c r="AW584" s="511"/>
      <c r="AX584" s="511"/>
      <c r="AY584" s="511"/>
      <c r="AZ584" s="511"/>
      <c r="BA584" s="511"/>
      <c r="BB584" s="511"/>
      <c r="BC584" s="8"/>
      <c r="BD584"/>
      <c r="BE584"/>
      <c r="BF584"/>
    </row>
    <row r="585" spans="1:58" ht="6" hidden="1" customHeight="1" x14ac:dyDescent="0.2">
      <c r="A585" s="14">
        <v>4</v>
      </c>
      <c r="B585" s="528"/>
      <c r="C585" s="529"/>
      <c r="D585" s="79"/>
      <c r="E585" s="86"/>
      <c r="F585" s="80"/>
      <c r="G585" s="78"/>
      <c r="H585" s="1">
        <f t="shared" ca="1" si="216"/>
        <v>52</v>
      </c>
      <c r="I585" s="80"/>
      <c r="J585" s="78"/>
      <c r="K585" s="1">
        <f t="shared" ca="1" si="217"/>
        <v>35</v>
      </c>
      <c r="L585" s="80"/>
      <c r="M585" s="78"/>
      <c r="N585" s="1">
        <f t="shared" ca="1" si="218"/>
        <v>35</v>
      </c>
      <c r="O585" s="80"/>
      <c r="P585" s="78"/>
      <c r="Q585" s="1">
        <f t="shared" ca="1" si="219"/>
        <v>35</v>
      </c>
      <c r="R585" s="80"/>
      <c r="S585" s="78"/>
      <c r="T585" s="1">
        <f t="shared" ca="1" si="220"/>
        <v>35</v>
      </c>
      <c r="U585" s="80"/>
      <c r="V585" s="78"/>
      <c r="W585" s="1">
        <f t="shared" ca="1" si="221"/>
        <v>35</v>
      </c>
      <c r="X585" s="80"/>
      <c r="Y585" s="78"/>
      <c r="Z585" s="1">
        <f t="shared" ca="1" si="222"/>
        <v>35</v>
      </c>
      <c r="AA585" s="80"/>
      <c r="AB585" s="78"/>
      <c r="AC585" s="1">
        <f t="shared" ca="1" si="223"/>
        <v>35</v>
      </c>
      <c r="AD585" s="80"/>
      <c r="AE585" s="78"/>
      <c r="AF585" s="1">
        <f t="shared" ca="1" si="224"/>
        <v>35</v>
      </c>
      <c r="AG585" s="80"/>
      <c r="AH585" s="78"/>
      <c r="AI585" s="1">
        <f t="shared" ca="1" si="225"/>
        <v>35</v>
      </c>
      <c r="AJ585" s="80"/>
      <c r="AK585" s="78"/>
      <c r="AL585" s="1">
        <f t="shared" ca="1" si="226"/>
        <v>35</v>
      </c>
      <c r="AM585" s="80"/>
      <c r="AN585" s="78"/>
      <c r="AO585" s="1">
        <f t="shared" ca="1" si="227"/>
        <v>35</v>
      </c>
      <c r="AP585" s="93"/>
      <c r="AQ585" s="8"/>
      <c r="AR585" s="507"/>
      <c r="AS585" s="513"/>
      <c r="AT585" s="513"/>
      <c r="AU585" s="509"/>
      <c r="AV585" s="509"/>
      <c r="AW585" s="511"/>
      <c r="AX585" s="511"/>
      <c r="AY585" s="511"/>
      <c r="AZ585" s="511"/>
      <c r="BA585" s="511"/>
      <c r="BB585" s="511"/>
      <c r="BC585" s="8"/>
      <c r="BD585"/>
      <c r="BE585"/>
      <c r="BF585"/>
    </row>
    <row r="586" spans="1:58" ht="6" hidden="1" customHeight="1" x14ac:dyDescent="0.2">
      <c r="A586" s="14">
        <v>5</v>
      </c>
      <c r="B586" s="528"/>
      <c r="C586" s="529"/>
      <c r="D586" s="79"/>
      <c r="E586" s="86"/>
      <c r="F586" s="80"/>
      <c r="G586" s="78"/>
      <c r="H586" s="1">
        <f t="shared" ca="1" si="216"/>
        <v>53</v>
      </c>
      <c r="I586" s="80"/>
      <c r="J586" s="78"/>
      <c r="K586" s="1">
        <f t="shared" ca="1" si="217"/>
        <v>36</v>
      </c>
      <c r="L586" s="80"/>
      <c r="M586" s="78"/>
      <c r="N586" s="1">
        <f t="shared" ca="1" si="218"/>
        <v>36</v>
      </c>
      <c r="O586" s="80"/>
      <c r="P586" s="78"/>
      <c r="Q586" s="1">
        <f t="shared" ca="1" si="219"/>
        <v>36</v>
      </c>
      <c r="R586" s="80"/>
      <c r="S586" s="78"/>
      <c r="T586" s="1">
        <f t="shared" ca="1" si="220"/>
        <v>36</v>
      </c>
      <c r="U586" s="80"/>
      <c r="V586" s="78"/>
      <c r="W586" s="1">
        <f t="shared" ca="1" si="221"/>
        <v>36</v>
      </c>
      <c r="X586" s="80"/>
      <c r="Y586" s="78"/>
      <c r="Z586" s="1">
        <f t="shared" ca="1" si="222"/>
        <v>36</v>
      </c>
      <c r="AA586" s="80"/>
      <c r="AB586" s="78"/>
      <c r="AC586" s="1">
        <f t="shared" ca="1" si="223"/>
        <v>36</v>
      </c>
      <c r="AD586" s="80"/>
      <c r="AE586" s="78"/>
      <c r="AF586" s="1">
        <f t="shared" ca="1" si="224"/>
        <v>36</v>
      </c>
      <c r="AG586" s="80"/>
      <c r="AH586" s="78"/>
      <c r="AI586" s="1">
        <f t="shared" ca="1" si="225"/>
        <v>36</v>
      </c>
      <c r="AJ586" s="80"/>
      <c r="AK586" s="78"/>
      <c r="AL586" s="1">
        <f t="shared" ca="1" si="226"/>
        <v>36</v>
      </c>
      <c r="AM586" s="80"/>
      <c r="AN586" s="78"/>
      <c r="AO586" s="1">
        <f t="shared" ca="1" si="227"/>
        <v>36</v>
      </c>
      <c r="AP586" s="93"/>
      <c r="AQ586" s="8"/>
      <c r="AR586" s="507"/>
      <c r="AS586" s="513"/>
      <c r="AT586" s="513"/>
      <c r="AU586" s="509"/>
      <c r="AV586" s="509"/>
      <c r="AW586" s="511"/>
      <c r="AX586" s="511"/>
      <c r="AY586" s="511"/>
      <c r="AZ586" s="511"/>
      <c r="BA586" s="511"/>
      <c r="BB586" s="511"/>
      <c r="BC586" s="8"/>
      <c r="BD586"/>
      <c r="BE586"/>
      <c r="BF586"/>
    </row>
    <row r="587" spans="1:58" ht="6" hidden="1" customHeight="1" x14ac:dyDescent="0.2">
      <c r="A587" s="14">
        <v>6</v>
      </c>
      <c r="B587" s="528"/>
      <c r="C587" s="529"/>
      <c r="D587" s="79"/>
      <c r="E587" s="86"/>
      <c r="F587" s="80"/>
      <c r="G587" s="78"/>
      <c r="H587" s="1">
        <f t="shared" ca="1" si="216"/>
        <v>54</v>
      </c>
      <c r="I587" s="80"/>
      <c r="J587" s="78"/>
      <c r="K587" s="1">
        <f t="shared" ca="1" si="217"/>
        <v>37</v>
      </c>
      <c r="L587" s="80"/>
      <c r="M587" s="78"/>
      <c r="N587" s="1">
        <f t="shared" ca="1" si="218"/>
        <v>37</v>
      </c>
      <c r="O587" s="80"/>
      <c r="P587" s="78"/>
      <c r="Q587" s="1">
        <f t="shared" ca="1" si="219"/>
        <v>37</v>
      </c>
      <c r="R587" s="80"/>
      <c r="S587" s="78"/>
      <c r="T587" s="1">
        <f t="shared" ca="1" si="220"/>
        <v>37</v>
      </c>
      <c r="U587" s="80"/>
      <c r="V587" s="78"/>
      <c r="W587" s="1">
        <f t="shared" ca="1" si="221"/>
        <v>37</v>
      </c>
      <c r="X587" s="80"/>
      <c r="Y587" s="78"/>
      <c r="Z587" s="1">
        <f t="shared" ca="1" si="222"/>
        <v>37</v>
      </c>
      <c r="AA587" s="80"/>
      <c r="AB587" s="78"/>
      <c r="AC587" s="1">
        <f t="shared" ca="1" si="223"/>
        <v>37</v>
      </c>
      <c r="AD587" s="80"/>
      <c r="AE587" s="78"/>
      <c r="AF587" s="1">
        <f t="shared" ca="1" si="224"/>
        <v>37</v>
      </c>
      <c r="AG587" s="80"/>
      <c r="AH587" s="78"/>
      <c r="AI587" s="1">
        <f t="shared" ca="1" si="225"/>
        <v>37</v>
      </c>
      <c r="AJ587" s="80"/>
      <c r="AK587" s="78"/>
      <c r="AL587" s="1">
        <f t="shared" ca="1" si="226"/>
        <v>37</v>
      </c>
      <c r="AM587" s="80"/>
      <c r="AN587" s="78"/>
      <c r="AO587" s="1">
        <f t="shared" ca="1" si="227"/>
        <v>37</v>
      </c>
      <c r="AP587" s="93"/>
      <c r="AQ587" s="8"/>
      <c r="AR587" s="507"/>
      <c r="AS587" s="513"/>
      <c r="AT587" s="513"/>
      <c r="AU587" s="509"/>
      <c r="AV587" s="509"/>
      <c r="AW587" s="511"/>
      <c r="AX587" s="511"/>
      <c r="AY587" s="511"/>
      <c r="AZ587" s="511"/>
      <c r="BA587" s="511"/>
      <c r="BB587" s="511"/>
      <c r="BC587" s="8"/>
      <c r="BD587"/>
      <c r="BE587"/>
      <c r="BF587"/>
    </row>
    <row r="588" spans="1:58" ht="6" hidden="1" customHeight="1" x14ac:dyDescent="0.2">
      <c r="A588" s="14">
        <v>7</v>
      </c>
      <c r="B588" s="528"/>
      <c r="C588" s="529"/>
      <c r="D588" s="79"/>
      <c r="E588" s="86"/>
      <c r="F588" s="80"/>
      <c r="G588" s="78"/>
      <c r="H588" s="1">
        <f t="shared" ca="1" si="216"/>
        <v>55</v>
      </c>
      <c r="I588" s="80"/>
      <c r="J588" s="78"/>
      <c r="K588" s="1">
        <f t="shared" ca="1" si="217"/>
        <v>38</v>
      </c>
      <c r="L588" s="80"/>
      <c r="M588" s="78"/>
      <c r="N588" s="1">
        <f t="shared" ca="1" si="218"/>
        <v>38</v>
      </c>
      <c r="O588" s="80"/>
      <c r="P588" s="78"/>
      <c r="Q588" s="1">
        <f t="shared" ca="1" si="219"/>
        <v>38</v>
      </c>
      <c r="R588" s="80"/>
      <c r="S588" s="78"/>
      <c r="T588" s="1">
        <f t="shared" ca="1" si="220"/>
        <v>38</v>
      </c>
      <c r="U588" s="80"/>
      <c r="V588" s="78"/>
      <c r="W588" s="1">
        <f t="shared" ca="1" si="221"/>
        <v>38</v>
      </c>
      <c r="X588" s="80"/>
      <c r="Y588" s="78"/>
      <c r="Z588" s="1">
        <f t="shared" ca="1" si="222"/>
        <v>38</v>
      </c>
      <c r="AA588" s="80"/>
      <c r="AB588" s="78"/>
      <c r="AC588" s="1">
        <f t="shared" ca="1" si="223"/>
        <v>38</v>
      </c>
      <c r="AD588" s="80"/>
      <c r="AE588" s="78"/>
      <c r="AF588" s="1">
        <f t="shared" ca="1" si="224"/>
        <v>38</v>
      </c>
      <c r="AG588" s="80"/>
      <c r="AH588" s="78"/>
      <c r="AI588" s="1">
        <f t="shared" ca="1" si="225"/>
        <v>38</v>
      </c>
      <c r="AJ588" s="80"/>
      <c r="AK588" s="78"/>
      <c r="AL588" s="1">
        <f t="shared" ca="1" si="226"/>
        <v>38</v>
      </c>
      <c r="AM588" s="80"/>
      <c r="AN588" s="78"/>
      <c r="AO588" s="1">
        <f t="shared" ca="1" si="227"/>
        <v>38</v>
      </c>
      <c r="AP588" s="93"/>
      <c r="AQ588" s="8"/>
      <c r="AR588" s="507"/>
      <c r="AS588" s="513"/>
      <c r="AT588" s="513"/>
      <c r="AU588" s="509"/>
      <c r="AV588" s="509"/>
      <c r="AW588" s="511"/>
      <c r="AX588" s="511"/>
      <c r="AY588" s="511"/>
      <c r="AZ588" s="511"/>
      <c r="BA588" s="511"/>
      <c r="BB588" s="511"/>
      <c r="BC588" s="8"/>
      <c r="BD588"/>
      <c r="BE588"/>
      <c r="BF588"/>
    </row>
    <row r="589" spans="1:58" ht="6" hidden="1" customHeight="1" x14ac:dyDescent="0.2">
      <c r="A589" s="14">
        <v>8</v>
      </c>
      <c r="B589" s="528"/>
      <c r="C589" s="529"/>
      <c r="D589" s="79"/>
      <c r="E589" s="86"/>
      <c r="F589" s="80"/>
      <c r="G589" s="78"/>
      <c r="H589" s="1">
        <f t="shared" ca="1" si="216"/>
        <v>56</v>
      </c>
      <c r="I589" s="80"/>
      <c r="J589" s="78"/>
      <c r="K589" s="1">
        <f t="shared" ca="1" si="217"/>
        <v>39</v>
      </c>
      <c r="L589" s="80"/>
      <c r="M589" s="78"/>
      <c r="N589" s="1">
        <f t="shared" ca="1" si="218"/>
        <v>39</v>
      </c>
      <c r="O589" s="80"/>
      <c r="P589" s="78"/>
      <c r="Q589" s="1">
        <f t="shared" ca="1" si="219"/>
        <v>39</v>
      </c>
      <c r="R589" s="80"/>
      <c r="S589" s="78"/>
      <c r="T589" s="1">
        <f t="shared" ca="1" si="220"/>
        <v>39</v>
      </c>
      <c r="U589" s="80"/>
      <c r="V589" s="78"/>
      <c r="W589" s="1">
        <f t="shared" ca="1" si="221"/>
        <v>39</v>
      </c>
      <c r="X589" s="80"/>
      <c r="Y589" s="78"/>
      <c r="Z589" s="1">
        <f t="shared" ca="1" si="222"/>
        <v>39</v>
      </c>
      <c r="AA589" s="80"/>
      <c r="AB589" s="78"/>
      <c r="AC589" s="1">
        <f t="shared" ca="1" si="223"/>
        <v>39</v>
      </c>
      <c r="AD589" s="80"/>
      <c r="AE589" s="78"/>
      <c r="AF589" s="1">
        <f t="shared" ca="1" si="224"/>
        <v>39</v>
      </c>
      <c r="AG589" s="80"/>
      <c r="AH589" s="78"/>
      <c r="AI589" s="1">
        <f t="shared" ca="1" si="225"/>
        <v>39</v>
      </c>
      <c r="AJ589" s="80"/>
      <c r="AK589" s="78"/>
      <c r="AL589" s="1">
        <f t="shared" ca="1" si="226"/>
        <v>39</v>
      </c>
      <c r="AM589" s="80"/>
      <c r="AN589" s="78"/>
      <c r="AO589" s="1">
        <f t="shared" ca="1" si="227"/>
        <v>39</v>
      </c>
      <c r="AP589" s="93"/>
      <c r="AQ589" s="8"/>
      <c r="AR589" s="507"/>
      <c r="AS589" s="513"/>
      <c r="AT589" s="513"/>
      <c r="AU589" s="509"/>
      <c r="AV589" s="509"/>
      <c r="AW589" s="511"/>
      <c r="AX589" s="511"/>
      <c r="AY589" s="511"/>
      <c r="AZ589" s="511"/>
      <c r="BA589" s="511"/>
      <c r="BB589" s="511"/>
      <c r="BC589" s="8"/>
      <c r="BD589"/>
      <c r="BE589"/>
      <c r="BF589"/>
    </row>
    <row r="590" spans="1:58" ht="6" hidden="1" customHeight="1" x14ac:dyDescent="0.2">
      <c r="A590" s="14">
        <v>9</v>
      </c>
      <c r="B590" s="528"/>
      <c r="C590" s="529"/>
      <c r="D590" s="79"/>
      <c r="E590" s="86"/>
      <c r="F590" s="80"/>
      <c r="G590" s="78"/>
      <c r="H590" s="1">
        <f t="shared" ca="1" si="216"/>
        <v>57</v>
      </c>
      <c r="I590" s="80"/>
      <c r="J590" s="78"/>
      <c r="K590" s="1">
        <f t="shared" ca="1" si="217"/>
        <v>40</v>
      </c>
      <c r="L590" s="80"/>
      <c r="M590" s="78"/>
      <c r="N590" s="1">
        <f t="shared" ca="1" si="218"/>
        <v>40</v>
      </c>
      <c r="O590" s="80"/>
      <c r="P590" s="78"/>
      <c r="Q590" s="1">
        <f t="shared" ca="1" si="219"/>
        <v>40</v>
      </c>
      <c r="R590" s="80"/>
      <c r="S590" s="78"/>
      <c r="T590" s="1">
        <f t="shared" ca="1" si="220"/>
        <v>40</v>
      </c>
      <c r="U590" s="80"/>
      <c r="V590" s="78"/>
      <c r="W590" s="1">
        <f t="shared" ca="1" si="221"/>
        <v>40</v>
      </c>
      <c r="X590" s="80"/>
      <c r="Y590" s="78"/>
      <c r="Z590" s="1">
        <f t="shared" ca="1" si="222"/>
        <v>40</v>
      </c>
      <c r="AA590" s="80"/>
      <c r="AB590" s="78"/>
      <c r="AC590" s="1">
        <f t="shared" ca="1" si="223"/>
        <v>40</v>
      </c>
      <c r="AD590" s="80"/>
      <c r="AE590" s="78"/>
      <c r="AF590" s="1">
        <f t="shared" ca="1" si="224"/>
        <v>40</v>
      </c>
      <c r="AG590" s="80"/>
      <c r="AH590" s="78"/>
      <c r="AI590" s="1">
        <f t="shared" ca="1" si="225"/>
        <v>40</v>
      </c>
      <c r="AJ590" s="80"/>
      <c r="AK590" s="78"/>
      <c r="AL590" s="1">
        <f t="shared" ca="1" si="226"/>
        <v>40</v>
      </c>
      <c r="AM590" s="80"/>
      <c r="AN590" s="78"/>
      <c r="AO590" s="1">
        <f t="shared" ca="1" si="227"/>
        <v>40</v>
      </c>
      <c r="AP590" s="93"/>
      <c r="AQ590" s="8"/>
      <c r="AR590" s="507"/>
      <c r="AS590" s="513"/>
      <c r="AT590" s="513"/>
      <c r="AU590" s="509"/>
      <c r="AV590" s="509"/>
      <c r="AW590" s="511"/>
      <c r="AX590" s="511"/>
      <c r="AY590" s="511"/>
      <c r="AZ590" s="511"/>
      <c r="BA590" s="511"/>
      <c r="BB590" s="511"/>
      <c r="BC590" s="8"/>
      <c r="BD590"/>
      <c r="BE590"/>
      <c r="BF590"/>
    </row>
    <row r="591" spans="1:58" ht="6" hidden="1" customHeight="1" x14ac:dyDescent="0.2">
      <c r="A591" s="14">
        <v>10</v>
      </c>
      <c r="B591" s="528"/>
      <c r="C591" s="529"/>
      <c r="D591" s="79"/>
      <c r="E591" s="86"/>
      <c r="F591" s="80"/>
      <c r="G591" s="78"/>
      <c r="H591" s="1">
        <f t="shared" ca="1" si="216"/>
        <v>58</v>
      </c>
      <c r="I591" s="80"/>
      <c r="J591" s="78"/>
      <c r="K591" s="1">
        <f t="shared" ca="1" si="217"/>
        <v>41</v>
      </c>
      <c r="L591" s="80"/>
      <c r="M591" s="78"/>
      <c r="N591" s="1">
        <f t="shared" ca="1" si="218"/>
        <v>41</v>
      </c>
      <c r="O591" s="80"/>
      <c r="P591" s="78"/>
      <c r="Q591" s="1">
        <f t="shared" ca="1" si="219"/>
        <v>41</v>
      </c>
      <c r="R591" s="80"/>
      <c r="S591" s="78"/>
      <c r="T591" s="1">
        <f t="shared" ca="1" si="220"/>
        <v>41</v>
      </c>
      <c r="U591" s="80"/>
      <c r="V591" s="78"/>
      <c r="W591" s="1">
        <f t="shared" ca="1" si="221"/>
        <v>41</v>
      </c>
      <c r="X591" s="80"/>
      <c r="Y591" s="78"/>
      <c r="Z591" s="1">
        <f t="shared" ca="1" si="222"/>
        <v>41</v>
      </c>
      <c r="AA591" s="80"/>
      <c r="AB591" s="78"/>
      <c r="AC591" s="1">
        <f t="shared" ca="1" si="223"/>
        <v>41</v>
      </c>
      <c r="AD591" s="80"/>
      <c r="AE591" s="78"/>
      <c r="AF591" s="1">
        <f t="shared" ca="1" si="224"/>
        <v>41</v>
      </c>
      <c r="AG591" s="80"/>
      <c r="AH591" s="78"/>
      <c r="AI591" s="1">
        <f t="shared" ca="1" si="225"/>
        <v>41</v>
      </c>
      <c r="AJ591" s="80"/>
      <c r="AK591" s="78"/>
      <c r="AL591" s="1">
        <f t="shared" ca="1" si="226"/>
        <v>41</v>
      </c>
      <c r="AM591" s="80"/>
      <c r="AN591" s="78"/>
      <c r="AO591" s="1">
        <f t="shared" ca="1" si="227"/>
        <v>41</v>
      </c>
      <c r="AP591" s="93"/>
      <c r="AQ591" s="8"/>
      <c r="AR591" s="507"/>
      <c r="AS591" s="513"/>
      <c r="AT591" s="513"/>
      <c r="AU591" s="509"/>
      <c r="AV591" s="509"/>
      <c r="AW591" s="511"/>
      <c r="AX591" s="511"/>
      <c r="AY591" s="511"/>
      <c r="AZ591" s="511"/>
      <c r="BA591" s="511"/>
      <c r="BB591" s="511"/>
      <c r="BC591" s="8"/>
      <c r="BD591"/>
      <c r="BE591"/>
      <c r="BF591"/>
    </row>
    <row r="592" spans="1:58" ht="6" hidden="1" customHeight="1" x14ac:dyDescent="0.2">
      <c r="A592" s="14">
        <v>11</v>
      </c>
      <c r="B592" s="528"/>
      <c r="C592" s="529"/>
      <c r="D592" s="79"/>
      <c r="E592" s="86"/>
      <c r="F592" s="80"/>
      <c r="G592" s="78"/>
      <c r="H592" s="1">
        <f t="shared" ca="1" si="216"/>
        <v>59</v>
      </c>
      <c r="I592" s="80"/>
      <c r="J592" s="78"/>
      <c r="K592" s="1">
        <f t="shared" ca="1" si="217"/>
        <v>42</v>
      </c>
      <c r="L592" s="80"/>
      <c r="M592" s="78"/>
      <c r="N592" s="1">
        <f t="shared" ca="1" si="218"/>
        <v>42</v>
      </c>
      <c r="O592" s="80"/>
      <c r="P592" s="78"/>
      <c r="Q592" s="1">
        <f t="shared" ca="1" si="219"/>
        <v>42</v>
      </c>
      <c r="R592" s="80"/>
      <c r="S592" s="78"/>
      <c r="T592" s="1">
        <f t="shared" ca="1" si="220"/>
        <v>42</v>
      </c>
      <c r="U592" s="80"/>
      <c r="V592" s="78"/>
      <c r="W592" s="1">
        <f t="shared" ca="1" si="221"/>
        <v>42</v>
      </c>
      <c r="X592" s="80"/>
      <c r="Y592" s="78"/>
      <c r="Z592" s="1">
        <f t="shared" ca="1" si="222"/>
        <v>42</v>
      </c>
      <c r="AA592" s="80"/>
      <c r="AB592" s="78"/>
      <c r="AC592" s="1">
        <f t="shared" ca="1" si="223"/>
        <v>42</v>
      </c>
      <c r="AD592" s="80"/>
      <c r="AE592" s="78"/>
      <c r="AF592" s="1">
        <f t="shared" ca="1" si="224"/>
        <v>42</v>
      </c>
      <c r="AG592" s="80"/>
      <c r="AH592" s="78"/>
      <c r="AI592" s="1">
        <f t="shared" ca="1" si="225"/>
        <v>42</v>
      </c>
      <c r="AJ592" s="80"/>
      <c r="AK592" s="78"/>
      <c r="AL592" s="1">
        <f t="shared" ca="1" si="226"/>
        <v>42</v>
      </c>
      <c r="AM592" s="80"/>
      <c r="AN592" s="78"/>
      <c r="AO592" s="1">
        <f t="shared" ca="1" si="227"/>
        <v>42</v>
      </c>
      <c r="AP592" s="93"/>
      <c r="AQ592" s="8"/>
      <c r="AR592" s="507"/>
      <c r="AS592" s="513"/>
      <c r="AT592" s="513"/>
      <c r="AU592" s="509"/>
      <c r="AV592" s="509"/>
      <c r="AW592" s="511"/>
      <c r="AX592" s="511"/>
      <c r="AY592" s="511"/>
      <c r="AZ592" s="511"/>
      <c r="BA592" s="511"/>
      <c r="BB592" s="511"/>
      <c r="BC592" s="8"/>
      <c r="BD592"/>
      <c r="BE592"/>
      <c r="BF592"/>
    </row>
    <row r="593" spans="1:58" ht="6" hidden="1" customHeight="1" x14ac:dyDescent="0.2">
      <c r="A593" s="14">
        <v>12</v>
      </c>
      <c r="B593" s="528"/>
      <c r="C593" s="529"/>
      <c r="D593" s="79"/>
      <c r="E593" s="86"/>
      <c r="F593" s="80"/>
      <c r="G593" s="78"/>
      <c r="H593" s="1">
        <f t="shared" ca="1" si="216"/>
        <v>60</v>
      </c>
      <c r="I593" s="80"/>
      <c r="J593" s="78"/>
      <c r="K593" s="1">
        <f t="shared" ca="1" si="217"/>
        <v>43</v>
      </c>
      <c r="L593" s="80"/>
      <c r="M593" s="78"/>
      <c r="N593" s="1">
        <f t="shared" ca="1" si="218"/>
        <v>43</v>
      </c>
      <c r="O593" s="80"/>
      <c r="P593" s="78"/>
      <c r="Q593" s="1">
        <f t="shared" ca="1" si="219"/>
        <v>43</v>
      </c>
      <c r="R593" s="80"/>
      <c r="S593" s="78"/>
      <c r="T593" s="1">
        <f t="shared" ca="1" si="220"/>
        <v>43</v>
      </c>
      <c r="U593" s="80"/>
      <c r="V593" s="78"/>
      <c r="W593" s="1">
        <f t="shared" ca="1" si="221"/>
        <v>43</v>
      </c>
      <c r="X593" s="80"/>
      <c r="Y593" s="78"/>
      <c r="Z593" s="1">
        <f t="shared" ca="1" si="222"/>
        <v>43</v>
      </c>
      <c r="AA593" s="80"/>
      <c r="AB593" s="78"/>
      <c r="AC593" s="1">
        <f t="shared" ca="1" si="223"/>
        <v>43</v>
      </c>
      <c r="AD593" s="80"/>
      <c r="AE593" s="78"/>
      <c r="AF593" s="1">
        <f t="shared" ca="1" si="224"/>
        <v>43</v>
      </c>
      <c r="AG593" s="80"/>
      <c r="AH593" s="78"/>
      <c r="AI593" s="1">
        <f t="shared" ca="1" si="225"/>
        <v>43</v>
      </c>
      <c r="AJ593" s="80"/>
      <c r="AK593" s="78"/>
      <c r="AL593" s="1">
        <f t="shared" ca="1" si="226"/>
        <v>43</v>
      </c>
      <c r="AM593" s="80"/>
      <c r="AN593" s="78"/>
      <c r="AO593" s="1">
        <f t="shared" ca="1" si="227"/>
        <v>43</v>
      </c>
      <c r="AP593" s="93"/>
      <c r="AQ593" s="8"/>
      <c r="AR593" s="507"/>
      <c r="AS593" s="513"/>
      <c r="AT593" s="513"/>
      <c r="AU593" s="509"/>
      <c r="AV593" s="509"/>
      <c r="AW593" s="511"/>
      <c r="AX593" s="511"/>
      <c r="AY593" s="511"/>
      <c r="AZ593" s="511"/>
      <c r="BA593" s="511"/>
      <c r="BB593" s="511"/>
      <c r="BC593" s="8"/>
      <c r="BD593"/>
      <c r="BE593"/>
      <c r="BF593"/>
    </row>
    <row r="594" spans="1:58" ht="6" hidden="1" customHeight="1" x14ac:dyDescent="0.2">
      <c r="A594" s="14">
        <v>13</v>
      </c>
      <c r="B594" s="528"/>
      <c r="C594" s="529"/>
      <c r="D594" s="79"/>
      <c r="E594" s="86"/>
      <c r="F594" s="80"/>
      <c r="G594" s="78"/>
      <c r="H594" s="1">
        <f t="shared" ca="1" si="216"/>
        <v>61</v>
      </c>
      <c r="I594" s="80"/>
      <c r="J594" s="78"/>
      <c r="K594" s="1">
        <f t="shared" ca="1" si="217"/>
        <v>44</v>
      </c>
      <c r="L594" s="80"/>
      <c r="M594" s="78"/>
      <c r="N594" s="1">
        <f t="shared" ca="1" si="218"/>
        <v>44</v>
      </c>
      <c r="O594" s="80"/>
      <c r="P594" s="78"/>
      <c r="Q594" s="1">
        <f t="shared" ca="1" si="219"/>
        <v>44</v>
      </c>
      <c r="R594" s="80"/>
      <c r="S594" s="78"/>
      <c r="T594" s="1">
        <f t="shared" ca="1" si="220"/>
        <v>44</v>
      </c>
      <c r="U594" s="80"/>
      <c r="V594" s="78"/>
      <c r="W594" s="1">
        <f t="shared" ca="1" si="221"/>
        <v>44</v>
      </c>
      <c r="X594" s="80"/>
      <c r="Y594" s="78"/>
      <c r="Z594" s="1">
        <f t="shared" ca="1" si="222"/>
        <v>44</v>
      </c>
      <c r="AA594" s="80"/>
      <c r="AB594" s="78"/>
      <c r="AC594" s="1">
        <f t="shared" ca="1" si="223"/>
        <v>44</v>
      </c>
      <c r="AD594" s="80"/>
      <c r="AE594" s="78"/>
      <c r="AF594" s="1">
        <f t="shared" ca="1" si="224"/>
        <v>44</v>
      </c>
      <c r="AG594" s="80"/>
      <c r="AH594" s="78"/>
      <c r="AI594" s="1">
        <f t="shared" ca="1" si="225"/>
        <v>44</v>
      </c>
      <c r="AJ594" s="80"/>
      <c r="AK594" s="78"/>
      <c r="AL594" s="1">
        <f t="shared" ca="1" si="226"/>
        <v>44</v>
      </c>
      <c r="AM594" s="80"/>
      <c r="AN594" s="78"/>
      <c r="AO594" s="1">
        <f t="shared" ca="1" si="227"/>
        <v>44</v>
      </c>
      <c r="AP594" s="93"/>
      <c r="AQ594" s="8"/>
      <c r="AR594" s="507"/>
      <c r="AS594" s="513"/>
      <c r="AT594" s="513"/>
      <c r="AU594" s="509"/>
      <c r="AV594" s="509"/>
      <c r="AW594" s="511"/>
      <c r="AX594" s="511"/>
      <c r="AY594" s="511"/>
      <c r="AZ594" s="511"/>
      <c r="BA594" s="511"/>
      <c r="BB594" s="511"/>
      <c r="BC594" s="8"/>
      <c r="BD594"/>
      <c r="BE594"/>
      <c r="BF594"/>
    </row>
    <row r="595" spans="1:58" ht="6" hidden="1" customHeight="1" x14ac:dyDescent="0.2">
      <c r="A595" s="14">
        <v>14</v>
      </c>
      <c r="B595" s="528"/>
      <c r="C595" s="529"/>
      <c r="D595" s="79"/>
      <c r="E595" s="86"/>
      <c r="F595" s="80"/>
      <c r="G595" s="78"/>
      <c r="H595" s="1">
        <f t="shared" ca="1" si="216"/>
        <v>62</v>
      </c>
      <c r="I595" s="80"/>
      <c r="J595" s="78"/>
      <c r="K595" s="1">
        <f t="shared" ca="1" si="217"/>
        <v>45</v>
      </c>
      <c r="L595" s="80"/>
      <c r="M595" s="78"/>
      <c r="N595" s="1">
        <f t="shared" ca="1" si="218"/>
        <v>45</v>
      </c>
      <c r="O595" s="80"/>
      <c r="P595" s="78"/>
      <c r="Q595" s="1">
        <f t="shared" ca="1" si="219"/>
        <v>45</v>
      </c>
      <c r="R595" s="80"/>
      <c r="S595" s="78"/>
      <c r="T595" s="1">
        <f t="shared" ca="1" si="220"/>
        <v>45</v>
      </c>
      <c r="U595" s="80"/>
      <c r="V595" s="78"/>
      <c r="W595" s="1">
        <f t="shared" ca="1" si="221"/>
        <v>45</v>
      </c>
      <c r="X595" s="80"/>
      <c r="Y595" s="78"/>
      <c r="Z595" s="1">
        <f t="shared" ca="1" si="222"/>
        <v>45</v>
      </c>
      <c r="AA595" s="80"/>
      <c r="AB595" s="78"/>
      <c r="AC595" s="1">
        <f t="shared" ca="1" si="223"/>
        <v>45</v>
      </c>
      <c r="AD595" s="80"/>
      <c r="AE595" s="78"/>
      <c r="AF595" s="1">
        <f t="shared" ca="1" si="224"/>
        <v>45</v>
      </c>
      <c r="AG595" s="80"/>
      <c r="AH595" s="78"/>
      <c r="AI595" s="1">
        <f t="shared" ca="1" si="225"/>
        <v>45</v>
      </c>
      <c r="AJ595" s="80"/>
      <c r="AK595" s="78"/>
      <c r="AL595" s="1">
        <f t="shared" ca="1" si="226"/>
        <v>45</v>
      </c>
      <c r="AM595" s="80"/>
      <c r="AN595" s="78"/>
      <c r="AO595" s="1">
        <f t="shared" ca="1" si="227"/>
        <v>45</v>
      </c>
      <c r="AP595" s="93"/>
      <c r="AQ595" s="8"/>
      <c r="AR595" s="507"/>
      <c r="AS595" s="513"/>
      <c r="AT595" s="513"/>
      <c r="AU595" s="509"/>
      <c r="AV595" s="509"/>
      <c r="AW595" s="511"/>
      <c r="AX595" s="511"/>
      <c r="AY595" s="511"/>
      <c r="AZ595" s="511"/>
      <c r="BA595" s="511"/>
      <c r="BB595" s="511"/>
      <c r="BC595" s="8"/>
      <c r="BD595"/>
      <c r="BE595"/>
      <c r="BF595"/>
    </row>
    <row r="596" spans="1:58" ht="6" hidden="1" customHeight="1" x14ac:dyDescent="0.2">
      <c r="A596" s="14">
        <v>15</v>
      </c>
      <c r="B596" s="528"/>
      <c r="C596" s="529"/>
      <c r="D596" s="79"/>
      <c r="E596" s="86"/>
      <c r="F596" s="80"/>
      <c r="G596" s="78"/>
      <c r="H596" s="1">
        <f t="shared" ca="1" si="216"/>
        <v>63</v>
      </c>
      <c r="I596" s="80"/>
      <c r="J596" s="78"/>
      <c r="K596" s="1">
        <f t="shared" ca="1" si="217"/>
        <v>46</v>
      </c>
      <c r="L596" s="80"/>
      <c r="M596" s="78"/>
      <c r="N596" s="1">
        <f t="shared" ca="1" si="218"/>
        <v>46</v>
      </c>
      <c r="O596" s="80"/>
      <c r="P596" s="78"/>
      <c r="Q596" s="1">
        <f t="shared" ca="1" si="219"/>
        <v>46</v>
      </c>
      <c r="R596" s="80"/>
      <c r="S596" s="78"/>
      <c r="T596" s="1">
        <f t="shared" ca="1" si="220"/>
        <v>46</v>
      </c>
      <c r="U596" s="80"/>
      <c r="V596" s="78"/>
      <c r="W596" s="1">
        <f t="shared" ca="1" si="221"/>
        <v>46</v>
      </c>
      <c r="X596" s="80"/>
      <c r="Y596" s="78"/>
      <c r="Z596" s="1">
        <f t="shared" ca="1" si="222"/>
        <v>46</v>
      </c>
      <c r="AA596" s="80"/>
      <c r="AB596" s="78"/>
      <c r="AC596" s="1">
        <f t="shared" ca="1" si="223"/>
        <v>46</v>
      </c>
      <c r="AD596" s="80"/>
      <c r="AE596" s="78"/>
      <c r="AF596" s="1">
        <f t="shared" ca="1" si="224"/>
        <v>46</v>
      </c>
      <c r="AG596" s="80"/>
      <c r="AH596" s="78"/>
      <c r="AI596" s="1">
        <f t="shared" ca="1" si="225"/>
        <v>46</v>
      </c>
      <c r="AJ596" s="80"/>
      <c r="AK596" s="78"/>
      <c r="AL596" s="1">
        <f t="shared" ca="1" si="226"/>
        <v>46</v>
      </c>
      <c r="AM596" s="80"/>
      <c r="AN596" s="78"/>
      <c r="AO596" s="1">
        <f t="shared" ca="1" si="227"/>
        <v>46</v>
      </c>
      <c r="AP596" s="93"/>
      <c r="AQ596" s="8"/>
      <c r="AR596" s="507"/>
      <c r="AS596" s="513"/>
      <c r="AT596" s="513"/>
      <c r="AU596" s="509"/>
      <c r="AV596" s="509"/>
      <c r="AW596" s="511"/>
      <c r="AX596" s="511"/>
      <c r="AY596" s="511"/>
      <c r="AZ596" s="511"/>
      <c r="BA596" s="511"/>
      <c r="BB596" s="511"/>
      <c r="BC596" s="8"/>
      <c r="BD596"/>
      <c r="BE596"/>
      <c r="BF596"/>
    </row>
    <row r="597" spans="1:58" ht="6" hidden="1" customHeight="1" x14ac:dyDescent="0.2">
      <c r="A597" s="14">
        <v>16</v>
      </c>
      <c r="B597" s="528"/>
      <c r="C597" s="529"/>
      <c r="D597" s="79"/>
      <c r="E597" s="86"/>
      <c r="F597" s="80"/>
      <c r="G597" s="78"/>
      <c r="H597" s="1">
        <f t="shared" ca="1" si="216"/>
        <v>64</v>
      </c>
      <c r="I597" s="80"/>
      <c r="J597" s="78"/>
      <c r="K597" s="1">
        <f t="shared" ca="1" si="217"/>
        <v>47</v>
      </c>
      <c r="L597" s="80"/>
      <c r="M597" s="78"/>
      <c r="N597" s="1">
        <f t="shared" ca="1" si="218"/>
        <v>47</v>
      </c>
      <c r="O597" s="80"/>
      <c r="P597" s="78"/>
      <c r="Q597" s="1">
        <f t="shared" ca="1" si="219"/>
        <v>47</v>
      </c>
      <c r="R597" s="80"/>
      <c r="S597" s="78"/>
      <c r="T597" s="1">
        <f t="shared" ca="1" si="220"/>
        <v>47</v>
      </c>
      <c r="U597" s="80"/>
      <c r="V597" s="78"/>
      <c r="W597" s="1">
        <f t="shared" ca="1" si="221"/>
        <v>47</v>
      </c>
      <c r="X597" s="80"/>
      <c r="Y597" s="78"/>
      <c r="Z597" s="1">
        <f t="shared" ca="1" si="222"/>
        <v>47</v>
      </c>
      <c r="AA597" s="80"/>
      <c r="AB597" s="78"/>
      <c r="AC597" s="1">
        <f t="shared" ca="1" si="223"/>
        <v>47</v>
      </c>
      <c r="AD597" s="80"/>
      <c r="AE597" s="78"/>
      <c r="AF597" s="1">
        <f t="shared" ca="1" si="224"/>
        <v>47</v>
      </c>
      <c r="AG597" s="80"/>
      <c r="AH597" s="78"/>
      <c r="AI597" s="1">
        <f t="shared" ca="1" si="225"/>
        <v>47</v>
      </c>
      <c r="AJ597" s="80"/>
      <c r="AK597" s="78"/>
      <c r="AL597" s="1">
        <f t="shared" ca="1" si="226"/>
        <v>47</v>
      </c>
      <c r="AM597" s="80"/>
      <c r="AN597" s="78"/>
      <c r="AO597" s="1">
        <f t="shared" ca="1" si="227"/>
        <v>47</v>
      </c>
      <c r="AP597" s="93"/>
      <c r="AQ597" s="8"/>
      <c r="AR597" s="507"/>
      <c r="AS597" s="513"/>
      <c r="AT597" s="513"/>
      <c r="AU597" s="509"/>
      <c r="AV597" s="509"/>
      <c r="AW597" s="511"/>
      <c r="AX597" s="511"/>
      <c r="AY597" s="511"/>
      <c r="AZ597" s="511"/>
      <c r="BA597" s="511"/>
      <c r="BB597" s="511"/>
      <c r="BC597" s="8"/>
      <c r="BD597"/>
      <c r="BE597"/>
      <c r="BF597"/>
    </row>
    <row r="598" spans="1:58" ht="6" hidden="1" customHeight="1" x14ac:dyDescent="0.2">
      <c r="A598" s="14">
        <v>17</v>
      </c>
      <c r="B598" s="528"/>
      <c r="C598" s="529"/>
      <c r="D598" s="79"/>
      <c r="E598" s="86"/>
      <c r="F598" s="80"/>
      <c r="G598" s="78"/>
      <c r="H598" s="1">
        <f t="shared" ca="1" si="216"/>
        <v>65</v>
      </c>
      <c r="I598" s="80"/>
      <c r="J598" s="78"/>
      <c r="K598" s="1">
        <f t="shared" ca="1" si="217"/>
        <v>0</v>
      </c>
      <c r="L598" s="80"/>
      <c r="M598" s="78"/>
      <c r="N598" s="1">
        <f t="shared" ca="1" si="218"/>
        <v>48</v>
      </c>
      <c r="O598" s="80"/>
      <c r="P598" s="78"/>
      <c r="Q598" s="1">
        <f t="shared" ca="1" si="219"/>
        <v>48</v>
      </c>
      <c r="R598" s="80"/>
      <c r="S598" s="78"/>
      <c r="T598" s="1">
        <f t="shared" ca="1" si="220"/>
        <v>48</v>
      </c>
      <c r="U598" s="80"/>
      <c r="V598" s="78"/>
      <c r="W598" s="1">
        <f t="shared" ca="1" si="221"/>
        <v>48</v>
      </c>
      <c r="X598" s="80"/>
      <c r="Y598" s="78"/>
      <c r="Z598" s="1">
        <f t="shared" ca="1" si="222"/>
        <v>48</v>
      </c>
      <c r="AA598" s="80"/>
      <c r="AB598" s="78"/>
      <c r="AC598" s="1">
        <f t="shared" ca="1" si="223"/>
        <v>48</v>
      </c>
      <c r="AD598" s="80"/>
      <c r="AE598" s="78"/>
      <c r="AF598" s="1">
        <f t="shared" ca="1" si="224"/>
        <v>48</v>
      </c>
      <c r="AG598" s="80"/>
      <c r="AH598" s="78"/>
      <c r="AI598" s="1">
        <f t="shared" ca="1" si="225"/>
        <v>48</v>
      </c>
      <c r="AJ598" s="80"/>
      <c r="AK598" s="78"/>
      <c r="AL598" s="1">
        <f t="shared" ca="1" si="226"/>
        <v>48</v>
      </c>
      <c r="AM598" s="80"/>
      <c r="AN598" s="78"/>
      <c r="AO598" s="1">
        <f t="shared" ca="1" si="227"/>
        <v>48</v>
      </c>
      <c r="AP598" s="93"/>
      <c r="AQ598" s="8"/>
      <c r="AR598" s="507"/>
      <c r="AS598" s="513"/>
      <c r="AT598" s="513"/>
      <c r="AU598" s="509"/>
      <c r="AV598" s="509"/>
      <c r="AW598" s="511"/>
      <c r="AX598" s="511"/>
      <c r="AY598" s="511"/>
      <c r="AZ598" s="511"/>
      <c r="BA598" s="511"/>
      <c r="BB598" s="511"/>
      <c r="BC598" s="8"/>
      <c r="BD598"/>
      <c r="BE598"/>
      <c r="BF598"/>
    </row>
    <row r="599" spans="1:58" ht="6" hidden="1" customHeight="1" x14ac:dyDescent="0.2">
      <c r="A599" s="14">
        <v>18</v>
      </c>
      <c r="B599" s="528"/>
      <c r="C599" s="529"/>
      <c r="D599" s="79"/>
      <c r="E599" s="86"/>
      <c r="F599" s="80"/>
      <c r="G599" s="78"/>
      <c r="H599" s="1">
        <f t="shared" ca="1" si="216"/>
        <v>66</v>
      </c>
      <c r="I599" s="80"/>
      <c r="J599" s="78"/>
      <c r="K599" s="1">
        <f t="shared" ca="1" si="217"/>
        <v>0</v>
      </c>
      <c r="L599" s="80"/>
      <c r="M599" s="78"/>
      <c r="N599" s="1">
        <f t="shared" ca="1" si="218"/>
        <v>49</v>
      </c>
      <c r="O599" s="80"/>
      <c r="P599" s="78"/>
      <c r="Q599" s="1">
        <f t="shared" ca="1" si="219"/>
        <v>49</v>
      </c>
      <c r="R599" s="80"/>
      <c r="S599" s="78"/>
      <c r="T599" s="1">
        <f t="shared" ca="1" si="220"/>
        <v>49</v>
      </c>
      <c r="U599" s="80"/>
      <c r="V599" s="78"/>
      <c r="W599" s="1">
        <f t="shared" ca="1" si="221"/>
        <v>49</v>
      </c>
      <c r="X599" s="80"/>
      <c r="Y599" s="78"/>
      <c r="Z599" s="1">
        <f t="shared" ca="1" si="222"/>
        <v>49</v>
      </c>
      <c r="AA599" s="80"/>
      <c r="AB599" s="78"/>
      <c r="AC599" s="1">
        <f t="shared" ca="1" si="223"/>
        <v>49</v>
      </c>
      <c r="AD599" s="80"/>
      <c r="AE599" s="78"/>
      <c r="AF599" s="1">
        <f t="shared" ca="1" si="224"/>
        <v>49</v>
      </c>
      <c r="AG599" s="80"/>
      <c r="AH599" s="78"/>
      <c r="AI599" s="1">
        <f t="shared" ca="1" si="225"/>
        <v>49</v>
      </c>
      <c r="AJ599" s="80"/>
      <c r="AK599" s="78"/>
      <c r="AL599" s="1">
        <f t="shared" ca="1" si="226"/>
        <v>49</v>
      </c>
      <c r="AM599" s="80"/>
      <c r="AN599" s="78"/>
      <c r="AO599" s="1">
        <f t="shared" ca="1" si="227"/>
        <v>49</v>
      </c>
      <c r="AP599" s="93"/>
      <c r="AQ599" s="8"/>
      <c r="AR599" s="507"/>
      <c r="AS599" s="513"/>
      <c r="AT599" s="513"/>
      <c r="AU599" s="509"/>
      <c r="AV599" s="509"/>
      <c r="AW599" s="511"/>
      <c r="AX599" s="511"/>
      <c r="AY599" s="511"/>
      <c r="AZ599" s="511"/>
      <c r="BA599" s="511"/>
      <c r="BB599" s="511"/>
      <c r="BC599" s="8"/>
      <c r="BD599"/>
      <c r="BE599"/>
      <c r="BF599"/>
    </row>
    <row r="600" spans="1:58" ht="6" hidden="1" customHeight="1" x14ac:dyDescent="0.2">
      <c r="A600" s="14">
        <v>19</v>
      </c>
      <c r="B600" s="528"/>
      <c r="C600" s="529"/>
      <c r="D600" s="79"/>
      <c r="E600" s="86"/>
      <c r="F600" s="80"/>
      <c r="G600" s="78"/>
      <c r="H600" s="1">
        <f t="shared" ca="1" si="216"/>
        <v>67</v>
      </c>
      <c r="I600" s="80"/>
      <c r="J600" s="78"/>
      <c r="K600" s="1">
        <f t="shared" ca="1" si="217"/>
        <v>0</v>
      </c>
      <c r="L600" s="80"/>
      <c r="M600" s="78"/>
      <c r="N600" s="1">
        <f t="shared" ca="1" si="218"/>
        <v>50</v>
      </c>
      <c r="O600" s="80"/>
      <c r="P600" s="78"/>
      <c r="Q600" s="1">
        <f t="shared" ca="1" si="219"/>
        <v>50</v>
      </c>
      <c r="R600" s="80"/>
      <c r="S600" s="78"/>
      <c r="T600" s="1">
        <f t="shared" ca="1" si="220"/>
        <v>50</v>
      </c>
      <c r="U600" s="80"/>
      <c r="V600" s="78"/>
      <c r="W600" s="1">
        <f t="shared" ca="1" si="221"/>
        <v>50</v>
      </c>
      <c r="X600" s="80"/>
      <c r="Y600" s="78"/>
      <c r="Z600" s="1">
        <f t="shared" ca="1" si="222"/>
        <v>50</v>
      </c>
      <c r="AA600" s="80"/>
      <c r="AB600" s="78"/>
      <c r="AC600" s="1">
        <f t="shared" ca="1" si="223"/>
        <v>50</v>
      </c>
      <c r="AD600" s="80"/>
      <c r="AE600" s="78"/>
      <c r="AF600" s="1">
        <f t="shared" ca="1" si="224"/>
        <v>50</v>
      </c>
      <c r="AG600" s="80"/>
      <c r="AH600" s="78"/>
      <c r="AI600" s="1">
        <f t="shared" ca="1" si="225"/>
        <v>50</v>
      </c>
      <c r="AJ600" s="80"/>
      <c r="AK600" s="78"/>
      <c r="AL600" s="1">
        <f t="shared" ca="1" si="226"/>
        <v>50</v>
      </c>
      <c r="AM600" s="80"/>
      <c r="AN600" s="78"/>
      <c r="AO600" s="1">
        <f t="shared" ca="1" si="227"/>
        <v>50</v>
      </c>
      <c r="AP600" s="93"/>
      <c r="AQ600" s="8"/>
      <c r="AR600" s="507"/>
      <c r="AS600" s="513"/>
      <c r="AT600" s="513"/>
      <c r="AU600" s="509"/>
      <c r="AV600" s="509"/>
      <c r="AW600" s="511"/>
      <c r="AX600" s="511"/>
      <c r="AY600" s="511"/>
      <c r="AZ600" s="511"/>
      <c r="BA600" s="511"/>
      <c r="BB600" s="511"/>
      <c r="BC600" s="8"/>
      <c r="BD600"/>
      <c r="BE600"/>
      <c r="BF600"/>
    </row>
    <row r="601" spans="1:58" ht="6" hidden="1" customHeight="1" x14ac:dyDescent="0.2">
      <c r="A601" s="14">
        <v>20</v>
      </c>
      <c r="B601" s="528"/>
      <c r="C601" s="529"/>
      <c r="D601" s="79"/>
      <c r="E601" s="86"/>
      <c r="F601" s="80"/>
      <c r="G601" s="78"/>
      <c r="H601" s="1">
        <f t="shared" ca="1" si="216"/>
        <v>68</v>
      </c>
      <c r="I601" s="80"/>
      <c r="J601" s="78"/>
      <c r="K601" s="1">
        <f t="shared" ca="1" si="217"/>
        <v>0</v>
      </c>
      <c r="L601" s="80"/>
      <c r="M601" s="78"/>
      <c r="N601" s="1">
        <f t="shared" ca="1" si="218"/>
        <v>51</v>
      </c>
      <c r="O601" s="80"/>
      <c r="P601" s="78"/>
      <c r="Q601" s="1">
        <f t="shared" ca="1" si="219"/>
        <v>51</v>
      </c>
      <c r="R601" s="80"/>
      <c r="S601" s="78"/>
      <c r="T601" s="1">
        <f t="shared" ca="1" si="220"/>
        <v>51</v>
      </c>
      <c r="U601" s="80"/>
      <c r="V601" s="78"/>
      <c r="W601" s="1">
        <f t="shared" ca="1" si="221"/>
        <v>51</v>
      </c>
      <c r="X601" s="80"/>
      <c r="Y601" s="78"/>
      <c r="Z601" s="1">
        <f t="shared" ca="1" si="222"/>
        <v>51</v>
      </c>
      <c r="AA601" s="80"/>
      <c r="AB601" s="78"/>
      <c r="AC601" s="1">
        <f t="shared" ca="1" si="223"/>
        <v>51</v>
      </c>
      <c r="AD601" s="80"/>
      <c r="AE601" s="78"/>
      <c r="AF601" s="1">
        <f t="shared" ca="1" si="224"/>
        <v>51</v>
      </c>
      <c r="AG601" s="80"/>
      <c r="AH601" s="78"/>
      <c r="AI601" s="1">
        <f t="shared" ca="1" si="225"/>
        <v>51</v>
      </c>
      <c r="AJ601" s="80"/>
      <c r="AK601" s="78"/>
      <c r="AL601" s="1">
        <f t="shared" ca="1" si="226"/>
        <v>51</v>
      </c>
      <c r="AM601" s="80"/>
      <c r="AN601" s="78"/>
      <c r="AO601" s="1">
        <f t="shared" ca="1" si="227"/>
        <v>51</v>
      </c>
      <c r="AP601" s="93"/>
      <c r="AQ601" s="8"/>
      <c r="AR601" s="507"/>
      <c r="AS601" s="513"/>
      <c r="AT601" s="513"/>
      <c r="AU601" s="509"/>
      <c r="AV601" s="509"/>
      <c r="AW601" s="511"/>
      <c r="AX601" s="511"/>
      <c r="AY601" s="511"/>
      <c r="AZ601" s="511"/>
      <c r="BA601" s="511"/>
      <c r="BB601" s="511"/>
      <c r="BC601" s="8"/>
      <c r="BD601"/>
      <c r="BE601"/>
      <c r="BF601"/>
    </row>
    <row r="602" spans="1:58" ht="6" hidden="1" customHeight="1" x14ac:dyDescent="0.2">
      <c r="A602" s="14">
        <v>21</v>
      </c>
      <c r="B602" s="528"/>
      <c r="C602" s="529"/>
      <c r="D602" s="79"/>
      <c r="E602" s="86"/>
      <c r="F602" s="80"/>
      <c r="G602" s="78"/>
      <c r="H602" s="1">
        <f t="shared" ca="1" si="216"/>
        <v>69</v>
      </c>
      <c r="I602" s="80"/>
      <c r="J602" s="78"/>
      <c r="K602" s="1">
        <f t="shared" ca="1" si="217"/>
        <v>0</v>
      </c>
      <c r="L602" s="80"/>
      <c r="M602" s="78"/>
      <c r="N602" s="1">
        <f t="shared" ca="1" si="218"/>
        <v>52</v>
      </c>
      <c r="O602" s="80"/>
      <c r="P602" s="78"/>
      <c r="Q602" s="1">
        <f t="shared" ca="1" si="219"/>
        <v>52</v>
      </c>
      <c r="R602" s="80"/>
      <c r="S602" s="78"/>
      <c r="T602" s="1">
        <f t="shared" ca="1" si="220"/>
        <v>52</v>
      </c>
      <c r="U602" s="80"/>
      <c r="V602" s="78"/>
      <c r="W602" s="1">
        <f t="shared" ca="1" si="221"/>
        <v>52</v>
      </c>
      <c r="X602" s="80"/>
      <c r="Y602" s="78"/>
      <c r="Z602" s="1">
        <f t="shared" ca="1" si="222"/>
        <v>52</v>
      </c>
      <c r="AA602" s="80"/>
      <c r="AB602" s="78"/>
      <c r="AC602" s="1">
        <f t="shared" ca="1" si="223"/>
        <v>52</v>
      </c>
      <c r="AD602" s="80"/>
      <c r="AE602" s="78"/>
      <c r="AF602" s="1">
        <f t="shared" ca="1" si="224"/>
        <v>52</v>
      </c>
      <c r="AG602" s="80"/>
      <c r="AH602" s="78"/>
      <c r="AI602" s="1">
        <f t="shared" ca="1" si="225"/>
        <v>52</v>
      </c>
      <c r="AJ602" s="80"/>
      <c r="AK602" s="78"/>
      <c r="AL602" s="1">
        <f t="shared" ca="1" si="226"/>
        <v>52</v>
      </c>
      <c r="AM602" s="80"/>
      <c r="AN602" s="78"/>
      <c r="AO602" s="1">
        <f t="shared" ca="1" si="227"/>
        <v>52</v>
      </c>
      <c r="AP602" s="93"/>
      <c r="AQ602" s="8"/>
      <c r="AR602" s="507"/>
      <c r="AS602" s="513"/>
      <c r="AT602" s="513"/>
      <c r="AU602" s="509"/>
      <c r="AV602" s="509"/>
      <c r="AW602" s="511"/>
      <c r="AX602" s="511"/>
      <c r="AY602" s="511"/>
      <c r="AZ602" s="511"/>
      <c r="BA602" s="511"/>
      <c r="BB602" s="511"/>
      <c r="BC602" s="8"/>
      <c r="BD602"/>
      <c r="BE602"/>
      <c r="BF602"/>
    </row>
    <row r="603" spans="1:58" ht="6" hidden="1" customHeight="1" x14ac:dyDescent="0.2">
      <c r="A603" s="14">
        <v>22</v>
      </c>
      <c r="B603" s="528"/>
      <c r="C603" s="529"/>
      <c r="D603" s="79"/>
      <c r="E603" s="86"/>
      <c r="F603" s="80"/>
      <c r="G603" s="78"/>
      <c r="H603" s="1">
        <f t="shared" ca="1" si="216"/>
        <v>70</v>
      </c>
      <c r="I603" s="80"/>
      <c r="J603" s="78"/>
      <c r="K603" s="1">
        <f t="shared" ca="1" si="217"/>
        <v>0</v>
      </c>
      <c r="L603" s="80"/>
      <c r="M603" s="78"/>
      <c r="N603" s="1">
        <f t="shared" ca="1" si="218"/>
        <v>53</v>
      </c>
      <c r="O603" s="80"/>
      <c r="P603" s="78"/>
      <c r="Q603" s="1">
        <f t="shared" ca="1" si="219"/>
        <v>53</v>
      </c>
      <c r="R603" s="80"/>
      <c r="S603" s="78"/>
      <c r="T603" s="1">
        <f t="shared" ca="1" si="220"/>
        <v>53</v>
      </c>
      <c r="U603" s="80"/>
      <c r="V603" s="78"/>
      <c r="W603" s="1">
        <f t="shared" ca="1" si="221"/>
        <v>53</v>
      </c>
      <c r="X603" s="80"/>
      <c r="Y603" s="78"/>
      <c r="Z603" s="1">
        <f t="shared" ca="1" si="222"/>
        <v>53</v>
      </c>
      <c r="AA603" s="80"/>
      <c r="AB603" s="78"/>
      <c r="AC603" s="1">
        <f t="shared" ca="1" si="223"/>
        <v>53</v>
      </c>
      <c r="AD603" s="80"/>
      <c r="AE603" s="78"/>
      <c r="AF603" s="1">
        <f t="shared" ca="1" si="224"/>
        <v>53</v>
      </c>
      <c r="AG603" s="80"/>
      <c r="AH603" s="78"/>
      <c r="AI603" s="1">
        <f t="shared" ca="1" si="225"/>
        <v>53</v>
      </c>
      <c r="AJ603" s="80"/>
      <c r="AK603" s="78"/>
      <c r="AL603" s="1">
        <f t="shared" ca="1" si="226"/>
        <v>53</v>
      </c>
      <c r="AM603" s="80"/>
      <c r="AN603" s="78"/>
      <c r="AO603" s="1">
        <f t="shared" ca="1" si="227"/>
        <v>53</v>
      </c>
      <c r="AP603" s="93"/>
      <c r="AQ603" s="8"/>
      <c r="AR603" s="507"/>
      <c r="AS603" s="513"/>
      <c r="AT603" s="513"/>
      <c r="AU603" s="509"/>
      <c r="AV603" s="509"/>
      <c r="AW603" s="511"/>
      <c r="AX603" s="511"/>
      <c r="AY603" s="511"/>
      <c r="AZ603" s="511"/>
      <c r="BA603" s="511"/>
      <c r="BB603" s="511"/>
      <c r="BC603" s="8"/>
      <c r="BD603"/>
      <c r="BE603"/>
      <c r="BF603"/>
    </row>
    <row r="604" spans="1:58" ht="6" hidden="1" customHeight="1" x14ac:dyDescent="0.2">
      <c r="A604" s="14">
        <v>23</v>
      </c>
      <c r="B604" s="528"/>
      <c r="C604" s="529"/>
      <c r="D604" s="79"/>
      <c r="E604" s="86"/>
      <c r="F604" s="80"/>
      <c r="G604" s="78"/>
      <c r="H604" s="1">
        <f t="shared" ca="1" si="216"/>
        <v>71</v>
      </c>
      <c r="I604" s="80"/>
      <c r="J604" s="78"/>
      <c r="K604" s="1">
        <f t="shared" ca="1" si="217"/>
        <v>0</v>
      </c>
      <c r="L604" s="80"/>
      <c r="M604" s="78"/>
      <c r="N604" s="1">
        <f t="shared" ca="1" si="218"/>
        <v>54</v>
      </c>
      <c r="O604" s="80"/>
      <c r="P604" s="78"/>
      <c r="Q604" s="1">
        <f t="shared" ca="1" si="219"/>
        <v>54</v>
      </c>
      <c r="R604" s="80"/>
      <c r="S604" s="78"/>
      <c r="T604" s="1">
        <f t="shared" ca="1" si="220"/>
        <v>54</v>
      </c>
      <c r="U604" s="80"/>
      <c r="V604" s="78"/>
      <c r="W604" s="1">
        <f t="shared" ca="1" si="221"/>
        <v>54</v>
      </c>
      <c r="X604" s="80"/>
      <c r="Y604" s="78"/>
      <c r="Z604" s="1">
        <f t="shared" ca="1" si="222"/>
        <v>54</v>
      </c>
      <c r="AA604" s="80"/>
      <c r="AB604" s="78"/>
      <c r="AC604" s="1">
        <f t="shared" ca="1" si="223"/>
        <v>54</v>
      </c>
      <c r="AD604" s="80"/>
      <c r="AE604" s="78"/>
      <c r="AF604" s="1">
        <f t="shared" ca="1" si="224"/>
        <v>54</v>
      </c>
      <c r="AG604" s="80"/>
      <c r="AH604" s="78"/>
      <c r="AI604" s="1">
        <f t="shared" ca="1" si="225"/>
        <v>54</v>
      </c>
      <c r="AJ604" s="80"/>
      <c r="AK604" s="78"/>
      <c r="AL604" s="1">
        <f t="shared" ca="1" si="226"/>
        <v>54</v>
      </c>
      <c r="AM604" s="80"/>
      <c r="AN604" s="78"/>
      <c r="AO604" s="1">
        <f t="shared" ca="1" si="227"/>
        <v>54</v>
      </c>
      <c r="AP604" s="93"/>
      <c r="AQ604" s="8"/>
      <c r="AR604" s="507"/>
      <c r="AS604" s="513"/>
      <c r="AT604" s="513"/>
      <c r="AU604" s="509"/>
      <c r="AV604" s="509"/>
      <c r="AW604" s="511"/>
      <c r="AX604" s="511"/>
      <c r="AY604" s="511"/>
      <c r="AZ604" s="511"/>
      <c r="BA604" s="511"/>
      <c r="BB604" s="511"/>
      <c r="BC604" s="8"/>
      <c r="BD604"/>
      <c r="BE604"/>
      <c r="BF604"/>
    </row>
    <row r="605" spans="1:58" ht="6" hidden="1" customHeight="1" x14ac:dyDescent="0.2">
      <c r="A605" s="14">
        <v>24</v>
      </c>
      <c r="B605" s="528"/>
      <c r="C605" s="529"/>
      <c r="D605" s="79"/>
      <c r="E605" s="86"/>
      <c r="F605" s="80"/>
      <c r="G605" s="78"/>
      <c r="H605" s="1">
        <f t="shared" ca="1" si="216"/>
        <v>72</v>
      </c>
      <c r="I605" s="80"/>
      <c r="J605" s="78"/>
      <c r="K605" s="1">
        <f t="shared" ca="1" si="217"/>
        <v>0</v>
      </c>
      <c r="L605" s="80"/>
      <c r="M605" s="78"/>
      <c r="N605" s="1">
        <f t="shared" ca="1" si="218"/>
        <v>55</v>
      </c>
      <c r="O605" s="80"/>
      <c r="P605" s="78"/>
      <c r="Q605" s="1">
        <f t="shared" ca="1" si="219"/>
        <v>55</v>
      </c>
      <c r="R605" s="80"/>
      <c r="S605" s="78"/>
      <c r="T605" s="1">
        <f t="shared" ca="1" si="220"/>
        <v>55</v>
      </c>
      <c r="U605" s="80"/>
      <c r="V605" s="78"/>
      <c r="W605" s="1">
        <f t="shared" ca="1" si="221"/>
        <v>55</v>
      </c>
      <c r="X605" s="80"/>
      <c r="Y605" s="78"/>
      <c r="Z605" s="1">
        <f t="shared" ca="1" si="222"/>
        <v>55</v>
      </c>
      <c r="AA605" s="80"/>
      <c r="AB605" s="78"/>
      <c r="AC605" s="1">
        <f t="shared" ca="1" si="223"/>
        <v>55</v>
      </c>
      <c r="AD605" s="80"/>
      <c r="AE605" s="78"/>
      <c r="AF605" s="1">
        <f t="shared" ca="1" si="224"/>
        <v>55</v>
      </c>
      <c r="AG605" s="80"/>
      <c r="AH605" s="78"/>
      <c r="AI605" s="1">
        <f t="shared" ca="1" si="225"/>
        <v>55</v>
      </c>
      <c r="AJ605" s="80"/>
      <c r="AK605" s="78"/>
      <c r="AL605" s="1">
        <f t="shared" ca="1" si="226"/>
        <v>55</v>
      </c>
      <c r="AM605" s="80"/>
      <c r="AN605" s="78"/>
      <c r="AO605" s="1">
        <f t="shared" ca="1" si="227"/>
        <v>55</v>
      </c>
      <c r="AP605" s="93"/>
      <c r="AQ605" s="8"/>
      <c r="AR605" s="507"/>
      <c r="AS605" s="513"/>
      <c r="AT605" s="513"/>
      <c r="AU605" s="509"/>
      <c r="AV605" s="509"/>
      <c r="AW605" s="511"/>
      <c r="AX605" s="511"/>
      <c r="AY605" s="511"/>
      <c r="AZ605" s="511"/>
      <c r="BA605" s="511"/>
      <c r="BB605" s="511"/>
      <c r="BC605" s="8"/>
      <c r="BD605"/>
      <c r="BE605"/>
      <c r="BF605"/>
    </row>
    <row r="606" spans="1:58" ht="6" hidden="1" customHeight="1" x14ac:dyDescent="0.2">
      <c r="A606" s="14">
        <v>25</v>
      </c>
      <c r="B606" s="528"/>
      <c r="C606" s="529"/>
      <c r="D606" s="79"/>
      <c r="E606" s="86"/>
      <c r="F606" s="80"/>
      <c r="G606" s="78"/>
      <c r="H606" s="1">
        <f t="shared" ca="1" si="216"/>
        <v>73</v>
      </c>
      <c r="I606" s="80"/>
      <c r="J606" s="78"/>
      <c r="K606" s="1">
        <f t="shared" ca="1" si="217"/>
        <v>0</v>
      </c>
      <c r="L606" s="80"/>
      <c r="M606" s="78"/>
      <c r="N606" s="1">
        <f t="shared" ca="1" si="218"/>
        <v>56</v>
      </c>
      <c r="O606" s="80"/>
      <c r="P606" s="78"/>
      <c r="Q606" s="1">
        <f t="shared" ca="1" si="219"/>
        <v>56</v>
      </c>
      <c r="R606" s="80"/>
      <c r="S606" s="78"/>
      <c r="T606" s="1">
        <f t="shared" ca="1" si="220"/>
        <v>56</v>
      </c>
      <c r="U606" s="80"/>
      <c r="V606" s="78"/>
      <c r="W606" s="1">
        <f t="shared" ca="1" si="221"/>
        <v>56</v>
      </c>
      <c r="X606" s="80"/>
      <c r="Y606" s="78"/>
      <c r="Z606" s="1">
        <f t="shared" ca="1" si="222"/>
        <v>56</v>
      </c>
      <c r="AA606" s="80"/>
      <c r="AB606" s="78"/>
      <c r="AC606" s="1">
        <f t="shared" ca="1" si="223"/>
        <v>56</v>
      </c>
      <c r="AD606" s="80"/>
      <c r="AE606" s="78"/>
      <c r="AF606" s="1">
        <f t="shared" ca="1" si="224"/>
        <v>56</v>
      </c>
      <c r="AG606" s="80"/>
      <c r="AH606" s="78"/>
      <c r="AI606" s="1">
        <f t="shared" ca="1" si="225"/>
        <v>56</v>
      </c>
      <c r="AJ606" s="80"/>
      <c r="AK606" s="78"/>
      <c r="AL606" s="1">
        <f t="shared" ca="1" si="226"/>
        <v>56</v>
      </c>
      <c r="AM606" s="80"/>
      <c r="AN606" s="78"/>
      <c r="AO606" s="1">
        <f t="shared" ca="1" si="227"/>
        <v>56</v>
      </c>
      <c r="AP606" s="93"/>
      <c r="AQ606" s="8"/>
      <c r="AR606" s="507"/>
      <c r="AS606" s="513"/>
      <c r="AT606" s="513"/>
      <c r="AU606" s="509"/>
      <c r="AV606" s="509"/>
      <c r="AW606" s="511"/>
      <c r="AX606" s="511"/>
      <c r="AY606" s="511"/>
      <c r="AZ606" s="511"/>
      <c r="BA606" s="511"/>
      <c r="BB606" s="511"/>
      <c r="BC606" s="8"/>
      <c r="BD606"/>
      <c r="BE606"/>
      <c r="BF606"/>
    </row>
    <row r="607" spans="1:58" ht="6" hidden="1" customHeight="1" x14ac:dyDescent="0.2">
      <c r="A607" s="14">
        <v>26</v>
      </c>
      <c r="B607" s="528"/>
      <c r="C607" s="529"/>
      <c r="D607" s="79"/>
      <c r="E607" s="86"/>
      <c r="F607" s="80"/>
      <c r="G607" s="78"/>
      <c r="H607" s="1">
        <f t="shared" ca="1" si="216"/>
        <v>74</v>
      </c>
      <c r="I607" s="80"/>
      <c r="J607" s="78"/>
      <c r="K607" s="1">
        <f t="shared" ca="1" si="217"/>
        <v>0</v>
      </c>
      <c r="L607" s="80"/>
      <c r="M607" s="78"/>
      <c r="N607" s="1">
        <f t="shared" ca="1" si="218"/>
        <v>57</v>
      </c>
      <c r="O607" s="80"/>
      <c r="P607" s="78"/>
      <c r="Q607" s="1">
        <f t="shared" ca="1" si="219"/>
        <v>57</v>
      </c>
      <c r="R607" s="80"/>
      <c r="S607" s="78"/>
      <c r="T607" s="1">
        <f t="shared" ca="1" si="220"/>
        <v>57</v>
      </c>
      <c r="U607" s="80"/>
      <c r="V607" s="78"/>
      <c r="W607" s="1">
        <f t="shared" ca="1" si="221"/>
        <v>57</v>
      </c>
      <c r="X607" s="80"/>
      <c r="Y607" s="78"/>
      <c r="Z607" s="1">
        <f t="shared" ca="1" si="222"/>
        <v>57</v>
      </c>
      <c r="AA607" s="80"/>
      <c r="AB607" s="78"/>
      <c r="AC607" s="1">
        <f t="shared" ca="1" si="223"/>
        <v>57</v>
      </c>
      <c r="AD607" s="80"/>
      <c r="AE607" s="78"/>
      <c r="AF607" s="1">
        <f t="shared" ca="1" si="224"/>
        <v>57</v>
      </c>
      <c r="AG607" s="80"/>
      <c r="AH607" s="78"/>
      <c r="AI607" s="1">
        <f t="shared" ca="1" si="225"/>
        <v>57</v>
      </c>
      <c r="AJ607" s="80"/>
      <c r="AK607" s="78"/>
      <c r="AL607" s="1">
        <f t="shared" ca="1" si="226"/>
        <v>57</v>
      </c>
      <c r="AM607" s="80"/>
      <c r="AN607" s="78"/>
      <c r="AO607" s="1">
        <f t="shared" ca="1" si="227"/>
        <v>57</v>
      </c>
      <c r="AP607" s="93"/>
      <c r="AQ607" s="8"/>
      <c r="AR607" s="507"/>
      <c r="AS607" s="513"/>
      <c r="AT607" s="513"/>
      <c r="AU607" s="509"/>
      <c r="AV607" s="509"/>
      <c r="AW607" s="511"/>
      <c r="AX607" s="511"/>
      <c r="AY607" s="511"/>
      <c r="AZ607" s="511"/>
      <c r="BA607" s="511"/>
      <c r="BB607" s="511"/>
      <c r="BC607" s="8"/>
      <c r="BD607"/>
      <c r="BE607"/>
      <c r="BF607"/>
    </row>
    <row r="608" spans="1:58" ht="6" hidden="1" customHeight="1" x14ac:dyDescent="0.2">
      <c r="A608" s="14">
        <v>27</v>
      </c>
      <c r="B608" s="528"/>
      <c r="C608" s="529"/>
      <c r="D608" s="79"/>
      <c r="E608" s="86"/>
      <c r="F608" s="80"/>
      <c r="G608" s="78"/>
      <c r="H608" s="1">
        <f t="shared" ca="1" si="216"/>
        <v>75</v>
      </c>
      <c r="I608" s="80"/>
      <c r="J608" s="78"/>
      <c r="K608" s="1">
        <f t="shared" ca="1" si="217"/>
        <v>0</v>
      </c>
      <c r="L608" s="80"/>
      <c r="M608" s="78"/>
      <c r="N608" s="1">
        <f t="shared" ca="1" si="218"/>
        <v>58</v>
      </c>
      <c r="O608" s="80"/>
      <c r="P608" s="78"/>
      <c r="Q608" s="1">
        <f t="shared" ca="1" si="219"/>
        <v>58</v>
      </c>
      <c r="R608" s="80"/>
      <c r="S608" s="78"/>
      <c r="T608" s="1">
        <f t="shared" ca="1" si="220"/>
        <v>58</v>
      </c>
      <c r="U608" s="80"/>
      <c r="V608" s="78"/>
      <c r="W608" s="1">
        <f t="shared" ca="1" si="221"/>
        <v>58</v>
      </c>
      <c r="X608" s="80"/>
      <c r="Y608" s="78"/>
      <c r="Z608" s="1">
        <f t="shared" ca="1" si="222"/>
        <v>58</v>
      </c>
      <c r="AA608" s="80"/>
      <c r="AB608" s="78"/>
      <c r="AC608" s="1">
        <f t="shared" ca="1" si="223"/>
        <v>58</v>
      </c>
      <c r="AD608" s="80"/>
      <c r="AE608" s="78"/>
      <c r="AF608" s="1">
        <f t="shared" ca="1" si="224"/>
        <v>58</v>
      </c>
      <c r="AG608" s="80"/>
      <c r="AH608" s="78"/>
      <c r="AI608" s="1">
        <f t="shared" ca="1" si="225"/>
        <v>58</v>
      </c>
      <c r="AJ608" s="80"/>
      <c r="AK608" s="78"/>
      <c r="AL608" s="1">
        <f t="shared" ca="1" si="226"/>
        <v>58</v>
      </c>
      <c r="AM608" s="80"/>
      <c r="AN608" s="78"/>
      <c r="AO608" s="1">
        <f t="shared" ca="1" si="227"/>
        <v>58</v>
      </c>
      <c r="AP608" s="93"/>
      <c r="AQ608" s="8"/>
      <c r="AR608" s="507"/>
      <c r="AS608" s="513"/>
      <c r="AT608" s="513"/>
      <c r="AU608" s="509"/>
      <c r="AV608" s="509"/>
      <c r="AW608" s="511"/>
      <c r="AX608" s="511"/>
      <c r="AY608" s="511"/>
      <c r="AZ608" s="511"/>
      <c r="BA608" s="511"/>
      <c r="BB608" s="511"/>
      <c r="BC608" s="8"/>
      <c r="BD608"/>
      <c r="BE608"/>
      <c r="BF608"/>
    </row>
    <row r="609" spans="1:58" ht="6" hidden="1" customHeight="1" x14ac:dyDescent="0.2">
      <c r="A609" s="14">
        <v>28</v>
      </c>
      <c r="B609" s="528"/>
      <c r="C609" s="529"/>
      <c r="D609" s="79"/>
      <c r="E609" s="86"/>
      <c r="F609" s="80"/>
      <c r="G609" s="78"/>
      <c r="H609" s="1">
        <f t="shared" ca="1" si="216"/>
        <v>76</v>
      </c>
      <c r="I609" s="80"/>
      <c r="J609" s="78"/>
      <c r="K609" s="1">
        <f t="shared" ca="1" si="217"/>
        <v>0</v>
      </c>
      <c r="L609" s="80"/>
      <c r="M609" s="78"/>
      <c r="N609" s="1">
        <f t="shared" ca="1" si="218"/>
        <v>59</v>
      </c>
      <c r="O609" s="80"/>
      <c r="P609" s="78"/>
      <c r="Q609" s="1">
        <f t="shared" ca="1" si="219"/>
        <v>59</v>
      </c>
      <c r="R609" s="80"/>
      <c r="S609" s="78"/>
      <c r="T609" s="1">
        <f t="shared" ca="1" si="220"/>
        <v>59</v>
      </c>
      <c r="U609" s="80"/>
      <c r="V609" s="78"/>
      <c r="W609" s="1">
        <f t="shared" ca="1" si="221"/>
        <v>59</v>
      </c>
      <c r="X609" s="80"/>
      <c r="Y609" s="78"/>
      <c r="Z609" s="1">
        <f t="shared" ca="1" si="222"/>
        <v>59</v>
      </c>
      <c r="AA609" s="80"/>
      <c r="AB609" s="78"/>
      <c r="AC609" s="1">
        <f t="shared" ca="1" si="223"/>
        <v>59</v>
      </c>
      <c r="AD609" s="80"/>
      <c r="AE609" s="78"/>
      <c r="AF609" s="1">
        <f t="shared" ca="1" si="224"/>
        <v>59</v>
      </c>
      <c r="AG609" s="80"/>
      <c r="AH609" s="78"/>
      <c r="AI609" s="1">
        <f t="shared" ca="1" si="225"/>
        <v>59</v>
      </c>
      <c r="AJ609" s="80"/>
      <c r="AK609" s="78"/>
      <c r="AL609" s="1">
        <f t="shared" ca="1" si="226"/>
        <v>59</v>
      </c>
      <c r="AM609" s="80"/>
      <c r="AN609" s="78"/>
      <c r="AO609" s="1">
        <f t="shared" ca="1" si="227"/>
        <v>59</v>
      </c>
      <c r="AP609" s="93"/>
      <c r="AQ609" s="8"/>
      <c r="AR609" s="507"/>
      <c r="AS609" s="513"/>
      <c r="AT609" s="513"/>
      <c r="AU609" s="509"/>
      <c r="AV609" s="509"/>
      <c r="AW609" s="511"/>
      <c r="AX609" s="511"/>
      <c r="AY609" s="511"/>
      <c r="AZ609" s="511"/>
      <c r="BA609" s="511"/>
      <c r="BB609" s="511"/>
      <c r="BC609" s="8"/>
      <c r="BD609"/>
      <c r="BE609"/>
      <c r="BF609"/>
    </row>
    <row r="610" spans="1:58" ht="6" hidden="1" customHeight="1" x14ac:dyDescent="0.2">
      <c r="A610" s="14">
        <v>29</v>
      </c>
      <c r="B610" s="528"/>
      <c r="C610" s="529"/>
      <c r="D610" s="79"/>
      <c r="E610" s="86"/>
      <c r="F610" s="80"/>
      <c r="G610" s="78"/>
      <c r="H610" s="1">
        <f t="shared" ca="1" si="216"/>
        <v>0</v>
      </c>
      <c r="I610" s="80"/>
      <c r="J610" s="78"/>
      <c r="K610" s="1">
        <f t="shared" ca="1" si="217"/>
        <v>0</v>
      </c>
      <c r="L610" s="80"/>
      <c r="M610" s="78"/>
      <c r="N610" s="1">
        <f t="shared" ca="1" si="218"/>
        <v>0</v>
      </c>
      <c r="O610" s="80"/>
      <c r="P610" s="78"/>
      <c r="Q610" s="1">
        <f t="shared" ca="1" si="219"/>
        <v>60</v>
      </c>
      <c r="R610" s="80"/>
      <c r="S610" s="78"/>
      <c r="T610" s="1">
        <f t="shared" ca="1" si="220"/>
        <v>0</v>
      </c>
      <c r="U610" s="80"/>
      <c r="V610" s="78"/>
      <c r="W610" s="1">
        <f t="shared" ca="1" si="221"/>
        <v>0</v>
      </c>
      <c r="X610" s="80"/>
      <c r="Y610" s="78"/>
      <c r="Z610" s="1">
        <f t="shared" ca="1" si="222"/>
        <v>0</v>
      </c>
      <c r="AA610" s="80"/>
      <c r="AB610" s="78"/>
      <c r="AC610" s="1">
        <f t="shared" ca="1" si="223"/>
        <v>0</v>
      </c>
      <c r="AD610" s="80"/>
      <c r="AE610" s="78"/>
      <c r="AF610" s="1">
        <f t="shared" ca="1" si="224"/>
        <v>0</v>
      </c>
      <c r="AG610" s="80"/>
      <c r="AH610" s="78"/>
      <c r="AI610" s="1">
        <f t="shared" ca="1" si="225"/>
        <v>0</v>
      </c>
      <c r="AJ610" s="80"/>
      <c r="AK610" s="78"/>
      <c r="AL610" s="1">
        <f t="shared" ca="1" si="226"/>
        <v>0</v>
      </c>
      <c r="AM610" s="80"/>
      <c r="AN610" s="78"/>
      <c r="AO610" s="1">
        <f t="shared" ca="1" si="227"/>
        <v>0</v>
      </c>
      <c r="AP610" s="93"/>
      <c r="AQ610" s="8"/>
      <c r="AR610" s="507"/>
      <c r="AS610" s="513"/>
      <c r="AT610" s="513"/>
      <c r="AU610" s="509"/>
      <c r="AV610" s="509"/>
      <c r="AW610" s="511"/>
      <c r="AX610" s="511"/>
      <c r="AY610" s="511"/>
      <c r="AZ610" s="511"/>
      <c r="BA610" s="511"/>
      <c r="BB610" s="511"/>
      <c r="BC610" s="8"/>
      <c r="BD610"/>
      <c r="BE610"/>
      <c r="BF610"/>
    </row>
    <row r="611" spans="1:58" ht="6" hidden="1" customHeight="1" x14ac:dyDescent="0.2">
      <c r="A611" s="14">
        <v>30</v>
      </c>
      <c r="B611" s="528"/>
      <c r="C611" s="529"/>
      <c r="D611" s="79"/>
      <c r="E611" s="86"/>
      <c r="F611" s="80"/>
      <c r="G611" s="78"/>
      <c r="H611" s="1">
        <f t="shared" ca="1" si="216"/>
        <v>0</v>
      </c>
      <c r="I611" s="80"/>
      <c r="J611" s="78"/>
      <c r="K611" s="1">
        <f t="shared" ca="1" si="217"/>
        <v>0</v>
      </c>
      <c r="L611" s="80"/>
      <c r="M611" s="78"/>
      <c r="N611" s="1">
        <f t="shared" ca="1" si="218"/>
        <v>0</v>
      </c>
      <c r="O611" s="80"/>
      <c r="P611" s="78"/>
      <c r="Q611" s="1">
        <f t="shared" ca="1" si="219"/>
        <v>61</v>
      </c>
      <c r="R611" s="80"/>
      <c r="S611" s="78"/>
      <c r="T611" s="1">
        <f t="shared" ca="1" si="220"/>
        <v>0</v>
      </c>
      <c r="U611" s="80"/>
      <c r="V611" s="78"/>
      <c r="W611" s="1">
        <f t="shared" ca="1" si="221"/>
        <v>0</v>
      </c>
      <c r="X611" s="80"/>
      <c r="Y611" s="78"/>
      <c r="Z611" s="1">
        <f t="shared" ca="1" si="222"/>
        <v>0</v>
      </c>
      <c r="AA611" s="80"/>
      <c r="AB611" s="78"/>
      <c r="AC611" s="1">
        <f t="shared" ca="1" si="223"/>
        <v>0</v>
      </c>
      <c r="AD611" s="80"/>
      <c r="AE611" s="78"/>
      <c r="AF611" s="1">
        <f t="shared" ca="1" si="224"/>
        <v>0</v>
      </c>
      <c r="AG611" s="80"/>
      <c r="AH611" s="78"/>
      <c r="AI611" s="1">
        <f t="shared" ca="1" si="225"/>
        <v>0</v>
      </c>
      <c r="AJ611" s="80"/>
      <c r="AK611" s="78"/>
      <c r="AL611" s="1">
        <f t="shared" ca="1" si="226"/>
        <v>0</v>
      </c>
      <c r="AM611" s="80"/>
      <c r="AN611" s="78"/>
      <c r="AO611" s="1">
        <f t="shared" ca="1" si="227"/>
        <v>0</v>
      </c>
      <c r="AP611" s="93"/>
      <c r="AQ611" s="8"/>
      <c r="AR611" s="507"/>
      <c r="AS611" s="513"/>
      <c r="AT611" s="513"/>
      <c r="AU611" s="509"/>
      <c r="AV611" s="509"/>
      <c r="AW611" s="511"/>
      <c r="AX611" s="511"/>
      <c r="AY611" s="511"/>
      <c r="AZ611" s="511"/>
      <c r="BA611" s="511"/>
      <c r="BB611" s="511"/>
      <c r="BC611" s="8"/>
      <c r="BD611"/>
      <c r="BE611"/>
      <c r="BF611"/>
    </row>
    <row r="612" spans="1:58" ht="6" hidden="1" customHeight="1" x14ac:dyDescent="0.2">
      <c r="A612" s="14">
        <v>31</v>
      </c>
      <c r="B612" s="528"/>
      <c r="C612" s="529"/>
      <c r="D612" s="79"/>
      <c r="E612" s="86"/>
      <c r="F612" s="80"/>
      <c r="G612" s="78"/>
      <c r="H612" s="1">
        <f t="shared" ca="1" si="216"/>
        <v>0</v>
      </c>
      <c r="I612" s="80"/>
      <c r="J612" s="78"/>
      <c r="K612" s="1">
        <f t="shared" ca="1" si="217"/>
        <v>0</v>
      </c>
      <c r="L612" s="80"/>
      <c r="M612" s="78"/>
      <c r="N612" s="1">
        <f t="shared" ca="1" si="218"/>
        <v>0</v>
      </c>
      <c r="O612" s="80"/>
      <c r="P612" s="78"/>
      <c r="Q612" s="1">
        <f t="shared" ca="1" si="219"/>
        <v>62</v>
      </c>
      <c r="R612" s="80"/>
      <c r="S612" s="78"/>
      <c r="T612" s="1">
        <f t="shared" ca="1" si="220"/>
        <v>0</v>
      </c>
      <c r="U612" s="80"/>
      <c r="V612" s="78"/>
      <c r="W612" s="1">
        <f t="shared" ca="1" si="221"/>
        <v>0</v>
      </c>
      <c r="X612" s="80"/>
      <c r="Y612" s="78"/>
      <c r="Z612" s="1">
        <f t="shared" ca="1" si="222"/>
        <v>0</v>
      </c>
      <c r="AA612" s="80"/>
      <c r="AB612" s="78"/>
      <c r="AC612" s="1">
        <f t="shared" ca="1" si="223"/>
        <v>0</v>
      </c>
      <c r="AD612" s="80"/>
      <c r="AE612" s="78"/>
      <c r="AF612" s="1">
        <f t="shared" ca="1" si="224"/>
        <v>0</v>
      </c>
      <c r="AG612" s="80"/>
      <c r="AH612" s="78"/>
      <c r="AI612" s="1">
        <f t="shared" ca="1" si="225"/>
        <v>0</v>
      </c>
      <c r="AJ612" s="80"/>
      <c r="AK612" s="78"/>
      <c r="AL612" s="1">
        <f t="shared" ca="1" si="226"/>
        <v>0</v>
      </c>
      <c r="AM612" s="80"/>
      <c r="AN612" s="78"/>
      <c r="AO612" s="1">
        <f t="shared" ca="1" si="227"/>
        <v>0</v>
      </c>
      <c r="AP612" s="93"/>
      <c r="AQ612" s="8"/>
      <c r="AR612" s="507"/>
      <c r="AS612" s="513"/>
      <c r="AT612" s="513"/>
      <c r="AU612" s="509"/>
      <c r="AV612" s="509"/>
      <c r="AW612" s="511"/>
      <c r="AX612" s="511"/>
      <c r="AY612" s="511"/>
      <c r="AZ612" s="511"/>
      <c r="BA612" s="511"/>
      <c r="BB612" s="511"/>
      <c r="BC612" s="8"/>
      <c r="BD612"/>
      <c r="BE612"/>
      <c r="BF612"/>
    </row>
    <row r="613" spans="1:58" ht="6" hidden="1" customHeight="1" x14ac:dyDescent="0.2">
      <c r="A613" s="14">
        <v>32</v>
      </c>
      <c r="B613" s="528"/>
      <c r="C613" s="529"/>
      <c r="D613" s="79"/>
      <c r="E613" s="86"/>
      <c r="F613" s="80"/>
      <c r="G613" s="78"/>
      <c r="H613" s="1">
        <f t="shared" ca="1" si="216"/>
        <v>0</v>
      </c>
      <c r="I613" s="80"/>
      <c r="J613" s="78"/>
      <c r="K613" s="1">
        <f t="shared" ca="1" si="217"/>
        <v>0</v>
      </c>
      <c r="L613" s="80"/>
      <c r="M613" s="78"/>
      <c r="N613" s="1">
        <f t="shared" ca="1" si="218"/>
        <v>0</v>
      </c>
      <c r="O613" s="80"/>
      <c r="P613" s="78"/>
      <c r="Q613" s="1">
        <f t="shared" ca="1" si="219"/>
        <v>63</v>
      </c>
      <c r="R613" s="80"/>
      <c r="S613" s="78"/>
      <c r="T613" s="1">
        <f t="shared" ca="1" si="220"/>
        <v>0</v>
      </c>
      <c r="U613" s="80"/>
      <c r="V613" s="78"/>
      <c r="W613" s="1">
        <f t="shared" ca="1" si="221"/>
        <v>0</v>
      </c>
      <c r="X613" s="80"/>
      <c r="Y613" s="78"/>
      <c r="Z613" s="1">
        <f t="shared" ca="1" si="222"/>
        <v>0</v>
      </c>
      <c r="AA613" s="80"/>
      <c r="AB613" s="78"/>
      <c r="AC613" s="1">
        <f t="shared" ca="1" si="223"/>
        <v>0</v>
      </c>
      <c r="AD613" s="80"/>
      <c r="AE613" s="78"/>
      <c r="AF613" s="1">
        <f t="shared" ca="1" si="224"/>
        <v>0</v>
      </c>
      <c r="AG613" s="80"/>
      <c r="AH613" s="78"/>
      <c r="AI613" s="1">
        <f t="shared" ca="1" si="225"/>
        <v>0</v>
      </c>
      <c r="AJ613" s="80"/>
      <c r="AK613" s="78"/>
      <c r="AL613" s="1">
        <f t="shared" ca="1" si="226"/>
        <v>0</v>
      </c>
      <c r="AM613" s="80"/>
      <c r="AN613" s="78"/>
      <c r="AO613" s="1">
        <f t="shared" ca="1" si="227"/>
        <v>0</v>
      </c>
      <c r="AP613" s="93"/>
      <c r="AQ613" s="8"/>
      <c r="AR613" s="507"/>
      <c r="AS613" s="513"/>
      <c r="AT613" s="513"/>
      <c r="AU613" s="509"/>
      <c r="AV613" s="509"/>
      <c r="AW613" s="511"/>
      <c r="AX613" s="511"/>
      <c r="AY613" s="511"/>
      <c r="AZ613" s="511"/>
      <c r="BA613" s="511"/>
      <c r="BB613" s="511"/>
      <c r="BC613" s="8"/>
      <c r="BD613"/>
      <c r="BE613"/>
      <c r="BF613"/>
    </row>
    <row r="614" spans="1:58" ht="6" hidden="1" customHeight="1" x14ac:dyDescent="0.2">
      <c r="A614" s="14">
        <v>33</v>
      </c>
      <c r="B614" s="528"/>
      <c r="C614" s="529"/>
      <c r="D614" s="79"/>
      <c r="E614" s="86"/>
      <c r="F614" s="80"/>
      <c r="G614" s="78"/>
      <c r="H614" s="1">
        <f t="shared" ref="H614:H645" ca="1" si="228">IF(OR(MID(G$782,$A614,1)="a",MID(G$782,$A614,1)="b"),0,IF(H613=0,1,H613+1))</f>
        <v>0</v>
      </c>
      <c r="I614" s="80"/>
      <c r="J614" s="78"/>
      <c r="K614" s="1">
        <f t="shared" ref="K614:K645" ca="1" si="229">IF(OR(MID(J$782,$A614,1)="a",MID(J$782,$A614,1)="b"),0,IF(K613=0,1,K613+1))</f>
        <v>0</v>
      </c>
      <c r="L614" s="80"/>
      <c r="M614" s="78"/>
      <c r="N614" s="1">
        <f t="shared" ref="N614:N645" ca="1" si="230">IF(OR(MID(M$782,$A614,1)="a",MID(M$782,$A614,1)="b"),0,IF(N613=0,1,N613+1))</f>
        <v>0</v>
      </c>
      <c r="O614" s="80"/>
      <c r="P614" s="78"/>
      <c r="Q614" s="1">
        <f t="shared" ref="Q614:Q645" ca="1" si="231">IF(OR(MID(P$782,$A614,1)="a",MID(P$782,$A614,1)="b"),0,IF(Q613=0,1,Q613+1))</f>
        <v>64</v>
      </c>
      <c r="R614" s="80"/>
      <c r="S614" s="78"/>
      <c r="T614" s="1">
        <f t="shared" ref="T614:T645" ca="1" si="232">IF(OR(MID(S$782,$A614,1)="a",MID(S$782,$A614,1)="b"),0,IF(T613=0,1,T613+1))</f>
        <v>0</v>
      </c>
      <c r="U614" s="80"/>
      <c r="V614" s="78"/>
      <c r="W614" s="1">
        <f t="shared" ref="W614:W645" ca="1" si="233">IF(OR(MID(V$782,$A614,1)="a",MID(V$782,$A614,1)="b"),0,IF(W613=0,1,W613+1))</f>
        <v>0</v>
      </c>
      <c r="X614" s="80"/>
      <c r="Y614" s="78"/>
      <c r="Z614" s="1">
        <f t="shared" ref="Z614:Z645" ca="1" si="234">IF(OR(MID(Y$782,$A614,1)="a",MID(Y$782,$A614,1)="b"),0,IF(Z613=0,1,Z613+1))</f>
        <v>0</v>
      </c>
      <c r="AA614" s="80"/>
      <c r="AB614" s="78"/>
      <c r="AC614" s="1">
        <f t="shared" ref="AC614:AC645" ca="1" si="235">IF(OR(MID(AB$782,$A614,1)="a",MID(AB$782,$A614,1)="b"),0,IF(AC613=0,1,AC613+1))</f>
        <v>0</v>
      </c>
      <c r="AD614" s="80"/>
      <c r="AE614" s="78"/>
      <c r="AF614" s="1">
        <f t="shared" ref="AF614:AF645" ca="1" si="236">IF(OR(MID(AE$782,$A614,1)="a",MID(AE$782,$A614,1)="b"),0,IF(AF613=0,1,AF613+1))</f>
        <v>0</v>
      </c>
      <c r="AG614" s="80"/>
      <c r="AH614" s="78"/>
      <c r="AI614" s="1">
        <f t="shared" ref="AI614:AI645" ca="1" si="237">IF(OR(MID(AH$782,$A614,1)="a",MID(AH$782,$A614,1)="b"),0,IF(AI613=0,1,AI613+1))</f>
        <v>0</v>
      </c>
      <c r="AJ614" s="80"/>
      <c r="AK614" s="78"/>
      <c r="AL614" s="1">
        <f t="shared" ref="AL614:AL645" ca="1" si="238">IF(OR(MID(AK$782,$A614,1)="a",MID(AK$782,$A614,1)="b"),0,IF(AL613=0,1,AL613+1))</f>
        <v>0</v>
      </c>
      <c r="AM614" s="80"/>
      <c r="AN614" s="78"/>
      <c r="AO614" s="1">
        <f t="shared" ref="AO614:AO645" ca="1" si="239">IF(OR(MID(AN$782,$A614,1)="a",MID(AN$782,$A614,1)="b"),0,IF(AO613=0,1,AO613+1))</f>
        <v>0</v>
      </c>
      <c r="AP614" s="93"/>
      <c r="AQ614" s="8"/>
      <c r="AR614" s="507"/>
      <c r="AS614" s="513"/>
      <c r="AT614" s="513"/>
      <c r="AU614" s="509"/>
      <c r="AV614" s="509"/>
      <c r="AW614" s="511"/>
      <c r="AX614" s="511"/>
      <c r="AY614" s="511"/>
      <c r="AZ614" s="511"/>
      <c r="BA614" s="511"/>
      <c r="BB614" s="511"/>
      <c r="BC614" s="8"/>
      <c r="BD614"/>
      <c r="BE614"/>
      <c r="BF614"/>
    </row>
    <row r="615" spans="1:58" ht="6" hidden="1" customHeight="1" x14ac:dyDescent="0.2">
      <c r="A615" s="14">
        <v>34</v>
      </c>
      <c r="B615" s="528"/>
      <c r="C615" s="529"/>
      <c r="D615" s="79"/>
      <c r="E615" s="86"/>
      <c r="F615" s="80"/>
      <c r="G615" s="78"/>
      <c r="H615" s="1">
        <f t="shared" ca="1" si="228"/>
        <v>0</v>
      </c>
      <c r="I615" s="80"/>
      <c r="J615" s="78"/>
      <c r="K615" s="1">
        <f t="shared" ca="1" si="229"/>
        <v>0</v>
      </c>
      <c r="L615" s="80"/>
      <c r="M615" s="78"/>
      <c r="N615" s="1">
        <f t="shared" ca="1" si="230"/>
        <v>0</v>
      </c>
      <c r="O615" s="80"/>
      <c r="P615" s="78"/>
      <c r="Q615" s="1">
        <f t="shared" ca="1" si="231"/>
        <v>65</v>
      </c>
      <c r="R615" s="80"/>
      <c r="S615" s="78"/>
      <c r="T615" s="1">
        <f t="shared" ca="1" si="232"/>
        <v>0</v>
      </c>
      <c r="U615" s="80"/>
      <c r="V615" s="78"/>
      <c r="W615" s="1">
        <f t="shared" ca="1" si="233"/>
        <v>0</v>
      </c>
      <c r="X615" s="80"/>
      <c r="Y615" s="78"/>
      <c r="Z615" s="1">
        <f t="shared" ca="1" si="234"/>
        <v>0</v>
      </c>
      <c r="AA615" s="80"/>
      <c r="AB615" s="78"/>
      <c r="AC615" s="1">
        <f t="shared" ca="1" si="235"/>
        <v>0</v>
      </c>
      <c r="AD615" s="80"/>
      <c r="AE615" s="78"/>
      <c r="AF615" s="1">
        <f t="shared" ca="1" si="236"/>
        <v>0</v>
      </c>
      <c r="AG615" s="80"/>
      <c r="AH615" s="78"/>
      <c r="AI615" s="1">
        <f t="shared" ca="1" si="237"/>
        <v>0</v>
      </c>
      <c r="AJ615" s="80"/>
      <c r="AK615" s="78"/>
      <c r="AL615" s="1">
        <f t="shared" ca="1" si="238"/>
        <v>0</v>
      </c>
      <c r="AM615" s="80"/>
      <c r="AN615" s="78"/>
      <c r="AO615" s="1">
        <f t="shared" ca="1" si="239"/>
        <v>0</v>
      </c>
      <c r="AP615" s="93"/>
      <c r="AQ615" s="8"/>
      <c r="AR615" s="507"/>
      <c r="AS615" s="513"/>
      <c r="AT615" s="513"/>
      <c r="AU615" s="509"/>
      <c r="AV615" s="509"/>
      <c r="AW615" s="511"/>
      <c r="AX615" s="511"/>
      <c r="AY615" s="511"/>
      <c r="AZ615" s="511"/>
      <c r="BA615" s="511"/>
      <c r="BB615" s="511"/>
      <c r="BC615" s="8"/>
      <c r="BD615"/>
      <c r="BE615"/>
      <c r="BF615"/>
    </row>
    <row r="616" spans="1:58" ht="6" hidden="1" customHeight="1" x14ac:dyDescent="0.2">
      <c r="A616" s="14">
        <v>35</v>
      </c>
      <c r="B616" s="528"/>
      <c r="C616" s="529"/>
      <c r="D616" s="79"/>
      <c r="E616" s="86"/>
      <c r="F616" s="80"/>
      <c r="G616" s="78"/>
      <c r="H616" s="1">
        <f t="shared" ca="1" si="228"/>
        <v>0</v>
      </c>
      <c r="I616" s="80"/>
      <c r="J616" s="78"/>
      <c r="K616" s="1">
        <f t="shared" ca="1" si="229"/>
        <v>0</v>
      </c>
      <c r="L616" s="80"/>
      <c r="M616" s="78"/>
      <c r="N616" s="1">
        <f t="shared" ca="1" si="230"/>
        <v>0</v>
      </c>
      <c r="O616" s="80"/>
      <c r="P616" s="78"/>
      <c r="Q616" s="1">
        <f t="shared" ca="1" si="231"/>
        <v>66</v>
      </c>
      <c r="R616" s="80"/>
      <c r="S616" s="78"/>
      <c r="T616" s="1">
        <f t="shared" ca="1" si="232"/>
        <v>0</v>
      </c>
      <c r="U616" s="80"/>
      <c r="V616" s="78"/>
      <c r="W616" s="1">
        <f t="shared" ca="1" si="233"/>
        <v>0</v>
      </c>
      <c r="X616" s="80"/>
      <c r="Y616" s="78"/>
      <c r="Z616" s="1">
        <f t="shared" ca="1" si="234"/>
        <v>0</v>
      </c>
      <c r="AA616" s="80"/>
      <c r="AB616" s="78"/>
      <c r="AC616" s="1">
        <f t="shared" ca="1" si="235"/>
        <v>0</v>
      </c>
      <c r="AD616" s="80"/>
      <c r="AE616" s="78"/>
      <c r="AF616" s="1">
        <f t="shared" ca="1" si="236"/>
        <v>0</v>
      </c>
      <c r="AG616" s="80"/>
      <c r="AH616" s="78"/>
      <c r="AI616" s="1">
        <f t="shared" ca="1" si="237"/>
        <v>0</v>
      </c>
      <c r="AJ616" s="80"/>
      <c r="AK616" s="78"/>
      <c r="AL616" s="1">
        <f t="shared" ca="1" si="238"/>
        <v>0</v>
      </c>
      <c r="AM616" s="80"/>
      <c r="AN616" s="78"/>
      <c r="AO616" s="1">
        <f t="shared" ca="1" si="239"/>
        <v>0</v>
      </c>
      <c r="AP616" s="93"/>
      <c r="AQ616" s="8"/>
      <c r="AR616" s="507"/>
      <c r="AS616" s="513"/>
      <c r="AT616" s="513"/>
      <c r="AU616" s="509"/>
      <c r="AV616" s="509"/>
      <c r="AW616" s="511"/>
      <c r="AX616" s="511"/>
      <c r="AY616" s="511"/>
      <c r="AZ616" s="511"/>
      <c r="BA616" s="511"/>
      <c r="BB616" s="511"/>
      <c r="BC616" s="8"/>
      <c r="BD616"/>
      <c r="BE616"/>
      <c r="BF616"/>
    </row>
    <row r="617" spans="1:58" ht="6" hidden="1" customHeight="1" x14ac:dyDescent="0.2">
      <c r="A617" s="14">
        <v>36</v>
      </c>
      <c r="B617" s="528"/>
      <c r="C617" s="529"/>
      <c r="D617" s="79"/>
      <c r="E617" s="86"/>
      <c r="F617" s="80"/>
      <c r="G617" s="78"/>
      <c r="H617" s="1">
        <f t="shared" ca="1" si="228"/>
        <v>0</v>
      </c>
      <c r="I617" s="80"/>
      <c r="J617" s="78"/>
      <c r="K617" s="1">
        <f t="shared" ca="1" si="229"/>
        <v>0</v>
      </c>
      <c r="L617" s="80"/>
      <c r="M617" s="78"/>
      <c r="N617" s="1">
        <f t="shared" ca="1" si="230"/>
        <v>0</v>
      </c>
      <c r="O617" s="80"/>
      <c r="P617" s="78"/>
      <c r="Q617" s="1">
        <f t="shared" ca="1" si="231"/>
        <v>67</v>
      </c>
      <c r="R617" s="80"/>
      <c r="S617" s="78"/>
      <c r="T617" s="1">
        <f t="shared" ca="1" si="232"/>
        <v>0</v>
      </c>
      <c r="U617" s="80"/>
      <c r="V617" s="78"/>
      <c r="W617" s="1">
        <f t="shared" ca="1" si="233"/>
        <v>0</v>
      </c>
      <c r="X617" s="80"/>
      <c r="Y617" s="78"/>
      <c r="Z617" s="1">
        <f t="shared" ca="1" si="234"/>
        <v>0</v>
      </c>
      <c r="AA617" s="80"/>
      <c r="AB617" s="78"/>
      <c r="AC617" s="1">
        <f t="shared" ca="1" si="235"/>
        <v>0</v>
      </c>
      <c r="AD617" s="80"/>
      <c r="AE617" s="78"/>
      <c r="AF617" s="1">
        <f t="shared" ca="1" si="236"/>
        <v>0</v>
      </c>
      <c r="AG617" s="80"/>
      <c r="AH617" s="78"/>
      <c r="AI617" s="1">
        <f t="shared" ca="1" si="237"/>
        <v>0</v>
      </c>
      <c r="AJ617" s="80"/>
      <c r="AK617" s="78"/>
      <c r="AL617" s="1">
        <f t="shared" ca="1" si="238"/>
        <v>0</v>
      </c>
      <c r="AM617" s="80"/>
      <c r="AN617" s="78"/>
      <c r="AO617" s="1">
        <f t="shared" ca="1" si="239"/>
        <v>0</v>
      </c>
      <c r="AP617" s="93"/>
      <c r="AQ617" s="8"/>
      <c r="AR617" s="507"/>
      <c r="AS617" s="513"/>
      <c r="AT617" s="513"/>
      <c r="AU617" s="509"/>
      <c r="AV617" s="509"/>
      <c r="AW617" s="511"/>
      <c r="AX617" s="511"/>
      <c r="AY617" s="511"/>
      <c r="AZ617" s="511"/>
      <c r="BA617" s="511"/>
      <c r="BB617" s="511"/>
      <c r="BC617" s="8"/>
      <c r="BD617"/>
      <c r="BE617"/>
      <c r="BF617"/>
    </row>
    <row r="618" spans="1:58" ht="6" hidden="1" customHeight="1" x14ac:dyDescent="0.2">
      <c r="A618" s="14">
        <v>37</v>
      </c>
      <c r="B618" s="528"/>
      <c r="C618" s="529"/>
      <c r="D618" s="79"/>
      <c r="E618" s="86"/>
      <c r="F618" s="80"/>
      <c r="G618" s="78"/>
      <c r="H618" s="1">
        <f t="shared" ca="1" si="228"/>
        <v>0</v>
      </c>
      <c r="I618" s="80"/>
      <c r="J618" s="78"/>
      <c r="K618" s="1">
        <f t="shared" ca="1" si="229"/>
        <v>0</v>
      </c>
      <c r="L618" s="80"/>
      <c r="M618" s="78"/>
      <c r="N618" s="1">
        <f t="shared" ca="1" si="230"/>
        <v>0</v>
      </c>
      <c r="O618" s="80"/>
      <c r="P618" s="78"/>
      <c r="Q618" s="1">
        <f t="shared" ca="1" si="231"/>
        <v>68</v>
      </c>
      <c r="R618" s="80"/>
      <c r="S618" s="78"/>
      <c r="T618" s="1">
        <f t="shared" ca="1" si="232"/>
        <v>0</v>
      </c>
      <c r="U618" s="80"/>
      <c r="V618" s="78"/>
      <c r="W618" s="1">
        <f t="shared" ca="1" si="233"/>
        <v>0</v>
      </c>
      <c r="X618" s="80"/>
      <c r="Y618" s="78"/>
      <c r="Z618" s="1">
        <f t="shared" ca="1" si="234"/>
        <v>0</v>
      </c>
      <c r="AA618" s="80"/>
      <c r="AB618" s="78"/>
      <c r="AC618" s="1">
        <f t="shared" ca="1" si="235"/>
        <v>0</v>
      </c>
      <c r="AD618" s="80"/>
      <c r="AE618" s="78"/>
      <c r="AF618" s="1">
        <f t="shared" ca="1" si="236"/>
        <v>0</v>
      </c>
      <c r="AG618" s="80"/>
      <c r="AH618" s="78"/>
      <c r="AI618" s="1">
        <f t="shared" ca="1" si="237"/>
        <v>0</v>
      </c>
      <c r="AJ618" s="80"/>
      <c r="AK618" s="78"/>
      <c r="AL618" s="1">
        <f t="shared" ca="1" si="238"/>
        <v>0</v>
      </c>
      <c r="AM618" s="80"/>
      <c r="AN618" s="78"/>
      <c r="AO618" s="1">
        <f t="shared" ca="1" si="239"/>
        <v>0</v>
      </c>
      <c r="AP618" s="93"/>
      <c r="AQ618" s="8"/>
      <c r="AR618" s="507"/>
      <c r="AS618" s="513"/>
      <c r="AT618" s="513"/>
      <c r="AU618" s="509"/>
      <c r="AV618" s="509"/>
      <c r="AW618" s="511"/>
      <c r="AX618" s="511"/>
      <c r="AY618" s="511"/>
      <c r="AZ618" s="511"/>
      <c r="BA618" s="511"/>
      <c r="BB618" s="511"/>
      <c r="BC618" s="8"/>
      <c r="BD618"/>
      <c r="BE618"/>
      <c r="BF618"/>
    </row>
    <row r="619" spans="1:58" ht="6" hidden="1" customHeight="1" x14ac:dyDescent="0.2">
      <c r="A619" s="14">
        <v>38</v>
      </c>
      <c r="B619" s="528"/>
      <c r="C619" s="529"/>
      <c r="D619" s="79"/>
      <c r="E619" s="86"/>
      <c r="F619" s="80"/>
      <c r="G619" s="78"/>
      <c r="H619" s="1">
        <f t="shared" ca="1" si="228"/>
        <v>0</v>
      </c>
      <c r="I619" s="80"/>
      <c r="J619" s="78"/>
      <c r="K619" s="1">
        <f t="shared" ca="1" si="229"/>
        <v>0</v>
      </c>
      <c r="L619" s="80"/>
      <c r="M619" s="78"/>
      <c r="N619" s="1">
        <f t="shared" ca="1" si="230"/>
        <v>0</v>
      </c>
      <c r="O619" s="80"/>
      <c r="P619" s="78"/>
      <c r="Q619" s="1">
        <f t="shared" ca="1" si="231"/>
        <v>69</v>
      </c>
      <c r="R619" s="80"/>
      <c r="S619" s="78"/>
      <c r="T619" s="1">
        <f t="shared" ca="1" si="232"/>
        <v>0</v>
      </c>
      <c r="U619" s="80"/>
      <c r="V619" s="78"/>
      <c r="W619" s="1">
        <f t="shared" ca="1" si="233"/>
        <v>0</v>
      </c>
      <c r="X619" s="80"/>
      <c r="Y619" s="78"/>
      <c r="Z619" s="1">
        <f t="shared" ca="1" si="234"/>
        <v>0</v>
      </c>
      <c r="AA619" s="80"/>
      <c r="AB619" s="78"/>
      <c r="AC619" s="1">
        <f t="shared" ca="1" si="235"/>
        <v>0</v>
      </c>
      <c r="AD619" s="80"/>
      <c r="AE619" s="78"/>
      <c r="AF619" s="1">
        <f t="shared" ca="1" si="236"/>
        <v>0</v>
      </c>
      <c r="AG619" s="80"/>
      <c r="AH619" s="78"/>
      <c r="AI619" s="1">
        <f t="shared" ca="1" si="237"/>
        <v>0</v>
      </c>
      <c r="AJ619" s="80"/>
      <c r="AK619" s="78"/>
      <c r="AL619" s="1">
        <f t="shared" ca="1" si="238"/>
        <v>0</v>
      </c>
      <c r="AM619" s="80"/>
      <c r="AN619" s="78"/>
      <c r="AO619" s="1">
        <f t="shared" ca="1" si="239"/>
        <v>0</v>
      </c>
      <c r="AP619" s="93"/>
      <c r="AQ619" s="8"/>
      <c r="AR619" s="507"/>
      <c r="AS619" s="513"/>
      <c r="AT619" s="513"/>
      <c r="AU619" s="509"/>
      <c r="AV619" s="509"/>
      <c r="AW619" s="511"/>
      <c r="AX619" s="511"/>
      <c r="AY619" s="511"/>
      <c r="AZ619" s="511"/>
      <c r="BA619" s="511"/>
      <c r="BB619" s="511"/>
      <c r="BC619" s="8"/>
      <c r="BD619"/>
      <c r="BE619"/>
      <c r="BF619"/>
    </row>
    <row r="620" spans="1:58" ht="6" hidden="1" customHeight="1" x14ac:dyDescent="0.2">
      <c r="A620" s="14">
        <v>39</v>
      </c>
      <c r="B620" s="528"/>
      <c r="C620" s="529"/>
      <c r="D620" s="79"/>
      <c r="E620" s="86"/>
      <c r="F620" s="80"/>
      <c r="G620" s="78"/>
      <c r="H620" s="1">
        <f t="shared" ca="1" si="228"/>
        <v>0</v>
      </c>
      <c r="I620" s="80"/>
      <c r="J620" s="78"/>
      <c r="K620" s="1">
        <f t="shared" ca="1" si="229"/>
        <v>0</v>
      </c>
      <c r="L620" s="80"/>
      <c r="M620" s="78"/>
      <c r="N620" s="1">
        <f t="shared" ca="1" si="230"/>
        <v>0</v>
      </c>
      <c r="O620" s="80"/>
      <c r="P620" s="78"/>
      <c r="Q620" s="1">
        <f t="shared" ca="1" si="231"/>
        <v>70</v>
      </c>
      <c r="R620" s="80"/>
      <c r="S620" s="78"/>
      <c r="T620" s="1">
        <f t="shared" ca="1" si="232"/>
        <v>0</v>
      </c>
      <c r="U620" s="80"/>
      <c r="V620" s="78"/>
      <c r="W620" s="1">
        <f t="shared" ca="1" si="233"/>
        <v>0</v>
      </c>
      <c r="X620" s="80"/>
      <c r="Y620" s="78"/>
      <c r="Z620" s="1">
        <f t="shared" ca="1" si="234"/>
        <v>0</v>
      </c>
      <c r="AA620" s="80"/>
      <c r="AB620" s="78"/>
      <c r="AC620" s="1">
        <f t="shared" ca="1" si="235"/>
        <v>0</v>
      </c>
      <c r="AD620" s="80"/>
      <c r="AE620" s="78"/>
      <c r="AF620" s="1">
        <f t="shared" ca="1" si="236"/>
        <v>0</v>
      </c>
      <c r="AG620" s="80"/>
      <c r="AH620" s="78"/>
      <c r="AI620" s="1">
        <f t="shared" ca="1" si="237"/>
        <v>0</v>
      </c>
      <c r="AJ620" s="80"/>
      <c r="AK620" s="78"/>
      <c r="AL620" s="1">
        <f t="shared" ca="1" si="238"/>
        <v>0</v>
      </c>
      <c r="AM620" s="80"/>
      <c r="AN620" s="78"/>
      <c r="AO620" s="1">
        <f t="shared" ca="1" si="239"/>
        <v>0</v>
      </c>
      <c r="AP620" s="93"/>
      <c r="AQ620" s="8"/>
      <c r="AR620" s="507"/>
      <c r="AS620" s="513"/>
      <c r="AT620" s="513"/>
      <c r="AU620" s="509"/>
      <c r="AV620" s="509"/>
      <c r="AW620" s="511"/>
      <c r="AX620" s="511"/>
      <c r="AY620" s="511"/>
      <c r="AZ620" s="511"/>
      <c r="BA620" s="511"/>
      <c r="BB620" s="511"/>
      <c r="BC620" s="8"/>
      <c r="BD620"/>
      <c r="BE620"/>
      <c r="BF620"/>
    </row>
    <row r="621" spans="1:58" ht="6" hidden="1" customHeight="1" x14ac:dyDescent="0.2">
      <c r="A621" s="14">
        <v>40</v>
      </c>
      <c r="B621" s="528"/>
      <c r="C621" s="529"/>
      <c r="D621" s="79"/>
      <c r="E621" s="86"/>
      <c r="F621" s="80"/>
      <c r="G621" s="78"/>
      <c r="H621" s="1">
        <f t="shared" ca="1" si="228"/>
        <v>0</v>
      </c>
      <c r="I621" s="80"/>
      <c r="J621" s="78"/>
      <c r="K621" s="1">
        <f t="shared" ca="1" si="229"/>
        <v>0</v>
      </c>
      <c r="L621" s="80"/>
      <c r="M621" s="78"/>
      <c r="N621" s="1">
        <f t="shared" ca="1" si="230"/>
        <v>0</v>
      </c>
      <c r="O621" s="80"/>
      <c r="P621" s="78"/>
      <c r="Q621" s="1">
        <f t="shared" ca="1" si="231"/>
        <v>71</v>
      </c>
      <c r="R621" s="80"/>
      <c r="S621" s="78"/>
      <c r="T621" s="1">
        <f t="shared" ca="1" si="232"/>
        <v>0</v>
      </c>
      <c r="U621" s="80"/>
      <c r="V621" s="78"/>
      <c r="W621" s="1">
        <f t="shared" ca="1" si="233"/>
        <v>0</v>
      </c>
      <c r="X621" s="80"/>
      <c r="Y621" s="78"/>
      <c r="Z621" s="1">
        <f t="shared" ca="1" si="234"/>
        <v>0</v>
      </c>
      <c r="AA621" s="80"/>
      <c r="AB621" s="78"/>
      <c r="AC621" s="1">
        <f t="shared" ca="1" si="235"/>
        <v>0</v>
      </c>
      <c r="AD621" s="80"/>
      <c r="AE621" s="78"/>
      <c r="AF621" s="1">
        <f t="shared" ca="1" si="236"/>
        <v>0</v>
      </c>
      <c r="AG621" s="80"/>
      <c r="AH621" s="78"/>
      <c r="AI621" s="1">
        <f t="shared" ca="1" si="237"/>
        <v>0</v>
      </c>
      <c r="AJ621" s="80"/>
      <c r="AK621" s="78"/>
      <c r="AL621" s="1">
        <f t="shared" ca="1" si="238"/>
        <v>0</v>
      </c>
      <c r="AM621" s="80"/>
      <c r="AN621" s="78"/>
      <c r="AO621" s="1">
        <f t="shared" ca="1" si="239"/>
        <v>0</v>
      </c>
      <c r="AP621" s="93"/>
      <c r="AQ621" s="8"/>
      <c r="AR621" s="507"/>
      <c r="AS621" s="513"/>
      <c r="AT621" s="513"/>
      <c r="AU621" s="509"/>
      <c r="AV621" s="509"/>
      <c r="AW621" s="511"/>
      <c r="AX621" s="511"/>
      <c r="AY621" s="511"/>
      <c r="AZ621" s="511"/>
      <c r="BA621" s="511"/>
      <c r="BB621" s="511"/>
      <c r="BC621" s="8"/>
      <c r="BD621"/>
      <c r="BE621"/>
      <c r="BF621"/>
    </row>
    <row r="622" spans="1:58" ht="6" hidden="1" customHeight="1" x14ac:dyDescent="0.2">
      <c r="A622" s="14">
        <v>41</v>
      </c>
      <c r="B622" s="528"/>
      <c r="C622" s="529"/>
      <c r="D622" s="79"/>
      <c r="E622" s="86"/>
      <c r="F622" s="80"/>
      <c r="G622" s="78"/>
      <c r="H622" s="1">
        <f t="shared" ca="1" si="228"/>
        <v>0</v>
      </c>
      <c r="I622" s="80"/>
      <c r="J622" s="78"/>
      <c r="K622" s="1">
        <f t="shared" ca="1" si="229"/>
        <v>0</v>
      </c>
      <c r="L622" s="80"/>
      <c r="M622" s="78"/>
      <c r="N622" s="1">
        <f t="shared" ca="1" si="230"/>
        <v>0</v>
      </c>
      <c r="O622" s="80"/>
      <c r="P622" s="78"/>
      <c r="Q622" s="1">
        <f t="shared" ca="1" si="231"/>
        <v>72</v>
      </c>
      <c r="R622" s="80"/>
      <c r="S622" s="78"/>
      <c r="T622" s="1">
        <f t="shared" ca="1" si="232"/>
        <v>0</v>
      </c>
      <c r="U622" s="80"/>
      <c r="V622" s="78"/>
      <c r="W622" s="1">
        <f t="shared" ca="1" si="233"/>
        <v>0</v>
      </c>
      <c r="X622" s="80"/>
      <c r="Y622" s="78"/>
      <c r="Z622" s="1">
        <f t="shared" ca="1" si="234"/>
        <v>0</v>
      </c>
      <c r="AA622" s="80"/>
      <c r="AB622" s="78"/>
      <c r="AC622" s="1">
        <f t="shared" ca="1" si="235"/>
        <v>0</v>
      </c>
      <c r="AD622" s="80"/>
      <c r="AE622" s="78"/>
      <c r="AF622" s="1">
        <f t="shared" ca="1" si="236"/>
        <v>0</v>
      </c>
      <c r="AG622" s="80"/>
      <c r="AH622" s="78"/>
      <c r="AI622" s="1">
        <f t="shared" ca="1" si="237"/>
        <v>0</v>
      </c>
      <c r="AJ622" s="80"/>
      <c r="AK622" s="78"/>
      <c r="AL622" s="1">
        <f t="shared" ca="1" si="238"/>
        <v>0</v>
      </c>
      <c r="AM622" s="80"/>
      <c r="AN622" s="78"/>
      <c r="AO622" s="1">
        <f t="shared" ca="1" si="239"/>
        <v>0</v>
      </c>
      <c r="AP622" s="93"/>
      <c r="AQ622" s="8"/>
      <c r="AR622" s="507"/>
      <c r="AS622" s="513"/>
      <c r="AT622" s="513"/>
      <c r="AU622" s="509"/>
      <c r="AV622" s="509"/>
      <c r="AW622" s="511"/>
      <c r="AX622" s="511"/>
      <c r="AY622" s="511"/>
      <c r="AZ622" s="511"/>
      <c r="BA622" s="511"/>
      <c r="BB622" s="511"/>
      <c r="BC622" s="8"/>
      <c r="BD622"/>
      <c r="BE622"/>
      <c r="BF622"/>
    </row>
    <row r="623" spans="1:58" ht="6" hidden="1" customHeight="1" x14ac:dyDescent="0.2">
      <c r="A623" s="14">
        <v>42</v>
      </c>
      <c r="B623" s="528"/>
      <c r="C623" s="529"/>
      <c r="D623" s="79"/>
      <c r="E623" s="86"/>
      <c r="F623" s="80"/>
      <c r="G623" s="78"/>
      <c r="H623" s="1">
        <f t="shared" ca="1" si="228"/>
        <v>0</v>
      </c>
      <c r="I623" s="80"/>
      <c r="J623" s="78"/>
      <c r="K623" s="1">
        <f t="shared" ca="1" si="229"/>
        <v>0</v>
      </c>
      <c r="L623" s="80"/>
      <c r="M623" s="78"/>
      <c r="N623" s="1">
        <f t="shared" ca="1" si="230"/>
        <v>0</v>
      </c>
      <c r="O623" s="80"/>
      <c r="P623" s="78"/>
      <c r="Q623" s="1">
        <f t="shared" ca="1" si="231"/>
        <v>73</v>
      </c>
      <c r="R623" s="80"/>
      <c r="S623" s="78"/>
      <c r="T623" s="1">
        <f t="shared" ca="1" si="232"/>
        <v>0</v>
      </c>
      <c r="U623" s="80"/>
      <c r="V623" s="78"/>
      <c r="W623" s="1">
        <f t="shared" ca="1" si="233"/>
        <v>0</v>
      </c>
      <c r="X623" s="80"/>
      <c r="Y623" s="78"/>
      <c r="Z623" s="1">
        <f t="shared" ca="1" si="234"/>
        <v>0</v>
      </c>
      <c r="AA623" s="80"/>
      <c r="AB623" s="78"/>
      <c r="AC623" s="1">
        <f t="shared" ca="1" si="235"/>
        <v>0</v>
      </c>
      <c r="AD623" s="80"/>
      <c r="AE623" s="78"/>
      <c r="AF623" s="1">
        <f t="shared" ca="1" si="236"/>
        <v>0</v>
      </c>
      <c r="AG623" s="80"/>
      <c r="AH623" s="78"/>
      <c r="AI623" s="1">
        <f t="shared" ca="1" si="237"/>
        <v>0</v>
      </c>
      <c r="AJ623" s="80"/>
      <c r="AK623" s="78"/>
      <c r="AL623" s="1">
        <f t="shared" ca="1" si="238"/>
        <v>0</v>
      </c>
      <c r="AM623" s="80"/>
      <c r="AN623" s="78"/>
      <c r="AO623" s="1">
        <f t="shared" ca="1" si="239"/>
        <v>0</v>
      </c>
      <c r="AP623" s="93"/>
      <c r="AQ623" s="8"/>
      <c r="AR623" s="507"/>
      <c r="AS623" s="513"/>
      <c r="AT623" s="513"/>
      <c r="AU623" s="509"/>
      <c r="AV623" s="509"/>
      <c r="AW623" s="511"/>
      <c r="AX623" s="511"/>
      <c r="AY623" s="511"/>
      <c r="AZ623" s="511"/>
      <c r="BA623" s="511"/>
      <c r="BB623" s="511"/>
      <c r="BC623" s="8"/>
      <c r="BD623"/>
      <c r="BE623"/>
      <c r="BF623"/>
    </row>
    <row r="624" spans="1:58" ht="6" hidden="1" customHeight="1" x14ac:dyDescent="0.2">
      <c r="A624" s="14">
        <v>43</v>
      </c>
      <c r="B624" s="528"/>
      <c r="C624" s="529"/>
      <c r="D624" s="79"/>
      <c r="E624" s="86"/>
      <c r="F624" s="80"/>
      <c r="G624" s="78"/>
      <c r="H624" s="1">
        <f t="shared" ca="1" si="228"/>
        <v>0</v>
      </c>
      <c r="I624" s="80"/>
      <c r="J624" s="78"/>
      <c r="K624" s="1">
        <f t="shared" ca="1" si="229"/>
        <v>0</v>
      </c>
      <c r="L624" s="80"/>
      <c r="M624" s="78"/>
      <c r="N624" s="1">
        <f t="shared" ca="1" si="230"/>
        <v>0</v>
      </c>
      <c r="O624" s="80"/>
      <c r="P624" s="78"/>
      <c r="Q624" s="1">
        <f t="shared" ca="1" si="231"/>
        <v>74</v>
      </c>
      <c r="R624" s="80"/>
      <c r="S624" s="78"/>
      <c r="T624" s="1">
        <f t="shared" ca="1" si="232"/>
        <v>0</v>
      </c>
      <c r="U624" s="80"/>
      <c r="V624" s="78"/>
      <c r="W624" s="1">
        <f t="shared" ca="1" si="233"/>
        <v>0</v>
      </c>
      <c r="X624" s="80"/>
      <c r="Y624" s="78"/>
      <c r="Z624" s="1">
        <f t="shared" ca="1" si="234"/>
        <v>0</v>
      </c>
      <c r="AA624" s="80"/>
      <c r="AB624" s="78"/>
      <c r="AC624" s="1">
        <f t="shared" ca="1" si="235"/>
        <v>0</v>
      </c>
      <c r="AD624" s="80"/>
      <c r="AE624" s="78"/>
      <c r="AF624" s="1">
        <f t="shared" ca="1" si="236"/>
        <v>0</v>
      </c>
      <c r="AG624" s="80"/>
      <c r="AH624" s="78"/>
      <c r="AI624" s="1">
        <f t="shared" ca="1" si="237"/>
        <v>0</v>
      </c>
      <c r="AJ624" s="80"/>
      <c r="AK624" s="78"/>
      <c r="AL624" s="1">
        <f t="shared" ca="1" si="238"/>
        <v>0</v>
      </c>
      <c r="AM624" s="80"/>
      <c r="AN624" s="78"/>
      <c r="AO624" s="1">
        <f t="shared" ca="1" si="239"/>
        <v>0</v>
      </c>
      <c r="AP624" s="93"/>
      <c r="AQ624" s="8"/>
      <c r="AR624" s="507"/>
      <c r="AS624" s="513"/>
      <c r="AT624" s="513"/>
      <c r="AU624" s="509"/>
      <c r="AV624" s="509"/>
      <c r="AW624" s="511"/>
      <c r="AX624" s="511"/>
      <c r="AY624" s="511"/>
      <c r="AZ624" s="511"/>
      <c r="BA624" s="511"/>
      <c r="BB624" s="511"/>
      <c r="BC624" s="8"/>
      <c r="BD624"/>
      <c r="BE624"/>
      <c r="BF624"/>
    </row>
    <row r="625" spans="1:58" ht="6" hidden="1" customHeight="1" x14ac:dyDescent="0.2">
      <c r="A625" s="14">
        <v>44</v>
      </c>
      <c r="B625" s="528"/>
      <c r="C625" s="529"/>
      <c r="D625" s="79"/>
      <c r="E625" s="86"/>
      <c r="F625" s="80"/>
      <c r="G625" s="78"/>
      <c r="H625" s="1">
        <f t="shared" ca="1" si="228"/>
        <v>0</v>
      </c>
      <c r="I625" s="80"/>
      <c r="J625" s="78"/>
      <c r="K625" s="1">
        <f t="shared" ca="1" si="229"/>
        <v>0</v>
      </c>
      <c r="L625" s="80"/>
      <c r="M625" s="78"/>
      <c r="N625" s="1">
        <f t="shared" ca="1" si="230"/>
        <v>0</v>
      </c>
      <c r="O625" s="80"/>
      <c r="P625" s="78"/>
      <c r="Q625" s="1">
        <f t="shared" ca="1" si="231"/>
        <v>75</v>
      </c>
      <c r="R625" s="80"/>
      <c r="S625" s="78"/>
      <c r="T625" s="1">
        <f t="shared" ca="1" si="232"/>
        <v>0</v>
      </c>
      <c r="U625" s="80"/>
      <c r="V625" s="78"/>
      <c r="W625" s="1">
        <f t="shared" ca="1" si="233"/>
        <v>0</v>
      </c>
      <c r="X625" s="80"/>
      <c r="Y625" s="78"/>
      <c r="Z625" s="1">
        <f t="shared" ca="1" si="234"/>
        <v>0</v>
      </c>
      <c r="AA625" s="80"/>
      <c r="AB625" s="78"/>
      <c r="AC625" s="1">
        <f t="shared" ca="1" si="235"/>
        <v>0</v>
      </c>
      <c r="AD625" s="80"/>
      <c r="AE625" s="78"/>
      <c r="AF625" s="1">
        <f t="shared" ca="1" si="236"/>
        <v>0</v>
      </c>
      <c r="AG625" s="80"/>
      <c r="AH625" s="78"/>
      <c r="AI625" s="1">
        <f t="shared" ca="1" si="237"/>
        <v>0</v>
      </c>
      <c r="AJ625" s="80"/>
      <c r="AK625" s="78"/>
      <c r="AL625" s="1">
        <f t="shared" ca="1" si="238"/>
        <v>0</v>
      </c>
      <c r="AM625" s="80"/>
      <c r="AN625" s="78"/>
      <c r="AO625" s="1">
        <f t="shared" ca="1" si="239"/>
        <v>0</v>
      </c>
      <c r="AP625" s="93"/>
      <c r="AQ625" s="8"/>
      <c r="AR625" s="507"/>
      <c r="AS625" s="513"/>
      <c r="AT625" s="513"/>
      <c r="AU625" s="509"/>
      <c r="AV625" s="509"/>
      <c r="AW625" s="511"/>
      <c r="AX625" s="511"/>
      <c r="AY625" s="511"/>
      <c r="AZ625" s="511"/>
      <c r="BA625" s="511"/>
      <c r="BB625" s="511"/>
      <c r="BC625" s="8"/>
      <c r="BD625"/>
      <c r="BE625"/>
      <c r="BF625"/>
    </row>
    <row r="626" spans="1:58" ht="6" hidden="1" customHeight="1" x14ac:dyDescent="0.2">
      <c r="A626" s="14">
        <v>45</v>
      </c>
      <c r="B626" s="528"/>
      <c r="C626" s="529"/>
      <c r="D626" s="79"/>
      <c r="E626" s="86"/>
      <c r="F626" s="80"/>
      <c r="G626" s="78"/>
      <c r="H626" s="1">
        <f t="shared" ca="1" si="228"/>
        <v>0</v>
      </c>
      <c r="I626" s="80"/>
      <c r="J626" s="78"/>
      <c r="K626" s="1">
        <f t="shared" ca="1" si="229"/>
        <v>0</v>
      </c>
      <c r="L626" s="80"/>
      <c r="M626" s="78"/>
      <c r="N626" s="1">
        <f t="shared" ca="1" si="230"/>
        <v>0</v>
      </c>
      <c r="O626" s="80"/>
      <c r="P626" s="78"/>
      <c r="Q626" s="1">
        <f t="shared" ca="1" si="231"/>
        <v>76</v>
      </c>
      <c r="R626" s="80"/>
      <c r="S626" s="78"/>
      <c r="T626" s="1">
        <f t="shared" ca="1" si="232"/>
        <v>0</v>
      </c>
      <c r="U626" s="80"/>
      <c r="V626" s="78"/>
      <c r="W626" s="1">
        <f t="shared" ca="1" si="233"/>
        <v>0</v>
      </c>
      <c r="X626" s="80"/>
      <c r="Y626" s="78"/>
      <c r="Z626" s="1">
        <f t="shared" ca="1" si="234"/>
        <v>0</v>
      </c>
      <c r="AA626" s="80"/>
      <c r="AB626" s="78"/>
      <c r="AC626" s="1">
        <f t="shared" ca="1" si="235"/>
        <v>0</v>
      </c>
      <c r="AD626" s="80"/>
      <c r="AE626" s="78"/>
      <c r="AF626" s="1">
        <f t="shared" ca="1" si="236"/>
        <v>0</v>
      </c>
      <c r="AG626" s="80"/>
      <c r="AH626" s="78"/>
      <c r="AI626" s="1">
        <f t="shared" ca="1" si="237"/>
        <v>0</v>
      </c>
      <c r="AJ626" s="80"/>
      <c r="AK626" s="78"/>
      <c r="AL626" s="1">
        <f t="shared" ca="1" si="238"/>
        <v>0</v>
      </c>
      <c r="AM626" s="80"/>
      <c r="AN626" s="78"/>
      <c r="AO626" s="1">
        <f t="shared" ca="1" si="239"/>
        <v>0</v>
      </c>
      <c r="AP626" s="93"/>
      <c r="AQ626" s="8"/>
      <c r="AR626" s="507"/>
      <c r="AS626" s="513"/>
      <c r="AT626" s="513"/>
      <c r="AU626" s="509"/>
      <c r="AV626" s="509"/>
      <c r="AW626" s="511"/>
      <c r="AX626" s="511"/>
      <c r="AY626" s="511"/>
      <c r="AZ626" s="511"/>
      <c r="BA626" s="511"/>
      <c r="BB626" s="511"/>
      <c r="BC626" s="8"/>
      <c r="BD626"/>
      <c r="BE626"/>
      <c r="BF626"/>
    </row>
    <row r="627" spans="1:58" ht="6" hidden="1" customHeight="1" x14ac:dyDescent="0.2">
      <c r="A627" s="14">
        <v>46</v>
      </c>
      <c r="B627" s="528"/>
      <c r="C627" s="529"/>
      <c r="D627" s="79"/>
      <c r="E627" s="86"/>
      <c r="F627" s="80"/>
      <c r="G627" s="78"/>
      <c r="H627" s="1">
        <f t="shared" ca="1" si="228"/>
        <v>0</v>
      </c>
      <c r="I627" s="80"/>
      <c r="J627" s="78"/>
      <c r="K627" s="1">
        <f t="shared" ca="1" si="229"/>
        <v>0</v>
      </c>
      <c r="L627" s="80"/>
      <c r="M627" s="78"/>
      <c r="N627" s="1">
        <f t="shared" ca="1" si="230"/>
        <v>0</v>
      </c>
      <c r="O627" s="80"/>
      <c r="P627" s="78"/>
      <c r="Q627" s="1">
        <f t="shared" ca="1" si="231"/>
        <v>77</v>
      </c>
      <c r="R627" s="80"/>
      <c r="S627" s="78"/>
      <c r="T627" s="1">
        <f t="shared" ca="1" si="232"/>
        <v>0</v>
      </c>
      <c r="U627" s="80"/>
      <c r="V627" s="78"/>
      <c r="W627" s="1">
        <f t="shared" ca="1" si="233"/>
        <v>0</v>
      </c>
      <c r="X627" s="80"/>
      <c r="Y627" s="78"/>
      <c r="Z627" s="1">
        <f t="shared" ca="1" si="234"/>
        <v>0</v>
      </c>
      <c r="AA627" s="80"/>
      <c r="AB627" s="78"/>
      <c r="AC627" s="1">
        <f t="shared" ca="1" si="235"/>
        <v>0</v>
      </c>
      <c r="AD627" s="80"/>
      <c r="AE627" s="78"/>
      <c r="AF627" s="1">
        <f t="shared" ca="1" si="236"/>
        <v>0</v>
      </c>
      <c r="AG627" s="80"/>
      <c r="AH627" s="78"/>
      <c r="AI627" s="1">
        <f t="shared" ca="1" si="237"/>
        <v>0</v>
      </c>
      <c r="AJ627" s="80"/>
      <c r="AK627" s="78"/>
      <c r="AL627" s="1">
        <f t="shared" ca="1" si="238"/>
        <v>0</v>
      </c>
      <c r="AM627" s="80"/>
      <c r="AN627" s="78"/>
      <c r="AO627" s="1">
        <f t="shared" ca="1" si="239"/>
        <v>0</v>
      </c>
      <c r="AP627" s="93"/>
      <c r="AQ627" s="8"/>
      <c r="AR627" s="507"/>
      <c r="AS627" s="513"/>
      <c r="AT627" s="513"/>
      <c r="AU627" s="509"/>
      <c r="AV627" s="509"/>
      <c r="AW627" s="511"/>
      <c r="AX627" s="511"/>
      <c r="AY627" s="511"/>
      <c r="AZ627" s="511"/>
      <c r="BA627" s="511"/>
      <c r="BB627" s="511"/>
      <c r="BC627" s="8"/>
      <c r="BD627"/>
      <c r="BE627"/>
      <c r="BF627"/>
    </row>
    <row r="628" spans="1:58" ht="6" hidden="1" customHeight="1" x14ac:dyDescent="0.2">
      <c r="A628" s="14">
        <v>47</v>
      </c>
      <c r="B628" s="528"/>
      <c r="C628" s="529"/>
      <c r="D628" s="79"/>
      <c r="E628" s="86"/>
      <c r="F628" s="80"/>
      <c r="G628" s="78"/>
      <c r="H628" s="1">
        <f t="shared" ca="1" si="228"/>
        <v>0</v>
      </c>
      <c r="I628" s="80"/>
      <c r="J628" s="78"/>
      <c r="K628" s="1">
        <f t="shared" ca="1" si="229"/>
        <v>0</v>
      </c>
      <c r="L628" s="80"/>
      <c r="M628" s="78"/>
      <c r="N628" s="1">
        <f t="shared" ca="1" si="230"/>
        <v>0</v>
      </c>
      <c r="O628" s="80"/>
      <c r="P628" s="78"/>
      <c r="Q628" s="1">
        <f t="shared" ca="1" si="231"/>
        <v>78</v>
      </c>
      <c r="R628" s="80"/>
      <c r="S628" s="78"/>
      <c r="T628" s="1">
        <f t="shared" ca="1" si="232"/>
        <v>0</v>
      </c>
      <c r="U628" s="80"/>
      <c r="V628" s="78"/>
      <c r="W628" s="1">
        <f t="shared" ca="1" si="233"/>
        <v>0</v>
      </c>
      <c r="X628" s="80"/>
      <c r="Y628" s="78"/>
      <c r="Z628" s="1">
        <f t="shared" ca="1" si="234"/>
        <v>0</v>
      </c>
      <c r="AA628" s="80"/>
      <c r="AB628" s="78"/>
      <c r="AC628" s="1">
        <f t="shared" ca="1" si="235"/>
        <v>0</v>
      </c>
      <c r="AD628" s="80"/>
      <c r="AE628" s="78"/>
      <c r="AF628" s="1">
        <f t="shared" ca="1" si="236"/>
        <v>0</v>
      </c>
      <c r="AG628" s="80"/>
      <c r="AH628" s="78"/>
      <c r="AI628" s="1">
        <f t="shared" ca="1" si="237"/>
        <v>0</v>
      </c>
      <c r="AJ628" s="80"/>
      <c r="AK628" s="78"/>
      <c r="AL628" s="1">
        <f t="shared" ca="1" si="238"/>
        <v>0</v>
      </c>
      <c r="AM628" s="80"/>
      <c r="AN628" s="78"/>
      <c r="AO628" s="1">
        <f t="shared" ca="1" si="239"/>
        <v>0</v>
      </c>
      <c r="AP628" s="93"/>
      <c r="AQ628" s="8"/>
      <c r="AR628" s="507"/>
      <c r="AS628" s="513"/>
      <c r="AT628" s="513"/>
      <c r="AU628" s="509"/>
      <c r="AV628" s="509"/>
      <c r="AW628" s="511"/>
      <c r="AX628" s="511"/>
      <c r="AY628" s="511"/>
      <c r="AZ628" s="511"/>
      <c r="BA628" s="511"/>
      <c r="BB628" s="511"/>
      <c r="BC628" s="8"/>
      <c r="BD628"/>
      <c r="BE628"/>
      <c r="BF628"/>
    </row>
    <row r="629" spans="1:58" ht="6" hidden="1" customHeight="1" x14ac:dyDescent="0.2">
      <c r="A629" s="14">
        <v>48</v>
      </c>
      <c r="B629" s="528"/>
      <c r="C629" s="529"/>
      <c r="D629" s="79"/>
      <c r="E629" s="86"/>
      <c r="F629" s="80"/>
      <c r="G629" s="78"/>
      <c r="H629" s="1">
        <f t="shared" ca="1" si="228"/>
        <v>0</v>
      </c>
      <c r="I629" s="80"/>
      <c r="J629" s="78"/>
      <c r="K629" s="1">
        <f t="shared" ca="1" si="229"/>
        <v>0</v>
      </c>
      <c r="L629" s="80"/>
      <c r="M629" s="78"/>
      <c r="N629" s="1">
        <f t="shared" ca="1" si="230"/>
        <v>0</v>
      </c>
      <c r="O629" s="80"/>
      <c r="P629" s="78"/>
      <c r="Q629" s="1">
        <f t="shared" ca="1" si="231"/>
        <v>79</v>
      </c>
      <c r="R629" s="80"/>
      <c r="S629" s="78"/>
      <c r="T629" s="1">
        <f t="shared" ca="1" si="232"/>
        <v>0</v>
      </c>
      <c r="U629" s="80"/>
      <c r="V629" s="78"/>
      <c r="W629" s="1">
        <f t="shared" ca="1" si="233"/>
        <v>0</v>
      </c>
      <c r="X629" s="80"/>
      <c r="Y629" s="78"/>
      <c r="Z629" s="1">
        <f t="shared" ca="1" si="234"/>
        <v>0</v>
      </c>
      <c r="AA629" s="80"/>
      <c r="AB629" s="78"/>
      <c r="AC629" s="1">
        <f t="shared" ca="1" si="235"/>
        <v>0</v>
      </c>
      <c r="AD629" s="80"/>
      <c r="AE629" s="78"/>
      <c r="AF629" s="1">
        <f t="shared" ca="1" si="236"/>
        <v>0</v>
      </c>
      <c r="AG629" s="80"/>
      <c r="AH629" s="78"/>
      <c r="AI629" s="1">
        <f t="shared" ca="1" si="237"/>
        <v>0</v>
      </c>
      <c r="AJ629" s="80"/>
      <c r="AK629" s="78"/>
      <c r="AL629" s="1">
        <f t="shared" ca="1" si="238"/>
        <v>0</v>
      </c>
      <c r="AM629" s="80"/>
      <c r="AN629" s="78"/>
      <c r="AO629" s="1">
        <f t="shared" ca="1" si="239"/>
        <v>0</v>
      </c>
      <c r="AP629" s="93"/>
      <c r="AQ629" s="8"/>
      <c r="AR629" s="507"/>
      <c r="AS629" s="513"/>
      <c r="AT629" s="513"/>
      <c r="AU629" s="509"/>
      <c r="AV629" s="509"/>
      <c r="AW629" s="511"/>
      <c r="AX629" s="511"/>
      <c r="AY629" s="511"/>
      <c r="AZ629" s="511"/>
      <c r="BA629" s="511"/>
      <c r="BB629" s="511"/>
      <c r="BC629" s="8"/>
      <c r="BD629"/>
      <c r="BE629"/>
      <c r="BF629"/>
    </row>
    <row r="630" spans="1:58" ht="6" hidden="1" customHeight="1" x14ac:dyDescent="0.2">
      <c r="A630" s="14">
        <v>49</v>
      </c>
      <c r="B630" s="528"/>
      <c r="C630" s="529"/>
      <c r="D630" s="79"/>
      <c r="E630" s="86"/>
      <c r="F630" s="80"/>
      <c r="G630" s="78"/>
      <c r="H630" s="1">
        <f t="shared" ca="1" si="228"/>
        <v>1</v>
      </c>
      <c r="I630" s="80"/>
      <c r="J630" s="78"/>
      <c r="K630" s="1">
        <f t="shared" ca="1" si="229"/>
        <v>1</v>
      </c>
      <c r="L630" s="80"/>
      <c r="M630" s="78"/>
      <c r="N630" s="1">
        <f t="shared" ca="1" si="230"/>
        <v>1</v>
      </c>
      <c r="O630" s="80"/>
      <c r="P630" s="78"/>
      <c r="Q630" s="1">
        <f t="shared" ca="1" si="231"/>
        <v>80</v>
      </c>
      <c r="R630" s="80"/>
      <c r="S630" s="78"/>
      <c r="T630" s="1">
        <f t="shared" ca="1" si="232"/>
        <v>1</v>
      </c>
      <c r="U630" s="80"/>
      <c r="V630" s="78"/>
      <c r="W630" s="1">
        <f t="shared" ca="1" si="233"/>
        <v>1</v>
      </c>
      <c r="X630" s="80"/>
      <c r="Y630" s="78"/>
      <c r="Z630" s="1">
        <f t="shared" ca="1" si="234"/>
        <v>1</v>
      </c>
      <c r="AA630" s="80"/>
      <c r="AB630" s="78"/>
      <c r="AC630" s="1">
        <f t="shared" ca="1" si="235"/>
        <v>1</v>
      </c>
      <c r="AD630" s="80"/>
      <c r="AE630" s="78"/>
      <c r="AF630" s="1">
        <f t="shared" ca="1" si="236"/>
        <v>1</v>
      </c>
      <c r="AG630" s="80"/>
      <c r="AH630" s="78"/>
      <c r="AI630" s="1">
        <f t="shared" ca="1" si="237"/>
        <v>1</v>
      </c>
      <c r="AJ630" s="80"/>
      <c r="AK630" s="78"/>
      <c r="AL630" s="1">
        <f t="shared" ca="1" si="238"/>
        <v>1</v>
      </c>
      <c r="AM630" s="80"/>
      <c r="AN630" s="78"/>
      <c r="AO630" s="1">
        <f t="shared" ca="1" si="239"/>
        <v>1</v>
      </c>
      <c r="AP630" s="93"/>
      <c r="AQ630" s="8"/>
      <c r="AR630" s="507"/>
      <c r="AS630" s="513"/>
      <c r="AT630" s="513"/>
      <c r="AU630" s="509"/>
      <c r="AV630" s="509"/>
      <c r="AW630" s="511"/>
      <c r="AX630" s="511"/>
      <c r="AY630" s="511"/>
      <c r="AZ630" s="511"/>
      <c r="BA630" s="511"/>
      <c r="BB630" s="511"/>
      <c r="BC630" s="8"/>
      <c r="BD630"/>
      <c r="BE630"/>
      <c r="BF630"/>
    </row>
    <row r="631" spans="1:58" ht="6" hidden="1" customHeight="1" x14ac:dyDescent="0.2">
      <c r="A631" s="14">
        <v>50</v>
      </c>
      <c r="B631" s="528"/>
      <c r="C631" s="529"/>
      <c r="D631" s="79"/>
      <c r="E631" s="86"/>
      <c r="F631" s="80"/>
      <c r="G631" s="78"/>
      <c r="H631" s="1">
        <f t="shared" ca="1" si="228"/>
        <v>2</v>
      </c>
      <c r="I631" s="80"/>
      <c r="J631" s="78"/>
      <c r="K631" s="1">
        <f t="shared" ca="1" si="229"/>
        <v>2</v>
      </c>
      <c r="L631" s="80"/>
      <c r="M631" s="78"/>
      <c r="N631" s="1">
        <f t="shared" ca="1" si="230"/>
        <v>2</v>
      </c>
      <c r="O631" s="80"/>
      <c r="P631" s="78"/>
      <c r="Q631" s="1">
        <f t="shared" ca="1" si="231"/>
        <v>81</v>
      </c>
      <c r="R631" s="80"/>
      <c r="S631" s="78"/>
      <c r="T631" s="1">
        <f t="shared" ca="1" si="232"/>
        <v>2</v>
      </c>
      <c r="U631" s="80"/>
      <c r="V631" s="78"/>
      <c r="W631" s="1">
        <f t="shared" ca="1" si="233"/>
        <v>2</v>
      </c>
      <c r="X631" s="80"/>
      <c r="Y631" s="78"/>
      <c r="Z631" s="1">
        <f t="shared" ca="1" si="234"/>
        <v>2</v>
      </c>
      <c r="AA631" s="80"/>
      <c r="AB631" s="78"/>
      <c r="AC631" s="1">
        <f t="shared" ca="1" si="235"/>
        <v>2</v>
      </c>
      <c r="AD631" s="80"/>
      <c r="AE631" s="78"/>
      <c r="AF631" s="1">
        <f t="shared" ca="1" si="236"/>
        <v>2</v>
      </c>
      <c r="AG631" s="80"/>
      <c r="AH631" s="78"/>
      <c r="AI631" s="1">
        <f t="shared" ca="1" si="237"/>
        <v>2</v>
      </c>
      <c r="AJ631" s="80"/>
      <c r="AK631" s="78"/>
      <c r="AL631" s="1">
        <f t="shared" ca="1" si="238"/>
        <v>2</v>
      </c>
      <c r="AM631" s="80"/>
      <c r="AN631" s="78"/>
      <c r="AO631" s="1">
        <f t="shared" ca="1" si="239"/>
        <v>2</v>
      </c>
      <c r="AP631" s="93"/>
      <c r="AQ631" s="8"/>
      <c r="AR631" s="507"/>
      <c r="AS631" s="513"/>
      <c r="AT631" s="513"/>
      <c r="AU631" s="509"/>
      <c r="AV631" s="509"/>
      <c r="AW631" s="511"/>
      <c r="AX631" s="511"/>
      <c r="AY631" s="511"/>
      <c r="AZ631" s="511"/>
      <c r="BA631" s="511"/>
      <c r="BB631" s="511"/>
      <c r="BC631" s="8"/>
      <c r="BD631"/>
      <c r="BE631"/>
      <c r="BF631"/>
    </row>
    <row r="632" spans="1:58" ht="6" hidden="1" customHeight="1" x14ac:dyDescent="0.2">
      <c r="A632" s="14">
        <v>51</v>
      </c>
      <c r="B632" s="528"/>
      <c r="C632" s="529"/>
      <c r="D632" s="79"/>
      <c r="E632" s="86"/>
      <c r="F632" s="80"/>
      <c r="G632" s="78"/>
      <c r="H632" s="1">
        <f t="shared" ca="1" si="228"/>
        <v>3</v>
      </c>
      <c r="I632" s="80"/>
      <c r="J632" s="78"/>
      <c r="K632" s="1">
        <f t="shared" ca="1" si="229"/>
        <v>3</v>
      </c>
      <c r="L632" s="80"/>
      <c r="M632" s="78"/>
      <c r="N632" s="1">
        <f t="shared" ca="1" si="230"/>
        <v>3</v>
      </c>
      <c r="O632" s="80"/>
      <c r="P632" s="78"/>
      <c r="Q632" s="1">
        <f t="shared" ca="1" si="231"/>
        <v>82</v>
      </c>
      <c r="R632" s="80"/>
      <c r="S632" s="78"/>
      <c r="T632" s="1">
        <f t="shared" ca="1" si="232"/>
        <v>3</v>
      </c>
      <c r="U632" s="80"/>
      <c r="V632" s="78"/>
      <c r="W632" s="1">
        <f t="shared" ca="1" si="233"/>
        <v>3</v>
      </c>
      <c r="X632" s="80"/>
      <c r="Y632" s="78"/>
      <c r="Z632" s="1">
        <f t="shared" ca="1" si="234"/>
        <v>3</v>
      </c>
      <c r="AA632" s="80"/>
      <c r="AB632" s="78"/>
      <c r="AC632" s="1">
        <f t="shared" ca="1" si="235"/>
        <v>3</v>
      </c>
      <c r="AD632" s="80"/>
      <c r="AE632" s="78"/>
      <c r="AF632" s="1">
        <f t="shared" ca="1" si="236"/>
        <v>3</v>
      </c>
      <c r="AG632" s="80"/>
      <c r="AH632" s="78"/>
      <c r="AI632" s="1">
        <f t="shared" ca="1" si="237"/>
        <v>3</v>
      </c>
      <c r="AJ632" s="80"/>
      <c r="AK632" s="78"/>
      <c r="AL632" s="1">
        <f t="shared" ca="1" si="238"/>
        <v>3</v>
      </c>
      <c r="AM632" s="80"/>
      <c r="AN632" s="78"/>
      <c r="AO632" s="1">
        <f t="shared" ca="1" si="239"/>
        <v>3</v>
      </c>
      <c r="AP632" s="93"/>
      <c r="AQ632" s="8"/>
      <c r="AR632" s="507"/>
      <c r="AS632" s="513"/>
      <c r="AT632" s="513"/>
      <c r="AU632" s="509"/>
      <c r="AV632" s="509"/>
      <c r="AW632" s="511"/>
      <c r="AX632" s="511"/>
      <c r="AY632" s="511"/>
      <c r="AZ632" s="511"/>
      <c r="BA632" s="511"/>
      <c r="BB632" s="511"/>
      <c r="BC632" s="8"/>
      <c r="BD632"/>
      <c r="BE632"/>
      <c r="BF632"/>
    </row>
    <row r="633" spans="1:58" ht="6" hidden="1" customHeight="1" x14ac:dyDescent="0.2">
      <c r="A633" s="14">
        <v>52</v>
      </c>
      <c r="B633" s="528"/>
      <c r="C633" s="529"/>
      <c r="D633" s="79"/>
      <c r="E633" s="86"/>
      <c r="F633" s="80"/>
      <c r="G633" s="78"/>
      <c r="H633" s="1">
        <f t="shared" ca="1" si="228"/>
        <v>4</v>
      </c>
      <c r="I633" s="80"/>
      <c r="J633" s="78"/>
      <c r="K633" s="1">
        <f t="shared" ca="1" si="229"/>
        <v>4</v>
      </c>
      <c r="L633" s="80"/>
      <c r="M633" s="78"/>
      <c r="N633" s="1">
        <f t="shared" ca="1" si="230"/>
        <v>4</v>
      </c>
      <c r="O633" s="80"/>
      <c r="P633" s="78"/>
      <c r="Q633" s="1">
        <f t="shared" ca="1" si="231"/>
        <v>83</v>
      </c>
      <c r="R633" s="80"/>
      <c r="S633" s="78"/>
      <c r="T633" s="1">
        <f t="shared" ca="1" si="232"/>
        <v>4</v>
      </c>
      <c r="U633" s="80"/>
      <c r="V633" s="78"/>
      <c r="W633" s="1">
        <f t="shared" ca="1" si="233"/>
        <v>4</v>
      </c>
      <c r="X633" s="80"/>
      <c r="Y633" s="78"/>
      <c r="Z633" s="1">
        <f t="shared" ca="1" si="234"/>
        <v>4</v>
      </c>
      <c r="AA633" s="80"/>
      <c r="AB633" s="78"/>
      <c r="AC633" s="1">
        <f t="shared" ca="1" si="235"/>
        <v>4</v>
      </c>
      <c r="AD633" s="80"/>
      <c r="AE633" s="78"/>
      <c r="AF633" s="1">
        <f t="shared" ca="1" si="236"/>
        <v>4</v>
      </c>
      <c r="AG633" s="80"/>
      <c r="AH633" s="78"/>
      <c r="AI633" s="1">
        <f t="shared" ca="1" si="237"/>
        <v>4</v>
      </c>
      <c r="AJ633" s="80"/>
      <c r="AK633" s="78"/>
      <c r="AL633" s="1">
        <f t="shared" ca="1" si="238"/>
        <v>4</v>
      </c>
      <c r="AM633" s="80"/>
      <c r="AN633" s="78"/>
      <c r="AO633" s="1">
        <f t="shared" ca="1" si="239"/>
        <v>4</v>
      </c>
      <c r="AP633" s="93"/>
      <c r="AQ633" s="8"/>
      <c r="AR633" s="507"/>
      <c r="AS633" s="513"/>
      <c r="AT633" s="513"/>
      <c r="AU633" s="509"/>
      <c r="AV633" s="509"/>
      <c r="AW633" s="511"/>
      <c r="AX633" s="511"/>
      <c r="AY633" s="511"/>
      <c r="AZ633" s="511"/>
      <c r="BA633" s="511"/>
      <c r="BB633" s="511"/>
      <c r="BC633" s="8"/>
      <c r="BD633"/>
      <c r="BE633"/>
      <c r="BF633"/>
    </row>
    <row r="634" spans="1:58" ht="6" hidden="1" customHeight="1" x14ac:dyDescent="0.2">
      <c r="A634" s="14">
        <v>53</v>
      </c>
      <c r="B634" s="528"/>
      <c r="C634" s="529"/>
      <c r="D634" s="79"/>
      <c r="E634" s="86"/>
      <c r="F634" s="80"/>
      <c r="G634" s="78"/>
      <c r="H634" s="1">
        <f t="shared" ca="1" si="228"/>
        <v>5</v>
      </c>
      <c r="I634" s="80"/>
      <c r="J634" s="78"/>
      <c r="K634" s="1">
        <f t="shared" ca="1" si="229"/>
        <v>5</v>
      </c>
      <c r="L634" s="80"/>
      <c r="M634" s="78"/>
      <c r="N634" s="1">
        <f t="shared" ca="1" si="230"/>
        <v>5</v>
      </c>
      <c r="O634" s="80"/>
      <c r="P634" s="78"/>
      <c r="Q634" s="1">
        <f t="shared" ca="1" si="231"/>
        <v>84</v>
      </c>
      <c r="R634" s="80"/>
      <c r="S634" s="78"/>
      <c r="T634" s="1">
        <f t="shared" ca="1" si="232"/>
        <v>5</v>
      </c>
      <c r="U634" s="80"/>
      <c r="V634" s="78"/>
      <c r="W634" s="1">
        <f t="shared" ca="1" si="233"/>
        <v>5</v>
      </c>
      <c r="X634" s="80"/>
      <c r="Y634" s="78"/>
      <c r="Z634" s="1">
        <f t="shared" ca="1" si="234"/>
        <v>5</v>
      </c>
      <c r="AA634" s="80"/>
      <c r="AB634" s="78"/>
      <c r="AC634" s="1">
        <f t="shared" ca="1" si="235"/>
        <v>5</v>
      </c>
      <c r="AD634" s="80"/>
      <c r="AE634" s="78"/>
      <c r="AF634" s="1">
        <f t="shared" ca="1" si="236"/>
        <v>5</v>
      </c>
      <c r="AG634" s="80"/>
      <c r="AH634" s="78"/>
      <c r="AI634" s="1">
        <f t="shared" ca="1" si="237"/>
        <v>5</v>
      </c>
      <c r="AJ634" s="80"/>
      <c r="AK634" s="78"/>
      <c r="AL634" s="1">
        <f t="shared" ca="1" si="238"/>
        <v>5</v>
      </c>
      <c r="AM634" s="80"/>
      <c r="AN634" s="78"/>
      <c r="AO634" s="1">
        <f t="shared" ca="1" si="239"/>
        <v>5</v>
      </c>
      <c r="AP634" s="93"/>
      <c r="AQ634" s="8"/>
      <c r="AR634" s="507"/>
      <c r="AS634" s="513"/>
      <c r="AT634" s="513"/>
      <c r="AU634" s="509"/>
      <c r="AV634" s="509"/>
      <c r="AW634" s="511"/>
      <c r="AX634" s="511"/>
      <c r="AY634" s="511"/>
      <c r="AZ634" s="511"/>
      <c r="BA634" s="511"/>
      <c r="BB634" s="511"/>
      <c r="BC634" s="8"/>
      <c r="BD634"/>
      <c r="BE634"/>
      <c r="BF634"/>
    </row>
    <row r="635" spans="1:58" ht="6" hidden="1" customHeight="1" x14ac:dyDescent="0.2">
      <c r="A635" s="14">
        <v>54</v>
      </c>
      <c r="B635" s="528"/>
      <c r="C635" s="529"/>
      <c r="D635" s="79"/>
      <c r="E635" s="86"/>
      <c r="F635" s="80"/>
      <c r="G635" s="78"/>
      <c r="H635" s="1">
        <f t="shared" ca="1" si="228"/>
        <v>6</v>
      </c>
      <c r="I635" s="80"/>
      <c r="J635" s="78"/>
      <c r="K635" s="1">
        <f t="shared" ca="1" si="229"/>
        <v>6</v>
      </c>
      <c r="L635" s="80"/>
      <c r="M635" s="78"/>
      <c r="N635" s="1">
        <f t="shared" ca="1" si="230"/>
        <v>6</v>
      </c>
      <c r="O635" s="80"/>
      <c r="P635" s="78"/>
      <c r="Q635" s="1">
        <f t="shared" ca="1" si="231"/>
        <v>85</v>
      </c>
      <c r="R635" s="80"/>
      <c r="S635" s="78"/>
      <c r="T635" s="1">
        <f t="shared" ca="1" si="232"/>
        <v>6</v>
      </c>
      <c r="U635" s="80"/>
      <c r="V635" s="78"/>
      <c r="W635" s="1">
        <f t="shared" ca="1" si="233"/>
        <v>6</v>
      </c>
      <c r="X635" s="80"/>
      <c r="Y635" s="78"/>
      <c r="Z635" s="1">
        <f t="shared" ca="1" si="234"/>
        <v>6</v>
      </c>
      <c r="AA635" s="80"/>
      <c r="AB635" s="78"/>
      <c r="AC635" s="1">
        <f t="shared" ca="1" si="235"/>
        <v>6</v>
      </c>
      <c r="AD635" s="80"/>
      <c r="AE635" s="78"/>
      <c r="AF635" s="1">
        <f t="shared" ca="1" si="236"/>
        <v>6</v>
      </c>
      <c r="AG635" s="80"/>
      <c r="AH635" s="78"/>
      <c r="AI635" s="1">
        <f t="shared" ca="1" si="237"/>
        <v>6</v>
      </c>
      <c r="AJ635" s="80"/>
      <c r="AK635" s="78"/>
      <c r="AL635" s="1">
        <f t="shared" ca="1" si="238"/>
        <v>6</v>
      </c>
      <c r="AM635" s="80"/>
      <c r="AN635" s="78"/>
      <c r="AO635" s="1">
        <f t="shared" ca="1" si="239"/>
        <v>6</v>
      </c>
      <c r="AP635" s="93"/>
      <c r="AQ635" s="8"/>
      <c r="AR635" s="507"/>
      <c r="AS635" s="513"/>
      <c r="AT635" s="513"/>
      <c r="AU635" s="509"/>
      <c r="AV635" s="509"/>
      <c r="AW635" s="511"/>
      <c r="AX635" s="511"/>
      <c r="AY635" s="511"/>
      <c r="AZ635" s="511"/>
      <c r="BA635" s="511"/>
      <c r="BB635" s="511"/>
      <c r="BC635" s="8"/>
      <c r="BD635"/>
      <c r="BE635"/>
      <c r="BF635"/>
    </row>
    <row r="636" spans="1:58" ht="6" hidden="1" customHeight="1" x14ac:dyDescent="0.2">
      <c r="A636" s="14">
        <v>55</v>
      </c>
      <c r="B636" s="528"/>
      <c r="C636" s="529"/>
      <c r="D636" s="79"/>
      <c r="E636" s="86"/>
      <c r="F636" s="80"/>
      <c r="G636" s="78"/>
      <c r="H636" s="1">
        <f t="shared" ca="1" si="228"/>
        <v>0</v>
      </c>
      <c r="I636" s="80"/>
      <c r="J636" s="78"/>
      <c r="K636" s="1">
        <f t="shared" ca="1" si="229"/>
        <v>0</v>
      </c>
      <c r="L636" s="80"/>
      <c r="M636" s="78"/>
      <c r="N636" s="1">
        <f t="shared" ca="1" si="230"/>
        <v>0</v>
      </c>
      <c r="O636" s="80"/>
      <c r="P636" s="78"/>
      <c r="Q636" s="1">
        <f t="shared" ca="1" si="231"/>
        <v>86</v>
      </c>
      <c r="R636" s="80"/>
      <c r="S636" s="78"/>
      <c r="T636" s="1">
        <f t="shared" ca="1" si="232"/>
        <v>0</v>
      </c>
      <c r="U636" s="80"/>
      <c r="V636" s="78"/>
      <c r="W636" s="1">
        <f t="shared" ca="1" si="233"/>
        <v>0</v>
      </c>
      <c r="X636" s="80"/>
      <c r="Y636" s="78"/>
      <c r="Z636" s="1">
        <f t="shared" ca="1" si="234"/>
        <v>0</v>
      </c>
      <c r="AA636" s="80"/>
      <c r="AB636" s="78"/>
      <c r="AC636" s="1">
        <f t="shared" ca="1" si="235"/>
        <v>0</v>
      </c>
      <c r="AD636" s="80"/>
      <c r="AE636" s="78"/>
      <c r="AF636" s="1">
        <f t="shared" ca="1" si="236"/>
        <v>0</v>
      </c>
      <c r="AG636" s="80"/>
      <c r="AH636" s="78"/>
      <c r="AI636" s="1">
        <f t="shared" ca="1" si="237"/>
        <v>0</v>
      </c>
      <c r="AJ636" s="80"/>
      <c r="AK636" s="78"/>
      <c r="AL636" s="1">
        <f t="shared" ca="1" si="238"/>
        <v>0</v>
      </c>
      <c r="AM636" s="80"/>
      <c r="AN636" s="78"/>
      <c r="AO636" s="1">
        <f t="shared" ca="1" si="239"/>
        <v>0</v>
      </c>
      <c r="AP636" s="93"/>
      <c r="AQ636" s="8"/>
      <c r="AR636" s="507"/>
      <c r="AS636" s="513"/>
      <c r="AT636" s="513"/>
      <c r="AU636" s="509"/>
      <c r="AV636" s="509"/>
      <c r="AW636" s="511"/>
      <c r="AX636" s="511"/>
      <c r="AY636" s="511"/>
      <c r="AZ636" s="511"/>
      <c r="BA636" s="511"/>
      <c r="BB636" s="511"/>
      <c r="BC636" s="8"/>
      <c r="BD636"/>
      <c r="BE636"/>
      <c r="BF636"/>
    </row>
    <row r="637" spans="1:58" ht="6" hidden="1" customHeight="1" x14ac:dyDescent="0.2">
      <c r="A637" s="14">
        <v>56</v>
      </c>
      <c r="B637" s="528"/>
      <c r="C637" s="529"/>
      <c r="D637" s="79"/>
      <c r="E637" s="86"/>
      <c r="F637" s="80"/>
      <c r="G637" s="78"/>
      <c r="H637" s="1">
        <f t="shared" ca="1" si="228"/>
        <v>0</v>
      </c>
      <c r="I637" s="80"/>
      <c r="J637" s="78"/>
      <c r="K637" s="1">
        <f t="shared" ca="1" si="229"/>
        <v>0</v>
      </c>
      <c r="L637" s="80"/>
      <c r="M637" s="78"/>
      <c r="N637" s="1">
        <f t="shared" ca="1" si="230"/>
        <v>0</v>
      </c>
      <c r="O637" s="80"/>
      <c r="P637" s="78"/>
      <c r="Q637" s="1">
        <f t="shared" ca="1" si="231"/>
        <v>87</v>
      </c>
      <c r="R637" s="80"/>
      <c r="S637" s="78"/>
      <c r="T637" s="1">
        <f t="shared" ca="1" si="232"/>
        <v>0</v>
      </c>
      <c r="U637" s="80"/>
      <c r="V637" s="78"/>
      <c r="W637" s="1">
        <f t="shared" ca="1" si="233"/>
        <v>0</v>
      </c>
      <c r="X637" s="80"/>
      <c r="Y637" s="78"/>
      <c r="Z637" s="1">
        <f t="shared" ca="1" si="234"/>
        <v>0</v>
      </c>
      <c r="AA637" s="80"/>
      <c r="AB637" s="78"/>
      <c r="AC637" s="1">
        <f t="shared" ca="1" si="235"/>
        <v>0</v>
      </c>
      <c r="AD637" s="80"/>
      <c r="AE637" s="78"/>
      <c r="AF637" s="1">
        <f t="shared" ca="1" si="236"/>
        <v>0</v>
      </c>
      <c r="AG637" s="80"/>
      <c r="AH637" s="78"/>
      <c r="AI637" s="1">
        <f t="shared" ca="1" si="237"/>
        <v>0</v>
      </c>
      <c r="AJ637" s="80"/>
      <c r="AK637" s="78"/>
      <c r="AL637" s="1">
        <f t="shared" ca="1" si="238"/>
        <v>0</v>
      </c>
      <c r="AM637" s="80"/>
      <c r="AN637" s="78"/>
      <c r="AO637" s="1">
        <f t="shared" ca="1" si="239"/>
        <v>0</v>
      </c>
      <c r="AP637" s="93"/>
      <c r="AQ637" s="8"/>
      <c r="AR637" s="507"/>
      <c r="AS637" s="513"/>
      <c r="AT637" s="513"/>
      <c r="AU637" s="509"/>
      <c r="AV637" s="509"/>
      <c r="AW637" s="511"/>
      <c r="AX637" s="511"/>
      <c r="AY637" s="511"/>
      <c r="AZ637" s="511"/>
      <c r="BA637" s="511"/>
      <c r="BB637" s="511"/>
      <c r="BC637" s="8"/>
      <c r="BD637"/>
      <c r="BE637"/>
      <c r="BF637"/>
    </row>
    <row r="638" spans="1:58" ht="6" hidden="1" customHeight="1" x14ac:dyDescent="0.2">
      <c r="A638" s="14">
        <v>57</v>
      </c>
      <c r="B638" s="528"/>
      <c r="C638" s="529"/>
      <c r="D638" s="79"/>
      <c r="E638" s="86"/>
      <c r="F638" s="80"/>
      <c r="G638" s="78"/>
      <c r="H638" s="1">
        <f t="shared" ca="1" si="228"/>
        <v>0</v>
      </c>
      <c r="I638" s="80"/>
      <c r="J638" s="78"/>
      <c r="K638" s="1">
        <f t="shared" ca="1" si="229"/>
        <v>0</v>
      </c>
      <c r="L638" s="80"/>
      <c r="M638" s="78"/>
      <c r="N638" s="1">
        <f t="shared" ca="1" si="230"/>
        <v>0</v>
      </c>
      <c r="O638" s="80"/>
      <c r="P638" s="78"/>
      <c r="Q638" s="1">
        <f t="shared" ca="1" si="231"/>
        <v>88</v>
      </c>
      <c r="R638" s="80"/>
      <c r="S638" s="78"/>
      <c r="T638" s="1">
        <f t="shared" ca="1" si="232"/>
        <v>0</v>
      </c>
      <c r="U638" s="80"/>
      <c r="V638" s="78"/>
      <c r="W638" s="1">
        <f t="shared" ca="1" si="233"/>
        <v>0</v>
      </c>
      <c r="X638" s="80"/>
      <c r="Y638" s="78"/>
      <c r="Z638" s="1">
        <f t="shared" ca="1" si="234"/>
        <v>0</v>
      </c>
      <c r="AA638" s="80"/>
      <c r="AB638" s="78"/>
      <c r="AC638" s="1">
        <f t="shared" ca="1" si="235"/>
        <v>0</v>
      </c>
      <c r="AD638" s="80"/>
      <c r="AE638" s="78"/>
      <c r="AF638" s="1">
        <f t="shared" ca="1" si="236"/>
        <v>0</v>
      </c>
      <c r="AG638" s="80"/>
      <c r="AH638" s="78"/>
      <c r="AI638" s="1">
        <f t="shared" ca="1" si="237"/>
        <v>0</v>
      </c>
      <c r="AJ638" s="80"/>
      <c r="AK638" s="78"/>
      <c r="AL638" s="1">
        <f t="shared" ca="1" si="238"/>
        <v>0</v>
      </c>
      <c r="AM638" s="80"/>
      <c r="AN638" s="78"/>
      <c r="AO638" s="1">
        <f t="shared" ca="1" si="239"/>
        <v>0</v>
      </c>
      <c r="AP638" s="93"/>
      <c r="AQ638" s="8"/>
      <c r="AR638" s="507"/>
      <c r="AS638" s="513"/>
      <c r="AT638" s="513"/>
      <c r="AU638" s="509"/>
      <c r="AV638" s="509"/>
      <c r="AW638" s="511"/>
      <c r="AX638" s="511"/>
      <c r="AY638" s="511"/>
      <c r="AZ638" s="511"/>
      <c r="BA638" s="511"/>
      <c r="BB638" s="511"/>
      <c r="BC638" s="8"/>
      <c r="BD638"/>
      <c r="BE638"/>
      <c r="BF638"/>
    </row>
    <row r="639" spans="1:58" ht="6" hidden="1" customHeight="1" x14ac:dyDescent="0.2">
      <c r="A639" s="14">
        <v>58</v>
      </c>
      <c r="B639" s="528"/>
      <c r="C639" s="529"/>
      <c r="D639" s="79"/>
      <c r="E639" s="86"/>
      <c r="F639" s="80"/>
      <c r="G639" s="78"/>
      <c r="H639" s="1">
        <f t="shared" ca="1" si="228"/>
        <v>0</v>
      </c>
      <c r="I639" s="80"/>
      <c r="J639" s="78"/>
      <c r="K639" s="1">
        <f t="shared" ca="1" si="229"/>
        <v>0</v>
      </c>
      <c r="L639" s="80"/>
      <c r="M639" s="78"/>
      <c r="N639" s="1">
        <f t="shared" ca="1" si="230"/>
        <v>0</v>
      </c>
      <c r="O639" s="80"/>
      <c r="P639" s="78"/>
      <c r="Q639" s="1">
        <f t="shared" ca="1" si="231"/>
        <v>89</v>
      </c>
      <c r="R639" s="80"/>
      <c r="S639" s="78"/>
      <c r="T639" s="1">
        <f t="shared" ca="1" si="232"/>
        <v>0</v>
      </c>
      <c r="U639" s="80"/>
      <c r="V639" s="78"/>
      <c r="W639" s="1">
        <f t="shared" ca="1" si="233"/>
        <v>0</v>
      </c>
      <c r="X639" s="80"/>
      <c r="Y639" s="78"/>
      <c r="Z639" s="1">
        <f t="shared" ca="1" si="234"/>
        <v>0</v>
      </c>
      <c r="AA639" s="80"/>
      <c r="AB639" s="78"/>
      <c r="AC639" s="1">
        <f t="shared" ca="1" si="235"/>
        <v>0</v>
      </c>
      <c r="AD639" s="80"/>
      <c r="AE639" s="78"/>
      <c r="AF639" s="1">
        <f t="shared" ca="1" si="236"/>
        <v>0</v>
      </c>
      <c r="AG639" s="80"/>
      <c r="AH639" s="78"/>
      <c r="AI639" s="1">
        <f t="shared" ca="1" si="237"/>
        <v>0</v>
      </c>
      <c r="AJ639" s="80"/>
      <c r="AK639" s="78"/>
      <c r="AL639" s="1">
        <f t="shared" ca="1" si="238"/>
        <v>0</v>
      </c>
      <c r="AM639" s="80"/>
      <c r="AN639" s="78"/>
      <c r="AO639" s="1">
        <f t="shared" ca="1" si="239"/>
        <v>0</v>
      </c>
      <c r="AP639" s="93"/>
      <c r="AQ639" s="8"/>
      <c r="AR639" s="507"/>
      <c r="AS639" s="513"/>
      <c r="AT639" s="513"/>
      <c r="AU639" s="509"/>
      <c r="AV639" s="509"/>
      <c r="AW639" s="511"/>
      <c r="AX639" s="511"/>
      <c r="AY639" s="511"/>
      <c r="AZ639" s="511"/>
      <c r="BA639" s="511"/>
      <c r="BB639" s="511"/>
      <c r="BC639" s="8"/>
      <c r="BD639"/>
      <c r="BE639"/>
      <c r="BF639"/>
    </row>
    <row r="640" spans="1:58" ht="6" hidden="1" customHeight="1" x14ac:dyDescent="0.2">
      <c r="A640" s="14">
        <v>59</v>
      </c>
      <c r="B640" s="528"/>
      <c r="C640" s="529"/>
      <c r="D640" s="79"/>
      <c r="E640" s="86"/>
      <c r="F640" s="80"/>
      <c r="G640" s="78"/>
      <c r="H640" s="1">
        <f t="shared" ca="1" si="228"/>
        <v>0</v>
      </c>
      <c r="I640" s="80"/>
      <c r="J640" s="78"/>
      <c r="K640" s="1">
        <f t="shared" ca="1" si="229"/>
        <v>0</v>
      </c>
      <c r="L640" s="80"/>
      <c r="M640" s="78"/>
      <c r="N640" s="1">
        <f t="shared" ca="1" si="230"/>
        <v>0</v>
      </c>
      <c r="O640" s="80"/>
      <c r="P640" s="78"/>
      <c r="Q640" s="1">
        <f t="shared" ca="1" si="231"/>
        <v>90</v>
      </c>
      <c r="R640" s="80"/>
      <c r="S640" s="78"/>
      <c r="T640" s="1">
        <f t="shared" ca="1" si="232"/>
        <v>0</v>
      </c>
      <c r="U640" s="80"/>
      <c r="V640" s="78"/>
      <c r="W640" s="1">
        <f t="shared" ca="1" si="233"/>
        <v>0</v>
      </c>
      <c r="X640" s="80"/>
      <c r="Y640" s="78"/>
      <c r="Z640" s="1">
        <f t="shared" ca="1" si="234"/>
        <v>0</v>
      </c>
      <c r="AA640" s="80"/>
      <c r="AB640" s="78"/>
      <c r="AC640" s="1">
        <f t="shared" ca="1" si="235"/>
        <v>0</v>
      </c>
      <c r="AD640" s="80"/>
      <c r="AE640" s="78"/>
      <c r="AF640" s="1">
        <f t="shared" ca="1" si="236"/>
        <v>0</v>
      </c>
      <c r="AG640" s="80"/>
      <c r="AH640" s="78"/>
      <c r="AI640" s="1">
        <f t="shared" ca="1" si="237"/>
        <v>0</v>
      </c>
      <c r="AJ640" s="80"/>
      <c r="AK640" s="78"/>
      <c r="AL640" s="1">
        <f t="shared" ca="1" si="238"/>
        <v>0</v>
      </c>
      <c r="AM640" s="80"/>
      <c r="AN640" s="78"/>
      <c r="AO640" s="1">
        <f t="shared" ca="1" si="239"/>
        <v>0</v>
      </c>
      <c r="AP640" s="93"/>
      <c r="AQ640" s="8"/>
      <c r="AR640" s="507"/>
      <c r="AS640" s="513"/>
      <c r="AT640" s="513"/>
      <c r="AU640" s="509"/>
      <c r="AV640" s="509"/>
      <c r="AW640" s="511"/>
      <c r="AX640" s="511"/>
      <c r="AY640" s="511"/>
      <c r="AZ640" s="511"/>
      <c r="BA640" s="511"/>
      <c r="BB640" s="511"/>
      <c r="BC640" s="8"/>
      <c r="BD640"/>
      <c r="BE640"/>
      <c r="BF640"/>
    </row>
    <row r="641" spans="1:58" ht="6" hidden="1" customHeight="1" x14ac:dyDescent="0.2">
      <c r="A641" s="14">
        <v>60</v>
      </c>
      <c r="B641" s="528"/>
      <c r="C641" s="529"/>
      <c r="D641" s="79"/>
      <c r="E641" s="86"/>
      <c r="F641" s="80"/>
      <c r="G641" s="78"/>
      <c r="H641" s="1">
        <f t="shared" ca="1" si="228"/>
        <v>0</v>
      </c>
      <c r="I641" s="80"/>
      <c r="J641" s="78"/>
      <c r="K641" s="1">
        <f t="shared" ca="1" si="229"/>
        <v>0</v>
      </c>
      <c r="L641" s="80"/>
      <c r="M641" s="78"/>
      <c r="N641" s="1">
        <f t="shared" ca="1" si="230"/>
        <v>0</v>
      </c>
      <c r="O641" s="80"/>
      <c r="P641" s="78"/>
      <c r="Q641" s="1">
        <f t="shared" ca="1" si="231"/>
        <v>91</v>
      </c>
      <c r="R641" s="80"/>
      <c r="S641" s="78"/>
      <c r="T641" s="1">
        <f t="shared" ca="1" si="232"/>
        <v>0</v>
      </c>
      <c r="U641" s="80"/>
      <c r="V641" s="78"/>
      <c r="W641" s="1">
        <f t="shared" ca="1" si="233"/>
        <v>0</v>
      </c>
      <c r="X641" s="80"/>
      <c r="Y641" s="78"/>
      <c r="Z641" s="1">
        <f t="shared" ca="1" si="234"/>
        <v>0</v>
      </c>
      <c r="AA641" s="80"/>
      <c r="AB641" s="78"/>
      <c r="AC641" s="1">
        <f t="shared" ca="1" si="235"/>
        <v>0</v>
      </c>
      <c r="AD641" s="80"/>
      <c r="AE641" s="78"/>
      <c r="AF641" s="1">
        <f t="shared" ca="1" si="236"/>
        <v>0</v>
      </c>
      <c r="AG641" s="80"/>
      <c r="AH641" s="78"/>
      <c r="AI641" s="1">
        <f t="shared" ca="1" si="237"/>
        <v>0</v>
      </c>
      <c r="AJ641" s="80"/>
      <c r="AK641" s="78"/>
      <c r="AL641" s="1">
        <f t="shared" ca="1" si="238"/>
        <v>0</v>
      </c>
      <c r="AM641" s="80"/>
      <c r="AN641" s="78"/>
      <c r="AO641" s="1">
        <f t="shared" ca="1" si="239"/>
        <v>0</v>
      </c>
      <c r="AP641" s="93"/>
      <c r="AQ641" s="8"/>
      <c r="AR641" s="507"/>
      <c r="AS641" s="513"/>
      <c r="AT641" s="513"/>
      <c r="AU641" s="509"/>
      <c r="AV641" s="509"/>
      <c r="AW641" s="511"/>
      <c r="AX641" s="511"/>
      <c r="AY641" s="511"/>
      <c r="AZ641" s="511"/>
      <c r="BA641" s="511"/>
      <c r="BB641" s="511"/>
      <c r="BC641" s="8"/>
      <c r="BD641"/>
      <c r="BE641"/>
      <c r="BF641"/>
    </row>
    <row r="642" spans="1:58" ht="6" hidden="1" customHeight="1" x14ac:dyDescent="0.2">
      <c r="A642" s="14">
        <v>61</v>
      </c>
      <c r="B642" s="528"/>
      <c r="C642" s="529"/>
      <c r="D642" s="79"/>
      <c r="E642" s="86"/>
      <c r="F642" s="80"/>
      <c r="G642" s="78"/>
      <c r="H642" s="1">
        <f t="shared" ca="1" si="228"/>
        <v>0</v>
      </c>
      <c r="I642" s="80"/>
      <c r="J642" s="78"/>
      <c r="K642" s="1">
        <f t="shared" ca="1" si="229"/>
        <v>0</v>
      </c>
      <c r="L642" s="80"/>
      <c r="M642" s="78"/>
      <c r="N642" s="1">
        <f t="shared" ca="1" si="230"/>
        <v>0</v>
      </c>
      <c r="O642" s="80"/>
      <c r="P642" s="78"/>
      <c r="Q642" s="1">
        <f t="shared" ca="1" si="231"/>
        <v>92</v>
      </c>
      <c r="R642" s="80"/>
      <c r="S642" s="78"/>
      <c r="T642" s="1">
        <f t="shared" ca="1" si="232"/>
        <v>0</v>
      </c>
      <c r="U642" s="80"/>
      <c r="V642" s="78"/>
      <c r="W642" s="1">
        <f t="shared" ca="1" si="233"/>
        <v>0</v>
      </c>
      <c r="X642" s="80"/>
      <c r="Y642" s="78"/>
      <c r="Z642" s="1">
        <f t="shared" ca="1" si="234"/>
        <v>0</v>
      </c>
      <c r="AA642" s="80"/>
      <c r="AB642" s="78"/>
      <c r="AC642" s="1">
        <f t="shared" ca="1" si="235"/>
        <v>0</v>
      </c>
      <c r="AD642" s="80"/>
      <c r="AE642" s="78"/>
      <c r="AF642" s="1">
        <f t="shared" ca="1" si="236"/>
        <v>0</v>
      </c>
      <c r="AG642" s="80"/>
      <c r="AH642" s="78"/>
      <c r="AI642" s="1">
        <f t="shared" ca="1" si="237"/>
        <v>0</v>
      </c>
      <c r="AJ642" s="80"/>
      <c r="AK642" s="78"/>
      <c r="AL642" s="1">
        <f t="shared" ca="1" si="238"/>
        <v>0</v>
      </c>
      <c r="AM642" s="80"/>
      <c r="AN642" s="78"/>
      <c r="AO642" s="1">
        <f t="shared" ca="1" si="239"/>
        <v>0</v>
      </c>
      <c r="AP642" s="93"/>
      <c r="AQ642" s="8"/>
      <c r="AR642" s="507"/>
      <c r="AS642" s="513"/>
      <c r="AT642" s="513"/>
      <c r="AU642" s="509"/>
      <c r="AV642" s="509"/>
      <c r="AW642" s="511"/>
      <c r="AX642" s="511"/>
      <c r="AY642" s="511"/>
      <c r="AZ642" s="511"/>
      <c r="BA642" s="511"/>
      <c r="BB642" s="511"/>
      <c r="BC642" s="8"/>
      <c r="BD642"/>
      <c r="BE642"/>
      <c r="BF642"/>
    </row>
    <row r="643" spans="1:58" ht="6" hidden="1" customHeight="1" x14ac:dyDescent="0.2">
      <c r="A643" s="14">
        <v>62</v>
      </c>
      <c r="B643" s="528"/>
      <c r="C643" s="529"/>
      <c r="D643" s="79"/>
      <c r="E643" s="86"/>
      <c r="F643" s="80"/>
      <c r="G643" s="78"/>
      <c r="H643" s="1">
        <f t="shared" ca="1" si="228"/>
        <v>0</v>
      </c>
      <c r="I643" s="80"/>
      <c r="J643" s="78"/>
      <c r="K643" s="1">
        <f t="shared" ca="1" si="229"/>
        <v>0</v>
      </c>
      <c r="L643" s="80"/>
      <c r="M643" s="78"/>
      <c r="N643" s="1">
        <f t="shared" ca="1" si="230"/>
        <v>0</v>
      </c>
      <c r="O643" s="80"/>
      <c r="P643" s="78"/>
      <c r="Q643" s="1">
        <f t="shared" ca="1" si="231"/>
        <v>93</v>
      </c>
      <c r="R643" s="80"/>
      <c r="S643" s="78"/>
      <c r="T643" s="1">
        <f t="shared" ca="1" si="232"/>
        <v>0</v>
      </c>
      <c r="U643" s="80"/>
      <c r="V643" s="78"/>
      <c r="W643" s="1">
        <f t="shared" ca="1" si="233"/>
        <v>0</v>
      </c>
      <c r="X643" s="80"/>
      <c r="Y643" s="78"/>
      <c r="Z643" s="1">
        <f t="shared" ca="1" si="234"/>
        <v>0</v>
      </c>
      <c r="AA643" s="80"/>
      <c r="AB643" s="78"/>
      <c r="AC643" s="1">
        <f t="shared" ca="1" si="235"/>
        <v>0</v>
      </c>
      <c r="AD643" s="80"/>
      <c r="AE643" s="78"/>
      <c r="AF643" s="1">
        <f t="shared" ca="1" si="236"/>
        <v>0</v>
      </c>
      <c r="AG643" s="80"/>
      <c r="AH643" s="78"/>
      <c r="AI643" s="1">
        <f t="shared" ca="1" si="237"/>
        <v>0</v>
      </c>
      <c r="AJ643" s="80"/>
      <c r="AK643" s="78"/>
      <c r="AL643" s="1">
        <f t="shared" ca="1" si="238"/>
        <v>0</v>
      </c>
      <c r="AM643" s="80"/>
      <c r="AN643" s="78"/>
      <c r="AO643" s="1">
        <f t="shared" ca="1" si="239"/>
        <v>0</v>
      </c>
      <c r="AP643" s="93"/>
      <c r="AQ643" s="8"/>
      <c r="AR643" s="507"/>
      <c r="AS643" s="513"/>
      <c r="AT643" s="513"/>
      <c r="AU643" s="509"/>
      <c r="AV643" s="509"/>
      <c r="AW643" s="511"/>
      <c r="AX643" s="511"/>
      <c r="AY643" s="511"/>
      <c r="AZ643" s="511"/>
      <c r="BA643" s="511"/>
      <c r="BB643" s="511"/>
      <c r="BC643" s="8"/>
      <c r="BD643"/>
      <c r="BE643"/>
      <c r="BF643"/>
    </row>
    <row r="644" spans="1:58" ht="6" hidden="1" customHeight="1" x14ac:dyDescent="0.2">
      <c r="A644" s="14">
        <v>63</v>
      </c>
      <c r="B644" s="528"/>
      <c r="C644" s="529"/>
      <c r="D644" s="79"/>
      <c r="E644" s="86"/>
      <c r="F644" s="80"/>
      <c r="G644" s="78"/>
      <c r="H644" s="1">
        <f t="shared" ca="1" si="228"/>
        <v>0</v>
      </c>
      <c r="I644" s="80"/>
      <c r="J644" s="78"/>
      <c r="K644" s="1">
        <f t="shared" ca="1" si="229"/>
        <v>0</v>
      </c>
      <c r="L644" s="80"/>
      <c r="M644" s="78"/>
      <c r="N644" s="1">
        <f t="shared" ca="1" si="230"/>
        <v>0</v>
      </c>
      <c r="O644" s="80"/>
      <c r="P644" s="78"/>
      <c r="Q644" s="1">
        <f t="shared" ca="1" si="231"/>
        <v>94</v>
      </c>
      <c r="R644" s="80"/>
      <c r="S644" s="78"/>
      <c r="T644" s="1">
        <f t="shared" ca="1" si="232"/>
        <v>0</v>
      </c>
      <c r="U644" s="80"/>
      <c r="V644" s="78"/>
      <c r="W644" s="1">
        <f t="shared" ca="1" si="233"/>
        <v>0</v>
      </c>
      <c r="X644" s="80"/>
      <c r="Y644" s="78"/>
      <c r="Z644" s="1">
        <f t="shared" ca="1" si="234"/>
        <v>0</v>
      </c>
      <c r="AA644" s="80"/>
      <c r="AB644" s="78"/>
      <c r="AC644" s="1">
        <f t="shared" ca="1" si="235"/>
        <v>0</v>
      </c>
      <c r="AD644" s="80"/>
      <c r="AE644" s="78"/>
      <c r="AF644" s="1">
        <f t="shared" ca="1" si="236"/>
        <v>0</v>
      </c>
      <c r="AG644" s="80"/>
      <c r="AH644" s="78"/>
      <c r="AI644" s="1">
        <f t="shared" ca="1" si="237"/>
        <v>0</v>
      </c>
      <c r="AJ644" s="80"/>
      <c r="AK644" s="78"/>
      <c r="AL644" s="1">
        <f t="shared" ca="1" si="238"/>
        <v>0</v>
      </c>
      <c r="AM644" s="80"/>
      <c r="AN644" s="78"/>
      <c r="AO644" s="1">
        <f t="shared" ca="1" si="239"/>
        <v>0</v>
      </c>
      <c r="AP644" s="93"/>
      <c r="AQ644" s="8"/>
      <c r="AR644" s="507"/>
      <c r="AS644" s="513"/>
      <c r="AT644" s="513"/>
      <c r="AU644" s="509"/>
      <c r="AV644" s="509"/>
      <c r="AW644" s="511"/>
      <c r="AX644" s="511"/>
      <c r="AY644" s="511"/>
      <c r="AZ644" s="511"/>
      <c r="BA644" s="511"/>
      <c r="BB644" s="511"/>
      <c r="BC644" s="8"/>
      <c r="BD644"/>
      <c r="BE644"/>
      <c r="BF644"/>
    </row>
    <row r="645" spans="1:58" ht="6" hidden="1" customHeight="1" x14ac:dyDescent="0.2">
      <c r="A645" s="14">
        <v>64</v>
      </c>
      <c r="B645" s="528"/>
      <c r="C645" s="529"/>
      <c r="D645" s="79"/>
      <c r="E645" s="86"/>
      <c r="F645" s="80"/>
      <c r="G645" s="78"/>
      <c r="H645" s="1">
        <f t="shared" ca="1" si="228"/>
        <v>0</v>
      </c>
      <c r="I645" s="80"/>
      <c r="J645" s="78"/>
      <c r="K645" s="1">
        <f t="shared" ca="1" si="229"/>
        <v>0</v>
      </c>
      <c r="L645" s="80"/>
      <c r="M645" s="78"/>
      <c r="N645" s="1">
        <f t="shared" ca="1" si="230"/>
        <v>0</v>
      </c>
      <c r="O645" s="80"/>
      <c r="P645" s="78"/>
      <c r="Q645" s="1">
        <f t="shared" ca="1" si="231"/>
        <v>95</v>
      </c>
      <c r="R645" s="80"/>
      <c r="S645" s="78"/>
      <c r="T645" s="1">
        <f t="shared" ca="1" si="232"/>
        <v>0</v>
      </c>
      <c r="U645" s="80"/>
      <c r="V645" s="78"/>
      <c r="W645" s="1">
        <f t="shared" ca="1" si="233"/>
        <v>0</v>
      </c>
      <c r="X645" s="80"/>
      <c r="Y645" s="78"/>
      <c r="Z645" s="1">
        <f t="shared" ca="1" si="234"/>
        <v>0</v>
      </c>
      <c r="AA645" s="80"/>
      <c r="AB645" s="78"/>
      <c r="AC645" s="1">
        <f t="shared" ca="1" si="235"/>
        <v>0</v>
      </c>
      <c r="AD645" s="80"/>
      <c r="AE645" s="78"/>
      <c r="AF645" s="1">
        <f t="shared" ca="1" si="236"/>
        <v>0</v>
      </c>
      <c r="AG645" s="80"/>
      <c r="AH645" s="78"/>
      <c r="AI645" s="1">
        <f t="shared" ca="1" si="237"/>
        <v>0</v>
      </c>
      <c r="AJ645" s="80"/>
      <c r="AK645" s="78"/>
      <c r="AL645" s="1">
        <f t="shared" ca="1" si="238"/>
        <v>0</v>
      </c>
      <c r="AM645" s="80"/>
      <c r="AN645" s="78"/>
      <c r="AO645" s="1">
        <f t="shared" ca="1" si="239"/>
        <v>0</v>
      </c>
      <c r="AP645" s="93"/>
      <c r="AQ645" s="8"/>
      <c r="AR645" s="507"/>
      <c r="AS645" s="513"/>
      <c r="AT645" s="513"/>
      <c r="AU645" s="509"/>
      <c r="AV645" s="509"/>
      <c r="AW645" s="511"/>
      <c r="AX645" s="511"/>
      <c r="AY645" s="511"/>
      <c r="AZ645" s="511"/>
      <c r="BA645" s="511"/>
      <c r="BB645" s="511"/>
      <c r="BC645" s="8"/>
      <c r="BD645"/>
      <c r="BE645"/>
      <c r="BF645"/>
    </row>
    <row r="646" spans="1:58" ht="6" hidden="1" customHeight="1" x14ac:dyDescent="0.2">
      <c r="A646" s="14">
        <v>65</v>
      </c>
      <c r="B646" s="528"/>
      <c r="C646" s="529"/>
      <c r="D646" s="79"/>
      <c r="E646" s="86"/>
      <c r="F646" s="80"/>
      <c r="G646" s="78"/>
      <c r="H646" s="1">
        <f t="shared" ref="H646:H677" ca="1" si="240">IF(OR(MID(G$782,$A646,1)="a",MID(G$782,$A646,1)="b"),0,IF(H645=0,1,H645+1))</f>
        <v>0</v>
      </c>
      <c r="I646" s="80"/>
      <c r="J646" s="78"/>
      <c r="K646" s="1">
        <f t="shared" ref="K646:K677" ca="1" si="241">IF(OR(MID(J$782,$A646,1)="a",MID(J$782,$A646,1)="b"),0,IF(K645=0,1,K645+1))</f>
        <v>0</v>
      </c>
      <c r="L646" s="80"/>
      <c r="M646" s="78"/>
      <c r="N646" s="1">
        <f t="shared" ref="N646:N677" ca="1" si="242">IF(OR(MID(M$782,$A646,1)="a",MID(M$782,$A646,1)="b"),0,IF(N645=0,1,N645+1))</f>
        <v>0</v>
      </c>
      <c r="O646" s="80"/>
      <c r="P646" s="78"/>
      <c r="Q646" s="1">
        <f t="shared" ref="Q646:Q677" ca="1" si="243">IF(OR(MID(P$782,$A646,1)="a",MID(P$782,$A646,1)="b"),0,IF(Q645=0,1,Q645+1))</f>
        <v>96</v>
      </c>
      <c r="R646" s="80"/>
      <c r="S646" s="78"/>
      <c r="T646" s="1">
        <f t="shared" ref="T646:T677" ca="1" si="244">IF(OR(MID(S$782,$A646,1)="a",MID(S$782,$A646,1)="b"),0,IF(T645=0,1,T645+1))</f>
        <v>0</v>
      </c>
      <c r="U646" s="80"/>
      <c r="V646" s="78"/>
      <c r="W646" s="1">
        <f t="shared" ref="W646:W677" ca="1" si="245">IF(OR(MID(V$782,$A646,1)="a",MID(V$782,$A646,1)="b"),0,IF(W645=0,1,W645+1))</f>
        <v>0</v>
      </c>
      <c r="X646" s="80"/>
      <c r="Y646" s="78"/>
      <c r="Z646" s="1">
        <f t="shared" ref="Z646:Z677" ca="1" si="246">IF(OR(MID(Y$782,$A646,1)="a",MID(Y$782,$A646,1)="b"),0,IF(Z645=0,1,Z645+1))</f>
        <v>0</v>
      </c>
      <c r="AA646" s="80"/>
      <c r="AB646" s="78"/>
      <c r="AC646" s="1">
        <f t="shared" ref="AC646:AC677" ca="1" si="247">IF(OR(MID(AB$782,$A646,1)="a",MID(AB$782,$A646,1)="b"),0,IF(AC645=0,1,AC645+1))</f>
        <v>0</v>
      </c>
      <c r="AD646" s="80"/>
      <c r="AE646" s="78"/>
      <c r="AF646" s="1">
        <f t="shared" ref="AF646:AF677" ca="1" si="248">IF(OR(MID(AE$782,$A646,1)="a",MID(AE$782,$A646,1)="b"),0,IF(AF645=0,1,AF645+1))</f>
        <v>0</v>
      </c>
      <c r="AG646" s="80"/>
      <c r="AH646" s="78"/>
      <c r="AI646" s="1">
        <f t="shared" ref="AI646:AI677" ca="1" si="249">IF(OR(MID(AH$782,$A646,1)="a",MID(AH$782,$A646,1)="b"),0,IF(AI645=0,1,AI645+1))</f>
        <v>0</v>
      </c>
      <c r="AJ646" s="80"/>
      <c r="AK646" s="78"/>
      <c r="AL646" s="1">
        <f t="shared" ref="AL646:AL677" ca="1" si="250">IF(OR(MID(AK$782,$A646,1)="a",MID(AK$782,$A646,1)="b"),0,IF(AL645=0,1,AL645+1))</f>
        <v>0</v>
      </c>
      <c r="AM646" s="80"/>
      <c r="AN646" s="78"/>
      <c r="AO646" s="1">
        <f t="shared" ref="AO646:AO677" ca="1" si="251">IF(OR(MID(AN$782,$A646,1)="a",MID(AN$782,$A646,1)="b"),0,IF(AO645=0,1,AO645+1))</f>
        <v>0</v>
      </c>
      <c r="AP646" s="93"/>
      <c r="AQ646" s="8"/>
      <c r="AR646" s="507"/>
      <c r="AS646" s="513"/>
      <c r="AT646" s="513"/>
      <c r="AU646" s="509"/>
      <c r="AV646" s="509"/>
      <c r="AW646" s="511"/>
      <c r="AX646" s="511"/>
      <c r="AY646" s="511"/>
      <c r="AZ646" s="511"/>
      <c r="BA646" s="511"/>
      <c r="BB646" s="511"/>
      <c r="BC646" s="8"/>
      <c r="BD646"/>
      <c r="BE646"/>
      <c r="BF646"/>
    </row>
    <row r="647" spans="1:58" ht="6" hidden="1" customHeight="1" x14ac:dyDescent="0.2">
      <c r="A647" s="14">
        <v>66</v>
      </c>
      <c r="B647" s="528"/>
      <c r="C647" s="529"/>
      <c r="D647" s="79"/>
      <c r="E647" s="86"/>
      <c r="F647" s="80"/>
      <c r="G647" s="78"/>
      <c r="H647" s="1">
        <f t="shared" ca="1" si="240"/>
        <v>0</v>
      </c>
      <c r="I647" s="80"/>
      <c r="J647" s="78"/>
      <c r="K647" s="1">
        <f t="shared" ca="1" si="241"/>
        <v>0</v>
      </c>
      <c r="L647" s="80"/>
      <c r="M647" s="78"/>
      <c r="N647" s="1">
        <f t="shared" ca="1" si="242"/>
        <v>0</v>
      </c>
      <c r="O647" s="80"/>
      <c r="P647" s="78"/>
      <c r="Q647" s="1">
        <f t="shared" ca="1" si="243"/>
        <v>97</v>
      </c>
      <c r="R647" s="80"/>
      <c r="S647" s="78"/>
      <c r="T647" s="1">
        <f t="shared" ca="1" si="244"/>
        <v>0</v>
      </c>
      <c r="U647" s="80"/>
      <c r="V647" s="78"/>
      <c r="W647" s="1">
        <f t="shared" ca="1" si="245"/>
        <v>0</v>
      </c>
      <c r="X647" s="80"/>
      <c r="Y647" s="78"/>
      <c r="Z647" s="1">
        <f t="shared" ca="1" si="246"/>
        <v>0</v>
      </c>
      <c r="AA647" s="80"/>
      <c r="AB647" s="78"/>
      <c r="AC647" s="1">
        <f t="shared" ca="1" si="247"/>
        <v>0</v>
      </c>
      <c r="AD647" s="80"/>
      <c r="AE647" s="78"/>
      <c r="AF647" s="1">
        <f t="shared" ca="1" si="248"/>
        <v>0</v>
      </c>
      <c r="AG647" s="80"/>
      <c r="AH647" s="78"/>
      <c r="AI647" s="1">
        <f t="shared" ca="1" si="249"/>
        <v>0</v>
      </c>
      <c r="AJ647" s="80"/>
      <c r="AK647" s="78"/>
      <c r="AL647" s="1">
        <f t="shared" ca="1" si="250"/>
        <v>0</v>
      </c>
      <c r="AM647" s="80"/>
      <c r="AN647" s="78"/>
      <c r="AO647" s="1">
        <f t="shared" ca="1" si="251"/>
        <v>0</v>
      </c>
      <c r="AP647" s="93"/>
      <c r="AQ647" s="8"/>
      <c r="AR647" s="507"/>
      <c r="AS647" s="513"/>
      <c r="AT647" s="513"/>
      <c r="AU647" s="509"/>
      <c r="AV647" s="509"/>
      <c r="AW647" s="511"/>
      <c r="AX647" s="511"/>
      <c r="AY647" s="511"/>
      <c r="AZ647" s="511"/>
      <c r="BA647" s="511"/>
      <c r="BB647" s="511"/>
      <c r="BC647" s="8"/>
      <c r="BD647"/>
      <c r="BE647"/>
      <c r="BF647"/>
    </row>
    <row r="648" spans="1:58" ht="6" hidden="1" customHeight="1" x14ac:dyDescent="0.2">
      <c r="A648" s="14">
        <v>67</v>
      </c>
      <c r="B648" s="528"/>
      <c r="C648" s="529"/>
      <c r="D648" s="79"/>
      <c r="E648" s="86"/>
      <c r="F648" s="80"/>
      <c r="G648" s="78"/>
      <c r="H648" s="1">
        <f t="shared" ca="1" si="240"/>
        <v>1</v>
      </c>
      <c r="I648" s="80"/>
      <c r="J648" s="78"/>
      <c r="K648" s="1">
        <f t="shared" ca="1" si="241"/>
        <v>1</v>
      </c>
      <c r="L648" s="80"/>
      <c r="M648" s="78"/>
      <c r="N648" s="1">
        <f t="shared" ca="1" si="242"/>
        <v>1</v>
      </c>
      <c r="O648" s="80"/>
      <c r="P648" s="78"/>
      <c r="Q648" s="1">
        <f t="shared" ca="1" si="243"/>
        <v>98</v>
      </c>
      <c r="R648" s="80"/>
      <c r="S648" s="78"/>
      <c r="T648" s="1">
        <f t="shared" ca="1" si="244"/>
        <v>1</v>
      </c>
      <c r="U648" s="80"/>
      <c r="V648" s="78"/>
      <c r="W648" s="1">
        <f t="shared" ca="1" si="245"/>
        <v>1</v>
      </c>
      <c r="X648" s="80"/>
      <c r="Y648" s="78"/>
      <c r="Z648" s="1">
        <f t="shared" ca="1" si="246"/>
        <v>1</v>
      </c>
      <c r="AA648" s="80"/>
      <c r="AB648" s="78"/>
      <c r="AC648" s="1">
        <f t="shared" ca="1" si="247"/>
        <v>1</v>
      </c>
      <c r="AD648" s="80"/>
      <c r="AE648" s="78"/>
      <c r="AF648" s="1">
        <f t="shared" ca="1" si="248"/>
        <v>1</v>
      </c>
      <c r="AG648" s="80"/>
      <c r="AH648" s="78"/>
      <c r="AI648" s="1">
        <f t="shared" ca="1" si="249"/>
        <v>1</v>
      </c>
      <c r="AJ648" s="80"/>
      <c r="AK648" s="78"/>
      <c r="AL648" s="1">
        <f t="shared" ca="1" si="250"/>
        <v>1</v>
      </c>
      <c r="AM648" s="80"/>
      <c r="AN648" s="78"/>
      <c r="AO648" s="1">
        <f t="shared" ca="1" si="251"/>
        <v>1</v>
      </c>
      <c r="AP648" s="93"/>
      <c r="AQ648" s="8"/>
      <c r="AR648" s="507"/>
      <c r="AS648" s="513"/>
      <c r="AT648" s="513"/>
      <c r="AU648" s="509"/>
      <c r="AV648" s="509"/>
      <c r="AW648" s="511"/>
      <c r="AX648" s="511"/>
      <c r="AY648" s="511"/>
      <c r="AZ648" s="511"/>
      <c r="BA648" s="511"/>
      <c r="BB648" s="511"/>
      <c r="BC648" s="8"/>
      <c r="BD648"/>
      <c r="BE648"/>
      <c r="BF648"/>
    </row>
    <row r="649" spans="1:58" ht="6" hidden="1" customHeight="1" x14ac:dyDescent="0.2">
      <c r="A649" s="14">
        <v>68</v>
      </c>
      <c r="B649" s="528"/>
      <c r="C649" s="529"/>
      <c r="D649" s="79"/>
      <c r="E649" s="86"/>
      <c r="F649" s="80"/>
      <c r="G649" s="78"/>
      <c r="H649" s="1">
        <f t="shared" ca="1" si="240"/>
        <v>2</v>
      </c>
      <c r="I649" s="80"/>
      <c r="J649" s="78"/>
      <c r="K649" s="1">
        <f t="shared" ca="1" si="241"/>
        <v>2</v>
      </c>
      <c r="L649" s="80"/>
      <c r="M649" s="78"/>
      <c r="N649" s="1">
        <f t="shared" ca="1" si="242"/>
        <v>2</v>
      </c>
      <c r="O649" s="80"/>
      <c r="P649" s="78"/>
      <c r="Q649" s="1">
        <f t="shared" ca="1" si="243"/>
        <v>99</v>
      </c>
      <c r="R649" s="80"/>
      <c r="S649" s="78"/>
      <c r="T649" s="1">
        <f t="shared" ca="1" si="244"/>
        <v>2</v>
      </c>
      <c r="U649" s="80"/>
      <c r="V649" s="78"/>
      <c r="W649" s="1">
        <f t="shared" ca="1" si="245"/>
        <v>2</v>
      </c>
      <c r="X649" s="80"/>
      <c r="Y649" s="78"/>
      <c r="Z649" s="1">
        <f t="shared" ca="1" si="246"/>
        <v>2</v>
      </c>
      <c r="AA649" s="80"/>
      <c r="AB649" s="78"/>
      <c r="AC649" s="1">
        <f t="shared" ca="1" si="247"/>
        <v>2</v>
      </c>
      <c r="AD649" s="80"/>
      <c r="AE649" s="78"/>
      <c r="AF649" s="1">
        <f t="shared" ca="1" si="248"/>
        <v>2</v>
      </c>
      <c r="AG649" s="80"/>
      <c r="AH649" s="78"/>
      <c r="AI649" s="1">
        <f t="shared" ca="1" si="249"/>
        <v>2</v>
      </c>
      <c r="AJ649" s="80"/>
      <c r="AK649" s="78"/>
      <c r="AL649" s="1">
        <f t="shared" ca="1" si="250"/>
        <v>2</v>
      </c>
      <c r="AM649" s="80"/>
      <c r="AN649" s="78"/>
      <c r="AO649" s="1">
        <f t="shared" ca="1" si="251"/>
        <v>2</v>
      </c>
      <c r="AP649" s="93"/>
      <c r="AQ649" s="8"/>
      <c r="AR649" s="507"/>
      <c r="AS649" s="513"/>
      <c r="AT649" s="513"/>
      <c r="AU649" s="509"/>
      <c r="AV649" s="509"/>
      <c r="AW649" s="511"/>
      <c r="AX649" s="511"/>
      <c r="AY649" s="511"/>
      <c r="AZ649" s="511"/>
      <c r="BA649" s="511"/>
      <c r="BB649" s="511"/>
      <c r="BC649" s="8"/>
      <c r="BD649"/>
      <c r="BE649"/>
      <c r="BF649"/>
    </row>
    <row r="650" spans="1:58" ht="6" hidden="1" customHeight="1" x14ac:dyDescent="0.2">
      <c r="A650" s="14">
        <v>69</v>
      </c>
      <c r="B650" s="528"/>
      <c r="C650" s="529"/>
      <c r="D650" s="79"/>
      <c r="E650" s="86"/>
      <c r="F650" s="80"/>
      <c r="G650" s="78"/>
      <c r="H650" s="1">
        <f t="shared" ca="1" si="240"/>
        <v>3</v>
      </c>
      <c r="I650" s="80"/>
      <c r="J650" s="78"/>
      <c r="K650" s="1">
        <f t="shared" ca="1" si="241"/>
        <v>3</v>
      </c>
      <c r="L650" s="80"/>
      <c r="M650" s="78"/>
      <c r="N650" s="1">
        <f t="shared" ca="1" si="242"/>
        <v>3</v>
      </c>
      <c r="O650" s="80"/>
      <c r="P650" s="78"/>
      <c r="Q650" s="1">
        <f t="shared" ca="1" si="243"/>
        <v>100</v>
      </c>
      <c r="R650" s="80"/>
      <c r="S650" s="78"/>
      <c r="T650" s="1">
        <f t="shared" ca="1" si="244"/>
        <v>3</v>
      </c>
      <c r="U650" s="80"/>
      <c r="V650" s="78"/>
      <c r="W650" s="1">
        <f t="shared" ca="1" si="245"/>
        <v>3</v>
      </c>
      <c r="X650" s="80"/>
      <c r="Y650" s="78"/>
      <c r="Z650" s="1">
        <f t="shared" ca="1" si="246"/>
        <v>3</v>
      </c>
      <c r="AA650" s="80"/>
      <c r="AB650" s="78"/>
      <c r="AC650" s="1">
        <f t="shared" ca="1" si="247"/>
        <v>3</v>
      </c>
      <c r="AD650" s="80"/>
      <c r="AE650" s="78"/>
      <c r="AF650" s="1">
        <f t="shared" ca="1" si="248"/>
        <v>3</v>
      </c>
      <c r="AG650" s="80"/>
      <c r="AH650" s="78"/>
      <c r="AI650" s="1">
        <f t="shared" ca="1" si="249"/>
        <v>3</v>
      </c>
      <c r="AJ650" s="80"/>
      <c r="AK650" s="78"/>
      <c r="AL650" s="1">
        <f t="shared" ca="1" si="250"/>
        <v>3</v>
      </c>
      <c r="AM650" s="80"/>
      <c r="AN650" s="78"/>
      <c r="AO650" s="1">
        <f t="shared" ca="1" si="251"/>
        <v>3</v>
      </c>
      <c r="AP650" s="93"/>
      <c r="AQ650" s="8"/>
      <c r="AR650" s="507"/>
      <c r="AS650" s="513"/>
      <c r="AT650" s="513"/>
      <c r="AU650" s="509"/>
      <c r="AV650" s="509"/>
      <c r="AW650" s="511"/>
      <c r="AX650" s="511"/>
      <c r="AY650" s="511"/>
      <c r="AZ650" s="511"/>
      <c r="BA650" s="511"/>
      <c r="BB650" s="511"/>
      <c r="BC650" s="8"/>
      <c r="BD650"/>
      <c r="BE650"/>
      <c r="BF650"/>
    </row>
    <row r="651" spans="1:58" ht="6" hidden="1" customHeight="1" x14ac:dyDescent="0.2">
      <c r="A651" s="14">
        <v>70</v>
      </c>
      <c r="B651" s="528"/>
      <c r="C651" s="529"/>
      <c r="D651" s="79"/>
      <c r="E651" s="86"/>
      <c r="F651" s="80"/>
      <c r="G651" s="78"/>
      <c r="H651" s="1">
        <f t="shared" ca="1" si="240"/>
        <v>4</v>
      </c>
      <c r="I651" s="80"/>
      <c r="J651" s="78"/>
      <c r="K651" s="1">
        <f t="shared" ca="1" si="241"/>
        <v>4</v>
      </c>
      <c r="L651" s="80"/>
      <c r="M651" s="78"/>
      <c r="N651" s="1">
        <f t="shared" ca="1" si="242"/>
        <v>4</v>
      </c>
      <c r="O651" s="80"/>
      <c r="P651" s="78"/>
      <c r="Q651" s="1">
        <f t="shared" ca="1" si="243"/>
        <v>101</v>
      </c>
      <c r="R651" s="80"/>
      <c r="S651" s="78"/>
      <c r="T651" s="1">
        <f t="shared" ca="1" si="244"/>
        <v>4</v>
      </c>
      <c r="U651" s="80"/>
      <c r="V651" s="78"/>
      <c r="W651" s="1">
        <f t="shared" ca="1" si="245"/>
        <v>4</v>
      </c>
      <c r="X651" s="80"/>
      <c r="Y651" s="78"/>
      <c r="Z651" s="1">
        <f t="shared" ca="1" si="246"/>
        <v>4</v>
      </c>
      <c r="AA651" s="80"/>
      <c r="AB651" s="78"/>
      <c r="AC651" s="1">
        <f t="shared" ca="1" si="247"/>
        <v>4</v>
      </c>
      <c r="AD651" s="80"/>
      <c r="AE651" s="78"/>
      <c r="AF651" s="1">
        <f t="shared" ca="1" si="248"/>
        <v>4</v>
      </c>
      <c r="AG651" s="80"/>
      <c r="AH651" s="78"/>
      <c r="AI651" s="1">
        <f t="shared" ca="1" si="249"/>
        <v>4</v>
      </c>
      <c r="AJ651" s="80"/>
      <c r="AK651" s="78"/>
      <c r="AL651" s="1">
        <f t="shared" ca="1" si="250"/>
        <v>4</v>
      </c>
      <c r="AM651" s="80"/>
      <c r="AN651" s="78"/>
      <c r="AO651" s="1">
        <f t="shared" ca="1" si="251"/>
        <v>4</v>
      </c>
      <c r="AP651" s="93"/>
      <c r="AQ651" s="8"/>
      <c r="AR651" s="507"/>
      <c r="AS651" s="513"/>
      <c r="AT651" s="513"/>
      <c r="AU651" s="509"/>
      <c r="AV651" s="509"/>
      <c r="AW651" s="511"/>
      <c r="AX651" s="511"/>
      <c r="AY651" s="511"/>
      <c r="AZ651" s="511"/>
      <c r="BA651" s="511"/>
      <c r="BB651" s="511"/>
      <c r="BC651" s="8"/>
      <c r="BD651"/>
      <c r="BE651"/>
      <c r="BF651"/>
    </row>
    <row r="652" spans="1:58" ht="6" hidden="1" customHeight="1" x14ac:dyDescent="0.2">
      <c r="A652" s="14">
        <v>71</v>
      </c>
      <c r="B652" s="528"/>
      <c r="C652" s="529"/>
      <c r="D652" s="79"/>
      <c r="E652" s="86"/>
      <c r="F652" s="80"/>
      <c r="G652" s="78"/>
      <c r="H652" s="1">
        <f t="shared" ca="1" si="240"/>
        <v>5</v>
      </c>
      <c r="I652" s="80"/>
      <c r="J652" s="78"/>
      <c r="K652" s="1">
        <f t="shared" ca="1" si="241"/>
        <v>5</v>
      </c>
      <c r="L652" s="80"/>
      <c r="M652" s="78"/>
      <c r="N652" s="1">
        <f t="shared" ca="1" si="242"/>
        <v>5</v>
      </c>
      <c r="O652" s="80"/>
      <c r="P652" s="78"/>
      <c r="Q652" s="1">
        <f t="shared" ca="1" si="243"/>
        <v>102</v>
      </c>
      <c r="R652" s="80"/>
      <c r="S652" s="78"/>
      <c r="T652" s="1">
        <f t="shared" ca="1" si="244"/>
        <v>5</v>
      </c>
      <c r="U652" s="80"/>
      <c r="V652" s="78"/>
      <c r="W652" s="1">
        <f t="shared" ca="1" si="245"/>
        <v>5</v>
      </c>
      <c r="X652" s="80"/>
      <c r="Y652" s="78"/>
      <c r="Z652" s="1">
        <f t="shared" ca="1" si="246"/>
        <v>5</v>
      </c>
      <c r="AA652" s="80"/>
      <c r="AB652" s="78"/>
      <c r="AC652" s="1">
        <f t="shared" ca="1" si="247"/>
        <v>5</v>
      </c>
      <c r="AD652" s="80"/>
      <c r="AE652" s="78"/>
      <c r="AF652" s="1">
        <f t="shared" ca="1" si="248"/>
        <v>5</v>
      </c>
      <c r="AG652" s="80"/>
      <c r="AH652" s="78"/>
      <c r="AI652" s="1">
        <f t="shared" ca="1" si="249"/>
        <v>5</v>
      </c>
      <c r="AJ652" s="80"/>
      <c r="AK652" s="78"/>
      <c r="AL652" s="1">
        <f t="shared" ca="1" si="250"/>
        <v>5</v>
      </c>
      <c r="AM652" s="80"/>
      <c r="AN652" s="78"/>
      <c r="AO652" s="1">
        <f t="shared" ca="1" si="251"/>
        <v>5</v>
      </c>
      <c r="AP652" s="93"/>
      <c r="AQ652" s="8"/>
      <c r="AR652" s="507"/>
      <c r="AS652" s="513"/>
      <c r="AT652" s="513"/>
      <c r="AU652" s="509"/>
      <c r="AV652" s="509"/>
      <c r="AW652" s="511"/>
      <c r="AX652" s="511"/>
      <c r="AY652" s="511"/>
      <c r="AZ652" s="511"/>
      <c r="BA652" s="511"/>
      <c r="BB652" s="511"/>
      <c r="BC652" s="8"/>
      <c r="BD652"/>
      <c r="BE652"/>
      <c r="BF652"/>
    </row>
    <row r="653" spans="1:58" ht="6" hidden="1" customHeight="1" x14ac:dyDescent="0.2">
      <c r="A653" s="14">
        <v>72</v>
      </c>
      <c r="B653" s="528"/>
      <c r="C653" s="529"/>
      <c r="D653" s="79"/>
      <c r="E653" s="86"/>
      <c r="F653" s="80"/>
      <c r="G653" s="78"/>
      <c r="H653" s="1">
        <f t="shared" ca="1" si="240"/>
        <v>6</v>
      </c>
      <c r="I653" s="80"/>
      <c r="J653" s="78"/>
      <c r="K653" s="1">
        <f t="shared" ca="1" si="241"/>
        <v>6</v>
      </c>
      <c r="L653" s="80"/>
      <c r="M653" s="78"/>
      <c r="N653" s="1">
        <f t="shared" ca="1" si="242"/>
        <v>6</v>
      </c>
      <c r="O653" s="80"/>
      <c r="P653" s="78"/>
      <c r="Q653" s="1">
        <f t="shared" ca="1" si="243"/>
        <v>103</v>
      </c>
      <c r="R653" s="80"/>
      <c r="S653" s="78"/>
      <c r="T653" s="1">
        <f t="shared" ca="1" si="244"/>
        <v>6</v>
      </c>
      <c r="U653" s="80"/>
      <c r="V653" s="78"/>
      <c r="W653" s="1">
        <f t="shared" ca="1" si="245"/>
        <v>6</v>
      </c>
      <c r="X653" s="80"/>
      <c r="Y653" s="78"/>
      <c r="Z653" s="1">
        <f t="shared" ca="1" si="246"/>
        <v>6</v>
      </c>
      <c r="AA653" s="80"/>
      <c r="AB653" s="78"/>
      <c r="AC653" s="1">
        <f t="shared" ca="1" si="247"/>
        <v>6</v>
      </c>
      <c r="AD653" s="80"/>
      <c r="AE653" s="78"/>
      <c r="AF653" s="1">
        <f t="shared" ca="1" si="248"/>
        <v>6</v>
      </c>
      <c r="AG653" s="80"/>
      <c r="AH653" s="78"/>
      <c r="AI653" s="1">
        <f t="shared" ca="1" si="249"/>
        <v>6</v>
      </c>
      <c r="AJ653" s="80"/>
      <c r="AK653" s="78"/>
      <c r="AL653" s="1">
        <f t="shared" ca="1" si="250"/>
        <v>6</v>
      </c>
      <c r="AM653" s="80"/>
      <c r="AN653" s="78"/>
      <c r="AO653" s="1">
        <f t="shared" ca="1" si="251"/>
        <v>6</v>
      </c>
      <c r="AP653" s="93"/>
      <c r="AQ653" s="8"/>
      <c r="AR653" s="507"/>
      <c r="AS653" s="513"/>
      <c r="AT653" s="513"/>
      <c r="AU653" s="509"/>
      <c r="AV653" s="509"/>
      <c r="AW653" s="511"/>
      <c r="AX653" s="511"/>
      <c r="AY653" s="511"/>
      <c r="AZ653" s="511"/>
      <c r="BA653" s="511"/>
      <c r="BB653" s="511"/>
      <c r="BC653" s="8"/>
      <c r="BD653"/>
      <c r="BE653"/>
      <c r="BF653"/>
    </row>
    <row r="654" spans="1:58" ht="6" hidden="1" customHeight="1" x14ac:dyDescent="0.2">
      <c r="A654" s="14">
        <v>73</v>
      </c>
      <c r="B654" s="528"/>
      <c r="C654" s="529"/>
      <c r="D654" s="79"/>
      <c r="E654" s="86"/>
      <c r="F654" s="80"/>
      <c r="G654" s="78"/>
      <c r="H654" s="1">
        <f t="shared" ca="1" si="240"/>
        <v>7</v>
      </c>
      <c r="I654" s="80"/>
      <c r="J654" s="78"/>
      <c r="K654" s="1">
        <f t="shared" ca="1" si="241"/>
        <v>7</v>
      </c>
      <c r="L654" s="80"/>
      <c r="M654" s="78"/>
      <c r="N654" s="1">
        <f t="shared" ca="1" si="242"/>
        <v>7</v>
      </c>
      <c r="O654" s="80"/>
      <c r="P654" s="78"/>
      <c r="Q654" s="1">
        <f t="shared" ca="1" si="243"/>
        <v>104</v>
      </c>
      <c r="R654" s="80"/>
      <c r="S654" s="78"/>
      <c r="T654" s="1">
        <f t="shared" ca="1" si="244"/>
        <v>7</v>
      </c>
      <c r="U654" s="80"/>
      <c r="V654" s="78"/>
      <c r="W654" s="1">
        <f t="shared" ca="1" si="245"/>
        <v>7</v>
      </c>
      <c r="X654" s="80"/>
      <c r="Y654" s="78"/>
      <c r="Z654" s="1">
        <f t="shared" ca="1" si="246"/>
        <v>7</v>
      </c>
      <c r="AA654" s="80"/>
      <c r="AB654" s="78"/>
      <c r="AC654" s="1">
        <f t="shared" ca="1" si="247"/>
        <v>7</v>
      </c>
      <c r="AD654" s="80"/>
      <c r="AE654" s="78"/>
      <c r="AF654" s="1">
        <f t="shared" ca="1" si="248"/>
        <v>7</v>
      </c>
      <c r="AG654" s="80"/>
      <c r="AH654" s="78"/>
      <c r="AI654" s="1">
        <f t="shared" ca="1" si="249"/>
        <v>7</v>
      </c>
      <c r="AJ654" s="80"/>
      <c r="AK654" s="78"/>
      <c r="AL654" s="1">
        <f t="shared" ca="1" si="250"/>
        <v>7</v>
      </c>
      <c r="AM654" s="80"/>
      <c r="AN654" s="78"/>
      <c r="AO654" s="1">
        <f t="shared" ca="1" si="251"/>
        <v>7</v>
      </c>
      <c r="AP654" s="93"/>
      <c r="AQ654" s="8"/>
      <c r="AR654" s="507"/>
      <c r="AS654" s="513"/>
      <c r="AT654" s="513"/>
      <c r="AU654" s="509"/>
      <c r="AV654" s="509"/>
      <c r="AW654" s="511"/>
      <c r="AX654" s="511"/>
      <c r="AY654" s="511"/>
      <c r="AZ654" s="511"/>
      <c r="BA654" s="511"/>
      <c r="BB654" s="511"/>
      <c r="BC654" s="8"/>
      <c r="BD654"/>
      <c r="BE654"/>
      <c r="BF654"/>
    </row>
    <row r="655" spans="1:58" ht="6" hidden="1" customHeight="1" x14ac:dyDescent="0.2">
      <c r="A655" s="14">
        <v>74</v>
      </c>
      <c r="B655" s="528"/>
      <c r="C655" s="529"/>
      <c r="D655" s="79"/>
      <c r="E655" s="86"/>
      <c r="F655" s="80"/>
      <c r="G655" s="78"/>
      <c r="H655" s="1">
        <f t="shared" ca="1" si="240"/>
        <v>8</v>
      </c>
      <c r="I655" s="80"/>
      <c r="J655" s="78"/>
      <c r="K655" s="1">
        <f t="shared" ca="1" si="241"/>
        <v>8</v>
      </c>
      <c r="L655" s="80"/>
      <c r="M655" s="78"/>
      <c r="N655" s="1">
        <f t="shared" ca="1" si="242"/>
        <v>8</v>
      </c>
      <c r="O655" s="80"/>
      <c r="P655" s="78"/>
      <c r="Q655" s="1">
        <f t="shared" ca="1" si="243"/>
        <v>105</v>
      </c>
      <c r="R655" s="80"/>
      <c r="S655" s="78"/>
      <c r="T655" s="1">
        <f t="shared" ca="1" si="244"/>
        <v>8</v>
      </c>
      <c r="U655" s="80"/>
      <c r="V655" s="78"/>
      <c r="W655" s="1">
        <f t="shared" ca="1" si="245"/>
        <v>8</v>
      </c>
      <c r="X655" s="80"/>
      <c r="Y655" s="78"/>
      <c r="Z655" s="1">
        <f t="shared" ca="1" si="246"/>
        <v>8</v>
      </c>
      <c r="AA655" s="80"/>
      <c r="AB655" s="78"/>
      <c r="AC655" s="1">
        <f t="shared" ca="1" si="247"/>
        <v>8</v>
      </c>
      <c r="AD655" s="80"/>
      <c r="AE655" s="78"/>
      <c r="AF655" s="1">
        <f t="shared" ca="1" si="248"/>
        <v>8</v>
      </c>
      <c r="AG655" s="80"/>
      <c r="AH655" s="78"/>
      <c r="AI655" s="1">
        <f t="shared" ca="1" si="249"/>
        <v>8</v>
      </c>
      <c r="AJ655" s="80"/>
      <c r="AK655" s="78"/>
      <c r="AL655" s="1">
        <f t="shared" ca="1" si="250"/>
        <v>8</v>
      </c>
      <c r="AM655" s="80"/>
      <c r="AN655" s="78"/>
      <c r="AO655" s="1">
        <f t="shared" ca="1" si="251"/>
        <v>8</v>
      </c>
      <c r="AP655" s="93"/>
      <c r="AQ655" s="8"/>
      <c r="AR655" s="507"/>
      <c r="AS655" s="513"/>
      <c r="AT655" s="513"/>
      <c r="AU655" s="509"/>
      <c r="AV655" s="509"/>
      <c r="AW655" s="511"/>
      <c r="AX655" s="511"/>
      <c r="AY655" s="511"/>
      <c r="AZ655" s="511"/>
      <c r="BA655" s="511"/>
      <c r="BB655" s="511"/>
      <c r="BC655" s="8"/>
      <c r="BD655"/>
      <c r="BE655"/>
      <c r="BF655"/>
    </row>
    <row r="656" spans="1:58" ht="6" hidden="1" customHeight="1" x14ac:dyDescent="0.2">
      <c r="A656" s="14">
        <v>75</v>
      </c>
      <c r="B656" s="528"/>
      <c r="C656" s="529"/>
      <c r="D656" s="79"/>
      <c r="E656" s="86"/>
      <c r="F656" s="80"/>
      <c r="G656" s="78"/>
      <c r="H656" s="1">
        <f t="shared" ca="1" si="240"/>
        <v>9</v>
      </c>
      <c r="I656" s="80"/>
      <c r="J656" s="78"/>
      <c r="K656" s="1">
        <f t="shared" ca="1" si="241"/>
        <v>9</v>
      </c>
      <c r="L656" s="80"/>
      <c r="M656" s="78"/>
      <c r="N656" s="1">
        <f t="shared" ca="1" si="242"/>
        <v>9</v>
      </c>
      <c r="O656" s="80"/>
      <c r="P656" s="78"/>
      <c r="Q656" s="1">
        <f t="shared" ca="1" si="243"/>
        <v>106</v>
      </c>
      <c r="R656" s="80"/>
      <c r="S656" s="78"/>
      <c r="T656" s="1">
        <f t="shared" ca="1" si="244"/>
        <v>9</v>
      </c>
      <c r="U656" s="80"/>
      <c r="V656" s="78"/>
      <c r="W656" s="1">
        <f t="shared" ca="1" si="245"/>
        <v>9</v>
      </c>
      <c r="X656" s="80"/>
      <c r="Y656" s="78"/>
      <c r="Z656" s="1">
        <f t="shared" ca="1" si="246"/>
        <v>9</v>
      </c>
      <c r="AA656" s="80"/>
      <c r="AB656" s="78"/>
      <c r="AC656" s="1">
        <f t="shared" ca="1" si="247"/>
        <v>9</v>
      </c>
      <c r="AD656" s="80"/>
      <c r="AE656" s="78"/>
      <c r="AF656" s="1">
        <f t="shared" ca="1" si="248"/>
        <v>9</v>
      </c>
      <c r="AG656" s="80"/>
      <c r="AH656" s="78"/>
      <c r="AI656" s="1">
        <f t="shared" ca="1" si="249"/>
        <v>9</v>
      </c>
      <c r="AJ656" s="80"/>
      <c r="AK656" s="78"/>
      <c r="AL656" s="1">
        <f t="shared" ca="1" si="250"/>
        <v>9</v>
      </c>
      <c r="AM656" s="80"/>
      <c r="AN656" s="78"/>
      <c r="AO656" s="1">
        <f t="shared" ca="1" si="251"/>
        <v>9</v>
      </c>
      <c r="AP656" s="93"/>
      <c r="AQ656" s="8"/>
      <c r="AR656" s="507"/>
      <c r="AS656" s="513"/>
      <c r="AT656" s="513"/>
      <c r="AU656" s="509"/>
      <c r="AV656" s="509"/>
      <c r="AW656" s="511"/>
      <c r="AX656" s="511"/>
      <c r="AY656" s="511"/>
      <c r="AZ656" s="511"/>
      <c r="BA656" s="511"/>
      <c r="BB656" s="511"/>
      <c r="BC656" s="8"/>
      <c r="BD656"/>
      <c r="BE656"/>
      <c r="BF656"/>
    </row>
    <row r="657" spans="1:58" ht="6" hidden="1" customHeight="1" x14ac:dyDescent="0.2">
      <c r="A657" s="14">
        <v>76</v>
      </c>
      <c r="B657" s="528"/>
      <c r="C657" s="529"/>
      <c r="D657" s="79"/>
      <c r="E657" s="86"/>
      <c r="F657" s="80"/>
      <c r="G657" s="78"/>
      <c r="H657" s="1">
        <f t="shared" ca="1" si="240"/>
        <v>10</v>
      </c>
      <c r="I657" s="80"/>
      <c r="J657" s="78"/>
      <c r="K657" s="1">
        <f t="shared" ca="1" si="241"/>
        <v>10</v>
      </c>
      <c r="L657" s="80"/>
      <c r="M657" s="78"/>
      <c r="N657" s="1">
        <f t="shared" ca="1" si="242"/>
        <v>10</v>
      </c>
      <c r="O657" s="80"/>
      <c r="P657" s="78"/>
      <c r="Q657" s="1">
        <f t="shared" ca="1" si="243"/>
        <v>107</v>
      </c>
      <c r="R657" s="80"/>
      <c r="S657" s="78"/>
      <c r="T657" s="1">
        <f t="shared" ca="1" si="244"/>
        <v>10</v>
      </c>
      <c r="U657" s="80"/>
      <c r="V657" s="78"/>
      <c r="W657" s="1">
        <f t="shared" ca="1" si="245"/>
        <v>10</v>
      </c>
      <c r="X657" s="80"/>
      <c r="Y657" s="78"/>
      <c r="Z657" s="1">
        <f t="shared" ca="1" si="246"/>
        <v>10</v>
      </c>
      <c r="AA657" s="80"/>
      <c r="AB657" s="78"/>
      <c r="AC657" s="1">
        <f t="shared" ca="1" si="247"/>
        <v>10</v>
      </c>
      <c r="AD657" s="80"/>
      <c r="AE657" s="78"/>
      <c r="AF657" s="1">
        <f t="shared" ca="1" si="248"/>
        <v>10</v>
      </c>
      <c r="AG657" s="80"/>
      <c r="AH657" s="78"/>
      <c r="AI657" s="1">
        <f t="shared" ca="1" si="249"/>
        <v>10</v>
      </c>
      <c r="AJ657" s="80"/>
      <c r="AK657" s="78"/>
      <c r="AL657" s="1">
        <f t="shared" ca="1" si="250"/>
        <v>10</v>
      </c>
      <c r="AM657" s="80"/>
      <c r="AN657" s="78"/>
      <c r="AO657" s="1">
        <f t="shared" ca="1" si="251"/>
        <v>10</v>
      </c>
      <c r="AP657" s="93"/>
      <c r="AQ657" s="8"/>
      <c r="AR657" s="507"/>
      <c r="AS657" s="513"/>
      <c r="AT657" s="513"/>
      <c r="AU657" s="509"/>
      <c r="AV657" s="509"/>
      <c r="AW657" s="511"/>
      <c r="AX657" s="511"/>
      <c r="AY657" s="511"/>
      <c r="AZ657" s="511"/>
      <c r="BA657" s="511"/>
      <c r="BB657" s="511"/>
      <c r="BC657" s="8"/>
      <c r="BD657"/>
      <c r="BE657"/>
      <c r="BF657"/>
    </row>
    <row r="658" spans="1:58" ht="6" hidden="1" customHeight="1" x14ac:dyDescent="0.2">
      <c r="A658" s="14">
        <v>77</v>
      </c>
      <c r="B658" s="528"/>
      <c r="C658" s="529"/>
      <c r="D658" s="79"/>
      <c r="E658" s="86"/>
      <c r="F658" s="80"/>
      <c r="G658" s="78"/>
      <c r="H658" s="1">
        <f t="shared" ca="1" si="240"/>
        <v>11</v>
      </c>
      <c r="I658" s="80"/>
      <c r="J658" s="78"/>
      <c r="K658" s="1">
        <f t="shared" ca="1" si="241"/>
        <v>11</v>
      </c>
      <c r="L658" s="80"/>
      <c r="M658" s="78"/>
      <c r="N658" s="1">
        <f t="shared" ca="1" si="242"/>
        <v>11</v>
      </c>
      <c r="O658" s="80"/>
      <c r="P658" s="78"/>
      <c r="Q658" s="1">
        <f t="shared" ca="1" si="243"/>
        <v>108</v>
      </c>
      <c r="R658" s="80"/>
      <c r="S658" s="78"/>
      <c r="T658" s="1">
        <f t="shared" ca="1" si="244"/>
        <v>11</v>
      </c>
      <c r="U658" s="80"/>
      <c r="V658" s="78"/>
      <c r="W658" s="1">
        <f t="shared" ca="1" si="245"/>
        <v>11</v>
      </c>
      <c r="X658" s="80"/>
      <c r="Y658" s="78"/>
      <c r="Z658" s="1">
        <f t="shared" ca="1" si="246"/>
        <v>11</v>
      </c>
      <c r="AA658" s="80"/>
      <c r="AB658" s="78"/>
      <c r="AC658" s="1">
        <f t="shared" ca="1" si="247"/>
        <v>11</v>
      </c>
      <c r="AD658" s="80"/>
      <c r="AE658" s="78"/>
      <c r="AF658" s="1">
        <f t="shared" ca="1" si="248"/>
        <v>11</v>
      </c>
      <c r="AG658" s="80"/>
      <c r="AH658" s="78"/>
      <c r="AI658" s="1">
        <f t="shared" ca="1" si="249"/>
        <v>11</v>
      </c>
      <c r="AJ658" s="80"/>
      <c r="AK658" s="78"/>
      <c r="AL658" s="1">
        <f t="shared" ca="1" si="250"/>
        <v>11</v>
      </c>
      <c r="AM658" s="80"/>
      <c r="AN658" s="78"/>
      <c r="AO658" s="1">
        <f t="shared" ca="1" si="251"/>
        <v>11</v>
      </c>
      <c r="AP658" s="93"/>
      <c r="AQ658" s="8"/>
      <c r="AR658" s="507"/>
      <c r="AS658" s="513"/>
      <c r="AT658" s="513"/>
      <c r="AU658" s="509"/>
      <c r="AV658" s="509"/>
      <c r="AW658" s="511"/>
      <c r="AX658" s="511"/>
      <c r="AY658" s="511"/>
      <c r="AZ658" s="511"/>
      <c r="BA658" s="511"/>
      <c r="BB658" s="511"/>
      <c r="BC658" s="8"/>
      <c r="BD658"/>
      <c r="BE658"/>
      <c r="BF658"/>
    </row>
    <row r="659" spans="1:58" ht="6" hidden="1" customHeight="1" x14ac:dyDescent="0.2">
      <c r="A659" s="14">
        <v>78</v>
      </c>
      <c r="B659" s="528"/>
      <c r="C659" s="529"/>
      <c r="D659" s="79"/>
      <c r="E659" s="86"/>
      <c r="F659" s="80"/>
      <c r="G659" s="78"/>
      <c r="H659" s="1">
        <f t="shared" ca="1" si="240"/>
        <v>12</v>
      </c>
      <c r="I659" s="80"/>
      <c r="J659" s="78"/>
      <c r="K659" s="1">
        <f t="shared" ca="1" si="241"/>
        <v>12</v>
      </c>
      <c r="L659" s="80"/>
      <c r="M659" s="78"/>
      <c r="N659" s="1">
        <f t="shared" ca="1" si="242"/>
        <v>12</v>
      </c>
      <c r="O659" s="80"/>
      <c r="P659" s="78"/>
      <c r="Q659" s="1">
        <f t="shared" ca="1" si="243"/>
        <v>109</v>
      </c>
      <c r="R659" s="80"/>
      <c r="S659" s="78"/>
      <c r="T659" s="1">
        <f t="shared" ca="1" si="244"/>
        <v>12</v>
      </c>
      <c r="U659" s="80"/>
      <c r="V659" s="78"/>
      <c r="W659" s="1">
        <f t="shared" ca="1" si="245"/>
        <v>12</v>
      </c>
      <c r="X659" s="80"/>
      <c r="Y659" s="78"/>
      <c r="Z659" s="1">
        <f t="shared" ca="1" si="246"/>
        <v>12</v>
      </c>
      <c r="AA659" s="80"/>
      <c r="AB659" s="78"/>
      <c r="AC659" s="1">
        <f t="shared" ca="1" si="247"/>
        <v>12</v>
      </c>
      <c r="AD659" s="80"/>
      <c r="AE659" s="78"/>
      <c r="AF659" s="1">
        <f t="shared" ca="1" si="248"/>
        <v>12</v>
      </c>
      <c r="AG659" s="80"/>
      <c r="AH659" s="78"/>
      <c r="AI659" s="1">
        <f t="shared" ca="1" si="249"/>
        <v>12</v>
      </c>
      <c r="AJ659" s="80"/>
      <c r="AK659" s="78"/>
      <c r="AL659" s="1">
        <f t="shared" ca="1" si="250"/>
        <v>12</v>
      </c>
      <c r="AM659" s="80"/>
      <c r="AN659" s="78"/>
      <c r="AO659" s="1">
        <f t="shared" ca="1" si="251"/>
        <v>12</v>
      </c>
      <c r="AP659" s="93"/>
      <c r="AQ659" s="8"/>
      <c r="AR659" s="507"/>
      <c r="AS659" s="513"/>
      <c r="AT659" s="513"/>
      <c r="AU659" s="509"/>
      <c r="AV659" s="509"/>
      <c r="AW659" s="511"/>
      <c r="AX659" s="511"/>
      <c r="AY659" s="511"/>
      <c r="AZ659" s="511"/>
      <c r="BA659" s="511"/>
      <c r="BB659" s="511"/>
      <c r="BC659" s="8"/>
      <c r="BD659"/>
      <c r="BE659"/>
      <c r="BF659"/>
    </row>
    <row r="660" spans="1:58" ht="6" hidden="1" customHeight="1" x14ac:dyDescent="0.2">
      <c r="A660" s="14">
        <v>79</v>
      </c>
      <c r="B660" s="528"/>
      <c r="C660" s="529"/>
      <c r="D660" s="79"/>
      <c r="E660" s="86"/>
      <c r="F660" s="80"/>
      <c r="G660" s="78"/>
      <c r="H660" s="1">
        <f t="shared" ca="1" si="240"/>
        <v>13</v>
      </c>
      <c r="I660" s="80"/>
      <c r="J660" s="78"/>
      <c r="K660" s="1">
        <f t="shared" ca="1" si="241"/>
        <v>13</v>
      </c>
      <c r="L660" s="80"/>
      <c r="M660" s="78"/>
      <c r="N660" s="1">
        <f t="shared" ca="1" si="242"/>
        <v>13</v>
      </c>
      <c r="O660" s="80"/>
      <c r="P660" s="78"/>
      <c r="Q660" s="1">
        <f t="shared" ca="1" si="243"/>
        <v>110</v>
      </c>
      <c r="R660" s="80"/>
      <c r="S660" s="78"/>
      <c r="T660" s="1">
        <f t="shared" ca="1" si="244"/>
        <v>13</v>
      </c>
      <c r="U660" s="80"/>
      <c r="V660" s="78"/>
      <c r="W660" s="1">
        <f t="shared" ca="1" si="245"/>
        <v>13</v>
      </c>
      <c r="X660" s="80"/>
      <c r="Y660" s="78"/>
      <c r="Z660" s="1">
        <f t="shared" ca="1" si="246"/>
        <v>13</v>
      </c>
      <c r="AA660" s="80"/>
      <c r="AB660" s="78"/>
      <c r="AC660" s="1">
        <f t="shared" ca="1" si="247"/>
        <v>13</v>
      </c>
      <c r="AD660" s="80"/>
      <c r="AE660" s="78"/>
      <c r="AF660" s="1">
        <f t="shared" ca="1" si="248"/>
        <v>13</v>
      </c>
      <c r="AG660" s="80"/>
      <c r="AH660" s="78"/>
      <c r="AI660" s="1">
        <f t="shared" ca="1" si="249"/>
        <v>13</v>
      </c>
      <c r="AJ660" s="80"/>
      <c r="AK660" s="78"/>
      <c r="AL660" s="1">
        <f t="shared" ca="1" si="250"/>
        <v>13</v>
      </c>
      <c r="AM660" s="80"/>
      <c r="AN660" s="78"/>
      <c r="AO660" s="1">
        <f t="shared" ca="1" si="251"/>
        <v>13</v>
      </c>
      <c r="AP660" s="93"/>
      <c r="AQ660" s="8"/>
      <c r="AR660" s="507"/>
      <c r="AS660" s="513"/>
      <c r="AT660" s="513"/>
      <c r="AU660" s="509"/>
      <c r="AV660" s="509"/>
      <c r="AW660" s="511"/>
      <c r="AX660" s="511"/>
      <c r="AY660" s="511"/>
      <c r="AZ660" s="511"/>
      <c r="BA660" s="511"/>
      <c r="BB660" s="511"/>
      <c r="BC660" s="8"/>
      <c r="BD660"/>
      <c r="BE660"/>
      <c r="BF660"/>
    </row>
    <row r="661" spans="1:58" ht="6" hidden="1" customHeight="1" x14ac:dyDescent="0.2">
      <c r="A661" s="14">
        <v>80</v>
      </c>
      <c r="B661" s="528"/>
      <c r="C661" s="529"/>
      <c r="D661" s="79"/>
      <c r="E661" s="86"/>
      <c r="F661" s="80"/>
      <c r="G661" s="78"/>
      <c r="H661" s="1">
        <f t="shared" ca="1" si="240"/>
        <v>14</v>
      </c>
      <c r="I661" s="80"/>
      <c r="J661" s="78"/>
      <c r="K661" s="1">
        <f t="shared" ca="1" si="241"/>
        <v>14</v>
      </c>
      <c r="L661" s="80"/>
      <c r="M661" s="78"/>
      <c r="N661" s="1">
        <f t="shared" ca="1" si="242"/>
        <v>14</v>
      </c>
      <c r="O661" s="80"/>
      <c r="P661" s="78"/>
      <c r="Q661" s="1">
        <f t="shared" ca="1" si="243"/>
        <v>111</v>
      </c>
      <c r="R661" s="80"/>
      <c r="S661" s="78"/>
      <c r="T661" s="1">
        <f t="shared" ca="1" si="244"/>
        <v>14</v>
      </c>
      <c r="U661" s="80"/>
      <c r="V661" s="78"/>
      <c r="W661" s="1">
        <f t="shared" ca="1" si="245"/>
        <v>14</v>
      </c>
      <c r="X661" s="80"/>
      <c r="Y661" s="78"/>
      <c r="Z661" s="1">
        <f t="shared" ca="1" si="246"/>
        <v>14</v>
      </c>
      <c r="AA661" s="80"/>
      <c r="AB661" s="78"/>
      <c r="AC661" s="1">
        <f t="shared" ca="1" si="247"/>
        <v>14</v>
      </c>
      <c r="AD661" s="80"/>
      <c r="AE661" s="78"/>
      <c r="AF661" s="1">
        <f t="shared" ca="1" si="248"/>
        <v>14</v>
      </c>
      <c r="AG661" s="80"/>
      <c r="AH661" s="78"/>
      <c r="AI661" s="1">
        <f t="shared" ca="1" si="249"/>
        <v>14</v>
      </c>
      <c r="AJ661" s="80"/>
      <c r="AK661" s="78"/>
      <c r="AL661" s="1">
        <f t="shared" ca="1" si="250"/>
        <v>14</v>
      </c>
      <c r="AM661" s="80"/>
      <c r="AN661" s="78"/>
      <c r="AO661" s="1">
        <f t="shared" ca="1" si="251"/>
        <v>14</v>
      </c>
      <c r="AP661" s="93"/>
      <c r="AQ661" s="8"/>
      <c r="AR661" s="507"/>
      <c r="AS661" s="513"/>
      <c r="AT661" s="513"/>
      <c r="AU661" s="509"/>
      <c r="AV661" s="509"/>
      <c r="AW661" s="511"/>
      <c r="AX661" s="511"/>
      <c r="AY661" s="511"/>
      <c r="AZ661" s="511"/>
      <c r="BA661" s="511"/>
      <c r="BB661" s="511"/>
      <c r="BC661" s="8"/>
      <c r="BD661"/>
      <c r="BE661"/>
      <c r="BF661"/>
    </row>
    <row r="662" spans="1:58" ht="6" hidden="1" customHeight="1" x14ac:dyDescent="0.2">
      <c r="A662" s="14">
        <v>81</v>
      </c>
      <c r="B662" s="528"/>
      <c r="C662" s="529"/>
      <c r="D662" s="79"/>
      <c r="E662" s="86"/>
      <c r="F662" s="80"/>
      <c r="G662" s="78"/>
      <c r="H662" s="1">
        <f t="shared" ca="1" si="240"/>
        <v>15</v>
      </c>
      <c r="I662" s="80"/>
      <c r="J662" s="78"/>
      <c r="K662" s="1">
        <f t="shared" ca="1" si="241"/>
        <v>15</v>
      </c>
      <c r="L662" s="80"/>
      <c r="M662" s="78"/>
      <c r="N662" s="1">
        <f t="shared" ca="1" si="242"/>
        <v>15</v>
      </c>
      <c r="O662" s="80"/>
      <c r="P662" s="78"/>
      <c r="Q662" s="1">
        <f t="shared" ca="1" si="243"/>
        <v>112</v>
      </c>
      <c r="R662" s="80"/>
      <c r="S662" s="78"/>
      <c r="T662" s="1">
        <f t="shared" ca="1" si="244"/>
        <v>15</v>
      </c>
      <c r="U662" s="80"/>
      <c r="V662" s="78"/>
      <c r="W662" s="1">
        <f t="shared" ca="1" si="245"/>
        <v>15</v>
      </c>
      <c r="X662" s="80"/>
      <c r="Y662" s="78"/>
      <c r="Z662" s="1">
        <f t="shared" ca="1" si="246"/>
        <v>15</v>
      </c>
      <c r="AA662" s="80"/>
      <c r="AB662" s="78"/>
      <c r="AC662" s="1">
        <f t="shared" ca="1" si="247"/>
        <v>15</v>
      </c>
      <c r="AD662" s="80"/>
      <c r="AE662" s="78"/>
      <c r="AF662" s="1">
        <f t="shared" ca="1" si="248"/>
        <v>15</v>
      </c>
      <c r="AG662" s="80"/>
      <c r="AH662" s="78"/>
      <c r="AI662" s="1">
        <f t="shared" ca="1" si="249"/>
        <v>15</v>
      </c>
      <c r="AJ662" s="80"/>
      <c r="AK662" s="78"/>
      <c r="AL662" s="1">
        <f t="shared" ca="1" si="250"/>
        <v>15</v>
      </c>
      <c r="AM662" s="80"/>
      <c r="AN662" s="78"/>
      <c r="AO662" s="1">
        <f t="shared" ca="1" si="251"/>
        <v>15</v>
      </c>
      <c r="AP662" s="93"/>
      <c r="AQ662" s="8"/>
      <c r="AR662" s="507"/>
      <c r="AS662" s="513"/>
      <c r="AT662" s="513"/>
      <c r="AU662" s="509"/>
      <c r="AV662" s="509"/>
      <c r="AW662" s="511"/>
      <c r="AX662" s="511"/>
      <c r="AY662" s="511"/>
      <c r="AZ662" s="511"/>
      <c r="BA662" s="511"/>
      <c r="BB662" s="511"/>
      <c r="BC662" s="8"/>
      <c r="BD662"/>
      <c r="BE662"/>
      <c r="BF662"/>
    </row>
    <row r="663" spans="1:58" ht="6" hidden="1" customHeight="1" x14ac:dyDescent="0.2">
      <c r="A663" s="14">
        <v>82</v>
      </c>
      <c r="B663" s="528"/>
      <c r="C663" s="529"/>
      <c r="D663" s="79"/>
      <c r="E663" s="86"/>
      <c r="F663" s="80"/>
      <c r="G663" s="78"/>
      <c r="H663" s="1">
        <f t="shared" ca="1" si="240"/>
        <v>16</v>
      </c>
      <c r="I663" s="80"/>
      <c r="J663" s="78"/>
      <c r="K663" s="1">
        <f t="shared" ca="1" si="241"/>
        <v>16</v>
      </c>
      <c r="L663" s="80"/>
      <c r="M663" s="78"/>
      <c r="N663" s="1">
        <f t="shared" ca="1" si="242"/>
        <v>16</v>
      </c>
      <c r="O663" s="80"/>
      <c r="P663" s="78"/>
      <c r="Q663" s="1">
        <f t="shared" ca="1" si="243"/>
        <v>113</v>
      </c>
      <c r="R663" s="80"/>
      <c r="S663" s="78"/>
      <c r="T663" s="1">
        <f t="shared" ca="1" si="244"/>
        <v>16</v>
      </c>
      <c r="U663" s="80"/>
      <c r="V663" s="78"/>
      <c r="W663" s="1">
        <f t="shared" ca="1" si="245"/>
        <v>16</v>
      </c>
      <c r="X663" s="80"/>
      <c r="Y663" s="78"/>
      <c r="Z663" s="1">
        <f t="shared" ca="1" si="246"/>
        <v>16</v>
      </c>
      <c r="AA663" s="80"/>
      <c r="AB663" s="78"/>
      <c r="AC663" s="1">
        <f t="shared" ca="1" si="247"/>
        <v>16</v>
      </c>
      <c r="AD663" s="80"/>
      <c r="AE663" s="78"/>
      <c r="AF663" s="1">
        <f t="shared" ca="1" si="248"/>
        <v>16</v>
      </c>
      <c r="AG663" s="80"/>
      <c r="AH663" s="78"/>
      <c r="AI663" s="1">
        <f t="shared" ca="1" si="249"/>
        <v>16</v>
      </c>
      <c r="AJ663" s="80"/>
      <c r="AK663" s="78"/>
      <c r="AL663" s="1">
        <f t="shared" ca="1" si="250"/>
        <v>16</v>
      </c>
      <c r="AM663" s="80"/>
      <c r="AN663" s="78"/>
      <c r="AO663" s="1">
        <f t="shared" ca="1" si="251"/>
        <v>16</v>
      </c>
      <c r="AP663" s="93"/>
      <c r="AQ663" s="8"/>
      <c r="AR663" s="507"/>
      <c r="AS663" s="513"/>
      <c r="AT663" s="513"/>
      <c r="AU663" s="509"/>
      <c r="AV663" s="509"/>
      <c r="AW663" s="511"/>
      <c r="AX663" s="511"/>
      <c r="AY663" s="511"/>
      <c r="AZ663" s="511"/>
      <c r="BA663" s="511"/>
      <c r="BB663" s="511"/>
      <c r="BC663" s="8"/>
      <c r="BD663"/>
      <c r="BE663"/>
      <c r="BF663"/>
    </row>
    <row r="664" spans="1:58" ht="6" hidden="1" customHeight="1" x14ac:dyDescent="0.2">
      <c r="A664" s="14">
        <v>83</v>
      </c>
      <c r="B664" s="528"/>
      <c r="C664" s="529"/>
      <c r="D664" s="79"/>
      <c r="E664" s="86"/>
      <c r="F664" s="80"/>
      <c r="G664" s="78"/>
      <c r="H664" s="1">
        <f t="shared" ca="1" si="240"/>
        <v>17</v>
      </c>
      <c r="I664" s="80"/>
      <c r="J664" s="78"/>
      <c r="K664" s="1">
        <f t="shared" ca="1" si="241"/>
        <v>17</v>
      </c>
      <c r="L664" s="80"/>
      <c r="M664" s="78"/>
      <c r="N664" s="1">
        <f t="shared" ca="1" si="242"/>
        <v>17</v>
      </c>
      <c r="O664" s="80"/>
      <c r="P664" s="78"/>
      <c r="Q664" s="1">
        <f t="shared" ca="1" si="243"/>
        <v>114</v>
      </c>
      <c r="R664" s="80"/>
      <c r="S664" s="78"/>
      <c r="T664" s="1">
        <f t="shared" ca="1" si="244"/>
        <v>17</v>
      </c>
      <c r="U664" s="80"/>
      <c r="V664" s="78"/>
      <c r="W664" s="1">
        <f t="shared" ca="1" si="245"/>
        <v>17</v>
      </c>
      <c r="X664" s="80"/>
      <c r="Y664" s="78"/>
      <c r="Z664" s="1">
        <f t="shared" ca="1" si="246"/>
        <v>17</v>
      </c>
      <c r="AA664" s="80"/>
      <c r="AB664" s="78"/>
      <c r="AC664" s="1">
        <f t="shared" ca="1" si="247"/>
        <v>17</v>
      </c>
      <c r="AD664" s="80"/>
      <c r="AE664" s="78"/>
      <c r="AF664" s="1">
        <f t="shared" ca="1" si="248"/>
        <v>17</v>
      </c>
      <c r="AG664" s="80"/>
      <c r="AH664" s="78"/>
      <c r="AI664" s="1">
        <f t="shared" ca="1" si="249"/>
        <v>17</v>
      </c>
      <c r="AJ664" s="80"/>
      <c r="AK664" s="78"/>
      <c r="AL664" s="1">
        <f t="shared" ca="1" si="250"/>
        <v>17</v>
      </c>
      <c r="AM664" s="80"/>
      <c r="AN664" s="78"/>
      <c r="AO664" s="1">
        <f t="shared" ca="1" si="251"/>
        <v>17</v>
      </c>
      <c r="AP664" s="93"/>
      <c r="AQ664" s="8"/>
      <c r="AR664" s="507"/>
      <c r="AS664" s="513"/>
      <c r="AT664" s="513"/>
      <c r="AU664" s="509"/>
      <c r="AV664" s="509"/>
      <c r="AW664" s="511"/>
      <c r="AX664" s="511"/>
      <c r="AY664" s="511"/>
      <c r="AZ664" s="511"/>
      <c r="BA664" s="511"/>
      <c r="BB664" s="511"/>
      <c r="BC664" s="8"/>
      <c r="BD664"/>
      <c r="BE664"/>
      <c r="BF664"/>
    </row>
    <row r="665" spans="1:58" ht="6" hidden="1" customHeight="1" x14ac:dyDescent="0.2">
      <c r="A665" s="14">
        <v>84</v>
      </c>
      <c r="B665" s="528"/>
      <c r="C665" s="529"/>
      <c r="D665" s="79"/>
      <c r="E665" s="86"/>
      <c r="F665" s="80"/>
      <c r="G665" s="78"/>
      <c r="H665" s="1">
        <f t="shared" ca="1" si="240"/>
        <v>18</v>
      </c>
      <c r="I665" s="80"/>
      <c r="J665" s="78"/>
      <c r="K665" s="1">
        <f t="shared" ca="1" si="241"/>
        <v>18</v>
      </c>
      <c r="L665" s="80"/>
      <c r="M665" s="78"/>
      <c r="N665" s="1">
        <f t="shared" ca="1" si="242"/>
        <v>18</v>
      </c>
      <c r="O665" s="80"/>
      <c r="P665" s="78"/>
      <c r="Q665" s="1">
        <f t="shared" ca="1" si="243"/>
        <v>115</v>
      </c>
      <c r="R665" s="80"/>
      <c r="S665" s="78"/>
      <c r="T665" s="1">
        <f t="shared" ca="1" si="244"/>
        <v>18</v>
      </c>
      <c r="U665" s="80"/>
      <c r="V665" s="78"/>
      <c r="W665" s="1">
        <f t="shared" ca="1" si="245"/>
        <v>18</v>
      </c>
      <c r="X665" s="80"/>
      <c r="Y665" s="78"/>
      <c r="Z665" s="1">
        <f t="shared" ca="1" si="246"/>
        <v>18</v>
      </c>
      <c r="AA665" s="80"/>
      <c r="AB665" s="78"/>
      <c r="AC665" s="1">
        <f t="shared" ca="1" si="247"/>
        <v>18</v>
      </c>
      <c r="AD665" s="80"/>
      <c r="AE665" s="78"/>
      <c r="AF665" s="1">
        <f t="shared" ca="1" si="248"/>
        <v>18</v>
      </c>
      <c r="AG665" s="80"/>
      <c r="AH665" s="78"/>
      <c r="AI665" s="1">
        <f t="shared" ca="1" si="249"/>
        <v>18</v>
      </c>
      <c r="AJ665" s="80"/>
      <c r="AK665" s="78"/>
      <c r="AL665" s="1">
        <f t="shared" ca="1" si="250"/>
        <v>18</v>
      </c>
      <c r="AM665" s="80"/>
      <c r="AN665" s="78"/>
      <c r="AO665" s="1">
        <f t="shared" ca="1" si="251"/>
        <v>18</v>
      </c>
      <c r="AP665" s="93"/>
      <c r="AQ665" s="8"/>
      <c r="AR665" s="507"/>
      <c r="AS665" s="513"/>
      <c r="AT665" s="513"/>
      <c r="AU665" s="509"/>
      <c r="AV665" s="509"/>
      <c r="AW665" s="511"/>
      <c r="AX665" s="511"/>
      <c r="AY665" s="511"/>
      <c r="AZ665" s="511"/>
      <c r="BA665" s="511"/>
      <c r="BB665" s="511"/>
      <c r="BC665" s="8"/>
      <c r="BD665"/>
      <c r="BE665"/>
      <c r="BF665"/>
    </row>
    <row r="666" spans="1:58" ht="6" hidden="1" customHeight="1" x14ac:dyDescent="0.2">
      <c r="A666" s="14">
        <v>85</v>
      </c>
      <c r="B666" s="528"/>
      <c r="C666" s="529"/>
      <c r="D666" s="79"/>
      <c r="E666" s="86"/>
      <c r="F666" s="80"/>
      <c r="G666" s="78"/>
      <c r="H666" s="1">
        <f t="shared" ca="1" si="240"/>
        <v>19</v>
      </c>
      <c r="I666" s="80"/>
      <c r="J666" s="78"/>
      <c r="K666" s="1">
        <f t="shared" ca="1" si="241"/>
        <v>19</v>
      </c>
      <c r="L666" s="80"/>
      <c r="M666" s="78"/>
      <c r="N666" s="1">
        <f t="shared" ca="1" si="242"/>
        <v>19</v>
      </c>
      <c r="O666" s="80"/>
      <c r="P666" s="78"/>
      <c r="Q666" s="1">
        <f t="shared" ca="1" si="243"/>
        <v>116</v>
      </c>
      <c r="R666" s="80"/>
      <c r="S666" s="78"/>
      <c r="T666" s="1">
        <f t="shared" ca="1" si="244"/>
        <v>19</v>
      </c>
      <c r="U666" s="80"/>
      <c r="V666" s="78"/>
      <c r="W666" s="1">
        <f t="shared" ca="1" si="245"/>
        <v>19</v>
      </c>
      <c r="X666" s="80"/>
      <c r="Y666" s="78"/>
      <c r="Z666" s="1">
        <f t="shared" ca="1" si="246"/>
        <v>19</v>
      </c>
      <c r="AA666" s="80"/>
      <c r="AB666" s="78"/>
      <c r="AC666" s="1">
        <f t="shared" ca="1" si="247"/>
        <v>19</v>
      </c>
      <c r="AD666" s="80"/>
      <c r="AE666" s="78"/>
      <c r="AF666" s="1">
        <f t="shared" ca="1" si="248"/>
        <v>19</v>
      </c>
      <c r="AG666" s="80"/>
      <c r="AH666" s="78"/>
      <c r="AI666" s="1">
        <f t="shared" ca="1" si="249"/>
        <v>19</v>
      </c>
      <c r="AJ666" s="80"/>
      <c r="AK666" s="78"/>
      <c r="AL666" s="1">
        <f t="shared" ca="1" si="250"/>
        <v>19</v>
      </c>
      <c r="AM666" s="80"/>
      <c r="AN666" s="78"/>
      <c r="AO666" s="1">
        <f t="shared" ca="1" si="251"/>
        <v>19</v>
      </c>
      <c r="AP666" s="93"/>
      <c r="AQ666" s="8"/>
      <c r="AR666" s="507"/>
      <c r="AS666" s="513"/>
      <c r="AT666" s="513"/>
      <c r="AU666" s="509"/>
      <c r="AV666" s="509"/>
      <c r="AW666" s="511"/>
      <c r="AX666" s="511"/>
      <c r="AY666" s="511"/>
      <c r="AZ666" s="511"/>
      <c r="BA666" s="511"/>
      <c r="BB666" s="511"/>
      <c r="BC666" s="8"/>
      <c r="BD666"/>
      <c r="BE666"/>
      <c r="BF666"/>
    </row>
    <row r="667" spans="1:58" ht="6" hidden="1" customHeight="1" x14ac:dyDescent="0.2">
      <c r="A667" s="14">
        <v>86</v>
      </c>
      <c r="B667" s="528"/>
      <c r="C667" s="529"/>
      <c r="D667" s="79"/>
      <c r="E667" s="86"/>
      <c r="F667" s="80"/>
      <c r="G667" s="78"/>
      <c r="H667" s="1">
        <f t="shared" ca="1" si="240"/>
        <v>20</v>
      </c>
      <c r="I667" s="80"/>
      <c r="J667" s="78"/>
      <c r="K667" s="1">
        <f t="shared" ca="1" si="241"/>
        <v>20</v>
      </c>
      <c r="L667" s="80"/>
      <c r="M667" s="78"/>
      <c r="N667" s="1">
        <f t="shared" ca="1" si="242"/>
        <v>20</v>
      </c>
      <c r="O667" s="80"/>
      <c r="P667" s="78"/>
      <c r="Q667" s="1">
        <f t="shared" ca="1" si="243"/>
        <v>117</v>
      </c>
      <c r="R667" s="80"/>
      <c r="S667" s="78"/>
      <c r="T667" s="1">
        <f t="shared" ca="1" si="244"/>
        <v>20</v>
      </c>
      <c r="U667" s="80"/>
      <c r="V667" s="78"/>
      <c r="W667" s="1">
        <f t="shared" ca="1" si="245"/>
        <v>20</v>
      </c>
      <c r="X667" s="80"/>
      <c r="Y667" s="78"/>
      <c r="Z667" s="1">
        <f t="shared" ca="1" si="246"/>
        <v>20</v>
      </c>
      <c r="AA667" s="80"/>
      <c r="AB667" s="78"/>
      <c r="AC667" s="1">
        <f t="shared" ca="1" si="247"/>
        <v>20</v>
      </c>
      <c r="AD667" s="80"/>
      <c r="AE667" s="78"/>
      <c r="AF667" s="1">
        <f t="shared" ca="1" si="248"/>
        <v>20</v>
      </c>
      <c r="AG667" s="80"/>
      <c r="AH667" s="78"/>
      <c r="AI667" s="1">
        <f t="shared" ca="1" si="249"/>
        <v>20</v>
      </c>
      <c r="AJ667" s="80"/>
      <c r="AK667" s="78"/>
      <c r="AL667" s="1">
        <f t="shared" ca="1" si="250"/>
        <v>20</v>
      </c>
      <c r="AM667" s="80"/>
      <c r="AN667" s="78"/>
      <c r="AO667" s="1">
        <f t="shared" ca="1" si="251"/>
        <v>20</v>
      </c>
      <c r="AP667" s="93"/>
      <c r="AQ667" s="8"/>
      <c r="AR667" s="507"/>
      <c r="AS667" s="513"/>
      <c r="AT667" s="513"/>
      <c r="AU667" s="509"/>
      <c r="AV667" s="509"/>
      <c r="AW667" s="511"/>
      <c r="AX667" s="511"/>
      <c r="AY667" s="511"/>
      <c r="AZ667" s="511"/>
      <c r="BA667" s="511"/>
      <c r="BB667" s="511"/>
      <c r="BC667" s="8"/>
      <c r="BD667"/>
      <c r="BE667"/>
      <c r="BF667"/>
    </row>
    <row r="668" spans="1:58" ht="6" hidden="1" customHeight="1" x14ac:dyDescent="0.2">
      <c r="A668" s="14">
        <v>87</v>
      </c>
      <c r="B668" s="528"/>
      <c r="C668" s="529"/>
      <c r="D668" s="79"/>
      <c r="E668" s="86"/>
      <c r="F668" s="80"/>
      <c r="G668" s="78"/>
      <c r="H668" s="1">
        <f t="shared" ca="1" si="240"/>
        <v>21</v>
      </c>
      <c r="I668" s="80"/>
      <c r="J668" s="78"/>
      <c r="K668" s="1">
        <f t="shared" ca="1" si="241"/>
        <v>21</v>
      </c>
      <c r="L668" s="80"/>
      <c r="M668" s="78"/>
      <c r="N668" s="1">
        <f t="shared" ca="1" si="242"/>
        <v>21</v>
      </c>
      <c r="O668" s="80"/>
      <c r="P668" s="78"/>
      <c r="Q668" s="1">
        <f t="shared" ca="1" si="243"/>
        <v>118</v>
      </c>
      <c r="R668" s="80"/>
      <c r="S668" s="78"/>
      <c r="T668" s="1">
        <f t="shared" ca="1" si="244"/>
        <v>21</v>
      </c>
      <c r="U668" s="80"/>
      <c r="V668" s="78"/>
      <c r="W668" s="1">
        <f t="shared" ca="1" si="245"/>
        <v>21</v>
      </c>
      <c r="X668" s="80"/>
      <c r="Y668" s="78"/>
      <c r="Z668" s="1">
        <f t="shared" ca="1" si="246"/>
        <v>21</v>
      </c>
      <c r="AA668" s="80"/>
      <c r="AB668" s="78"/>
      <c r="AC668" s="1">
        <f t="shared" ca="1" si="247"/>
        <v>21</v>
      </c>
      <c r="AD668" s="80"/>
      <c r="AE668" s="78"/>
      <c r="AF668" s="1">
        <f t="shared" ca="1" si="248"/>
        <v>21</v>
      </c>
      <c r="AG668" s="80"/>
      <c r="AH668" s="78"/>
      <c r="AI668" s="1">
        <f t="shared" ca="1" si="249"/>
        <v>21</v>
      </c>
      <c r="AJ668" s="80"/>
      <c r="AK668" s="78"/>
      <c r="AL668" s="1">
        <f t="shared" ca="1" si="250"/>
        <v>21</v>
      </c>
      <c r="AM668" s="80"/>
      <c r="AN668" s="78"/>
      <c r="AO668" s="1">
        <f t="shared" ca="1" si="251"/>
        <v>21</v>
      </c>
      <c r="AP668" s="93"/>
      <c r="AQ668" s="8"/>
      <c r="AR668" s="507"/>
      <c r="AS668" s="513"/>
      <c r="AT668" s="513"/>
      <c r="AU668" s="509"/>
      <c r="AV668" s="509"/>
      <c r="AW668" s="511"/>
      <c r="AX668" s="511"/>
      <c r="AY668" s="511"/>
      <c r="AZ668" s="511"/>
      <c r="BA668" s="511"/>
      <c r="BB668" s="511"/>
      <c r="BC668" s="8"/>
      <c r="BD668"/>
      <c r="BE668"/>
      <c r="BF668"/>
    </row>
    <row r="669" spans="1:58" ht="6" hidden="1" customHeight="1" x14ac:dyDescent="0.2">
      <c r="A669" s="14">
        <v>88</v>
      </c>
      <c r="B669" s="528"/>
      <c r="C669" s="529"/>
      <c r="D669" s="79"/>
      <c r="E669" s="86"/>
      <c r="F669" s="212"/>
      <c r="G669" s="213"/>
      <c r="H669" s="214">
        <f t="shared" ca="1" si="240"/>
        <v>22</v>
      </c>
      <c r="I669" s="215"/>
      <c r="J669" s="213"/>
      <c r="K669" s="214">
        <f t="shared" ca="1" si="241"/>
        <v>22</v>
      </c>
      <c r="L669" s="215"/>
      <c r="M669" s="213"/>
      <c r="N669" s="214">
        <f t="shared" ca="1" si="242"/>
        <v>22</v>
      </c>
      <c r="O669" s="215"/>
      <c r="P669" s="213"/>
      <c r="Q669" s="1">
        <f t="shared" ca="1" si="243"/>
        <v>119</v>
      </c>
      <c r="R669" s="80"/>
      <c r="S669" s="78"/>
      <c r="T669" s="1">
        <f t="shared" ca="1" si="244"/>
        <v>22</v>
      </c>
      <c r="U669" s="80"/>
      <c r="V669" s="78"/>
      <c r="W669" s="1">
        <f t="shared" ca="1" si="245"/>
        <v>22</v>
      </c>
      <c r="X669" s="80"/>
      <c r="Y669" s="78"/>
      <c r="Z669" s="1">
        <f t="shared" ca="1" si="246"/>
        <v>22</v>
      </c>
      <c r="AA669" s="80"/>
      <c r="AB669" s="78"/>
      <c r="AC669" s="1">
        <f t="shared" ca="1" si="247"/>
        <v>22</v>
      </c>
      <c r="AD669" s="80"/>
      <c r="AE669" s="78"/>
      <c r="AF669" s="1">
        <f t="shared" ca="1" si="248"/>
        <v>22</v>
      </c>
      <c r="AG669" s="80"/>
      <c r="AH669" s="78"/>
      <c r="AI669" s="1">
        <f t="shared" ca="1" si="249"/>
        <v>22</v>
      </c>
      <c r="AJ669" s="80"/>
      <c r="AK669" s="78"/>
      <c r="AL669" s="1">
        <f t="shared" ca="1" si="250"/>
        <v>22</v>
      </c>
      <c r="AM669" s="80"/>
      <c r="AN669" s="78"/>
      <c r="AO669" s="1">
        <f t="shared" ca="1" si="251"/>
        <v>22</v>
      </c>
      <c r="AP669" s="93"/>
      <c r="AQ669" s="8"/>
      <c r="AR669" s="507"/>
      <c r="AS669" s="513"/>
      <c r="AT669" s="513"/>
      <c r="AU669" s="509"/>
      <c r="AV669" s="509"/>
      <c r="AW669" s="511"/>
      <c r="AX669" s="511"/>
      <c r="AY669" s="511"/>
      <c r="AZ669" s="511"/>
      <c r="BA669" s="511"/>
      <c r="BB669" s="511"/>
      <c r="BC669" s="8"/>
      <c r="BD669"/>
      <c r="BE669"/>
      <c r="BF669"/>
    </row>
    <row r="670" spans="1:58" ht="6" hidden="1" customHeight="1" x14ac:dyDescent="0.2">
      <c r="A670" s="14">
        <v>89</v>
      </c>
      <c r="B670" s="528"/>
      <c r="C670" s="529"/>
      <c r="D670" s="79"/>
      <c r="E670" s="86"/>
      <c r="F670" s="80"/>
      <c r="G670" s="78"/>
      <c r="H670" s="1">
        <f t="shared" ca="1" si="240"/>
        <v>23</v>
      </c>
      <c r="I670" s="80"/>
      <c r="J670" s="78"/>
      <c r="K670" s="1">
        <f t="shared" ca="1" si="241"/>
        <v>23</v>
      </c>
      <c r="L670" s="80"/>
      <c r="M670" s="78"/>
      <c r="N670" s="1">
        <f t="shared" ca="1" si="242"/>
        <v>23</v>
      </c>
      <c r="O670" s="80"/>
      <c r="P670" s="78"/>
      <c r="Q670" s="1">
        <f t="shared" ca="1" si="243"/>
        <v>120</v>
      </c>
      <c r="R670" s="80"/>
      <c r="S670" s="78"/>
      <c r="T670" s="1">
        <f t="shared" ca="1" si="244"/>
        <v>23</v>
      </c>
      <c r="U670" s="80"/>
      <c r="V670" s="78"/>
      <c r="W670" s="1">
        <f t="shared" ca="1" si="245"/>
        <v>23</v>
      </c>
      <c r="X670" s="80"/>
      <c r="Y670" s="78"/>
      <c r="Z670" s="1">
        <f t="shared" ca="1" si="246"/>
        <v>23</v>
      </c>
      <c r="AA670" s="80"/>
      <c r="AB670" s="78"/>
      <c r="AC670" s="1">
        <f t="shared" ca="1" si="247"/>
        <v>23</v>
      </c>
      <c r="AD670" s="80"/>
      <c r="AE670" s="78"/>
      <c r="AF670" s="1">
        <f t="shared" ca="1" si="248"/>
        <v>23</v>
      </c>
      <c r="AG670" s="80"/>
      <c r="AH670" s="78"/>
      <c r="AI670" s="1">
        <f t="shared" ca="1" si="249"/>
        <v>23</v>
      </c>
      <c r="AJ670" s="80"/>
      <c r="AK670" s="78"/>
      <c r="AL670" s="1">
        <f t="shared" ca="1" si="250"/>
        <v>23</v>
      </c>
      <c r="AM670" s="80"/>
      <c r="AN670" s="78"/>
      <c r="AO670" s="1">
        <f t="shared" ca="1" si="251"/>
        <v>23</v>
      </c>
      <c r="AP670" s="93"/>
      <c r="AQ670" s="8"/>
      <c r="AR670" s="507"/>
      <c r="AS670" s="513"/>
      <c r="AT670" s="513"/>
      <c r="AU670" s="509"/>
      <c r="AV670" s="509"/>
      <c r="AW670" s="511"/>
      <c r="AX670" s="511"/>
      <c r="AY670" s="511"/>
      <c r="AZ670" s="511"/>
      <c r="BA670" s="511"/>
      <c r="BB670" s="511"/>
      <c r="BC670" s="8"/>
      <c r="BD670"/>
      <c r="BE670"/>
      <c r="BF670"/>
    </row>
    <row r="671" spans="1:58" ht="6" hidden="1" customHeight="1" x14ac:dyDescent="0.2">
      <c r="A671" s="14">
        <v>90</v>
      </c>
      <c r="B671" s="528"/>
      <c r="C671" s="529"/>
      <c r="D671" s="79"/>
      <c r="E671" s="86"/>
      <c r="F671" s="80"/>
      <c r="G671" s="78"/>
      <c r="H671" s="1">
        <f t="shared" ca="1" si="240"/>
        <v>24</v>
      </c>
      <c r="I671" s="80"/>
      <c r="J671" s="78"/>
      <c r="K671" s="1">
        <f t="shared" ca="1" si="241"/>
        <v>24</v>
      </c>
      <c r="L671" s="80"/>
      <c r="M671" s="78"/>
      <c r="N671" s="1">
        <f t="shared" ca="1" si="242"/>
        <v>24</v>
      </c>
      <c r="O671" s="80"/>
      <c r="P671" s="78"/>
      <c r="Q671" s="1">
        <f t="shared" ca="1" si="243"/>
        <v>121</v>
      </c>
      <c r="R671" s="80"/>
      <c r="S671" s="78"/>
      <c r="T671" s="1">
        <f t="shared" ca="1" si="244"/>
        <v>24</v>
      </c>
      <c r="U671" s="80"/>
      <c r="V671" s="78"/>
      <c r="W671" s="1">
        <f t="shared" ca="1" si="245"/>
        <v>24</v>
      </c>
      <c r="X671" s="80"/>
      <c r="Y671" s="78"/>
      <c r="Z671" s="1">
        <f t="shared" ca="1" si="246"/>
        <v>24</v>
      </c>
      <c r="AA671" s="80"/>
      <c r="AB671" s="78"/>
      <c r="AC671" s="1">
        <f t="shared" ca="1" si="247"/>
        <v>24</v>
      </c>
      <c r="AD671" s="80"/>
      <c r="AE671" s="78"/>
      <c r="AF671" s="1">
        <f t="shared" ca="1" si="248"/>
        <v>24</v>
      </c>
      <c r="AG671" s="80"/>
      <c r="AH671" s="78"/>
      <c r="AI671" s="1">
        <f t="shared" ca="1" si="249"/>
        <v>24</v>
      </c>
      <c r="AJ671" s="80"/>
      <c r="AK671" s="78"/>
      <c r="AL671" s="1">
        <f t="shared" ca="1" si="250"/>
        <v>24</v>
      </c>
      <c r="AM671" s="80"/>
      <c r="AN671" s="78"/>
      <c r="AO671" s="1">
        <f t="shared" ca="1" si="251"/>
        <v>24</v>
      </c>
      <c r="AP671" s="93"/>
      <c r="AQ671" s="8"/>
      <c r="AR671" s="507"/>
      <c r="AS671" s="513"/>
      <c r="AT671" s="513"/>
      <c r="AU671" s="509"/>
      <c r="AV671" s="509"/>
      <c r="AW671" s="511"/>
      <c r="AX671" s="511"/>
      <c r="AY671" s="511"/>
      <c r="AZ671" s="511"/>
      <c r="BA671" s="511"/>
      <c r="BB671" s="511"/>
      <c r="BC671" s="8"/>
      <c r="BD671"/>
      <c r="BE671"/>
      <c r="BF671"/>
    </row>
    <row r="672" spans="1:58" ht="6" hidden="1" customHeight="1" x14ac:dyDescent="0.2">
      <c r="A672" s="14">
        <v>91</v>
      </c>
      <c r="B672" s="528"/>
      <c r="C672" s="529"/>
      <c r="D672" s="79"/>
      <c r="E672" s="86"/>
      <c r="F672" s="80"/>
      <c r="G672" s="78"/>
      <c r="H672" s="1">
        <f t="shared" ca="1" si="240"/>
        <v>25</v>
      </c>
      <c r="I672" s="80"/>
      <c r="J672" s="78"/>
      <c r="K672" s="1">
        <f t="shared" ca="1" si="241"/>
        <v>25</v>
      </c>
      <c r="L672" s="80"/>
      <c r="M672" s="78"/>
      <c r="N672" s="1">
        <f t="shared" ca="1" si="242"/>
        <v>25</v>
      </c>
      <c r="O672" s="80"/>
      <c r="P672" s="78"/>
      <c r="Q672" s="1">
        <f t="shared" ca="1" si="243"/>
        <v>122</v>
      </c>
      <c r="R672" s="80"/>
      <c r="S672" s="78"/>
      <c r="T672" s="1">
        <f t="shared" ca="1" si="244"/>
        <v>25</v>
      </c>
      <c r="U672" s="80"/>
      <c r="V672" s="78"/>
      <c r="W672" s="1">
        <f t="shared" ca="1" si="245"/>
        <v>25</v>
      </c>
      <c r="X672" s="80"/>
      <c r="Y672" s="78"/>
      <c r="Z672" s="1">
        <f t="shared" ca="1" si="246"/>
        <v>25</v>
      </c>
      <c r="AA672" s="80"/>
      <c r="AB672" s="78"/>
      <c r="AC672" s="1">
        <f t="shared" ca="1" si="247"/>
        <v>25</v>
      </c>
      <c r="AD672" s="80"/>
      <c r="AE672" s="78"/>
      <c r="AF672" s="1">
        <f t="shared" ca="1" si="248"/>
        <v>25</v>
      </c>
      <c r="AG672" s="80"/>
      <c r="AH672" s="78"/>
      <c r="AI672" s="1">
        <f t="shared" ca="1" si="249"/>
        <v>25</v>
      </c>
      <c r="AJ672" s="80"/>
      <c r="AK672" s="78"/>
      <c r="AL672" s="1">
        <f t="shared" ca="1" si="250"/>
        <v>25</v>
      </c>
      <c r="AM672" s="80"/>
      <c r="AN672" s="78"/>
      <c r="AO672" s="1">
        <f t="shared" ca="1" si="251"/>
        <v>25</v>
      </c>
      <c r="AP672" s="93"/>
      <c r="AQ672" s="8"/>
      <c r="AR672" s="507"/>
      <c r="AS672" s="513"/>
      <c r="AT672" s="513"/>
      <c r="AU672" s="509"/>
      <c r="AV672" s="509"/>
      <c r="AW672" s="511"/>
      <c r="AX672" s="511"/>
      <c r="AY672" s="511"/>
      <c r="AZ672" s="511"/>
      <c r="BA672" s="511"/>
      <c r="BB672" s="511"/>
      <c r="BC672" s="8"/>
      <c r="BD672"/>
      <c r="BE672"/>
      <c r="BF672"/>
    </row>
    <row r="673" spans="1:58" ht="6" hidden="1" customHeight="1" x14ac:dyDescent="0.2">
      <c r="A673" s="14">
        <v>92</v>
      </c>
      <c r="B673" s="528"/>
      <c r="C673" s="529"/>
      <c r="D673" s="79"/>
      <c r="E673" s="86"/>
      <c r="F673" s="80"/>
      <c r="G673" s="78"/>
      <c r="H673" s="1">
        <f t="shared" ca="1" si="240"/>
        <v>26</v>
      </c>
      <c r="I673" s="80"/>
      <c r="J673" s="78"/>
      <c r="K673" s="1">
        <f t="shared" ca="1" si="241"/>
        <v>26</v>
      </c>
      <c r="L673" s="80"/>
      <c r="M673" s="78"/>
      <c r="N673" s="1">
        <f t="shared" ca="1" si="242"/>
        <v>26</v>
      </c>
      <c r="O673" s="80"/>
      <c r="P673" s="78"/>
      <c r="Q673" s="1">
        <f t="shared" ca="1" si="243"/>
        <v>123</v>
      </c>
      <c r="R673" s="80"/>
      <c r="S673" s="78"/>
      <c r="T673" s="1">
        <f t="shared" ca="1" si="244"/>
        <v>26</v>
      </c>
      <c r="U673" s="80"/>
      <c r="V673" s="78"/>
      <c r="W673" s="1">
        <f t="shared" ca="1" si="245"/>
        <v>26</v>
      </c>
      <c r="X673" s="80"/>
      <c r="Y673" s="78"/>
      <c r="Z673" s="1">
        <f t="shared" ca="1" si="246"/>
        <v>26</v>
      </c>
      <c r="AA673" s="80"/>
      <c r="AB673" s="78"/>
      <c r="AC673" s="1">
        <f t="shared" ca="1" si="247"/>
        <v>26</v>
      </c>
      <c r="AD673" s="80"/>
      <c r="AE673" s="78"/>
      <c r="AF673" s="1">
        <f t="shared" ca="1" si="248"/>
        <v>26</v>
      </c>
      <c r="AG673" s="80"/>
      <c r="AH673" s="78"/>
      <c r="AI673" s="1">
        <f t="shared" ca="1" si="249"/>
        <v>26</v>
      </c>
      <c r="AJ673" s="80"/>
      <c r="AK673" s="78"/>
      <c r="AL673" s="1">
        <f t="shared" ca="1" si="250"/>
        <v>26</v>
      </c>
      <c r="AM673" s="80"/>
      <c r="AN673" s="78"/>
      <c r="AO673" s="1">
        <f t="shared" ca="1" si="251"/>
        <v>26</v>
      </c>
      <c r="AP673" s="93"/>
      <c r="AQ673" s="8"/>
      <c r="AR673" s="507"/>
      <c r="AS673" s="513"/>
      <c r="AT673" s="513"/>
      <c r="AU673" s="509"/>
      <c r="AV673" s="509"/>
      <c r="AW673" s="511"/>
      <c r="AX673" s="511"/>
      <c r="AY673" s="511"/>
      <c r="AZ673" s="511"/>
      <c r="BA673" s="511"/>
      <c r="BB673" s="511"/>
      <c r="BC673" s="8"/>
      <c r="BD673"/>
      <c r="BE673"/>
      <c r="BF673"/>
    </row>
    <row r="674" spans="1:58" ht="6" hidden="1" customHeight="1" x14ac:dyDescent="0.2">
      <c r="A674" s="14">
        <v>93</v>
      </c>
      <c r="B674" s="528"/>
      <c r="C674" s="529"/>
      <c r="D674" s="79"/>
      <c r="E674" s="86"/>
      <c r="F674" s="80"/>
      <c r="G674" s="78"/>
      <c r="H674" s="1">
        <f t="shared" ca="1" si="240"/>
        <v>27</v>
      </c>
      <c r="I674" s="80"/>
      <c r="J674" s="78"/>
      <c r="K674" s="1">
        <f t="shared" ca="1" si="241"/>
        <v>27</v>
      </c>
      <c r="L674" s="80"/>
      <c r="M674" s="78"/>
      <c r="N674" s="1">
        <f t="shared" ca="1" si="242"/>
        <v>27</v>
      </c>
      <c r="O674" s="80"/>
      <c r="P674" s="78"/>
      <c r="Q674" s="1">
        <f t="shared" ca="1" si="243"/>
        <v>124</v>
      </c>
      <c r="R674" s="80"/>
      <c r="S674" s="78"/>
      <c r="T674" s="1">
        <f t="shared" ca="1" si="244"/>
        <v>27</v>
      </c>
      <c r="U674" s="80"/>
      <c r="V674" s="78"/>
      <c r="W674" s="1">
        <f t="shared" ca="1" si="245"/>
        <v>27</v>
      </c>
      <c r="X674" s="80"/>
      <c r="Y674" s="78"/>
      <c r="Z674" s="1">
        <f t="shared" ca="1" si="246"/>
        <v>27</v>
      </c>
      <c r="AA674" s="80"/>
      <c r="AB674" s="78"/>
      <c r="AC674" s="1">
        <f t="shared" ca="1" si="247"/>
        <v>27</v>
      </c>
      <c r="AD674" s="80"/>
      <c r="AE674" s="78"/>
      <c r="AF674" s="1">
        <f t="shared" ca="1" si="248"/>
        <v>27</v>
      </c>
      <c r="AG674" s="80"/>
      <c r="AH674" s="78"/>
      <c r="AI674" s="1">
        <f t="shared" ca="1" si="249"/>
        <v>27</v>
      </c>
      <c r="AJ674" s="80"/>
      <c r="AK674" s="78"/>
      <c r="AL674" s="1">
        <f t="shared" ca="1" si="250"/>
        <v>27</v>
      </c>
      <c r="AM674" s="80"/>
      <c r="AN674" s="78"/>
      <c r="AO674" s="1">
        <f t="shared" ca="1" si="251"/>
        <v>27</v>
      </c>
      <c r="AP674" s="93"/>
      <c r="AQ674" s="8"/>
      <c r="AR674" s="507"/>
      <c r="AS674" s="513"/>
      <c r="AT674" s="513"/>
      <c r="AU674" s="509"/>
      <c r="AV674" s="509"/>
      <c r="AW674" s="511"/>
      <c r="AX674" s="511"/>
      <c r="AY674" s="511"/>
      <c r="AZ674" s="511"/>
      <c r="BA674" s="511"/>
      <c r="BB674" s="511"/>
      <c r="BC674" s="8"/>
      <c r="BD674"/>
      <c r="BE674"/>
      <c r="BF674"/>
    </row>
    <row r="675" spans="1:58" ht="6" hidden="1" customHeight="1" x14ac:dyDescent="0.2">
      <c r="A675" s="14">
        <v>94</v>
      </c>
      <c r="B675" s="528"/>
      <c r="C675" s="529"/>
      <c r="D675" s="79"/>
      <c r="E675" s="86"/>
      <c r="F675" s="80"/>
      <c r="G675" s="78"/>
      <c r="H675" s="1">
        <f t="shared" ca="1" si="240"/>
        <v>28</v>
      </c>
      <c r="I675" s="80"/>
      <c r="J675" s="78"/>
      <c r="K675" s="1">
        <f t="shared" ca="1" si="241"/>
        <v>28</v>
      </c>
      <c r="L675" s="80"/>
      <c r="M675" s="78"/>
      <c r="N675" s="1">
        <f t="shared" ca="1" si="242"/>
        <v>28</v>
      </c>
      <c r="O675" s="80"/>
      <c r="P675" s="78"/>
      <c r="Q675" s="1">
        <f t="shared" ca="1" si="243"/>
        <v>125</v>
      </c>
      <c r="R675" s="80"/>
      <c r="S675" s="78"/>
      <c r="T675" s="1">
        <f t="shared" ca="1" si="244"/>
        <v>28</v>
      </c>
      <c r="U675" s="80"/>
      <c r="V675" s="78"/>
      <c r="W675" s="1">
        <f t="shared" ca="1" si="245"/>
        <v>28</v>
      </c>
      <c r="X675" s="80"/>
      <c r="Y675" s="78"/>
      <c r="Z675" s="1">
        <f t="shared" ca="1" si="246"/>
        <v>28</v>
      </c>
      <c r="AA675" s="80"/>
      <c r="AB675" s="78"/>
      <c r="AC675" s="1">
        <f t="shared" ca="1" si="247"/>
        <v>28</v>
      </c>
      <c r="AD675" s="80"/>
      <c r="AE675" s="78"/>
      <c r="AF675" s="1">
        <f t="shared" ca="1" si="248"/>
        <v>28</v>
      </c>
      <c r="AG675" s="80"/>
      <c r="AH675" s="78"/>
      <c r="AI675" s="1">
        <f t="shared" ca="1" si="249"/>
        <v>28</v>
      </c>
      <c r="AJ675" s="80"/>
      <c r="AK675" s="78"/>
      <c r="AL675" s="1">
        <f t="shared" ca="1" si="250"/>
        <v>28</v>
      </c>
      <c r="AM675" s="80"/>
      <c r="AN675" s="78"/>
      <c r="AO675" s="1">
        <f t="shared" ca="1" si="251"/>
        <v>28</v>
      </c>
      <c r="AP675" s="93"/>
      <c r="AQ675" s="8"/>
      <c r="AR675" s="507"/>
      <c r="AS675" s="513"/>
      <c r="AT675" s="513"/>
      <c r="AU675" s="509"/>
      <c r="AV675" s="509"/>
      <c r="AW675" s="511"/>
      <c r="AX675" s="511"/>
      <c r="AY675" s="511"/>
      <c r="AZ675" s="511"/>
      <c r="BA675" s="511"/>
      <c r="BB675" s="511"/>
      <c r="BC675" s="8"/>
      <c r="BD675"/>
      <c r="BE675"/>
      <c r="BF675"/>
    </row>
    <row r="676" spans="1:58" ht="6" hidden="1" customHeight="1" x14ac:dyDescent="0.2">
      <c r="A676" s="14">
        <v>95</v>
      </c>
      <c r="B676" s="528"/>
      <c r="C676" s="529"/>
      <c r="D676" s="79"/>
      <c r="E676" s="86"/>
      <c r="F676" s="80"/>
      <c r="G676" s="78"/>
      <c r="H676" s="1">
        <f t="shared" ca="1" si="240"/>
        <v>29</v>
      </c>
      <c r="I676" s="80"/>
      <c r="J676" s="78"/>
      <c r="K676" s="1">
        <f t="shared" ca="1" si="241"/>
        <v>29</v>
      </c>
      <c r="L676" s="80"/>
      <c r="M676" s="78"/>
      <c r="N676" s="1">
        <f t="shared" ca="1" si="242"/>
        <v>29</v>
      </c>
      <c r="O676" s="80"/>
      <c r="P676" s="78"/>
      <c r="Q676" s="1">
        <f t="shared" ca="1" si="243"/>
        <v>126</v>
      </c>
      <c r="R676" s="80"/>
      <c r="S676" s="78"/>
      <c r="T676" s="1">
        <f t="shared" ca="1" si="244"/>
        <v>29</v>
      </c>
      <c r="U676" s="80"/>
      <c r="V676" s="78"/>
      <c r="W676" s="1">
        <f t="shared" ca="1" si="245"/>
        <v>29</v>
      </c>
      <c r="X676" s="80"/>
      <c r="Y676" s="78"/>
      <c r="Z676" s="1">
        <f t="shared" ca="1" si="246"/>
        <v>29</v>
      </c>
      <c r="AA676" s="80"/>
      <c r="AB676" s="78"/>
      <c r="AC676" s="1">
        <f t="shared" ca="1" si="247"/>
        <v>29</v>
      </c>
      <c r="AD676" s="80"/>
      <c r="AE676" s="78"/>
      <c r="AF676" s="1">
        <f t="shared" ca="1" si="248"/>
        <v>29</v>
      </c>
      <c r="AG676" s="80"/>
      <c r="AH676" s="78"/>
      <c r="AI676" s="1">
        <f t="shared" ca="1" si="249"/>
        <v>29</v>
      </c>
      <c r="AJ676" s="80"/>
      <c r="AK676" s="78"/>
      <c r="AL676" s="1">
        <f t="shared" ca="1" si="250"/>
        <v>29</v>
      </c>
      <c r="AM676" s="80"/>
      <c r="AN676" s="78"/>
      <c r="AO676" s="1">
        <f t="shared" ca="1" si="251"/>
        <v>29</v>
      </c>
      <c r="AP676" s="93"/>
      <c r="AQ676" s="8"/>
      <c r="AR676" s="507"/>
      <c r="AS676" s="513"/>
      <c r="AT676" s="513"/>
      <c r="AU676" s="509"/>
      <c r="AV676" s="509"/>
      <c r="AW676" s="511"/>
      <c r="AX676" s="511"/>
      <c r="AY676" s="511"/>
      <c r="AZ676" s="511"/>
      <c r="BA676" s="511"/>
      <c r="BB676" s="511"/>
      <c r="BC676" s="8"/>
      <c r="BD676"/>
      <c r="BE676"/>
      <c r="BF676"/>
    </row>
    <row r="677" spans="1:58" ht="6" hidden="1" customHeight="1" thickBot="1" x14ac:dyDescent="0.25">
      <c r="A677" s="14">
        <v>96</v>
      </c>
      <c r="B677" s="530"/>
      <c r="C677" s="531"/>
      <c r="D677" s="81"/>
      <c r="E677" s="94"/>
      <c r="F677" s="82"/>
      <c r="G677" s="83"/>
      <c r="H677" s="84">
        <f t="shared" ca="1" si="240"/>
        <v>30</v>
      </c>
      <c r="I677" s="82"/>
      <c r="J677" s="83"/>
      <c r="K677" s="84">
        <f t="shared" ca="1" si="241"/>
        <v>30</v>
      </c>
      <c r="L677" s="82"/>
      <c r="M677" s="83"/>
      <c r="N677" s="84">
        <f t="shared" ca="1" si="242"/>
        <v>30</v>
      </c>
      <c r="O677" s="82"/>
      <c r="P677" s="83"/>
      <c r="Q677" s="84">
        <f t="shared" ca="1" si="243"/>
        <v>127</v>
      </c>
      <c r="R677" s="82"/>
      <c r="S677" s="83"/>
      <c r="T677" s="84">
        <f t="shared" ca="1" si="244"/>
        <v>30</v>
      </c>
      <c r="U677" s="82"/>
      <c r="V677" s="83"/>
      <c r="W677" s="84">
        <f t="shared" ca="1" si="245"/>
        <v>30</v>
      </c>
      <c r="X677" s="82"/>
      <c r="Y677" s="83"/>
      <c r="Z677" s="84">
        <f t="shared" ca="1" si="246"/>
        <v>30</v>
      </c>
      <c r="AA677" s="82"/>
      <c r="AB677" s="83"/>
      <c r="AC677" s="84">
        <f t="shared" ca="1" si="247"/>
        <v>30</v>
      </c>
      <c r="AD677" s="82"/>
      <c r="AE677" s="83"/>
      <c r="AF677" s="84">
        <f t="shared" ca="1" si="248"/>
        <v>30</v>
      </c>
      <c r="AG677" s="82"/>
      <c r="AH677" s="83"/>
      <c r="AI677" s="84">
        <f t="shared" ca="1" si="249"/>
        <v>30</v>
      </c>
      <c r="AJ677" s="82"/>
      <c r="AK677" s="83"/>
      <c r="AL677" s="84">
        <f t="shared" ca="1" si="250"/>
        <v>30</v>
      </c>
      <c r="AM677" s="82"/>
      <c r="AN677" s="83"/>
      <c r="AO677" s="84">
        <f t="shared" ca="1" si="251"/>
        <v>30</v>
      </c>
      <c r="AP677" s="95"/>
      <c r="AQ677" s="8"/>
      <c r="AR677" s="508"/>
      <c r="AS677" s="514"/>
      <c r="AT677" s="514"/>
      <c r="AU677" s="510"/>
      <c r="AV677" s="510"/>
      <c r="AW677" s="512"/>
      <c r="AX677" s="512"/>
      <c r="AY677" s="512"/>
      <c r="AZ677" s="512"/>
      <c r="BA677" s="512"/>
      <c r="BB677" s="512"/>
      <c r="BC677" s="8"/>
      <c r="BD677"/>
      <c r="BE677"/>
      <c r="BF677"/>
    </row>
    <row r="678" spans="1:58" ht="4.5" customHeight="1" x14ac:dyDescent="0.2">
      <c r="A678" s="14">
        <v>1</v>
      </c>
      <c r="B678" s="520">
        <f ca="1">PARAM!A31</f>
        <v>42767</v>
      </c>
      <c r="C678" s="521"/>
      <c r="D678" s="532" t="s">
        <v>0</v>
      </c>
      <c r="E678" s="58"/>
      <c r="F678" s="50"/>
      <c r="G678" s="311"/>
      <c r="H678" s="9">
        <f t="shared" ref="H678:H709" ca="1" si="252">IF(OR(MID(G$783,$A678,1)="a",MID(G$783,$A678,1)="b"),0,IF(H677=0,1,H677+1))</f>
        <v>31</v>
      </c>
      <c r="I678" s="67"/>
      <c r="J678" s="311"/>
      <c r="K678" s="9">
        <f t="shared" ref="K678:K709" ca="1" si="253">IF(OR(MID(J$783,$A678,1)="a",MID(J$783,$A678,1)="b"),0,IF(K677=0,1,K677+1))</f>
        <v>31</v>
      </c>
      <c r="L678" s="67"/>
      <c r="M678" s="311"/>
      <c r="N678" s="9">
        <f t="shared" ref="N678:N709" ca="1" si="254">IF(OR(MID(M$783,$A678,1)="a",MID(M$783,$A678,1)="b"),0,IF(N677=0,1,N677+1))</f>
        <v>31</v>
      </c>
      <c r="O678" s="67"/>
      <c r="P678" s="311"/>
      <c r="Q678" s="9">
        <f t="shared" ref="Q678:Q709" ca="1" si="255">IF(OR(MID(P$783,$A678,1)="a",MID(P$783,$A678,1)="b"),0,IF(Q677=0,1,Q677+1))</f>
        <v>128</v>
      </c>
      <c r="R678" s="67"/>
      <c r="S678" s="311"/>
      <c r="T678" s="9">
        <f t="shared" ref="T678:T709" ca="1" si="256">IF(OR(MID(S$783,$A678,1)="a",MID(S$783,$A678,1)="b"),0,IF(T677=0,1,T677+1))</f>
        <v>31</v>
      </c>
      <c r="U678" s="67"/>
      <c r="V678" s="311"/>
      <c r="W678" s="9">
        <f t="shared" ref="W678:W709" ca="1" si="257">IF(OR(MID(V$783,$A678,1)="a",MID(V$783,$A678,1)="b"),0,IF(W677=0,1,W677+1))</f>
        <v>31</v>
      </c>
      <c r="X678" s="67"/>
      <c r="Y678" s="311"/>
      <c r="Z678" s="9">
        <f t="shared" ref="Z678:Z709" ca="1" si="258">IF(OR(MID(Y$783,$A678,1)="a",MID(Y$783,$A678,1)="b"),0,IF(Z677=0,1,Z677+1))</f>
        <v>31</v>
      </c>
      <c r="AA678" s="67"/>
      <c r="AB678" s="311"/>
      <c r="AC678" s="9">
        <f t="shared" ref="AC678:AC709" ca="1" si="259">IF(OR(MID(AB$783,$A678,1)="a",MID(AB$783,$A678,1)="b"),0,IF(AC677=0,1,AC677+1))</f>
        <v>31</v>
      </c>
      <c r="AD678" s="67"/>
      <c r="AE678" s="311"/>
      <c r="AF678" s="9">
        <f t="shared" ref="AF678:AF709" ca="1" si="260">IF(OR(MID(AE$783,$A678,1)="a",MID(AE$783,$A678,1)="b"),0,IF(AF677=0,1,AF677+1))</f>
        <v>31</v>
      </c>
      <c r="AG678" s="67"/>
      <c r="AH678" s="311"/>
      <c r="AI678" s="9">
        <f t="shared" ref="AI678:AI709" ca="1" si="261">IF(OR(MID(AH$783,$A678,1)="a",MID(AH$783,$A678,1)="b"),0,IF(AI677=0,1,AI677+1))</f>
        <v>31</v>
      </c>
      <c r="AJ678" s="67"/>
      <c r="AK678" s="311"/>
      <c r="AL678" s="9">
        <f t="shared" ref="AL678:AL709" ca="1" si="262">IF(OR(MID(AK$783,$A678,1)="a",MID(AK$783,$A678,1)="b"),0,IF(AL677=0,1,AL677+1))</f>
        <v>31</v>
      </c>
      <c r="AM678" s="67"/>
      <c r="AN678" s="311"/>
      <c r="AO678" s="9">
        <f t="shared" ref="AO678:AO709" ca="1" si="263">IF(OR(MID(AN$783,$A678,1)="a",MID(AN$783,$A678,1)="b"),0,IF(AO677=0,1,AO677+1))</f>
        <v>31</v>
      </c>
      <c r="AP678" s="13"/>
      <c r="AQ678" s="8"/>
      <c r="AR678" s="533" t="str">
        <f>G4</f>
        <v>ACHARD</v>
      </c>
      <c r="AS678" s="534">
        <f ca="1">IF(AR678="","",$AS$780)</f>
        <v>48</v>
      </c>
      <c r="AT678" s="506">
        <f ca="1">IF(AR678="","",$AS$778)</f>
        <v>14.5</v>
      </c>
      <c r="AU678" s="506">
        <f ca="1">IF(AR678="","",$AS$779)</f>
        <v>0</v>
      </c>
      <c r="AV678" s="455">
        <f ca="1">IF(AR678="","",$AS$793)</f>
        <v>0</v>
      </c>
      <c r="AW678" s="458" t="str">
        <f ca="1">IF(AR678="","",VLOOKUP(IF(AS678&lt;24,3,IF(AT678&lt;=7,2,IF(AT678&gt;11,1,IF(AU678&gt;4,2,IF(AT678&gt;9,1,IF(AV678&gt;0,2,1)))))),PARAM!$A$39:$B$41,2,FALSE))</f>
        <v>Reprise normale du service</v>
      </c>
      <c r="AX678" s="459"/>
      <c r="AY678" s="459"/>
      <c r="AZ678" s="459"/>
      <c r="BA678" s="459"/>
      <c r="BB678" s="460"/>
      <c r="BC678" s="8"/>
      <c r="BD678"/>
      <c r="BE678"/>
      <c r="BF678"/>
    </row>
    <row r="679" spans="1:58" ht="4.5" customHeight="1" x14ac:dyDescent="0.2">
      <c r="A679" s="14">
        <v>2</v>
      </c>
      <c r="B679" s="522"/>
      <c r="C679" s="523"/>
      <c r="D679" s="484"/>
      <c r="E679" s="59"/>
      <c r="F679" s="51"/>
      <c r="G679" s="312"/>
      <c r="H679" s="7">
        <f t="shared" ca="1" si="252"/>
        <v>32</v>
      </c>
      <c r="I679" s="68"/>
      <c r="J679" s="312"/>
      <c r="K679" s="7">
        <f t="shared" ca="1" si="253"/>
        <v>32</v>
      </c>
      <c r="L679" s="68"/>
      <c r="M679" s="312"/>
      <c r="N679" s="7">
        <f t="shared" ca="1" si="254"/>
        <v>32</v>
      </c>
      <c r="O679" s="68"/>
      <c r="P679" s="312"/>
      <c r="Q679" s="7">
        <f t="shared" ca="1" si="255"/>
        <v>129</v>
      </c>
      <c r="R679" s="68"/>
      <c r="S679" s="312"/>
      <c r="T679" s="7">
        <f t="shared" ca="1" si="256"/>
        <v>32</v>
      </c>
      <c r="U679" s="68"/>
      <c r="V679" s="312"/>
      <c r="W679" s="7">
        <f t="shared" ca="1" si="257"/>
        <v>32</v>
      </c>
      <c r="X679" s="68"/>
      <c r="Y679" s="312"/>
      <c r="Z679" s="7">
        <f t="shared" ca="1" si="258"/>
        <v>32</v>
      </c>
      <c r="AA679" s="68"/>
      <c r="AB679" s="312"/>
      <c r="AC679" s="7">
        <f t="shared" ca="1" si="259"/>
        <v>32</v>
      </c>
      <c r="AD679" s="68"/>
      <c r="AE679" s="312"/>
      <c r="AF679" s="7">
        <f t="shared" ca="1" si="260"/>
        <v>32</v>
      </c>
      <c r="AG679" s="68"/>
      <c r="AH679" s="312"/>
      <c r="AI679" s="7">
        <f t="shared" ca="1" si="261"/>
        <v>32</v>
      </c>
      <c r="AJ679" s="68"/>
      <c r="AK679" s="312"/>
      <c r="AL679" s="7">
        <f t="shared" ca="1" si="262"/>
        <v>32</v>
      </c>
      <c r="AM679" s="68"/>
      <c r="AN679" s="312"/>
      <c r="AO679" s="7">
        <f t="shared" ca="1" si="263"/>
        <v>32</v>
      </c>
      <c r="AP679" s="12"/>
      <c r="AQ679" s="8"/>
      <c r="AR679" s="471"/>
      <c r="AS679" s="468"/>
      <c r="AT679" s="457"/>
      <c r="AU679" s="457"/>
      <c r="AV679" s="456"/>
      <c r="AW679" s="461"/>
      <c r="AX679" s="462"/>
      <c r="AY679" s="462"/>
      <c r="AZ679" s="462"/>
      <c r="BA679" s="462"/>
      <c r="BB679" s="463"/>
      <c r="BC679" s="8"/>
      <c r="BD679"/>
      <c r="BE679"/>
      <c r="BF679"/>
    </row>
    <row r="680" spans="1:58" ht="4.5" customHeight="1" x14ac:dyDescent="0.2">
      <c r="A680" s="14">
        <v>3</v>
      </c>
      <c r="B680" s="522"/>
      <c r="C680" s="523"/>
      <c r="D680" s="484"/>
      <c r="E680" s="59"/>
      <c r="F680" s="51"/>
      <c r="G680" s="312"/>
      <c r="H680" s="7">
        <f t="shared" ca="1" si="252"/>
        <v>33</v>
      </c>
      <c r="I680" s="68"/>
      <c r="J680" s="312"/>
      <c r="K680" s="7">
        <f t="shared" ca="1" si="253"/>
        <v>33</v>
      </c>
      <c r="L680" s="68"/>
      <c r="M680" s="312"/>
      <c r="N680" s="7">
        <f t="shared" ca="1" si="254"/>
        <v>33</v>
      </c>
      <c r="O680" s="68"/>
      <c r="P680" s="312"/>
      <c r="Q680" s="7">
        <f t="shared" ca="1" si="255"/>
        <v>130</v>
      </c>
      <c r="R680" s="68"/>
      <c r="S680" s="312"/>
      <c r="T680" s="7">
        <f t="shared" ca="1" si="256"/>
        <v>33</v>
      </c>
      <c r="U680" s="68"/>
      <c r="V680" s="312"/>
      <c r="W680" s="7">
        <f t="shared" ca="1" si="257"/>
        <v>33</v>
      </c>
      <c r="X680" s="68"/>
      <c r="Y680" s="312"/>
      <c r="Z680" s="7">
        <f t="shared" ca="1" si="258"/>
        <v>33</v>
      </c>
      <c r="AA680" s="68"/>
      <c r="AB680" s="312"/>
      <c r="AC680" s="7">
        <f t="shared" ca="1" si="259"/>
        <v>33</v>
      </c>
      <c r="AD680" s="68"/>
      <c r="AE680" s="312"/>
      <c r="AF680" s="7">
        <f t="shared" ca="1" si="260"/>
        <v>33</v>
      </c>
      <c r="AG680" s="68"/>
      <c r="AH680" s="312"/>
      <c r="AI680" s="7">
        <f t="shared" ca="1" si="261"/>
        <v>33</v>
      </c>
      <c r="AJ680" s="68"/>
      <c r="AK680" s="312"/>
      <c r="AL680" s="7">
        <f t="shared" ca="1" si="262"/>
        <v>33</v>
      </c>
      <c r="AM680" s="68"/>
      <c r="AN680" s="312"/>
      <c r="AO680" s="7">
        <f t="shared" ca="1" si="263"/>
        <v>33</v>
      </c>
      <c r="AP680" s="12"/>
      <c r="AQ680" s="8"/>
      <c r="AR680" s="471"/>
      <c r="AS680" s="468"/>
      <c r="AT680" s="457"/>
      <c r="AU680" s="457"/>
      <c r="AV680" s="456"/>
      <c r="AW680" s="461"/>
      <c r="AX680" s="462"/>
      <c r="AY680" s="462"/>
      <c r="AZ680" s="462"/>
      <c r="BA680" s="462"/>
      <c r="BB680" s="463"/>
      <c r="BC680" s="8"/>
      <c r="BD680"/>
      <c r="BE680"/>
      <c r="BF680"/>
    </row>
    <row r="681" spans="1:58" ht="4.5" customHeight="1" x14ac:dyDescent="0.2">
      <c r="A681" s="23">
        <v>4</v>
      </c>
      <c r="B681" s="522"/>
      <c r="C681" s="523"/>
      <c r="D681" s="484"/>
      <c r="E681" s="60"/>
      <c r="F681" s="51"/>
      <c r="G681" s="313"/>
      <c r="H681" s="7">
        <f t="shared" ca="1" si="252"/>
        <v>34</v>
      </c>
      <c r="I681" s="68"/>
      <c r="J681" s="313"/>
      <c r="K681" s="7">
        <f t="shared" ca="1" si="253"/>
        <v>34</v>
      </c>
      <c r="L681" s="68"/>
      <c r="M681" s="313"/>
      <c r="N681" s="7">
        <f t="shared" ca="1" si="254"/>
        <v>34</v>
      </c>
      <c r="O681" s="68"/>
      <c r="P681" s="313"/>
      <c r="Q681" s="7">
        <f t="shared" ca="1" si="255"/>
        <v>131</v>
      </c>
      <c r="R681" s="68"/>
      <c r="S681" s="313"/>
      <c r="T681" s="7">
        <f t="shared" ca="1" si="256"/>
        <v>34</v>
      </c>
      <c r="U681" s="68"/>
      <c r="V681" s="313"/>
      <c r="W681" s="7">
        <f t="shared" ca="1" si="257"/>
        <v>34</v>
      </c>
      <c r="X681" s="68"/>
      <c r="Y681" s="313"/>
      <c r="Z681" s="7">
        <f t="shared" ca="1" si="258"/>
        <v>34</v>
      </c>
      <c r="AA681" s="68"/>
      <c r="AB681" s="313"/>
      <c r="AC681" s="7">
        <f t="shared" ca="1" si="259"/>
        <v>34</v>
      </c>
      <c r="AD681" s="68"/>
      <c r="AE681" s="313"/>
      <c r="AF681" s="7">
        <f t="shared" ca="1" si="260"/>
        <v>34</v>
      </c>
      <c r="AG681" s="68"/>
      <c r="AH681" s="313"/>
      <c r="AI681" s="7">
        <f t="shared" ca="1" si="261"/>
        <v>34</v>
      </c>
      <c r="AJ681" s="68"/>
      <c r="AK681" s="313"/>
      <c r="AL681" s="7">
        <f t="shared" ca="1" si="262"/>
        <v>34</v>
      </c>
      <c r="AM681" s="68"/>
      <c r="AN681" s="313"/>
      <c r="AO681" s="7">
        <f t="shared" ca="1" si="263"/>
        <v>34</v>
      </c>
      <c r="AP681" s="12"/>
      <c r="AQ681" s="8"/>
      <c r="AR681" s="471"/>
      <c r="AS681" s="468"/>
      <c r="AT681" s="457"/>
      <c r="AU681" s="457"/>
      <c r="AV681" s="456"/>
      <c r="AW681" s="461"/>
      <c r="AX681" s="462"/>
      <c r="AY681" s="462"/>
      <c r="AZ681" s="462"/>
      <c r="BA681" s="462"/>
      <c r="BB681" s="463"/>
      <c r="BC681" s="8"/>
      <c r="BD681"/>
      <c r="BE681"/>
      <c r="BF681"/>
    </row>
    <row r="682" spans="1:58" ht="4.5" customHeight="1" x14ac:dyDescent="0.2">
      <c r="A682" s="14">
        <v>5</v>
      </c>
      <c r="B682" s="522"/>
      <c r="C682" s="523"/>
      <c r="D682" s="484" t="s">
        <v>1</v>
      </c>
      <c r="E682" s="61"/>
      <c r="F682" s="51"/>
      <c r="G682" s="314"/>
      <c r="H682" s="7">
        <f t="shared" ca="1" si="252"/>
        <v>35</v>
      </c>
      <c r="I682" s="68"/>
      <c r="J682" s="314"/>
      <c r="K682" s="7">
        <f t="shared" ca="1" si="253"/>
        <v>35</v>
      </c>
      <c r="L682" s="68"/>
      <c r="M682" s="314"/>
      <c r="N682" s="7">
        <f t="shared" ca="1" si="254"/>
        <v>35</v>
      </c>
      <c r="O682" s="68"/>
      <c r="P682" s="314"/>
      <c r="Q682" s="7">
        <f t="shared" ca="1" si="255"/>
        <v>132</v>
      </c>
      <c r="R682" s="68"/>
      <c r="S682" s="314"/>
      <c r="T682" s="7">
        <f t="shared" ca="1" si="256"/>
        <v>35</v>
      </c>
      <c r="U682" s="68"/>
      <c r="V682" s="314"/>
      <c r="W682" s="7">
        <f t="shared" ca="1" si="257"/>
        <v>35</v>
      </c>
      <c r="X682" s="68"/>
      <c r="Y682" s="314"/>
      <c r="Z682" s="7">
        <f t="shared" ca="1" si="258"/>
        <v>35</v>
      </c>
      <c r="AA682" s="68"/>
      <c r="AB682" s="314"/>
      <c r="AC682" s="7">
        <f t="shared" ca="1" si="259"/>
        <v>35</v>
      </c>
      <c r="AD682" s="68"/>
      <c r="AE682" s="314"/>
      <c r="AF682" s="7">
        <f t="shared" ca="1" si="260"/>
        <v>35</v>
      </c>
      <c r="AG682" s="68"/>
      <c r="AH682" s="314"/>
      <c r="AI682" s="7">
        <f t="shared" ca="1" si="261"/>
        <v>35</v>
      </c>
      <c r="AJ682" s="68"/>
      <c r="AK682" s="314"/>
      <c r="AL682" s="7">
        <f t="shared" ca="1" si="262"/>
        <v>35</v>
      </c>
      <c r="AM682" s="68"/>
      <c r="AN682" s="314"/>
      <c r="AO682" s="7">
        <f t="shared" ca="1" si="263"/>
        <v>35</v>
      </c>
      <c r="AP682" s="12"/>
      <c r="AQ682" s="8"/>
      <c r="AR682" s="471"/>
      <c r="AS682" s="468"/>
      <c r="AT682" s="457"/>
      <c r="AU682" s="457"/>
      <c r="AV682" s="456"/>
      <c r="AW682" s="461"/>
      <c r="AX682" s="462"/>
      <c r="AY682" s="462"/>
      <c r="AZ682" s="462"/>
      <c r="BA682" s="462"/>
      <c r="BB682" s="463"/>
      <c r="BC682" s="8"/>
      <c r="BD682"/>
      <c r="BE682"/>
      <c r="BF682"/>
    </row>
    <row r="683" spans="1:58" ht="4.5" customHeight="1" x14ac:dyDescent="0.2">
      <c r="A683" s="14">
        <v>6</v>
      </c>
      <c r="B683" s="522"/>
      <c r="C683" s="523"/>
      <c r="D683" s="484"/>
      <c r="E683" s="59"/>
      <c r="F683" s="51"/>
      <c r="G683" s="315"/>
      <c r="H683" s="7">
        <f t="shared" ca="1" si="252"/>
        <v>36</v>
      </c>
      <c r="I683" s="68"/>
      <c r="J683" s="315"/>
      <c r="K683" s="7">
        <f t="shared" ca="1" si="253"/>
        <v>36</v>
      </c>
      <c r="L683" s="68"/>
      <c r="M683" s="315"/>
      <c r="N683" s="7">
        <f t="shared" ca="1" si="254"/>
        <v>36</v>
      </c>
      <c r="O683" s="68"/>
      <c r="P683" s="315"/>
      <c r="Q683" s="7">
        <f t="shared" ca="1" si="255"/>
        <v>133</v>
      </c>
      <c r="R683" s="68"/>
      <c r="S683" s="315"/>
      <c r="T683" s="7">
        <f t="shared" ca="1" si="256"/>
        <v>36</v>
      </c>
      <c r="U683" s="68"/>
      <c r="V683" s="315"/>
      <c r="W683" s="7">
        <f t="shared" ca="1" si="257"/>
        <v>36</v>
      </c>
      <c r="X683" s="68"/>
      <c r="Y683" s="315"/>
      <c r="Z683" s="7">
        <f t="shared" ca="1" si="258"/>
        <v>36</v>
      </c>
      <c r="AA683" s="68"/>
      <c r="AB683" s="315"/>
      <c r="AC683" s="7">
        <f t="shared" ca="1" si="259"/>
        <v>36</v>
      </c>
      <c r="AD683" s="68"/>
      <c r="AE683" s="315"/>
      <c r="AF683" s="7">
        <f t="shared" ca="1" si="260"/>
        <v>36</v>
      </c>
      <c r="AG683" s="68"/>
      <c r="AH683" s="315"/>
      <c r="AI683" s="7">
        <f t="shared" ca="1" si="261"/>
        <v>36</v>
      </c>
      <c r="AJ683" s="68"/>
      <c r="AK683" s="315"/>
      <c r="AL683" s="7">
        <f t="shared" ca="1" si="262"/>
        <v>36</v>
      </c>
      <c r="AM683" s="68"/>
      <c r="AN683" s="315"/>
      <c r="AO683" s="7">
        <f t="shared" ca="1" si="263"/>
        <v>36</v>
      </c>
      <c r="AP683" s="12"/>
      <c r="AQ683" s="8"/>
      <c r="AR683" s="471"/>
      <c r="AS683" s="468"/>
      <c r="AT683" s="457"/>
      <c r="AU683" s="457"/>
      <c r="AV683" s="456"/>
      <c r="AW683" s="461"/>
      <c r="AX683" s="462"/>
      <c r="AY683" s="462"/>
      <c r="AZ683" s="462"/>
      <c r="BA683" s="462"/>
      <c r="BB683" s="463"/>
      <c r="BC683" s="8"/>
      <c r="BD683"/>
      <c r="BE683"/>
      <c r="BF683"/>
    </row>
    <row r="684" spans="1:58" ht="4.5" customHeight="1" x14ac:dyDescent="0.2">
      <c r="A684" s="14">
        <v>7</v>
      </c>
      <c r="B684" s="522"/>
      <c r="C684" s="523"/>
      <c r="D684" s="484"/>
      <c r="E684" s="59"/>
      <c r="F684" s="51"/>
      <c r="G684" s="315"/>
      <c r="H684" s="7">
        <f t="shared" ca="1" si="252"/>
        <v>37</v>
      </c>
      <c r="I684" s="68"/>
      <c r="J684" s="315"/>
      <c r="K684" s="7">
        <f t="shared" ca="1" si="253"/>
        <v>37</v>
      </c>
      <c r="L684" s="68"/>
      <c r="M684" s="315"/>
      <c r="N684" s="7">
        <f t="shared" ca="1" si="254"/>
        <v>37</v>
      </c>
      <c r="O684" s="68"/>
      <c r="P684" s="315"/>
      <c r="Q684" s="7">
        <f t="shared" ca="1" si="255"/>
        <v>134</v>
      </c>
      <c r="R684" s="68"/>
      <c r="S684" s="315"/>
      <c r="T684" s="7">
        <f t="shared" ca="1" si="256"/>
        <v>37</v>
      </c>
      <c r="U684" s="68"/>
      <c r="V684" s="315"/>
      <c r="W684" s="7">
        <f t="shared" ca="1" si="257"/>
        <v>37</v>
      </c>
      <c r="X684" s="68"/>
      <c r="Y684" s="315"/>
      <c r="Z684" s="7">
        <f t="shared" ca="1" si="258"/>
        <v>37</v>
      </c>
      <c r="AA684" s="68"/>
      <c r="AB684" s="315"/>
      <c r="AC684" s="7">
        <f t="shared" ca="1" si="259"/>
        <v>37</v>
      </c>
      <c r="AD684" s="68"/>
      <c r="AE684" s="315"/>
      <c r="AF684" s="7">
        <f t="shared" ca="1" si="260"/>
        <v>37</v>
      </c>
      <c r="AG684" s="68"/>
      <c r="AH684" s="315"/>
      <c r="AI684" s="7">
        <f t="shared" ca="1" si="261"/>
        <v>37</v>
      </c>
      <c r="AJ684" s="68"/>
      <c r="AK684" s="315"/>
      <c r="AL684" s="7">
        <f t="shared" ca="1" si="262"/>
        <v>37</v>
      </c>
      <c r="AM684" s="68"/>
      <c r="AN684" s="315"/>
      <c r="AO684" s="7">
        <f t="shared" ca="1" si="263"/>
        <v>37</v>
      </c>
      <c r="AP684" s="12"/>
      <c r="AQ684" s="8"/>
      <c r="AR684" s="471"/>
      <c r="AS684" s="468"/>
      <c r="AT684" s="457"/>
      <c r="AU684" s="457"/>
      <c r="AV684" s="456"/>
      <c r="AW684" s="461"/>
      <c r="AX684" s="462"/>
      <c r="AY684" s="462"/>
      <c r="AZ684" s="462"/>
      <c r="BA684" s="462"/>
      <c r="BB684" s="463"/>
      <c r="BC684" s="8"/>
      <c r="BD684"/>
      <c r="BE684"/>
      <c r="BF684"/>
    </row>
    <row r="685" spans="1:58" ht="4.5" customHeight="1" x14ac:dyDescent="0.2">
      <c r="A685" s="14">
        <v>8</v>
      </c>
      <c r="B685" s="522"/>
      <c r="C685" s="523"/>
      <c r="D685" s="484"/>
      <c r="E685" s="60"/>
      <c r="F685" s="51"/>
      <c r="G685" s="316"/>
      <c r="H685" s="7">
        <f t="shared" ca="1" si="252"/>
        <v>38</v>
      </c>
      <c r="I685" s="68"/>
      <c r="J685" s="316"/>
      <c r="K685" s="7">
        <f t="shared" ca="1" si="253"/>
        <v>38</v>
      </c>
      <c r="L685" s="68"/>
      <c r="M685" s="316"/>
      <c r="N685" s="7">
        <f t="shared" ca="1" si="254"/>
        <v>38</v>
      </c>
      <c r="O685" s="68"/>
      <c r="P685" s="316"/>
      <c r="Q685" s="7">
        <f t="shared" ca="1" si="255"/>
        <v>135</v>
      </c>
      <c r="R685" s="68"/>
      <c r="S685" s="316"/>
      <c r="T685" s="7">
        <f t="shared" ca="1" si="256"/>
        <v>38</v>
      </c>
      <c r="U685" s="68"/>
      <c r="V685" s="316"/>
      <c r="W685" s="7">
        <f t="shared" ca="1" si="257"/>
        <v>38</v>
      </c>
      <c r="X685" s="68"/>
      <c r="Y685" s="316"/>
      <c r="Z685" s="7">
        <f t="shared" ca="1" si="258"/>
        <v>38</v>
      </c>
      <c r="AA685" s="68"/>
      <c r="AB685" s="316"/>
      <c r="AC685" s="7">
        <f t="shared" ca="1" si="259"/>
        <v>38</v>
      </c>
      <c r="AD685" s="68"/>
      <c r="AE685" s="316"/>
      <c r="AF685" s="7">
        <f t="shared" ca="1" si="260"/>
        <v>38</v>
      </c>
      <c r="AG685" s="68"/>
      <c r="AH685" s="316"/>
      <c r="AI685" s="7">
        <f t="shared" ca="1" si="261"/>
        <v>38</v>
      </c>
      <c r="AJ685" s="68"/>
      <c r="AK685" s="316"/>
      <c r="AL685" s="7">
        <f t="shared" ca="1" si="262"/>
        <v>38</v>
      </c>
      <c r="AM685" s="68"/>
      <c r="AN685" s="316"/>
      <c r="AO685" s="7">
        <f t="shared" ca="1" si="263"/>
        <v>38</v>
      </c>
      <c r="AP685" s="12"/>
      <c r="AQ685" s="8"/>
      <c r="AR685" s="471"/>
      <c r="AS685" s="468"/>
      <c r="AT685" s="457"/>
      <c r="AU685" s="457"/>
      <c r="AV685" s="456"/>
      <c r="AW685" s="461"/>
      <c r="AX685" s="462"/>
      <c r="AY685" s="462"/>
      <c r="AZ685" s="462"/>
      <c r="BA685" s="462"/>
      <c r="BB685" s="463"/>
      <c r="BC685" s="8"/>
      <c r="BD685"/>
      <c r="BE685"/>
      <c r="BF685"/>
    </row>
    <row r="686" spans="1:58" ht="4.5" customHeight="1" x14ac:dyDescent="0.2">
      <c r="A686" s="14">
        <v>9</v>
      </c>
      <c r="B686" s="522"/>
      <c r="C686" s="523"/>
      <c r="D686" s="484" t="s">
        <v>2</v>
      </c>
      <c r="E686" s="61"/>
      <c r="F686" s="51"/>
      <c r="G686" s="314"/>
      <c r="H686" s="7">
        <f t="shared" ca="1" si="252"/>
        <v>39</v>
      </c>
      <c r="I686" s="68"/>
      <c r="J686" s="314"/>
      <c r="K686" s="7">
        <f t="shared" ca="1" si="253"/>
        <v>39</v>
      </c>
      <c r="L686" s="68"/>
      <c r="M686" s="314"/>
      <c r="N686" s="7">
        <f t="shared" ca="1" si="254"/>
        <v>39</v>
      </c>
      <c r="O686" s="68"/>
      <c r="P686" s="314"/>
      <c r="Q686" s="7">
        <f t="shared" ca="1" si="255"/>
        <v>136</v>
      </c>
      <c r="R686" s="68"/>
      <c r="S686" s="314"/>
      <c r="T686" s="7">
        <f t="shared" ca="1" si="256"/>
        <v>39</v>
      </c>
      <c r="U686" s="68"/>
      <c r="V686" s="314"/>
      <c r="W686" s="7">
        <f t="shared" ca="1" si="257"/>
        <v>39</v>
      </c>
      <c r="X686" s="68"/>
      <c r="Y686" s="314"/>
      <c r="Z686" s="7">
        <f t="shared" ca="1" si="258"/>
        <v>39</v>
      </c>
      <c r="AA686" s="68"/>
      <c r="AB686" s="314"/>
      <c r="AC686" s="7">
        <f t="shared" ca="1" si="259"/>
        <v>39</v>
      </c>
      <c r="AD686" s="68"/>
      <c r="AE686" s="314"/>
      <c r="AF686" s="7">
        <f t="shared" ca="1" si="260"/>
        <v>39</v>
      </c>
      <c r="AG686" s="68"/>
      <c r="AH686" s="314"/>
      <c r="AI686" s="7">
        <f t="shared" ca="1" si="261"/>
        <v>39</v>
      </c>
      <c r="AJ686" s="68"/>
      <c r="AK686" s="314"/>
      <c r="AL686" s="7">
        <f t="shared" ca="1" si="262"/>
        <v>39</v>
      </c>
      <c r="AM686" s="68"/>
      <c r="AN686" s="314"/>
      <c r="AO686" s="7">
        <f t="shared" ca="1" si="263"/>
        <v>39</v>
      </c>
      <c r="AP686" s="12"/>
      <c r="AQ686" s="8"/>
      <c r="AR686" s="471" t="str">
        <f>J4</f>
        <v>ARTIGE</v>
      </c>
      <c r="AS686" s="468">
        <f ca="1">IF(AR686="","",$AT$780)</f>
        <v>48</v>
      </c>
      <c r="AT686" s="457">
        <f ca="1">IF(AR686="","",$AT$778)</f>
        <v>11.5</v>
      </c>
      <c r="AU686" s="457">
        <f ca="1">IF(AR686="","",$AT$779)</f>
        <v>3</v>
      </c>
      <c r="AV686" s="456">
        <f ca="1">IF(AR686="","",$AT$793)</f>
        <v>0</v>
      </c>
      <c r="AW686" s="465" t="str">
        <f ca="1">IF(AR686="","",VLOOKUP(IF(AS686&lt;24,3,IF(AT686&lt;=7,2,IF(AT686&gt;11,1,IF(AU686&gt;4,2,IF(AT686&gt;9,1,IF(AV686&gt;0,2,1)))))),PARAM!$A$39:$B$41,2,FALSE))</f>
        <v>Reprise normale du service</v>
      </c>
      <c r="AX686" s="466"/>
      <c r="AY686" s="466"/>
      <c r="AZ686" s="466"/>
      <c r="BA686" s="466"/>
      <c r="BB686" s="467"/>
      <c r="BC686" s="8"/>
      <c r="BD686"/>
      <c r="BE686"/>
      <c r="BF686"/>
    </row>
    <row r="687" spans="1:58" ht="4.5" customHeight="1" x14ac:dyDescent="0.2">
      <c r="A687" s="14">
        <v>10</v>
      </c>
      <c r="B687" s="522"/>
      <c r="C687" s="523"/>
      <c r="D687" s="484"/>
      <c r="E687" s="59"/>
      <c r="F687" s="51"/>
      <c r="G687" s="315"/>
      <c r="H687" s="7">
        <f t="shared" ca="1" si="252"/>
        <v>40</v>
      </c>
      <c r="I687" s="68"/>
      <c r="J687" s="315"/>
      <c r="K687" s="7">
        <f t="shared" ca="1" si="253"/>
        <v>40</v>
      </c>
      <c r="L687" s="68"/>
      <c r="M687" s="315"/>
      <c r="N687" s="7">
        <f t="shared" ca="1" si="254"/>
        <v>40</v>
      </c>
      <c r="O687" s="68"/>
      <c r="P687" s="315"/>
      <c r="Q687" s="7">
        <f t="shared" ca="1" si="255"/>
        <v>137</v>
      </c>
      <c r="R687" s="68"/>
      <c r="S687" s="315"/>
      <c r="T687" s="7">
        <f t="shared" ca="1" si="256"/>
        <v>40</v>
      </c>
      <c r="U687" s="68"/>
      <c r="V687" s="315"/>
      <c r="W687" s="7">
        <f t="shared" ca="1" si="257"/>
        <v>40</v>
      </c>
      <c r="X687" s="68"/>
      <c r="Y687" s="315"/>
      <c r="Z687" s="7">
        <f t="shared" ca="1" si="258"/>
        <v>40</v>
      </c>
      <c r="AA687" s="68"/>
      <c r="AB687" s="315"/>
      <c r="AC687" s="7">
        <f t="shared" ca="1" si="259"/>
        <v>40</v>
      </c>
      <c r="AD687" s="68"/>
      <c r="AE687" s="315"/>
      <c r="AF687" s="7">
        <f t="shared" ca="1" si="260"/>
        <v>40</v>
      </c>
      <c r="AG687" s="68"/>
      <c r="AH687" s="315"/>
      <c r="AI687" s="7">
        <f t="shared" ca="1" si="261"/>
        <v>40</v>
      </c>
      <c r="AJ687" s="68"/>
      <c r="AK687" s="315"/>
      <c r="AL687" s="7">
        <f t="shared" ca="1" si="262"/>
        <v>40</v>
      </c>
      <c r="AM687" s="68"/>
      <c r="AN687" s="315"/>
      <c r="AO687" s="7">
        <f t="shared" ca="1" si="263"/>
        <v>40</v>
      </c>
      <c r="AP687" s="12"/>
      <c r="AQ687" s="8"/>
      <c r="AR687" s="471"/>
      <c r="AS687" s="468"/>
      <c r="AT687" s="457"/>
      <c r="AU687" s="457"/>
      <c r="AV687" s="456"/>
      <c r="AW687" s="465"/>
      <c r="AX687" s="466"/>
      <c r="AY687" s="466"/>
      <c r="AZ687" s="466"/>
      <c r="BA687" s="466"/>
      <c r="BB687" s="467"/>
      <c r="BC687" s="8"/>
      <c r="BD687"/>
      <c r="BE687"/>
      <c r="BF687"/>
    </row>
    <row r="688" spans="1:58" ht="4.5" customHeight="1" x14ac:dyDescent="0.2">
      <c r="A688" s="14">
        <v>11</v>
      </c>
      <c r="B688" s="522"/>
      <c r="C688" s="523"/>
      <c r="D688" s="484"/>
      <c r="E688" s="59"/>
      <c r="F688" s="51"/>
      <c r="G688" s="315"/>
      <c r="H688" s="7">
        <f t="shared" ca="1" si="252"/>
        <v>41</v>
      </c>
      <c r="I688" s="68"/>
      <c r="J688" s="315"/>
      <c r="K688" s="7">
        <f t="shared" ca="1" si="253"/>
        <v>41</v>
      </c>
      <c r="L688" s="68"/>
      <c r="M688" s="315"/>
      <c r="N688" s="7">
        <f t="shared" ca="1" si="254"/>
        <v>41</v>
      </c>
      <c r="O688" s="68"/>
      <c r="P688" s="315"/>
      <c r="Q688" s="7">
        <f t="shared" ca="1" si="255"/>
        <v>138</v>
      </c>
      <c r="R688" s="68"/>
      <c r="S688" s="315"/>
      <c r="T688" s="7">
        <f t="shared" ca="1" si="256"/>
        <v>41</v>
      </c>
      <c r="U688" s="68"/>
      <c r="V688" s="315"/>
      <c r="W688" s="7">
        <f t="shared" ca="1" si="257"/>
        <v>41</v>
      </c>
      <c r="X688" s="68"/>
      <c r="Y688" s="315"/>
      <c r="Z688" s="7">
        <f t="shared" ca="1" si="258"/>
        <v>41</v>
      </c>
      <c r="AA688" s="68"/>
      <c r="AB688" s="315"/>
      <c r="AC688" s="7">
        <f t="shared" ca="1" si="259"/>
        <v>41</v>
      </c>
      <c r="AD688" s="68"/>
      <c r="AE688" s="315"/>
      <c r="AF688" s="7">
        <f t="shared" ca="1" si="260"/>
        <v>41</v>
      </c>
      <c r="AG688" s="68"/>
      <c r="AH688" s="315"/>
      <c r="AI688" s="7">
        <f t="shared" ca="1" si="261"/>
        <v>41</v>
      </c>
      <c r="AJ688" s="68"/>
      <c r="AK688" s="315"/>
      <c r="AL688" s="7">
        <f t="shared" ca="1" si="262"/>
        <v>41</v>
      </c>
      <c r="AM688" s="68"/>
      <c r="AN688" s="315"/>
      <c r="AO688" s="7">
        <f t="shared" ca="1" si="263"/>
        <v>41</v>
      </c>
      <c r="AP688" s="12"/>
      <c r="AQ688" s="8"/>
      <c r="AR688" s="471"/>
      <c r="AS688" s="468"/>
      <c r="AT688" s="457"/>
      <c r="AU688" s="457"/>
      <c r="AV688" s="456"/>
      <c r="AW688" s="465"/>
      <c r="AX688" s="466"/>
      <c r="AY688" s="466"/>
      <c r="AZ688" s="466"/>
      <c r="BA688" s="466"/>
      <c r="BB688" s="467"/>
      <c r="BC688" s="8"/>
      <c r="BD688"/>
      <c r="BE688"/>
      <c r="BF688"/>
    </row>
    <row r="689" spans="1:58" ht="4.5" customHeight="1" x14ac:dyDescent="0.2">
      <c r="A689" s="14">
        <v>12</v>
      </c>
      <c r="B689" s="522"/>
      <c r="C689" s="523"/>
      <c r="D689" s="484"/>
      <c r="E689" s="60"/>
      <c r="F689" s="51"/>
      <c r="G689" s="316"/>
      <c r="H689" s="7">
        <f t="shared" ca="1" si="252"/>
        <v>42</v>
      </c>
      <c r="I689" s="68"/>
      <c r="J689" s="316"/>
      <c r="K689" s="7">
        <f t="shared" ca="1" si="253"/>
        <v>42</v>
      </c>
      <c r="L689" s="68"/>
      <c r="M689" s="316"/>
      <c r="N689" s="7">
        <f t="shared" ca="1" si="254"/>
        <v>42</v>
      </c>
      <c r="O689" s="68"/>
      <c r="P689" s="316"/>
      <c r="Q689" s="7">
        <f t="shared" ca="1" si="255"/>
        <v>139</v>
      </c>
      <c r="R689" s="68"/>
      <c r="S689" s="316"/>
      <c r="T689" s="7">
        <f t="shared" ca="1" si="256"/>
        <v>42</v>
      </c>
      <c r="U689" s="68"/>
      <c r="V689" s="316"/>
      <c r="W689" s="7">
        <f t="shared" ca="1" si="257"/>
        <v>42</v>
      </c>
      <c r="X689" s="68"/>
      <c r="Y689" s="316"/>
      <c r="Z689" s="7">
        <f t="shared" ca="1" si="258"/>
        <v>42</v>
      </c>
      <c r="AA689" s="68"/>
      <c r="AB689" s="316"/>
      <c r="AC689" s="7">
        <f t="shared" ca="1" si="259"/>
        <v>42</v>
      </c>
      <c r="AD689" s="68"/>
      <c r="AE689" s="316"/>
      <c r="AF689" s="7">
        <f t="shared" ca="1" si="260"/>
        <v>42</v>
      </c>
      <c r="AG689" s="68"/>
      <c r="AH689" s="316"/>
      <c r="AI689" s="7">
        <f t="shared" ca="1" si="261"/>
        <v>42</v>
      </c>
      <c r="AJ689" s="68"/>
      <c r="AK689" s="316"/>
      <c r="AL689" s="7">
        <f t="shared" ca="1" si="262"/>
        <v>42</v>
      </c>
      <c r="AM689" s="68"/>
      <c r="AN689" s="316"/>
      <c r="AO689" s="7">
        <f t="shared" ca="1" si="263"/>
        <v>42</v>
      </c>
      <c r="AP689" s="12"/>
      <c r="AQ689" s="8"/>
      <c r="AR689" s="471"/>
      <c r="AS689" s="468"/>
      <c r="AT689" s="457"/>
      <c r="AU689" s="457"/>
      <c r="AV689" s="456"/>
      <c r="AW689" s="465"/>
      <c r="AX689" s="466"/>
      <c r="AY689" s="466"/>
      <c r="AZ689" s="466"/>
      <c r="BA689" s="466"/>
      <c r="BB689" s="467"/>
      <c r="BC689" s="8"/>
      <c r="BD689"/>
      <c r="BE689"/>
      <c r="BF689"/>
    </row>
    <row r="690" spans="1:58" ht="4.5" customHeight="1" x14ac:dyDescent="0.2">
      <c r="A690" s="14">
        <v>13</v>
      </c>
      <c r="B690" s="522"/>
      <c r="C690" s="523"/>
      <c r="D690" s="484" t="s">
        <v>3</v>
      </c>
      <c r="E690" s="61"/>
      <c r="F690" s="51"/>
      <c r="G690" s="314"/>
      <c r="H690" s="7">
        <f t="shared" ca="1" si="252"/>
        <v>43</v>
      </c>
      <c r="I690" s="68"/>
      <c r="J690" s="314"/>
      <c r="K690" s="7">
        <f t="shared" ca="1" si="253"/>
        <v>43</v>
      </c>
      <c r="L690" s="68"/>
      <c r="M690" s="314"/>
      <c r="N690" s="7">
        <f t="shared" ca="1" si="254"/>
        <v>43</v>
      </c>
      <c r="O690" s="68"/>
      <c r="P690" s="314"/>
      <c r="Q690" s="7">
        <f t="shared" ca="1" si="255"/>
        <v>140</v>
      </c>
      <c r="R690" s="68"/>
      <c r="S690" s="314"/>
      <c r="T690" s="7">
        <f t="shared" ca="1" si="256"/>
        <v>43</v>
      </c>
      <c r="U690" s="68"/>
      <c r="V690" s="314"/>
      <c r="W690" s="7">
        <f t="shared" ca="1" si="257"/>
        <v>43</v>
      </c>
      <c r="X690" s="68"/>
      <c r="Y690" s="314"/>
      <c r="Z690" s="7">
        <f t="shared" ca="1" si="258"/>
        <v>43</v>
      </c>
      <c r="AA690" s="68"/>
      <c r="AB690" s="314"/>
      <c r="AC690" s="7">
        <f t="shared" ca="1" si="259"/>
        <v>43</v>
      </c>
      <c r="AD690" s="68"/>
      <c r="AE690" s="314"/>
      <c r="AF690" s="7">
        <f t="shared" ca="1" si="260"/>
        <v>43</v>
      </c>
      <c r="AG690" s="68"/>
      <c r="AH690" s="314"/>
      <c r="AI690" s="7">
        <f t="shared" ca="1" si="261"/>
        <v>43</v>
      </c>
      <c r="AJ690" s="68"/>
      <c r="AK690" s="314"/>
      <c r="AL690" s="7">
        <f t="shared" ca="1" si="262"/>
        <v>43</v>
      </c>
      <c r="AM690" s="68"/>
      <c r="AN690" s="314"/>
      <c r="AO690" s="7">
        <f t="shared" ca="1" si="263"/>
        <v>43</v>
      </c>
      <c r="AP690" s="12"/>
      <c r="AQ690" s="8"/>
      <c r="AR690" s="471"/>
      <c r="AS690" s="468"/>
      <c r="AT690" s="457"/>
      <c r="AU690" s="457"/>
      <c r="AV690" s="456"/>
      <c r="AW690" s="465"/>
      <c r="AX690" s="466"/>
      <c r="AY690" s="466"/>
      <c r="AZ690" s="466"/>
      <c r="BA690" s="466"/>
      <c r="BB690" s="467"/>
      <c r="BC690" s="8"/>
      <c r="BD690"/>
      <c r="BE690"/>
      <c r="BF690"/>
    </row>
    <row r="691" spans="1:58" ht="4.5" customHeight="1" x14ac:dyDescent="0.2">
      <c r="A691" s="14">
        <v>14</v>
      </c>
      <c r="B691" s="522"/>
      <c r="C691" s="523"/>
      <c r="D691" s="484"/>
      <c r="E691" s="59"/>
      <c r="F691" s="51"/>
      <c r="G691" s="315"/>
      <c r="H691" s="7">
        <f t="shared" ca="1" si="252"/>
        <v>44</v>
      </c>
      <c r="I691" s="68"/>
      <c r="J691" s="315"/>
      <c r="K691" s="7">
        <f t="shared" ca="1" si="253"/>
        <v>44</v>
      </c>
      <c r="L691" s="68"/>
      <c r="M691" s="315"/>
      <c r="N691" s="7">
        <f t="shared" ca="1" si="254"/>
        <v>44</v>
      </c>
      <c r="O691" s="68"/>
      <c r="P691" s="315"/>
      <c r="Q691" s="7">
        <f t="shared" ca="1" si="255"/>
        <v>141</v>
      </c>
      <c r="R691" s="68"/>
      <c r="S691" s="315"/>
      <c r="T691" s="7">
        <f t="shared" ca="1" si="256"/>
        <v>44</v>
      </c>
      <c r="U691" s="68"/>
      <c r="V691" s="315"/>
      <c r="W691" s="7">
        <f t="shared" ca="1" si="257"/>
        <v>44</v>
      </c>
      <c r="X691" s="68"/>
      <c r="Y691" s="315"/>
      <c r="Z691" s="7">
        <f t="shared" ca="1" si="258"/>
        <v>44</v>
      </c>
      <c r="AA691" s="68"/>
      <c r="AB691" s="315"/>
      <c r="AC691" s="7">
        <f t="shared" ca="1" si="259"/>
        <v>44</v>
      </c>
      <c r="AD691" s="68"/>
      <c r="AE691" s="315"/>
      <c r="AF691" s="7">
        <f t="shared" ca="1" si="260"/>
        <v>44</v>
      </c>
      <c r="AG691" s="68"/>
      <c r="AH691" s="315"/>
      <c r="AI691" s="7">
        <f t="shared" ca="1" si="261"/>
        <v>44</v>
      </c>
      <c r="AJ691" s="68"/>
      <c r="AK691" s="315"/>
      <c r="AL691" s="7">
        <f t="shared" ca="1" si="262"/>
        <v>44</v>
      </c>
      <c r="AM691" s="68"/>
      <c r="AN691" s="315"/>
      <c r="AO691" s="7">
        <f t="shared" ca="1" si="263"/>
        <v>44</v>
      </c>
      <c r="AP691" s="12"/>
      <c r="AQ691" s="8"/>
      <c r="AR691" s="471"/>
      <c r="AS691" s="468"/>
      <c r="AT691" s="457"/>
      <c r="AU691" s="457"/>
      <c r="AV691" s="456"/>
      <c r="AW691" s="465"/>
      <c r="AX691" s="466"/>
      <c r="AY691" s="466"/>
      <c r="AZ691" s="466"/>
      <c r="BA691" s="466"/>
      <c r="BB691" s="467"/>
      <c r="BC691" s="8"/>
      <c r="BD691"/>
      <c r="BE691"/>
      <c r="BF691"/>
    </row>
    <row r="692" spans="1:58" ht="4.5" customHeight="1" x14ac:dyDescent="0.2">
      <c r="A692" s="14">
        <v>15</v>
      </c>
      <c r="B692" s="522"/>
      <c r="C692" s="523"/>
      <c r="D692" s="484"/>
      <c r="E692" s="59"/>
      <c r="F692" s="51"/>
      <c r="G692" s="315"/>
      <c r="H692" s="7">
        <f t="shared" ca="1" si="252"/>
        <v>45</v>
      </c>
      <c r="I692" s="68"/>
      <c r="J692" s="315"/>
      <c r="K692" s="7">
        <f t="shared" ca="1" si="253"/>
        <v>45</v>
      </c>
      <c r="L692" s="68"/>
      <c r="M692" s="315"/>
      <c r="N692" s="7">
        <f t="shared" ca="1" si="254"/>
        <v>45</v>
      </c>
      <c r="O692" s="68"/>
      <c r="P692" s="315"/>
      <c r="Q692" s="7">
        <f t="shared" ca="1" si="255"/>
        <v>142</v>
      </c>
      <c r="R692" s="68"/>
      <c r="S692" s="315"/>
      <c r="T692" s="7">
        <f t="shared" ca="1" si="256"/>
        <v>45</v>
      </c>
      <c r="U692" s="68"/>
      <c r="V692" s="315"/>
      <c r="W692" s="7">
        <f t="shared" ca="1" si="257"/>
        <v>45</v>
      </c>
      <c r="X692" s="68"/>
      <c r="Y692" s="315"/>
      <c r="Z692" s="7">
        <f t="shared" ca="1" si="258"/>
        <v>45</v>
      </c>
      <c r="AA692" s="68"/>
      <c r="AB692" s="315"/>
      <c r="AC692" s="7">
        <f t="shared" ca="1" si="259"/>
        <v>45</v>
      </c>
      <c r="AD692" s="68"/>
      <c r="AE692" s="315"/>
      <c r="AF692" s="7">
        <f t="shared" ca="1" si="260"/>
        <v>45</v>
      </c>
      <c r="AG692" s="68"/>
      <c r="AH692" s="315"/>
      <c r="AI692" s="7">
        <f t="shared" ca="1" si="261"/>
        <v>45</v>
      </c>
      <c r="AJ692" s="68"/>
      <c r="AK692" s="315"/>
      <c r="AL692" s="7">
        <f t="shared" ca="1" si="262"/>
        <v>45</v>
      </c>
      <c r="AM692" s="68"/>
      <c r="AN692" s="315"/>
      <c r="AO692" s="7">
        <f t="shared" ca="1" si="263"/>
        <v>45</v>
      </c>
      <c r="AP692" s="12"/>
      <c r="AQ692" s="8"/>
      <c r="AR692" s="471"/>
      <c r="AS692" s="468"/>
      <c r="AT692" s="457"/>
      <c r="AU692" s="457"/>
      <c r="AV692" s="456"/>
      <c r="AW692" s="465"/>
      <c r="AX692" s="466"/>
      <c r="AY692" s="466"/>
      <c r="AZ692" s="466"/>
      <c r="BA692" s="466"/>
      <c r="BB692" s="467"/>
      <c r="BC692" s="8"/>
      <c r="BD692"/>
      <c r="BE692"/>
      <c r="BF692"/>
    </row>
    <row r="693" spans="1:58" ht="4.5" customHeight="1" x14ac:dyDescent="0.2">
      <c r="A693" s="14">
        <v>16</v>
      </c>
      <c r="B693" s="522"/>
      <c r="C693" s="523"/>
      <c r="D693" s="484"/>
      <c r="E693" s="60"/>
      <c r="F693" s="51"/>
      <c r="G693" s="316"/>
      <c r="H693" s="7">
        <f t="shared" ca="1" si="252"/>
        <v>46</v>
      </c>
      <c r="I693" s="68"/>
      <c r="J693" s="316"/>
      <c r="K693" s="7">
        <f t="shared" ca="1" si="253"/>
        <v>46</v>
      </c>
      <c r="L693" s="68"/>
      <c r="M693" s="316"/>
      <c r="N693" s="7">
        <f t="shared" ca="1" si="254"/>
        <v>46</v>
      </c>
      <c r="O693" s="68"/>
      <c r="P693" s="316"/>
      <c r="Q693" s="7">
        <f t="shared" ca="1" si="255"/>
        <v>143</v>
      </c>
      <c r="R693" s="68"/>
      <c r="S693" s="316"/>
      <c r="T693" s="7">
        <f t="shared" ca="1" si="256"/>
        <v>46</v>
      </c>
      <c r="U693" s="68"/>
      <c r="V693" s="316"/>
      <c r="W693" s="7">
        <f t="shared" ca="1" si="257"/>
        <v>46</v>
      </c>
      <c r="X693" s="68"/>
      <c r="Y693" s="316"/>
      <c r="Z693" s="7">
        <f t="shared" ca="1" si="258"/>
        <v>46</v>
      </c>
      <c r="AA693" s="68"/>
      <c r="AB693" s="316"/>
      <c r="AC693" s="7">
        <f t="shared" ca="1" si="259"/>
        <v>46</v>
      </c>
      <c r="AD693" s="68"/>
      <c r="AE693" s="316"/>
      <c r="AF693" s="7">
        <f t="shared" ca="1" si="260"/>
        <v>46</v>
      </c>
      <c r="AG693" s="68"/>
      <c r="AH693" s="316"/>
      <c r="AI693" s="7">
        <f t="shared" ca="1" si="261"/>
        <v>46</v>
      </c>
      <c r="AJ693" s="68"/>
      <c r="AK693" s="316"/>
      <c r="AL693" s="7">
        <f t="shared" ca="1" si="262"/>
        <v>46</v>
      </c>
      <c r="AM693" s="68"/>
      <c r="AN693" s="316"/>
      <c r="AO693" s="7">
        <f t="shared" ca="1" si="263"/>
        <v>46</v>
      </c>
      <c r="AP693" s="12"/>
      <c r="AQ693" s="8"/>
      <c r="AR693" s="471"/>
      <c r="AS693" s="468"/>
      <c r="AT693" s="457"/>
      <c r="AU693" s="457"/>
      <c r="AV693" s="456"/>
      <c r="AW693" s="465"/>
      <c r="AX693" s="466"/>
      <c r="AY693" s="466"/>
      <c r="AZ693" s="466"/>
      <c r="BA693" s="466"/>
      <c r="BB693" s="467"/>
      <c r="BC693" s="8"/>
      <c r="BD693"/>
      <c r="BE693"/>
      <c r="BF693"/>
    </row>
    <row r="694" spans="1:58" ht="4.5" customHeight="1" x14ac:dyDescent="0.2">
      <c r="A694" s="14">
        <v>17</v>
      </c>
      <c r="B694" s="522"/>
      <c r="C694" s="523"/>
      <c r="D694" s="484" t="s">
        <v>4</v>
      </c>
      <c r="E694" s="61"/>
      <c r="F694" s="51"/>
      <c r="G694" s="314"/>
      <c r="H694" s="7">
        <f t="shared" ca="1" si="252"/>
        <v>47</v>
      </c>
      <c r="I694" s="68"/>
      <c r="J694" s="314"/>
      <c r="K694" s="7">
        <f t="shared" ca="1" si="253"/>
        <v>0</v>
      </c>
      <c r="L694" s="68"/>
      <c r="M694" s="314"/>
      <c r="N694" s="7">
        <f t="shared" ca="1" si="254"/>
        <v>47</v>
      </c>
      <c r="O694" s="68"/>
      <c r="P694" s="314"/>
      <c r="Q694" s="7">
        <f t="shared" ca="1" si="255"/>
        <v>144</v>
      </c>
      <c r="R694" s="68"/>
      <c r="S694" s="314"/>
      <c r="T694" s="7">
        <f t="shared" ca="1" si="256"/>
        <v>47</v>
      </c>
      <c r="U694" s="68"/>
      <c r="V694" s="314"/>
      <c r="W694" s="7">
        <f t="shared" ca="1" si="257"/>
        <v>47</v>
      </c>
      <c r="X694" s="68"/>
      <c r="Y694" s="314"/>
      <c r="Z694" s="7">
        <f t="shared" ca="1" si="258"/>
        <v>47</v>
      </c>
      <c r="AA694" s="68"/>
      <c r="AB694" s="314"/>
      <c r="AC694" s="7">
        <f t="shared" ca="1" si="259"/>
        <v>47</v>
      </c>
      <c r="AD694" s="68"/>
      <c r="AE694" s="314"/>
      <c r="AF694" s="7">
        <f t="shared" ca="1" si="260"/>
        <v>47</v>
      </c>
      <c r="AG694" s="68"/>
      <c r="AH694" s="314"/>
      <c r="AI694" s="7">
        <f t="shared" ca="1" si="261"/>
        <v>47</v>
      </c>
      <c r="AJ694" s="68"/>
      <c r="AK694" s="314"/>
      <c r="AL694" s="7">
        <f t="shared" ca="1" si="262"/>
        <v>47</v>
      </c>
      <c r="AM694" s="68"/>
      <c r="AN694" s="314"/>
      <c r="AO694" s="7">
        <f t="shared" ca="1" si="263"/>
        <v>47</v>
      </c>
      <c r="AP694" s="12"/>
      <c r="AQ694" s="8"/>
      <c r="AR694" s="471" t="str">
        <f>M4</f>
        <v>ATHAINE</v>
      </c>
      <c r="AS694" s="468">
        <f ca="1">IF(AR694="","",$AU$780)</f>
        <v>47</v>
      </c>
      <c r="AT694" s="457">
        <f ca="1">IF(AR694="","",$AU$778)</f>
        <v>14.5</v>
      </c>
      <c r="AU694" s="457">
        <f ca="1">IF(AR694="","",$AU$779)</f>
        <v>0</v>
      </c>
      <c r="AV694" s="456">
        <f ca="1">IF(AR694="","",$AU$793)</f>
        <v>0</v>
      </c>
      <c r="AW694" s="465" t="str">
        <f ca="1">IF(AR694="","",VLOOKUP(IF(AS694&lt;24,3,IF(AT694&lt;=7,2,IF(AT694&gt;11,1,IF(AU694&gt;4,2,IF(AT694&gt;9,1,IF(AV694&gt;0,2,1)))))),PARAM!$A$39:$B$41,2,FALSE))</f>
        <v>Reprise normale du service</v>
      </c>
      <c r="AX694" s="466"/>
      <c r="AY694" s="466"/>
      <c r="AZ694" s="466"/>
      <c r="BA694" s="466"/>
      <c r="BB694" s="467"/>
      <c r="BC694" s="8"/>
      <c r="BD694"/>
      <c r="BE694"/>
      <c r="BF694"/>
    </row>
    <row r="695" spans="1:58" ht="4.5" customHeight="1" x14ac:dyDescent="0.2">
      <c r="A695" s="14">
        <v>18</v>
      </c>
      <c r="B695" s="522"/>
      <c r="C695" s="523"/>
      <c r="D695" s="484"/>
      <c r="E695" s="59"/>
      <c r="F695" s="51"/>
      <c r="G695" s="315"/>
      <c r="H695" s="7">
        <f t="shared" ca="1" si="252"/>
        <v>48</v>
      </c>
      <c r="I695" s="68"/>
      <c r="J695" s="315"/>
      <c r="K695" s="7">
        <f t="shared" ca="1" si="253"/>
        <v>0</v>
      </c>
      <c r="L695" s="68"/>
      <c r="M695" s="315"/>
      <c r="N695" s="7">
        <f t="shared" ca="1" si="254"/>
        <v>48</v>
      </c>
      <c r="O695" s="68"/>
      <c r="P695" s="315"/>
      <c r="Q695" s="7">
        <f t="shared" ca="1" si="255"/>
        <v>145</v>
      </c>
      <c r="R695" s="68"/>
      <c r="S695" s="315"/>
      <c r="T695" s="7">
        <f t="shared" ca="1" si="256"/>
        <v>48</v>
      </c>
      <c r="U695" s="68"/>
      <c r="V695" s="315"/>
      <c r="W695" s="7">
        <f t="shared" ca="1" si="257"/>
        <v>48</v>
      </c>
      <c r="X695" s="68"/>
      <c r="Y695" s="315"/>
      <c r="Z695" s="7">
        <f t="shared" ca="1" si="258"/>
        <v>48</v>
      </c>
      <c r="AA695" s="68"/>
      <c r="AB695" s="315"/>
      <c r="AC695" s="7">
        <f t="shared" ca="1" si="259"/>
        <v>48</v>
      </c>
      <c r="AD695" s="68"/>
      <c r="AE695" s="315"/>
      <c r="AF695" s="7">
        <f t="shared" ca="1" si="260"/>
        <v>48</v>
      </c>
      <c r="AG695" s="68"/>
      <c r="AH695" s="315"/>
      <c r="AI695" s="7">
        <f t="shared" ca="1" si="261"/>
        <v>48</v>
      </c>
      <c r="AJ695" s="68"/>
      <c r="AK695" s="315"/>
      <c r="AL695" s="7">
        <f t="shared" ca="1" si="262"/>
        <v>48</v>
      </c>
      <c r="AM695" s="68"/>
      <c r="AN695" s="315"/>
      <c r="AO695" s="7">
        <f t="shared" ca="1" si="263"/>
        <v>48</v>
      </c>
      <c r="AP695" s="12"/>
      <c r="AQ695" s="8"/>
      <c r="AR695" s="471"/>
      <c r="AS695" s="468"/>
      <c r="AT695" s="457"/>
      <c r="AU695" s="457"/>
      <c r="AV695" s="456"/>
      <c r="AW695" s="465"/>
      <c r="AX695" s="466"/>
      <c r="AY695" s="466"/>
      <c r="AZ695" s="466"/>
      <c r="BA695" s="466"/>
      <c r="BB695" s="467"/>
      <c r="BC695" s="8"/>
      <c r="BD695"/>
      <c r="BE695"/>
      <c r="BF695"/>
    </row>
    <row r="696" spans="1:58" ht="4.5" customHeight="1" x14ac:dyDescent="0.2">
      <c r="A696" s="14">
        <v>19</v>
      </c>
      <c r="B696" s="522"/>
      <c r="C696" s="523"/>
      <c r="D696" s="484"/>
      <c r="E696" s="59"/>
      <c r="F696" s="51"/>
      <c r="G696" s="315"/>
      <c r="H696" s="7">
        <f t="shared" ca="1" si="252"/>
        <v>49</v>
      </c>
      <c r="I696" s="68"/>
      <c r="J696" s="315"/>
      <c r="K696" s="7">
        <f t="shared" ca="1" si="253"/>
        <v>0</v>
      </c>
      <c r="L696" s="68"/>
      <c r="M696" s="315"/>
      <c r="N696" s="7">
        <f t="shared" ca="1" si="254"/>
        <v>49</v>
      </c>
      <c r="O696" s="68"/>
      <c r="P696" s="315"/>
      <c r="Q696" s="7">
        <f t="shared" ca="1" si="255"/>
        <v>146</v>
      </c>
      <c r="R696" s="68"/>
      <c r="S696" s="315"/>
      <c r="T696" s="7">
        <f t="shared" ca="1" si="256"/>
        <v>49</v>
      </c>
      <c r="U696" s="68"/>
      <c r="V696" s="315"/>
      <c r="W696" s="7">
        <f t="shared" ca="1" si="257"/>
        <v>49</v>
      </c>
      <c r="X696" s="68"/>
      <c r="Y696" s="315"/>
      <c r="Z696" s="7">
        <f t="shared" ca="1" si="258"/>
        <v>49</v>
      </c>
      <c r="AA696" s="68"/>
      <c r="AB696" s="315"/>
      <c r="AC696" s="7">
        <f t="shared" ca="1" si="259"/>
        <v>49</v>
      </c>
      <c r="AD696" s="68"/>
      <c r="AE696" s="315"/>
      <c r="AF696" s="7">
        <f t="shared" ca="1" si="260"/>
        <v>49</v>
      </c>
      <c r="AG696" s="68"/>
      <c r="AH696" s="315"/>
      <c r="AI696" s="7">
        <f t="shared" ca="1" si="261"/>
        <v>49</v>
      </c>
      <c r="AJ696" s="68"/>
      <c r="AK696" s="315"/>
      <c r="AL696" s="7">
        <f t="shared" ca="1" si="262"/>
        <v>49</v>
      </c>
      <c r="AM696" s="68"/>
      <c r="AN696" s="315"/>
      <c r="AO696" s="7">
        <f t="shared" ca="1" si="263"/>
        <v>49</v>
      </c>
      <c r="AP696" s="12"/>
      <c r="AQ696" s="8"/>
      <c r="AR696" s="471"/>
      <c r="AS696" s="468"/>
      <c r="AT696" s="457"/>
      <c r="AU696" s="457"/>
      <c r="AV696" s="456"/>
      <c r="AW696" s="465"/>
      <c r="AX696" s="466"/>
      <c r="AY696" s="466"/>
      <c r="AZ696" s="466"/>
      <c r="BA696" s="466"/>
      <c r="BB696" s="467"/>
      <c r="BC696" s="8"/>
      <c r="BD696"/>
      <c r="BE696"/>
      <c r="BF696"/>
    </row>
    <row r="697" spans="1:58" ht="4.5" customHeight="1" x14ac:dyDescent="0.2">
      <c r="A697" s="14">
        <v>20</v>
      </c>
      <c r="B697" s="522"/>
      <c r="C697" s="523"/>
      <c r="D697" s="484"/>
      <c r="E697" s="60"/>
      <c r="F697" s="51"/>
      <c r="G697" s="316"/>
      <c r="H697" s="7">
        <f t="shared" ca="1" si="252"/>
        <v>50</v>
      </c>
      <c r="I697" s="68"/>
      <c r="J697" s="316"/>
      <c r="K697" s="7">
        <f t="shared" ca="1" si="253"/>
        <v>0</v>
      </c>
      <c r="L697" s="68"/>
      <c r="M697" s="316"/>
      <c r="N697" s="7">
        <f t="shared" ca="1" si="254"/>
        <v>50</v>
      </c>
      <c r="O697" s="68"/>
      <c r="P697" s="316"/>
      <c r="Q697" s="7">
        <f t="shared" ca="1" si="255"/>
        <v>147</v>
      </c>
      <c r="R697" s="68"/>
      <c r="S697" s="316"/>
      <c r="T697" s="7">
        <f t="shared" ca="1" si="256"/>
        <v>50</v>
      </c>
      <c r="U697" s="68"/>
      <c r="V697" s="316"/>
      <c r="W697" s="7">
        <f t="shared" ca="1" si="257"/>
        <v>50</v>
      </c>
      <c r="X697" s="68"/>
      <c r="Y697" s="316"/>
      <c r="Z697" s="7">
        <f t="shared" ca="1" si="258"/>
        <v>50</v>
      </c>
      <c r="AA697" s="68"/>
      <c r="AB697" s="316"/>
      <c r="AC697" s="7">
        <f t="shared" ca="1" si="259"/>
        <v>50</v>
      </c>
      <c r="AD697" s="68"/>
      <c r="AE697" s="316"/>
      <c r="AF697" s="7">
        <f t="shared" ca="1" si="260"/>
        <v>50</v>
      </c>
      <c r="AG697" s="68"/>
      <c r="AH697" s="316"/>
      <c r="AI697" s="7">
        <f t="shared" ca="1" si="261"/>
        <v>50</v>
      </c>
      <c r="AJ697" s="68"/>
      <c r="AK697" s="316"/>
      <c r="AL697" s="7">
        <f t="shared" ca="1" si="262"/>
        <v>50</v>
      </c>
      <c r="AM697" s="68"/>
      <c r="AN697" s="316"/>
      <c r="AO697" s="7">
        <f t="shared" ca="1" si="263"/>
        <v>50</v>
      </c>
      <c r="AP697" s="12"/>
      <c r="AQ697" s="8"/>
      <c r="AR697" s="471"/>
      <c r="AS697" s="468"/>
      <c r="AT697" s="457"/>
      <c r="AU697" s="457"/>
      <c r="AV697" s="456"/>
      <c r="AW697" s="465"/>
      <c r="AX697" s="466"/>
      <c r="AY697" s="466"/>
      <c r="AZ697" s="466"/>
      <c r="BA697" s="466"/>
      <c r="BB697" s="467"/>
      <c r="BC697" s="8"/>
      <c r="BD697"/>
      <c r="BE697"/>
      <c r="BF697"/>
    </row>
    <row r="698" spans="1:58" ht="4.5" customHeight="1" x14ac:dyDescent="0.2">
      <c r="A698" s="14">
        <v>21</v>
      </c>
      <c r="B698" s="522"/>
      <c r="C698" s="523"/>
      <c r="D698" s="484" t="s">
        <v>5</v>
      </c>
      <c r="E698" s="61"/>
      <c r="F698" s="51"/>
      <c r="G698" s="314"/>
      <c r="H698" s="7">
        <f t="shared" ca="1" si="252"/>
        <v>51</v>
      </c>
      <c r="I698" s="68"/>
      <c r="J698" s="314"/>
      <c r="K698" s="7">
        <f t="shared" ca="1" si="253"/>
        <v>0</v>
      </c>
      <c r="L698" s="68"/>
      <c r="M698" s="314"/>
      <c r="N698" s="7">
        <f t="shared" ca="1" si="254"/>
        <v>51</v>
      </c>
      <c r="O698" s="68"/>
      <c r="P698" s="314"/>
      <c r="Q698" s="7">
        <f t="shared" ca="1" si="255"/>
        <v>148</v>
      </c>
      <c r="R698" s="68"/>
      <c r="S698" s="314"/>
      <c r="T698" s="7">
        <f t="shared" ca="1" si="256"/>
        <v>51</v>
      </c>
      <c r="U698" s="68"/>
      <c r="V698" s="314"/>
      <c r="W698" s="7">
        <f t="shared" ca="1" si="257"/>
        <v>51</v>
      </c>
      <c r="X698" s="68"/>
      <c r="Y698" s="314"/>
      <c r="Z698" s="7">
        <f t="shared" ca="1" si="258"/>
        <v>51</v>
      </c>
      <c r="AA698" s="68"/>
      <c r="AB698" s="314"/>
      <c r="AC698" s="7">
        <f t="shared" ca="1" si="259"/>
        <v>51</v>
      </c>
      <c r="AD698" s="68"/>
      <c r="AE698" s="314"/>
      <c r="AF698" s="7">
        <f t="shared" ca="1" si="260"/>
        <v>51</v>
      </c>
      <c r="AG698" s="68"/>
      <c r="AH698" s="314"/>
      <c r="AI698" s="7">
        <f t="shared" ca="1" si="261"/>
        <v>51</v>
      </c>
      <c r="AJ698" s="68"/>
      <c r="AK698" s="314"/>
      <c r="AL698" s="7">
        <f t="shared" ca="1" si="262"/>
        <v>51</v>
      </c>
      <c r="AM698" s="68"/>
      <c r="AN698" s="314"/>
      <c r="AO698" s="7">
        <f t="shared" ca="1" si="263"/>
        <v>51</v>
      </c>
      <c r="AP698" s="12"/>
      <c r="AQ698" s="8"/>
      <c r="AR698" s="471"/>
      <c r="AS698" s="468"/>
      <c r="AT698" s="457"/>
      <c r="AU698" s="457"/>
      <c r="AV698" s="456"/>
      <c r="AW698" s="465"/>
      <c r="AX698" s="466"/>
      <c r="AY698" s="466"/>
      <c r="AZ698" s="466"/>
      <c r="BA698" s="466"/>
      <c r="BB698" s="467"/>
      <c r="BC698" s="8"/>
      <c r="BD698"/>
      <c r="BE698"/>
      <c r="BF698"/>
    </row>
    <row r="699" spans="1:58" ht="4.5" customHeight="1" x14ac:dyDescent="0.2">
      <c r="A699" s="14">
        <v>22</v>
      </c>
      <c r="B699" s="522"/>
      <c r="C699" s="523"/>
      <c r="D699" s="484"/>
      <c r="E699" s="59"/>
      <c r="F699" s="51"/>
      <c r="G699" s="315"/>
      <c r="H699" s="7">
        <f t="shared" ca="1" si="252"/>
        <v>52</v>
      </c>
      <c r="I699" s="68"/>
      <c r="J699" s="315"/>
      <c r="K699" s="7">
        <f t="shared" ca="1" si="253"/>
        <v>0</v>
      </c>
      <c r="L699" s="68"/>
      <c r="M699" s="315"/>
      <c r="N699" s="7">
        <f t="shared" ca="1" si="254"/>
        <v>52</v>
      </c>
      <c r="O699" s="68"/>
      <c r="P699" s="315"/>
      <c r="Q699" s="7">
        <f t="shared" ca="1" si="255"/>
        <v>149</v>
      </c>
      <c r="R699" s="68"/>
      <c r="S699" s="315"/>
      <c r="T699" s="7">
        <f t="shared" ca="1" si="256"/>
        <v>52</v>
      </c>
      <c r="U699" s="68"/>
      <c r="V699" s="315"/>
      <c r="W699" s="7">
        <f t="shared" ca="1" si="257"/>
        <v>52</v>
      </c>
      <c r="X699" s="68"/>
      <c r="Y699" s="315"/>
      <c r="Z699" s="7">
        <f t="shared" ca="1" si="258"/>
        <v>52</v>
      </c>
      <c r="AA699" s="68"/>
      <c r="AB699" s="315"/>
      <c r="AC699" s="7">
        <f t="shared" ca="1" si="259"/>
        <v>52</v>
      </c>
      <c r="AD699" s="68"/>
      <c r="AE699" s="315"/>
      <c r="AF699" s="7">
        <f t="shared" ca="1" si="260"/>
        <v>52</v>
      </c>
      <c r="AG699" s="68"/>
      <c r="AH699" s="315"/>
      <c r="AI699" s="7">
        <f t="shared" ca="1" si="261"/>
        <v>52</v>
      </c>
      <c r="AJ699" s="68"/>
      <c r="AK699" s="315"/>
      <c r="AL699" s="7">
        <f t="shared" ca="1" si="262"/>
        <v>52</v>
      </c>
      <c r="AM699" s="68"/>
      <c r="AN699" s="315"/>
      <c r="AO699" s="7">
        <f t="shared" ca="1" si="263"/>
        <v>52</v>
      </c>
      <c r="AP699" s="12"/>
      <c r="AQ699" s="8"/>
      <c r="AR699" s="471"/>
      <c r="AS699" s="468"/>
      <c r="AT699" s="457"/>
      <c r="AU699" s="457"/>
      <c r="AV699" s="456"/>
      <c r="AW699" s="465"/>
      <c r="AX699" s="466"/>
      <c r="AY699" s="466"/>
      <c r="AZ699" s="466"/>
      <c r="BA699" s="466"/>
      <c r="BB699" s="467"/>
      <c r="BC699" s="8"/>
      <c r="BD699"/>
      <c r="BE699"/>
      <c r="BF699"/>
    </row>
    <row r="700" spans="1:58" ht="4.5" customHeight="1" x14ac:dyDescent="0.2">
      <c r="A700" s="14">
        <v>23</v>
      </c>
      <c r="B700" s="522"/>
      <c r="C700" s="523"/>
      <c r="D700" s="484"/>
      <c r="E700" s="59"/>
      <c r="F700" s="51"/>
      <c r="G700" s="315"/>
      <c r="H700" s="7">
        <f t="shared" ca="1" si="252"/>
        <v>53</v>
      </c>
      <c r="I700" s="68"/>
      <c r="J700" s="315"/>
      <c r="K700" s="7">
        <f t="shared" ca="1" si="253"/>
        <v>0</v>
      </c>
      <c r="L700" s="68"/>
      <c r="M700" s="315"/>
      <c r="N700" s="7">
        <f t="shared" ca="1" si="254"/>
        <v>53</v>
      </c>
      <c r="O700" s="68"/>
      <c r="P700" s="315"/>
      <c r="Q700" s="7">
        <f t="shared" ca="1" si="255"/>
        <v>150</v>
      </c>
      <c r="R700" s="68"/>
      <c r="S700" s="315"/>
      <c r="T700" s="7">
        <f t="shared" ca="1" si="256"/>
        <v>53</v>
      </c>
      <c r="U700" s="68"/>
      <c r="V700" s="315"/>
      <c r="W700" s="7">
        <f t="shared" ca="1" si="257"/>
        <v>53</v>
      </c>
      <c r="X700" s="68"/>
      <c r="Y700" s="315"/>
      <c r="Z700" s="7">
        <f t="shared" ca="1" si="258"/>
        <v>53</v>
      </c>
      <c r="AA700" s="68"/>
      <c r="AB700" s="315"/>
      <c r="AC700" s="7">
        <f t="shared" ca="1" si="259"/>
        <v>53</v>
      </c>
      <c r="AD700" s="68"/>
      <c r="AE700" s="315"/>
      <c r="AF700" s="7">
        <f t="shared" ca="1" si="260"/>
        <v>53</v>
      </c>
      <c r="AG700" s="68"/>
      <c r="AH700" s="315"/>
      <c r="AI700" s="7">
        <f t="shared" ca="1" si="261"/>
        <v>53</v>
      </c>
      <c r="AJ700" s="68"/>
      <c r="AK700" s="315"/>
      <c r="AL700" s="7">
        <f t="shared" ca="1" si="262"/>
        <v>53</v>
      </c>
      <c r="AM700" s="68"/>
      <c r="AN700" s="315"/>
      <c r="AO700" s="7">
        <f t="shared" ca="1" si="263"/>
        <v>53</v>
      </c>
      <c r="AP700" s="12"/>
      <c r="AQ700" s="8"/>
      <c r="AR700" s="471"/>
      <c r="AS700" s="468"/>
      <c r="AT700" s="457"/>
      <c r="AU700" s="457"/>
      <c r="AV700" s="456"/>
      <c r="AW700" s="465"/>
      <c r="AX700" s="466"/>
      <c r="AY700" s="466"/>
      <c r="AZ700" s="466"/>
      <c r="BA700" s="466"/>
      <c r="BB700" s="467"/>
      <c r="BC700" s="8"/>
      <c r="BD700"/>
      <c r="BE700"/>
      <c r="BF700"/>
    </row>
    <row r="701" spans="1:58" ht="4.5" customHeight="1" x14ac:dyDescent="0.2">
      <c r="A701" s="14">
        <v>24</v>
      </c>
      <c r="B701" s="522"/>
      <c r="C701" s="523"/>
      <c r="D701" s="484"/>
      <c r="E701" s="60"/>
      <c r="F701" s="51"/>
      <c r="G701" s="316"/>
      <c r="H701" s="7">
        <f t="shared" ca="1" si="252"/>
        <v>54</v>
      </c>
      <c r="I701" s="68"/>
      <c r="J701" s="316"/>
      <c r="K701" s="7">
        <f t="shared" ca="1" si="253"/>
        <v>0</v>
      </c>
      <c r="L701" s="68"/>
      <c r="M701" s="316"/>
      <c r="N701" s="7">
        <f t="shared" ca="1" si="254"/>
        <v>54</v>
      </c>
      <c r="O701" s="68"/>
      <c r="P701" s="316"/>
      <c r="Q701" s="7">
        <f t="shared" ca="1" si="255"/>
        <v>151</v>
      </c>
      <c r="R701" s="68"/>
      <c r="S701" s="316"/>
      <c r="T701" s="7">
        <f t="shared" ca="1" si="256"/>
        <v>54</v>
      </c>
      <c r="U701" s="68"/>
      <c r="V701" s="316"/>
      <c r="W701" s="7">
        <f t="shared" ca="1" si="257"/>
        <v>54</v>
      </c>
      <c r="X701" s="68"/>
      <c r="Y701" s="316"/>
      <c r="Z701" s="7">
        <f t="shared" ca="1" si="258"/>
        <v>54</v>
      </c>
      <c r="AA701" s="68"/>
      <c r="AB701" s="316"/>
      <c r="AC701" s="7">
        <f t="shared" ca="1" si="259"/>
        <v>54</v>
      </c>
      <c r="AD701" s="68"/>
      <c r="AE701" s="316"/>
      <c r="AF701" s="7">
        <f t="shared" ca="1" si="260"/>
        <v>54</v>
      </c>
      <c r="AG701" s="68"/>
      <c r="AH701" s="316"/>
      <c r="AI701" s="7">
        <f t="shared" ca="1" si="261"/>
        <v>54</v>
      </c>
      <c r="AJ701" s="68"/>
      <c r="AK701" s="316"/>
      <c r="AL701" s="7">
        <f t="shared" ca="1" si="262"/>
        <v>54</v>
      </c>
      <c r="AM701" s="68"/>
      <c r="AN701" s="316"/>
      <c r="AO701" s="7">
        <f t="shared" ca="1" si="263"/>
        <v>54</v>
      </c>
      <c r="AP701" s="12"/>
      <c r="AQ701" s="8"/>
      <c r="AR701" s="471"/>
      <c r="AS701" s="468"/>
      <c r="AT701" s="457"/>
      <c r="AU701" s="457"/>
      <c r="AV701" s="456"/>
      <c r="AW701" s="465"/>
      <c r="AX701" s="466"/>
      <c r="AY701" s="466"/>
      <c r="AZ701" s="466"/>
      <c r="BA701" s="466"/>
      <c r="BB701" s="467"/>
      <c r="BC701" s="8"/>
      <c r="BD701"/>
      <c r="BE701"/>
      <c r="BF701"/>
    </row>
    <row r="702" spans="1:58" ht="4.5" customHeight="1" x14ac:dyDescent="0.2">
      <c r="A702" s="14">
        <v>25</v>
      </c>
      <c r="B702" s="522"/>
      <c r="C702" s="523"/>
      <c r="D702" s="484" t="s">
        <v>6</v>
      </c>
      <c r="E702" s="61"/>
      <c r="F702" s="51"/>
      <c r="G702" s="314"/>
      <c r="H702" s="7">
        <f t="shared" ca="1" si="252"/>
        <v>55</v>
      </c>
      <c r="I702" s="68"/>
      <c r="J702" s="314"/>
      <c r="K702" s="7">
        <f t="shared" ca="1" si="253"/>
        <v>0</v>
      </c>
      <c r="L702" s="68"/>
      <c r="M702" s="314"/>
      <c r="N702" s="7">
        <f t="shared" ca="1" si="254"/>
        <v>55</v>
      </c>
      <c r="O702" s="68"/>
      <c r="P702" s="314"/>
      <c r="Q702" s="7">
        <f t="shared" ca="1" si="255"/>
        <v>152</v>
      </c>
      <c r="R702" s="68"/>
      <c r="S702" s="314"/>
      <c r="T702" s="7">
        <f t="shared" ca="1" si="256"/>
        <v>55</v>
      </c>
      <c r="U702" s="68"/>
      <c r="V702" s="314"/>
      <c r="W702" s="7">
        <f t="shared" ca="1" si="257"/>
        <v>55</v>
      </c>
      <c r="X702" s="68"/>
      <c r="Y702" s="314"/>
      <c r="Z702" s="7">
        <f t="shared" ca="1" si="258"/>
        <v>55</v>
      </c>
      <c r="AA702" s="68"/>
      <c r="AB702" s="314"/>
      <c r="AC702" s="7">
        <f t="shared" ca="1" si="259"/>
        <v>55</v>
      </c>
      <c r="AD702" s="68"/>
      <c r="AE702" s="314"/>
      <c r="AF702" s="7">
        <f t="shared" ca="1" si="260"/>
        <v>55</v>
      </c>
      <c r="AG702" s="68"/>
      <c r="AH702" s="314"/>
      <c r="AI702" s="7">
        <f t="shared" ca="1" si="261"/>
        <v>55</v>
      </c>
      <c r="AJ702" s="68"/>
      <c r="AK702" s="314"/>
      <c r="AL702" s="7">
        <f t="shared" ca="1" si="262"/>
        <v>55</v>
      </c>
      <c r="AM702" s="68"/>
      <c r="AN702" s="314"/>
      <c r="AO702" s="7">
        <f t="shared" ca="1" si="263"/>
        <v>55</v>
      </c>
      <c r="AP702" s="12"/>
      <c r="AQ702" s="8"/>
      <c r="AR702" s="471" t="str">
        <f>P4</f>
        <v>BERAUD</v>
      </c>
      <c r="AS702" s="468">
        <f ca="1">IF(AR702="","",$AV$780)</f>
        <v>48</v>
      </c>
      <c r="AT702" s="457">
        <f ca="1">IF(AR702="","",$AV$778)</f>
        <v>24</v>
      </c>
      <c r="AU702" s="457">
        <f ca="1">IF(AR702="","",$AV$779)</f>
        <v>0</v>
      </c>
      <c r="AV702" s="456">
        <f ca="1">IF(AR702="","",$AV$793)</f>
        <v>0</v>
      </c>
      <c r="AW702" s="465" t="str">
        <f ca="1">IF(AR702="","",VLOOKUP(IF(AS702&lt;24,3,IF(AT702&lt;=7,2,IF(AT702&gt;11,1,IF(AU702&gt;4,2,IF(AT702&gt;9,1,IF(AV702&gt;0,2,1)))))),PARAM!$A$39:$B$41,2,FALSE))</f>
        <v>Reprise normale du service</v>
      </c>
      <c r="AX702" s="466"/>
      <c r="AY702" s="466"/>
      <c r="AZ702" s="466"/>
      <c r="BA702" s="466"/>
      <c r="BB702" s="467"/>
      <c r="BC702" s="8"/>
      <c r="BD702"/>
      <c r="BE702"/>
      <c r="BF702"/>
    </row>
    <row r="703" spans="1:58" ht="4.5" customHeight="1" x14ac:dyDescent="0.2">
      <c r="A703" s="14">
        <v>26</v>
      </c>
      <c r="B703" s="522"/>
      <c r="C703" s="523"/>
      <c r="D703" s="484"/>
      <c r="E703" s="59"/>
      <c r="F703" s="51"/>
      <c r="G703" s="315"/>
      <c r="H703" s="7">
        <f t="shared" ca="1" si="252"/>
        <v>56</v>
      </c>
      <c r="I703" s="68"/>
      <c r="J703" s="315"/>
      <c r="K703" s="7">
        <f t="shared" ca="1" si="253"/>
        <v>0</v>
      </c>
      <c r="L703" s="68"/>
      <c r="M703" s="315"/>
      <c r="N703" s="7">
        <f t="shared" ca="1" si="254"/>
        <v>56</v>
      </c>
      <c r="O703" s="68"/>
      <c r="P703" s="315"/>
      <c r="Q703" s="7">
        <f t="shared" ca="1" si="255"/>
        <v>153</v>
      </c>
      <c r="R703" s="68"/>
      <c r="S703" s="315"/>
      <c r="T703" s="7">
        <f t="shared" ca="1" si="256"/>
        <v>56</v>
      </c>
      <c r="U703" s="68"/>
      <c r="V703" s="315"/>
      <c r="W703" s="7">
        <f t="shared" ca="1" si="257"/>
        <v>56</v>
      </c>
      <c r="X703" s="68"/>
      <c r="Y703" s="315"/>
      <c r="Z703" s="7">
        <f t="shared" ca="1" si="258"/>
        <v>56</v>
      </c>
      <c r="AA703" s="68"/>
      <c r="AB703" s="315"/>
      <c r="AC703" s="7">
        <f t="shared" ca="1" si="259"/>
        <v>56</v>
      </c>
      <c r="AD703" s="68"/>
      <c r="AE703" s="315"/>
      <c r="AF703" s="7">
        <f t="shared" ca="1" si="260"/>
        <v>56</v>
      </c>
      <c r="AG703" s="68"/>
      <c r="AH703" s="315"/>
      <c r="AI703" s="7">
        <f t="shared" ca="1" si="261"/>
        <v>56</v>
      </c>
      <c r="AJ703" s="68"/>
      <c r="AK703" s="315"/>
      <c r="AL703" s="7">
        <f t="shared" ca="1" si="262"/>
        <v>56</v>
      </c>
      <c r="AM703" s="68"/>
      <c r="AN703" s="315"/>
      <c r="AO703" s="7">
        <f t="shared" ca="1" si="263"/>
        <v>56</v>
      </c>
      <c r="AP703" s="12"/>
      <c r="AQ703" s="8"/>
      <c r="AR703" s="471"/>
      <c r="AS703" s="468"/>
      <c r="AT703" s="457"/>
      <c r="AU703" s="457"/>
      <c r="AV703" s="456"/>
      <c r="AW703" s="465"/>
      <c r="AX703" s="466"/>
      <c r="AY703" s="466"/>
      <c r="AZ703" s="466"/>
      <c r="BA703" s="466"/>
      <c r="BB703" s="467"/>
      <c r="BC703" s="8"/>
      <c r="BD703"/>
      <c r="BE703"/>
      <c r="BF703"/>
    </row>
    <row r="704" spans="1:58" ht="4.5" customHeight="1" x14ac:dyDescent="0.2">
      <c r="A704" s="14">
        <v>27</v>
      </c>
      <c r="B704" s="522"/>
      <c r="C704" s="523"/>
      <c r="D704" s="484"/>
      <c r="E704" s="59"/>
      <c r="F704" s="51"/>
      <c r="G704" s="315"/>
      <c r="H704" s="7">
        <f t="shared" ca="1" si="252"/>
        <v>57</v>
      </c>
      <c r="I704" s="68"/>
      <c r="J704" s="315"/>
      <c r="K704" s="7">
        <f t="shared" ca="1" si="253"/>
        <v>0</v>
      </c>
      <c r="L704" s="68"/>
      <c r="M704" s="315"/>
      <c r="N704" s="7">
        <f t="shared" ca="1" si="254"/>
        <v>57</v>
      </c>
      <c r="O704" s="68"/>
      <c r="P704" s="315"/>
      <c r="Q704" s="7">
        <f t="shared" ca="1" si="255"/>
        <v>154</v>
      </c>
      <c r="R704" s="68"/>
      <c r="S704" s="315"/>
      <c r="T704" s="7">
        <f t="shared" ca="1" si="256"/>
        <v>57</v>
      </c>
      <c r="U704" s="68"/>
      <c r="V704" s="315"/>
      <c r="W704" s="7">
        <f t="shared" ca="1" si="257"/>
        <v>57</v>
      </c>
      <c r="X704" s="68"/>
      <c r="Y704" s="315"/>
      <c r="Z704" s="7">
        <f t="shared" ca="1" si="258"/>
        <v>57</v>
      </c>
      <c r="AA704" s="68"/>
      <c r="AB704" s="315"/>
      <c r="AC704" s="7">
        <f t="shared" ca="1" si="259"/>
        <v>57</v>
      </c>
      <c r="AD704" s="68"/>
      <c r="AE704" s="315"/>
      <c r="AF704" s="7">
        <f t="shared" ca="1" si="260"/>
        <v>57</v>
      </c>
      <c r="AG704" s="68"/>
      <c r="AH704" s="315"/>
      <c r="AI704" s="7">
        <f t="shared" ca="1" si="261"/>
        <v>57</v>
      </c>
      <c r="AJ704" s="68"/>
      <c r="AK704" s="315"/>
      <c r="AL704" s="7">
        <f t="shared" ca="1" si="262"/>
        <v>57</v>
      </c>
      <c r="AM704" s="68"/>
      <c r="AN704" s="315"/>
      <c r="AO704" s="7">
        <f t="shared" ca="1" si="263"/>
        <v>57</v>
      </c>
      <c r="AP704" s="12"/>
      <c r="AQ704" s="8"/>
      <c r="AR704" s="471"/>
      <c r="AS704" s="468"/>
      <c r="AT704" s="457"/>
      <c r="AU704" s="457"/>
      <c r="AV704" s="456"/>
      <c r="AW704" s="465"/>
      <c r="AX704" s="466"/>
      <c r="AY704" s="466"/>
      <c r="AZ704" s="466"/>
      <c r="BA704" s="466"/>
      <c r="BB704" s="467"/>
      <c r="BC704" s="8"/>
      <c r="BD704"/>
      <c r="BE704"/>
      <c r="BF704"/>
    </row>
    <row r="705" spans="1:58" ht="4.5" customHeight="1" x14ac:dyDescent="0.2">
      <c r="A705" s="14">
        <v>28</v>
      </c>
      <c r="B705" s="522"/>
      <c r="C705" s="523"/>
      <c r="D705" s="484"/>
      <c r="E705" s="60"/>
      <c r="F705" s="51"/>
      <c r="G705" s="316"/>
      <c r="H705" s="7">
        <f t="shared" ca="1" si="252"/>
        <v>58</v>
      </c>
      <c r="I705" s="68"/>
      <c r="J705" s="316"/>
      <c r="K705" s="7">
        <f t="shared" ca="1" si="253"/>
        <v>0</v>
      </c>
      <c r="L705" s="68"/>
      <c r="M705" s="316"/>
      <c r="N705" s="7">
        <f t="shared" ca="1" si="254"/>
        <v>58</v>
      </c>
      <c r="O705" s="68"/>
      <c r="P705" s="316"/>
      <c r="Q705" s="7">
        <f t="shared" ca="1" si="255"/>
        <v>155</v>
      </c>
      <c r="R705" s="68"/>
      <c r="S705" s="316"/>
      <c r="T705" s="7">
        <f t="shared" ca="1" si="256"/>
        <v>58</v>
      </c>
      <c r="U705" s="68"/>
      <c r="V705" s="316"/>
      <c r="W705" s="7">
        <f t="shared" ca="1" si="257"/>
        <v>58</v>
      </c>
      <c r="X705" s="68"/>
      <c r="Y705" s="316"/>
      <c r="Z705" s="7">
        <f t="shared" ca="1" si="258"/>
        <v>58</v>
      </c>
      <c r="AA705" s="68"/>
      <c r="AB705" s="316"/>
      <c r="AC705" s="7">
        <f t="shared" ca="1" si="259"/>
        <v>58</v>
      </c>
      <c r="AD705" s="68"/>
      <c r="AE705" s="316"/>
      <c r="AF705" s="7">
        <f t="shared" ca="1" si="260"/>
        <v>58</v>
      </c>
      <c r="AG705" s="68"/>
      <c r="AH705" s="316"/>
      <c r="AI705" s="7">
        <f t="shared" ca="1" si="261"/>
        <v>58</v>
      </c>
      <c r="AJ705" s="68"/>
      <c r="AK705" s="316"/>
      <c r="AL705" s="7">
        <f t="shared" ca="1" si="262"/>
        <v>58</v>
      </c>
      <c r="AM705" s="68"/>
      <c r="AN705" s="316"/>
      <c r="AO705" s="7">
        <f t="shared" ca="1" si="263"/>
        <v>58</v>
      </c>
      <c r="AP705" s="12"/>
      <c r="AQ705" s="8"/>
      <c r="AR705" s="471"/>
      <c r="AS705" s="468"/>
      <c r="AT705" s="457"/>
      <c r="AU705" s="457"/>
      <c r="AV705" s="456"/>
      <c r="AW705" s="465"/>
      <c r="AX705" s="466"/>
      <c r="AY705" s="466"/>
      <c r="AZ705" s="466"/>
      <c r="BA705" s="466"/>
      <c r="BB705" s="467"/>
      <c r="BC705" s="8"/>
      <c r="BD705"/>
      <c r="BE705"/>
      <c r="BF705"/>
    </row>
    <row r="706" spans="1:58" ht="4.5" customHeight="1" x14ac:dyDescent="0.2">
      <c r="A706" s="14">
        <v>29</v>
      </c>
      <c r="B706" s="522"/>
      <c r="C706" s="523"/>
      <c r="D706" s="484" t="s">
        <v>7</v>
      </c>
      <c r="E706" s="63"/>
      <c r="F706" s="51"/>
      <c r="G706" s="314"/>
      <c r="H706" s="7">
        <f t="shared" ca="1" si="252"/>
        <v>59</v>
      </c>
      <c r="I706" s="68"/>
      <c r="J706" s="314"/>
      <c r="K706" s="7">
        <f t="shared" ca="1" si="253"/>
        <v>0</v>
      </c>
      <c r="L706" s="68"/>
      <c r="M706" s="314"/>
      <c r="N706" s="7">
        <f t="shared" ca="1" si="254"/>
        <v>59</v>
      </c>
      <c r="O706" s="68"/>
      <c r="P706" s="314"/>
      <c r="Q706" s="7">
        <f t="shared" ca="1" si="255"/>
        <v>156</v>
      </c>
      <c r="R706" s="68"/>
      <c r="S706" s="314"/>
      <c r="T706" s="7">
        <f t="shared" ca="1" si="256"/>
        <v>59</v>
      </c>
      <c r="U706" s="68"/>
      <c r="V706" s="314"/>
      <c r="W706" s="7">
        <f t="shared" ca="1" si="257"/>
        <v>59</v>
      </c>
      <c r="X706" s="68"/>
      <c r="Y706" s="314"/>
      <c r="Z706" s="7">
        <f t="shared" ca="1" si="258"/>
        <v>59</v>
      </c>
      <c r="AA706" s="68"/>
      <c r="AB706" s="314"/>
      <c r="AC706" s="7">
        <f t="shared" ca="1" si="259"/>
        <v>59</v>
      </c>
      <c r="AD706" s="68"/>
      <c r="AE706" s="314"/>
      <c r="AF706" s="7">
        <f t="shared" ca="1" si="260"/>
        <v>59</v>
      </c>
      <c r="AG706" s="68"/>
      <c r="AH706" s="314"/>
      <c r="AI706" s="7">
        <f t="shared" ca="1" si="261"/>
        <v>59</v>
      </c>
      <c r="AJ706" s="68"/>
      <c r="AK706" s="314"/>
      <c r="AL706" s="7">
        <f t="shared" ca="1" si="262"/>
        <v>59</v>
      </c>
      <c r="AM706" s="68"/>
      <c r="AN706" s="314"/>
      <c r="AO706" s="7">
        <f t="shared" ca="1" si="263"/>
        <v>59</v>
      </c>
      <c r="AP706" s="12"/>
      <c r="AQ706" s="8"/>
      <c r="AR706" s="471"/>
      <c r="AS706" s="468"/>
      <c r="AT706" s="457"/>
      <c r="AU706" s="457"/>
      <c r="AV706" s="456"/>
      <c r="AW706" s="465"/>
      <c r="AX706" s="466"/>
      <c r="AY706" s="466"/>
      <c r="AZ706" s="466"/>
      <c r="BA706" s="466"/>
      <c r="BB706" s="467"/>
      <c r="BC706" s="8"/>
      <c r="BD706"/>
      <c r="BE706"/>
      <c r="BF706"/>
    </row>
    <row r="707" spans="1:58" ht="4.5" customHeight="1" x14ac:dyDescent="0.2">
      <c r="A707" s="14">
        <v>30</v>
      </c>
      <c r="B707" s="522"/>
      <c r="C707" s="523"/>
      <c r="D707" s="484"/>
      <c r="E707" s="59"/>
      <c r="F707" s="51"/>
      <c r="G707" s="315"/>
      <c r="H707" s="7">
        <f t="shared" ca="1" si="252"/>
        <v>60</v>
      </c>
      <c r="I707" s="68"/>
      <c r="J707" s="315"/>
      <c r="K707" s="7">
        <f t="shared" ca="1" si="253"/>
        <v>0</v>
      </c>
      <c r="L707" s="68"/>
      <c r="M707" s="315"/>
      <c r="N707" s="7">
        <f t="shared" ca="1" si="254"/>
        <v>60</v>
      </c>
      <c r="O707" s="68"/>
      <c r="P707" s="315"/>
      <c r="Q707" s="7">
        <f t="shared" ca="1" si="255"/>
        <v>157</v>
      </c>
      <c r="R707" s="68"/>
      <c r="S707" s="315"/>
      <c r="T707" s="7">
        <f t="shared" ca="1" si="256"/>
        <v>60</v>
      </c>
      <c r="U707" s="68"/>
      <c r="V707" s="315"/>
      <c r="W707" s="7">
        <f t="shared" ca="1" si="257"/>
        <v>60</v>
      </c>
      <c r="X707" s="68"/>
      <c r="Y707" s="315"/>
      <c r="Z707" s="7">
        <f t="shared" ca="1" si="258"/>
        <v>60</v>
      </c>
      <c r="AA707" s="68"/>
      <c r="AB707" s="315"/>
      <c r="AC707" s="7">
        <f t="shared" ca="1" si="259"/>
        <v>60</v>
      </c>
      <c r="AD707" s="68"/>
      <c r="AE707" s="315"/>
      <c r="AF707" s="7">
        <f t="shared" ca="1" si="260"/>
        <v>60</v>
      </c>
      <c r="AG707" s="68"/>
      <c r="AH707" s="315"/>
      <c r="AI707" s="7">
        <f t="shared" ca="1" si="261"/>
        <v>60</v>
      </c>
      <c r="AJ707" s="68"/>
      <c r="AK707" s="315"/>
      <c r="AL707" s="7">
        <f t="shared" ca="1" si="262"/>
        <v>60</v>
      </c>
      <c r="AM707" s="68"/>
      <c r="AN707" s="315"/>
      <c r="AO707" s="7">
        <f t="shared" ca="1" si="263"/>
        <v>60</v>
      </c>
      <c r="AP707" s="12"/>
      <c r="AQ707" s="8"/>
      <c r="AR707" s="471"/>
      <c r="AS707" s="468"/>
      <c r="AT707" s="457"/>
      <c r="AU707" s="457"/>
      <c r="AV707" s="456"/>
      <c r="AW707" s="465"/>
      <c r="AX707" s="466"/>
      <c r="AY707" s="466"/>
      <c r="AZ707" s="466"/>
      <c r="BA707" s="466"/>
      <c r="BB707" s="467"/>
      <c r="BC707" s="8"/>
      <c r="BD707"/>
      <c r="BE707"/>
      <c r="BF707"/>
    </row>
    <row r="708" spans="1:58" ht="4.5" customHeight="1" x14ac:dyDescent="0.2">
      <c r="A708" s="14">
        <v>31</v>
      </c>
      <c r="B708" s="522"/>
      <c r="C708" s="523"/>
      <c r="D708" s="484"/>
      <c r="E708" s="59"/>
      <c r="F708" s="51"/>
      <c r="G708" s="315"/>
      <c r="H708" s="7">
        <f t="shared" ca="1" si="252"/>
        <v>61</v>
      </c>
      <c r="I708" s="68"/>
      <c r="J708" s="315"/>
      <c r="K708" s="7">
        <f t="shared" ca="1" si="253"/>
        <v>0</v>
      </c>
      <c r="L708" s="68"/>
      <c r="M708" s="315"/>
      <c r="N708" s="7">
        <f t="shared" ca="1" si="254"/>
        <v>61</v>
      </c>
      <c r="O708" s="68"/>
      <c r="P708" s="315"/>
      <c r="Q708" s="7">
        <f t="shared" ca="1" si="255"/>
        <v>158</v>
      </c>
      <c r="R708" s="68"/>
      <c r="S708" s="315"/>
      <c r="T708" s="7">
        <f t="shared" ca="1" si="256"/>
        <v>61</v>
      </c>
      <c r="U708" s="68"/>
      <c r="V708" s="315"/>
      <c r="W708" s="7">
        <f t="shared" ca="1" si="257"/>
        <v>61</v>
      </c>
      <c r="X708" s="68"/>
      <c r="Y708" s="315"/>
      <c r="Z708" s="7">
        <f t="shared" ca="1" si="258"/>
        <v>61</v>
      </c>
      <c r="AA708" s="68"/>
      <c r="AB708" s="315"/>
      <c r="AC708" s="7">
        <f t="shared" ca="1" si="259"/>
        <v>61</v>
      </c>
      <c r="AD708" s="68"/>
      <c r="AE708" s="315"/>
      <c r="AF708" s="7">
        <f t="shared" ca="1" si="260"/>
        <v>61</v>
      </c>
      <c r="AG708" s="68"/>
      <c r="AH708" s="315"/>
      <c r="AI708" s="7">
        <f t="shared" ca="1" si="261"/>
        <v>61</v>
      </c>
      <c r="AJ708" s="68"/>
      <c r="AK708" s="315"/>
      <c r="AL708" s="7">
        <f t="shared" ca="1" si="262"/>
        <v>61</v>
      </c>
      <c r="AM708" s="68"/>
      <c r="AN708" s="315"/>
      <c r="AO708" s="7">
        <f t="shared" ca="1" si="263"/>
        <v>61</v>
      </c>
      <c r="AP708" s="12"/>
      <c r="AQ708" s="8"/>
      <c r="AR708" s="471"/>
      <c r="AS708" s="468"/>
      <c r="AT708" s="457"/>
      <c r="AU708" s="457"/>
      <c r="AV708" s="456"/>
      <c r="AW708" s="465"/>
      <c r="AX708" s="466"/>
      <c r="AY708" s="466"/>
      <c r="AZ708" s="466"/>
      <c r="BA708" s="466"/>
      <c r="BB708" s="467"/>
      <c r="BC708" s="8"/>
      <c r="BD708"/>
      <c r="BE708"/>
      <c r="BF708"/>
    </row>
    <row r="709" spans="1:58" ht="4.5" customHeight="1" x14ac:dyDescent="0.2">
      <c r="A709" s="14">
        <v>32</v>
      </c>
      <c r="B709" s="522"/>
      <c r="C709" s="523"/>
      <c r="D709" s="484"/>
      <c r="E709" s="60"/>
      <c r="F709" s="51"/>
      <c r="G709" s="316"/>
      <c r="H709" s="7">
        <f t="shared" ca="1" si="252"/>
        <v>62</v>
      </c>
      <c r="I709" s="68"/>
      <c r="J709" s="316"/>
      <c r="K709" s="7">
        <f t="shared" ca="1" si="253"/>
        <v>0</v>
      </c>
      <c r="L709" s="68"/>
      <c r="M709" s="316"/>
      <c r="N709" s="7">
        <f t="shared" ca="1" si="254"/>
        <v>62</v>
      </c>
      <c r="O709" s="68"/>
      <c r="P709" s="316"/>
      <c r="Q709" s="7">
        <f t="shared" ca="1" si="255"/>
        <v>159</v>
      </c>
      <c r="R709" s="68"/>
      <c r="S709" s="316"/>
      <c r="T709" s="7">
        <f t="shared" ca="1" si="256"/>
        <v>62</v>
      </c>
      <c r="U709" s="68"/>
      <c r="V709" s="316"/>
      <c r="W709" s="7">
        <f t="shared" ca="1" si="257"/>
        <v>62</v>
      </c>
      <c r="X709" s="68"/>
      <c r="Y709" s="316"/>
      <c r="Z709" s="7">
        <f t="shared" ca="1" si="258"/>
        <v>62</v>
      </c>
      <c r="AA709" s="68"/>
      <c r="AB709" s="316"/>
      <c r="AC709" s="7">
        <f t="shared" ca="1" si="259"/>
        <v>62</v>
      </c>
      <c r="AD709" s="68"/>
      <c r="AE709" s="316"/>
      <c r="AF709" s="7">
        <f t="shared" ca="1" si="260"/>
        <v>62</v>
      </c>
      <c r="AG709" s="68"/>
      <c r="AH709" s="316"/>
      <c r="AI709" s="7">
        <f t="shared" ca="1" si="261"/>
        <v>62</v>
      </c>
      <c r="AJ709" s="68"/>
      <c r="AK709" s="316"/>
      <c r="AL709" s="7">
        <f t="shared" ca="1" si="262"/>
        <v>62</v>
      </c>
      <c r="AM709" s="68"/>
      <c r="AN709" s="316"/>
      <c r="AO709" s="7">
        <f t="shared" ca="1" si="263"/>
        <v>62</v>
      </c>
      <c r="AP709" s="12"/>
      <c r="AQ709" s="8"/>
      <c r="AR709" s="471"/>
      <c r="AS709" s="468"/>
      <c r="AT709" s="457"/>
      <c r="AU709" s="457"/>
      <c r="AV709" s="456"/>
      <c r="AW709" s="465"/>
      <c r="AX709" s="466"/>
      <c r="AY709" s="466"/>
      <c r="AZ709" s="466"/>
      <c r="BA709" s="466"/>
      <c r="BB709" s="467"/>
      <c r="BC709" s="8"/>
      <c r="BD709"/>
      <c r="BE709"/>
      <c r="BF709"/>
    </row>
    <row r="710" spans="1:58" ht="4.5" customHeight="1" x14ac:dyDescent="0.2">
      <c r="A710" s="14">
        <v>33</v>
      </c>
      <c r="B710" s="522"/>
      <c r="C710" s="523"/>
      <c r="D710" s="484" t="s">
        <v>8</v>
      </c>
      <c r="E710" s="61"/>
      <c r="F710" s="51"/>
      <c r="G710" s="314"/>
      <c r="H710" s="7">
        <f t="shared" ref="H710:H741" ca="1" si="264">IF(OR(MID(G$783,$A710,1)="a",MID(G$783,$A710,1)="b"),0,IF(H709=0,1,H709+1))</f>
        <v>63</v>
      </c>
      <c r="I710" s="68"/>
      <c r="J710" s="314"/>
      <c r="K710" s="7">
        <f t="shared" ref="K710:K741" ca="1" si="265">IF(OR(MID(J$783,$A710,1)="a",MID(J$783,$A710,1)="b"),0,IF(K709=0,1,K709+1))</f>
        <v>0</v>
      </c>
      <c r="L710" s="68"/>
      <c r="M710" s="314"/>
      <c r="N710" s="7">
        <f t="shared" ref="N710:N741" ca="1" si="266">IF(OR(MID(M$783,$A710,1)="a",MID(M$783,$A710,1)="b"),0,IF(N709=0,1,N709+1))</f>
        <v>63</v>
      </c>
      <c r="O710" s="68"/>
      <c r="P710" s="314"/>
      <c r="Q710" s="7">
        <f t="shared" ref="Q710:Q741" ca="1" si="267">IF(OR(MID(P$783,$A710,1)="a",MID(P$783,$A710,1)="b"),0,IF(Q709=0,1,Q709+1))</f>
        <v>160</v>
      </c>
      <c r="R710" s="68"/>
      <c r="S710" s="314"/>
      <c r="T710" s="7">
        <f t="shared" ref="T710:T741" ca="1" si="268">IF(OR(MID(S$783,$A710,1)="a",MID(S$783,$A710,1)="b"),0,IF(T709=0,1,T709+1))</f>
        <v>63</v>
      </c>
      <c r="U710" s="68"/>
      <c r="V710" s="314"/>
      <c r="W710" s="7">
        <f t="shared" ref="W710:W741" ca="1" si="269">IF(OR(MID(V$783,$A710,1)="a",MID(V$783,$A710,1)="b"),0,IF(W709=0,1,W709+1))</f>
        <v>63</v>
      </c>
      <c r="X710" s="68"/>
      <c r="Y710" s="314"/>
      <c r="Z710" s="7">
        <f t="shared" ref="Z710:Z741" ca="1" si="270">IF(OR(MID(Y$783,$A710,1)="a",MID(Y$783,$A710,1)="b"),0,IF(Z709=0,1,Z709+1))</f>
        <v>63</v>
      </c>
      <c r="AA710" s="68"/>
      <c r="AB710" s="314"/>
      <c r="AC710" s="7">
        <f t="shared" ref="AC710:AC741" ca="1" si="271">IF(OR(MID(AB$783,$A710,1)="a",MID(AB$783,$A710,1)="b"),0,IF(AC709=0,1,AC709+1))</f>
        <v>63</v>
      </c>
      <c r="AD710" s="68"/>
      <c r="AE710" s="314"/>
      <c r="AF710" s="7">
        <f t="shared" ref="AF710:AF741" ca="1" si="272">IF(OR(MID(AE$783,$A710,1)="a",MID(AE$783,$A710,1)="b"),0,IF(AF709=0,1,AF709+1))</f>
        <v>63</v>
      </c>
      <c r="AG710" s="68"/>
      <c r="AH710" s="314"/>
      <c r="AI710" s="7">
        <f t="shared" ref="AI710:AI741" ca="1" si="273">IF(OR(MID(AH$783,$A710,1)="a",MID(AH$783,$A710,1)="b"),0,IF(AI709=0,1,AI709+1))</f>
        <v>63</v>
      </c>
      <c r="AJ710" s="68"/>
      <c r="AK710" s="314"/>
      <c r="AL710" s="7">
        <f t="shared" ref="AL710:AL741" ca="1" si="274">IF(OR(MID(AK$783,$A710,1)="a",MID(AK$783,$A710,1)="b"),0,IF(AL709=0,1,AL709+1))</f>
        <v>63</v>
      </c>
      <c r="AM710" s="68"/>
      <c r="AN710" s="314"/>
      <c r="AO710" s="7">
        <f t="shared" ref="AO710:AO741" ca="1" si="275">IF(OR(MID(AN$783,$A710,1)="a",MID(AN$783,$A710,1)="b"),0,IF(AO709=0,1,AO709+1))</f>
        <v>63</v>
      </c>
      <c r="AP710" s="12"/>
      <c r="AQ710" s="8"/>
      <c r="AR710" s="471" t="str">
        <f>S4</f>
        <v>BLANCHET</v>
      </c>
      <c r="AS710" s="468">
        <f ca="1">IF(AR710="","",$AW$780)</f>
        <v>48</v>
      </c>
      <c r="AT710" s="457">
        <f ca="1">IF(AR710="","",$AW$778)</f>
        <v>14.5</v>
      </c>
      <c r="AU710" s="457">
        <f ca="1">IF(AR710="","",$AW$779)</f>
        <v>0</v>
      </c>
      <c r="AV710" s="456">
        <f ca="1">IF(AR710="","",$AW$793)</f>
        <v>0</v>
      </c>
      <c r="AW710" s="465" t="str">
        <f ca="1">IF(AR710="","",VLOOKUP(IF(AS710&lt;24,3,IF(AT710&lt;=7,2,IF(AT710&gt;11,1,IF(AU710&gt;4,2,IF(AT710&gt;9,1,IF(AV710&gt;0,2,1)))))),PARAM!$A$39:$B$41,2,FALSE))</f>
        <v>Reprise normale du service</v>
      </c>
      <c r="AX710" s="466"/>
      <c r="AY710" s="466"/>
      <c r="AZ710" s="466"/>
      <c r="BA710" s="466"/>
      <c r="BB710" s="467"/>
      <c r="BC710" s="8"/>
      <c r="BD710"/>
      <c r="BE710"/>
      <c r="BF710"/>
    </row>
    <row r="711" spans="1:58" ht="4.5" customHeight="1" x14ac:dyDescent="0.2">
      <c r="A711" s="14">
        <v>34</v>
      </c>
      <c r="B711" s="522"/>
      <c r="C711" s="523"/>
      <c r="D711" s="484"/>
      <c r="E711" s="59"/>
      <c r="F711" s="51"/>
      <c r="G711" s="315"/>
      <c r="H711" s="7">
        <f t="shared" ca="1" si="264"/>
        <v>64</v>
      </c>
      <c r="I711" s="68"/>
      <c r="J711" s="315"/>
      <c r="K711" s="7">
        <f t="shared" ca="1" si="265"/>
        <v>0</v>
      </c>
      <c r="L711" s="68"/>
      <c r="M711" s="315"/>
      <c r="N711" s="7">
        <f t="shared" ca="1" si="266"/>
        <v>64</v>
      </c>
      <c r="O711" s="68"/>
      <c r="P711" s="315"/>
      <c r="Q711" s="7">
        <f t="shared" ca="1" si="267"/>
        <v>161</v>
      </c>
      <c r="R711" s="68"/>
      <c r="S711" s="315"/>
      <c r="T711" s="7">
        <f t="shared" ca="1" si="268"/>
        <v>64</v>
      </c>
      <c r="U711" s="68"/>
      <c r="V711" s="315"/>
      <c r="W711" s="7">
        <f t="shared" ca="1" si="269"/>
        <v>64</v>
      </c>
      <c r="X711" s="68"/>
      <c r="Y711" s="315"/>
      <c r="Z711" s="7">
        <f t="shared" ca="1" si="270"/>
        <v>64</v>
      </c>
      <c r="AA711" s="68"/>
      <c r="AB711" s="315"/>
      <c r="AC711" s="7">
        <f t="shared" ca="1" si="271"/>
        <v>64</v>
      </c>
      <c r="AD711" s="68"/>
      <c r="AE711" s="315"/>
      <c r="AF711" s="7">
        <f t="shared" ca="1" si="272"/>
        <v>64</v>
      </c>
      <c r="AG711" s="68"/>
      <c r="AH711" s="315"/>
      <c r="AI711" s="7">
        <f t="shared" ca="1" si="273"/>
        <v>64</v>
      </c>
      <c r="AJ711" s="68"/>
      <c r="AK711" s="315"/>
      <c r="AL711" s="7">
        <f t="shared" ca="1" si="274"/>
        <v>64</v>
      </c>
      <c r="AM711" s="68"/>
      <c r="AN711" s="315"/>
      <c r="AO711" s="7">
        <f t="shared" ca="1" si="275"/>
        <v>64</v>
      </c>
      <c r="AP711" s="12"/>
      <c r="AQ711" s="8"/>
      <c r="AR711" s="471"/>
      <c r="AS711" s="468"/>
      <c r="AT711" s="457"/>
      <c r="AU711" s="457"/>
      <c r="AV711" s="456"/>
      <c r="AW711" s="465"/>
      <c r="AX711" s="466"/>
      <c r="AY711" s="466"/>
      <c r="AZ711" s="466"/>
      <c r="BA711" s="466"/>
      <c r="BB711" s="467"/>
      <c r="BC711" s="8"/>
      <c r="BD711"/>
      <c r="BE711"/>
      <c r="BF711"/>
    </row>
    <row r="712" spans="1:58" ht="4.5" customHeight="1" x14ac:dyDescent="0.2">
      <c r="A712" s="14">
        <v>35</v>
      </c>
      <c r="B712" s="522"/>
      <c r="C712" s="523"/>
      <c r="D712" s="484"/>
      <c r="E712" s="59"/>
      <c r="F712" s="51"/>
      <c r="G712" s="315"/>
      <c r="H712" s="7">
        <f t="shared" ca="1" si="264"/>
        <v>65</v>
      </c>
      <c r="I712" s="68"/>
      <c r="J712" s="315"/>
      <c r="K712" s="7">
        <f t="shared" ca="1" si="265"/>
        <v>0</v>
      </c>
      <c r="L712" s="68"/>
      <c r="M712" s="315"/>
      <c r="N712" s="7">
        <f t="shared" ca="1" si="266"/>
        <v>65</v>
      </c>
      <c r="O712" s="68"/>
      <c r="P712" s="315"/>
      <c r="Q712" s="7">
        <f t="shared" ca="1" si="267"/>
        <v>162</v>
      </c>
      <c r="R712" s="68"/>
      <c r="S712" s="315"/>
      <c r="T712" s="7">
        <f t="shared" ca="1" si="268"/>
        <v>65</v>
      </c>
      <c r="U712" s="68"/>
      <c r="V712" s="315"/>
      <c r="W712" s="7">
        <f t="shared" ca="1" si="269"/>
        <v>65</v>
      </c>
      <c r="X712" s="68"/>
      <c r="Y712" s="315"/>
      <c r="Z712" s="7">
        <f t="shared" ca="1" si="270"/>
        <v>65</v>
      </c>
      <c r="AA712" s="68"/>
      <c r="AB712" s="315"/>
      <c r="AC712" s="7">
        <f t="shared" ca="1" si="271"/>
        <v>65</v>
      </c>
      <c r="AD712" s="68"/>
      <c r="AE712" s="315"/>
      <c r="AF712" s="7">
        <f t="shared" ca="1" si="272"/>
        <v>65</v>
      </c>
      <c r="AG712" s="68"/>
      <c r="AH712" s="315"/>
      <c r="AI712" s="7">
        <f t="shared" ca="1" si="273"/>
        <v>65</v>
      </c>
      <c r="AJ712" s="68"/>
      <c r="AK712" s="315"/>
      <c r="AL712" s="7">
        <f t="shared" ca="1" si="274"/>
        <v>65</v>
      </c>
      <c r="AM712" s="68"/>
      <c r="AN712" s="315"/>
      <c r="AO712" s="7">
        <f t="shared" ca="1" si="275"/>
        <v>65</v>
      </c>
      <c r="AP712" s="12"/>
      <c r="AQ712" s="8"/>
      <c r="AR712" s="471"/>
      <c r="AS712" s="468"/>
      <c r="AT712" s="457"/>
      <c r="AU712" s="457"/>
      <c r="AV712" s="456"/>
      <c r="AW712" s="465"/>
      <c r="AX712" s="466"/>
      <c r="AY712" s="466"/>
      <c r="AZ712" s="466"/>
      <c r="BA712" s="466"/>
      <c r="BB712" s="467"/>
      <c r="BC712" s="8"/>
      <c r="BD712"/>
      <c r="BE712"/>
      <c r="BF712"/>
    </row>
    <row r="713" spans="1:58" ht="4.5" customHeight="1" x14ac:dyDescent="0.2">
      <c r="A713" s="23">
        <v>36</v>
      </c>
      <c r="B713" s="522"/>
      <c r="C713" s="523"/>
      <c r="D713" s="484"/>
      <c r="E713" s="60"/>
      <c r="F713" s="51"/>
      <c r="G713" s="316"/>
      <c r="H713" s="7">
        <f t="shared" ca="1" si="264"/>
        <v>66</v>
      </c>
      <c r="I713" s="68"/>
      <c r="J713" s="316"/>
      <c r="K713" s="7">
        <f t="shared" ca="1" si="265"/>
        <v>0</v>
      </c>
      <c r="L713" s="68"/>
      <c r="M713" s="316"/>
      <c r="N713" s="7">
        <f t="shared" ca="1" si="266"/>
        <v>66</v>
      </c>
      <c r="O713" s="68"/>
      <c r="P713" s="316"/>
      <c r="Q713" s="7">
        <f t="shared" ca="1" si="267"/>
        <v>163</v>
      </c>
      <c r="R713" s="68"/>
      <c r="S713" s="316"/>
      <c r="T713" s="7">
        <f t="shared" ca="1" si="268"/>
        <v>66</v>
      </c>
      <c r="U713" s="68"/>
      <c r="V713" s="316"/>
      <c r="W713" s="7">
        <f t="shared" ca="1" si="269"/>
        <v>66</v>
      </c>
      <c r="X713" s="68"/>
      <c r="Y713" s="316"/>
      <c r="Z713" s="7">
        <f t="shared" ca="1" si="270"/>
        <v>66</v>
      </c>
      <c r="AA713" s="68"/>
      <c r="AB713" s="316"/>
      <c r="AC713" s="7">
        <f t="shared" ca="1" si="271"/>
        <v>66</v>
      </c>
      <c r="AD713" s="68"/>
      <c r="AE713" s="316"/>
      <c r="AF713" s="7">
        <f t="shared" ca="1" si="272"/>
        <v>66</v>
      </c>
      <c r="AG713" s="68"/>
      <c r="AH713" s="316"/>
      <c r="AI713" s="7">
        <f t="shared" ca="1" si="273"/>
        <v>66</v>
      </c>
      <c r="AJ713" s="68"/>
      <c r="AK713" s="316"/>
      <c r="AL713" s="7">
        <f t="shared" ca="1" si="274"/>
        <v>66</v>
      </c>
      <c r="AM713" s="68"/>
      <c r="AN713" s="316"/>
      <c r="AO713" s="7">
        <f t="shared" ca="1" si="275"/>
        <v>66</v>
      </c>
      <c r="AP713" s="12"/>
      <c r="AQ713" s="8"/>
      <c r="AR713" s="471"/>
      <c r="AS713" s="468"/>
      <c r="AT713" s="457"/>
      <c r="AU713" s="457"/>
      <c r="AV713" s="456"/>
      <c r="AW713" s="465"/>
      <c r="AX713" s="466"/>
      <c r="AY713" s="466"/>
      <c r="AZ713" s="466"/>
      <c r="BA713" s="466"/>
      <c r="BB713" s="467"/>
      <c r="BC713" s="8"/>
      <c r="BD713"/>
      <c r="BE713"/>
      <c r="BF713"/>
    </row>
    <row r="714" spans="1:58" ht="4.5" customHeight="1" x14ac:dyDescent="0.2">
      <c r="A714" s="23">
        <v>37</v>
      </c>
      <c r="B714" s="522"/>
      <c r="C714" s="523"/>
      <c r="D714" s="484" t="s">
        <v>9</v>
      </c>
      <c r="E714" s="61"/>
      <c r="F714" s="51"/>
      <c r="G714" s="314"/>
      <c r="H714" s="7">
        <f t="shared" ca="1" si="264"/>
        <v>67</v>
      </c>
      <c r="I714" s="68"/>
      <c r="J714" s="314"/>
      <c r="K714" s="7">
        <f t="shared" ca="1" si="265"/>
        <v>0</v>
      </c>
      <c r="L714" s="68"/>
      <c r="M714" s="314"/>
      <c r="N714" s="7">
        <f t="shared" ca="1" si="266"/>
        <v>67</v>
      </c>
      <c r="O714" s="68"/>
      <c r="P714" s="314"/>
      <c r="Q714" s="7">
        <f t="shared" ca="1" si="267"/>
        <v>164</v>
      </c>
      <c r="R714" s="68"/>
      <c r="S714" s="314"/>
      <c r="T714" s="7">
        <f t="shared" ca="1" si="268"/>
        <v>67</v>
      </c>
      <c r="U714" s="68"/>
      <c r="V714" s="314"/>
      <c r="W714" s="7">
        <f t="shared" ca="1" si="269"/>
        <v>67</v>
      </c>
      <c r="X714" s="68"/>
      <c r="Y714" s="314"/>
      <c r="Z714" s="7">
        <f t="shared" ca="1" si="270"/>
        <v>67</v>
      </c>
      <c r="AA714" s="68"/>
      <c r="AB714" s="314"/>
      <c r="AC714" s="7">
        <f t="shared" ca="1" si="271"/>
        <v>67</v>
      </c>
      <c r="AD714" s="68"/>
      <c r="AE714" s="314"/>
      <c r="AF714" s="7">
        <f t="shared" ca="1" si="272"/>
        <v>67</v>
      </c>
      <c r="AG714" s="68"/>
      <c r="AH714" s="314"/>
      <c r="AI714" s="7">
        <f t="shared" ca="1" si="273"/>
        <v>67</v>
      </c>
      <c r="AJ714" s="68"/>
      <c r="AK714" s="314"/>
      <c r="AL714" s="7">
        <f t="shared" ca="1" si="274"/>
        <v>67</v>
      </c>
      <c r="AM714" s="68"/>
      <c r="AN714" s="314"/>
      <c r="AO714" s="7">
        <f t="shared" ca="1" si="275"/>
        <v>67</v>
      </c>
      <c r="AP714" s="12"/>
      <c r="AQ714" s="8"/>
      <c r="AR714" s="471"/>
      <c r="AS714" s="468"/>
      <c r="AT714" s="457"/>
      <c r="AU714" s="457"/>
      <c r="AV714" s="456"/>
      <c r="AW714" s="465"/>
      <c r="AX714" s="466"/>
      <c r="AY714" s="466"/>
      <c r="AZ714" s="466"/>
      <c r="BA714" s="466"/>
      <c r="BB714" s="467"/>
      <c r="BC714" s="8"/>
      <c r="BD714"/>
      <c r="BE714"/>
      <c r="BF714"/>
    </row>
    <row r="715" spans="1:58" ht="4.5" customHeight="1" x14ac:dyDescent="0.2">
      <c r="A715" s="23">
        <v>38</v>
      </c>
      <c r="B715" s="522"/>
      <c r="C715" s="523"/>
      <c r="D715" s="484"/>
      <c r="E715" s="59"/>
      <c r="F715" s="51"/>
      <c r="G715" s="315"/>
      <c r="H715" s="7">
        <f t="shared" ca="1" si="264"/>
        <v>68</v>
      </c>
      <c r="I715" s="68"/>
      <c r="J715" s="315"/>
      <c r="K715" s="7">
        <f t="shared" ca="1" si="265"/>
        <v>0</v>
      </c>
      <c r="L715" s="68"/>
      <c r="M715" s="315"/>
      <c r="N715" s="7">
        <f t="shared" ca="1" si="266"/>
        <v>68</v>
      </c>
      <c r="O715" s="68"/>
      <c r="P715" s="315"/>
      <c r="Q715" s="7">
        <f t="shared" ca="1" si="267"/>
        <v>165</v>
      </c>
      <c r="R715" s="68"/>
      <c r="S715" s="315"/>
      <c r="T715" s="7">
        <f t="shared" ca="1" si="268"/>
        <v>68</v>
      </c>
      <c r="U715" s="68"/>
      <c r="V715" s="315"/>
      <c r="W715" s="7">
        <f t="shared" ca="1" si="269"/>
        <v>68</v>
      </c>
      <c r="X715" s="68"/>
      <c r="Y715" s="315"/>
      <c r="Z715" s="7">
        <f t="shared" ca="1" si="270"/>
        <v>68</v>
      </c>
      <c r="AA715" s="68"/>
      <c r="AB715" s="315"/>
      <c r="AC715" s="7">
        <f t="shared" ca="1" si="271"/>
        <v>68</v>
      </c>
      <c r="AD715" s="68"/>
      <c r="AE715" s="315"/>
      <c r="AF715" s="7">
        <f t="shared" ca="1" si="272"/>
        <v>68</v>
      </c>
      <c r="AG715" s="68"/>
      <c r="AH715" s="315"/>
      <c r="AI715" s="7">
        <f t="shared" ca="1" si="273"/>
        <v>68</v>
      </c>
      <c r="AJ715" s="68"/>
      <c r="AK715" s="315"/>
      <c r="AL715" s="7">
        <f t="shared" ca="1" si="274"/>
        <v>68</v>
      </c>
      <c r="AM715" s="68"/>
      <c r="AN715" s="315"/>
      <c r="AO715" s="7">
        <f t="shared" ca="1" si="275"/>
        <v>68</v>
      </c>
      <c r="AP715" s="12"/>
      <c r="AQ715" s="8"/>
      <c r="AR715" s="471"/>
      <c r="AS715" s="468"/>
      <c r="AT715" s="457"/>
      <c r="AU715" s="457"/>
      <c r="AV715" s="456"/>
      <c r="AW715" s="465"/>
      <c r="AX715" s="466"/>
      <c r="AY715" s="466"/>
      <c r="AZ715" s="466"/>
      <c r="BA715" s="466"/>
      <c r="BB715" s="467"/>
      <c r="BC715" s="8"/>
      <c r="BD715"/>
      <c r="BE715"/>
      <c r="BF715"/>
    </row>
    <row r="716" spans="1:58" ht="4.5" customHeight="1" x14ac:dyDescent="0.2">
      <c r="A716" s="23">
        <v>39</v>
      </c>
      <c r="B716" s="522"/>
      <c r="C716" s="523"/>
      <c r="D716" s="484"/>
      <c r="E716" s="59"/>
      <c r="F716" s="51"/>
      <c r="G716" s="315"/>
      <c r="H716" s="7">
        <f t="shared" ca="1" si="264"/>
        <v>69</v>
      </c>
      <c r="I716" s="68"/>
      <c r="J716" s="315"/>
      <c r="K716" s="7">
        <f t="shared" ca="1" si="265"/>
        <v>0</v>
      </c>
      <c r="L716" s="68"/>
      <c r="M716" s="315"/>
      <c r="N716" s="7">
        <f t="shared" ca="1" si="266"/>
        <v>69</v>
      </c>
      <c r="O716" s="68"/>
      <c r="P716" s="315"/>
      <c r="Q716" s="7">
        <f t="shared" ca="1" si="267"/>
        <v>166</v>
      </c>
      <c r="R716" s="68"/>
      <c r="S716" s="315"/>
      <c r="T716" s="7">
        <f t="shared" ca="1" si="268"/>
        <v>69</v>
      </c>
      <c r="U716" s="68"/>
      <c r="V716" s="315"/>
      <c r="W716" s="7">
        <f t="shared" ca="1" si="269"/>
        <v>69</v>
      </c>
      <c r="X716" s="68"/>
      <c r="Y716" s="315"/>
      <c r="Z716" s="7">
        <f t="shared" ca="1" si="270"/>
        <v>69</v>
      </c>
      <c r="AA716" s="68"/>
      <c r="AB716" s="315"/>
      <c r="AC716" s="7">
        <f t="shared" ca="1" si="271"/>
        <v>69</v>
      </c>
      <c r="AD716" s="68"/>
      <c r="AE716" s="315"/>
      <c r="AF716" s="7">
        <f t="shared" ca="1" si="272"/>
        <v>69</v>
      </c>
      <c r="AG716" s="68"/>
      <c r="AH716" s="315"/>
      <c r="AI716" s="7">
        <f t="shared" ca="1" si="273"/>
        <v>69</v>
      </c>
      <c r="AJ716" s="68"/>
      <c r="AK716" s="315"/>
      <c r="AL716" s="7">
        <f t="shared" ca="1" si="274"/>
        <v>69</v>
      </c>
      <c r="AM716" s="68"/>
      <c r="AN716" s="315"/>
      <c r="AO716" s="7">
        <f t="shared" ca="1" si="275"/>
        <v>69</v>
      </c>
      <c r="AP716" s="12"/>
      <c r="AQ716" s="8"/>
      <c r="AR716" s="471"/>
      <c r="AS716" s="468"/>
      <c r="AT716" s="457"/>
      <c r="AU716" s="457"/>
      <c r="AV716" s="456"/>
      <c r="AW716" s="465"/>
      <c r="AX716" s="466"/>
      <c r="AY716" s="466"/>
      <c r="AZ716" s="466"/>
      <c r="BA716" s="466"/>
      <c r="BB716" s="467"/>
      <c r="BC716" s="8"/>
      <c r="BD716"/>
      <c r="BE716"/>
      <c r="BF716"/>
    </row>
    <row r="717" spans="1:58" ht="4.5" customHeight="1" x14ac:dyDescent="0.2">
      <c r="A717" s="23">
        <v>40</v>
      </c>
      <c r="B717" s="522"/>
      <c r="C717" s="523"/>
      <c r="D717" s="484"/>
      <c r="E717" s="60"/>
      <c r="F717" s="51"/>
      <c r="G717" s="316"/>
      <c r="H717" s="7">
        <f t="shared" ca="1" si="264"/>
        <v>70</v>
      </c>
      <c r="I717" s="68"/>
      <c r="J717" s="316"/>
      <c r="K717" s="7">
        <f t="shared" ca="1" si="265"/>
        <v>0</v>
      </c>
      <c r="L717" s="68"/>
      <c r="M717" s="316"/>
      <c r="N717" s="7">
        <f t="shared" ca="1" si="266"/>
        <v>70</v>
      </c>
      <c r="O717" s="68"/>
      <c r="P717" s="316"/>
      <c r="Q717" s="7">
        <f t="shared" ca="1" si="267"/>
        <v>167</v>
      </c>
      <c r="R717" s="68"/>
      <c r="S717" s="316"/>
      <c r="T717" s="7">
        <f t="shared" ca="1" si="268"/>
        <v>70</v>
      </c>
      <c r="U717" s="68"/>
      <c r="V717" s="316"/>
      <c r="W717" s="7">
        <f t="shared" ca="1" si="269"/>
        <v>70</v>
      </c>
      <c r="X717" s="68"/>
      <c r="Y717" s="316"/>
      <c r="Z717" s="7">
        <f t="shared" ca="1" si="270"/>
        <v>70</v>
      </c>
      <c r="AA717" s="68"/>
      <c r="AB717" s="316"/>
      <c r="AC717" s="7">
        <f t="shared" ca="1" si="271"/>
        <v>70</v>
      </c>
      <c r="AD717" s="68"/>
      <c r="AE717" s="316"/>
      <c r="AF717" s="7">
        <f t="shared" ca="1" si="272"/>
        <v>70</v>
      </c>
      <c r="AG717" s="68"/>
      <c r="AH717" s="316"/>
      <c r="AI717" s="7">
        <f t="shared" ca="1" si="273"/>
        <v>70</v>
      </c>
      <c r="AJ717" s="68"/>
      <c r="AK717" s="316"/>
      <c r="AL717" s="7">
        <f t="shared" ca="1" si="274"/>
        <v>70</v>
      </c>
      <c r="AM717" s="68"/>
      <c r="AN717" s="316"/>
      <c r="AO717" s="7">
        <f t="shared" ca="1" si="275"/>
        <v>70</v>
      </c>
      <c r="AP717" s="12"/>
      <c r="AQ717" s="8"/>
      <c r="AR717" s="471"/>
      <c r="AS717" s="468"/>
      <c r="AT717" s="457"/>
      <c r="AU717" s="457"/>
      <c r="AV717" s="456"/>
      <c r="AW717" s="465"/>
      <c r="AX717" s="466"/>
      <c r="AY717" s="466"/>
      <c r="AZ717" s="466"/>
      <c r="BA717" s="466"/>
      <c r="BB717" s="467"/>
      <c r="BC717" s="8"/>
      <c r="BD717"/>
      <c r="BE717"/>
      <c r="BF717"/>
    </row>
    <row r="718" spans="1:58" ht="4.5" customHeight="1" x14ac:dyDescent="0.2">
      <c r="A718" s="14">
        <v>41</v>
      </c>
      <c r="B718" s="522"/>
      <c r="C718" s="523"/>
      <c r="D718" s="484" t="s">
        <v>10</v>
      </c>
      <c r="E718" s="61"/>
      <c r="F718" s="51"/>
      <c r="G718" s="314"/>
      <c r="H718" s="7">
        <f t="shared" ca="1" si="264"/>
        <v>71</v>
      </c>
      <c r="I718" s="68"/>
      <c r="J718" s="314"/>
      <c r="K718" s="7">
        <f t="shared" ca="1" si="265"/>
        <v>0</v>
      </c>
      <c r="L718" s="68"/>
      <c r="M718" s="314"/>
      <c r="N718" s="7">
        <f t="shared" ca="1" si="266"/>
        <v>71</v>
      </c>
      <c r="O718" s="68"/>
      <c r="P718" s="314"/>
      <c r="Q718" s="7">
        <f t="shared" ca="1" si="267"/>
        <v>168</v>
      </c>
      <c r="R718" s="68"/>
      <c r="S718" s="314"/>
      <c r="T718" s="7">
        <f t="shared" ca="1" si="268"/>
        <v>71</v>
      </c>
      <c r="U718" s="68"/>
      <c r="V718" s="314"/>
      <c r="W718" s="7">
        <f t="shared" ca="1" si="269"/>
        <v>71</v>
      </c>
      <c r="X718" s="68"/>
      <c r="Y718" s="314"/>
      <c r="Z718" s="7">
        <f t="shared" ca="1" si="270"/>
        <v>71</v>
      </c>
      <c r="AA718" s="68"/>
      <c r="AB718" s="314"/>
      <c r="AC718" s="7">
        <f t="shared" ca="1" si="271"/>
        <v>71</v>
      </c>
      <c r="AD718" s="68"/>
      <c r="AE718" s="314"/>
      <c r="AF718" s="7">
        <f t="shared" ca="1" si="272"/>
        <v>71</v>
      </c>
      <c r="AG718" s="68"/>
      <c r="AH718" s="314"/>
      <c r="AI718" s="7">
        <f t="shared" ca="1" si="273"/>
        <v>71</v>
      </c>
      <c r="AJ718" s="68"/>
      <c r="AK718" s="314"/>
      <c r="AL718" s="7">
        <f t="shared" ca="1" si="274"/>
        <v>71</v>
      </c>
      <c r="AM718" s="68"/>
      <c r="AN718" s="314"/>
      <c r="AO718" s="7">
        <f t="shared" ca="1" si="275"/>
        <v>71</v>
      </c>
      <c r="AP718" s="12"/>
      <c r="AQ718" s="8"/>
      <c r="AR718" s="471" t="str">
        <f>V4</f>
        <v>BLIN</v>
      </c>
      <c r="AS718" s="468">
        <f ca="1">IF(AR718="","",$AX$780)</f>
        <v>48</v>
      </c>
      <c r="AT718" s="457">
        <f ca="1">IF(AR718="","",$AX$778)</f>
        <v>14.5</v>
      </c>
      <c r="AU718" s="457">
        <f ca="1">IF(AR718="","",$AX$779)</f>
        <v>0</v>
      </c>
      <c r="AV718" s="456">
        <f ca="1">IF(AR718="","",$AX$793)</f>
        <v>0</v>
      </c>
      <c r="AW718" s="465" t="str">
        <f ca="1">IF(AR718="","",VLOOKUP(IF(AS718&lt;24,3,IF(AT718&lt;=7,2,IF(AT718&gt;11,1,IF(AU718&gt;4,2,IF(AT718&gt;9,1,IF(AV718&gt;0,2,1)))))),PARAM!$A$39:$B$41,2,FALSE))</f>
        <v>Reprise normale du service</v>
      </c>
      <c r="AX718" s="466"/>
      <c r="AY718" s="466"/>
      <c r="AZ718" s="466"/>
      <c r="BA718" s="466"/>
      <c r="BB718" s="467"/>
      <c r="BC718" s="8"/>
      <c r="BD718"/>
      <c r="BE718"/>
      <c r="BF718"/>
    </row>
    <row r="719" spans="1:58" ht="4.5" customHeight="1" x14ac:dyDescent="0.2">
      <c r="A719" s="14">
        <v>42</v>
      </c>
      <c r="B719" s="522"/>
      <c r="C719" s="523"/>
      <c r="D719" s="484"/>
      <c r="E719" s="59"/>
      <c r="F719" s="51"/>
      <c r="G719" s="315"/>
      <c r="H719" s="7">
        <f t="shared" ca="1" si="264"/>
        <v>72</v>
      </c>
      <c r="I719" s="68"/>
      <c r="J719" s="315"/>
      <c r="K719" s="7">
        <f t="shared" ca="1" si="265"/>
        <v>0</v>
      </c>
      <c r="L719" s="68"/>
      <c r="M719" s="315"/>
      <c r="N719" s="7">
        <f t="shared" ca="1" si="266"/>
        <v>72</v>
      </c>
      <c r="O719" s="68"/>
      <c r="P719" s="315"/>
      <c r="Q719" s="7">
        <f t="shared" ca="1" si="267"/>
        <v>169</v>
      </c>
      <c r="R719" s="68"/>
      <c r="S719" s="315"/>
      <c r="T719" s="7">
        <f t="shared" ca="1" si="268"/>
        <v>72</v>
      </c>
      <c r="U719" s="68"/>
      <c r="V719" s="315"/>
      <c r="W719" s="7">
        <f t="shared" ca="1" si="269"/>
        <v>72</v>
      </c>
      <c r="X719" s="68"/>
      <c r="Y719" s="315"/>
      <c r="Z719" s="7">
        <f t="shared" ca="1" si="270"/>
        <v>72</v>
      </c>
      <c r="AA719" s="68"/>
      <c r="AB719" s="315"/>
      <c r="AC719" s="7">
        <f t="shared" ca="1" si="271"/>
        <v>72</v>
      </c>
      <c r="AD719" s="68"/>
      <c r="AE719" s="315"/>
      <c r="AF719" s="7">
        <f t="shared" ca="1" si="272"/>
        <v>72</v>
      </c>
      <c r="AG719" s="68"/>
      <c r="AH719" s="315"/>
      <c r="AI719" s="7">
        <f t="shared" ca="1" si="273"/>
        <v>72</v>
      </c>
      <c r="AJ719" s="68"/>
      <c r="AK719" s="315"/>
      <c r="AL719" s="7">
        <f t="shared" ca="1" si="274"/>
        <v>72</v>
      </c>
      <c r="AM719" s="68"/>
      <c r="AN719" s="315"/>
      <c r="AO719" s="7">
        <f t="shared" ca="1" si="275"/>
        <v>72</v>
      </c>
      <c r="AP719" s="12"/>
      <c r="AQ719" s="8"/>
      <c r="AR719" s="471"/>
      <c r="AS719" s="468"/>
      <c r="AT719" s="457"/>
      <c r="AU719" s="457"/>
      <c r="AV719" s="456"/>
      <c r="AW719" s="465"/>
      <c r="AX719" s="466"/>
      <c r="AY719" s="466"/>
      <c r="AZ719" s="466"/>
      <c r="BA719" s="466"/>
      <c r="BB719" s="467"/>
      <c r="BC719" s="8"/>
      <c r="BD719"/>
      <c r="BE719"/>
      <c r="BF719"/>
    </row>
    <row r="720" spans="1:58" ht="4.5" customHeight="1" x14ac:dyDescent="0.2">
      <c r="A720" s="14">
        <v>43</v>
      </c>
      <c r="B720" s="522"/>
      <c r="C720" s="523"/>
      <c r="D720" s="484"/>
      <c r="E720" s="59"/>
      <c r="F720" s="51"/>
      <c r="G720" s="315"/>
      <c r="H720" s="7">
        <f t="shared" ca="1" si="264"/>
        <v>73</v>
      </c>
      <c r="I720" s="68"/>
      <c r="J720" s="315"/>
      <c r="K720" s="7">
        <f t="shared" ca="1" si="265"/>
        <v>0</v>
      </c>
      <c r="L720" s="68"/>
      <c r="M720" s="315"/>
      <c r="N720" s="7">
        <f t="shared" ca="1" si="266"/>
        <v>73</v>
      </c>
      <c r="O720" s="68"/>
      <c r="P720" s="315"/>
      <c r="Q720" s="7">
        <f t="shared" ca="1" si="267"/>
        <v>170</v>
      </c>
      <c r="R720" s="68"/>
      <c r="S720" s="315"/>
      <c r="T720" s="7">
        <f t="shared" ca="1" si="268"/>
        <v>73</v>
      </c>
      <c r="U720" s="68"/>
      <c r="V720" s="315"/>
      <c r="W720" s="7">
        <f t="shared" ca="1" si="269"/>
        <v>73</v>
      </c>
      <c r="X720" s="68"/>
      <c r="Y720" s="315"/>
      <c r="Z720" s="7">
        <f t="shared" ca="1" si="270"/>
        <v>73</v>
      </c>
      <c r="AA720" s="68"/>
      <c r="AB720" s="315"/>
      <c r="AC720" s="7">
        <f t="shared" ca="1" si="271"/>
        <v>73</v>
      </c>
      <c r="AD720" s="68"/>
      <c r="AE720" s="315"/>
      <c r="AF720" s="7">
        <f t="shared" ca="1" si="272"/>
        <v>73</v>
      </c>
      <c r="AG720" s="68"/>
      <c r="AH720" s="315"/>
      <c r="AI720" s="7">
        <f t="shared" ca="1" si="273"/>
        <v>73</v>
      </c>
      <c r="AJ720" s="68"/>
      <c r="AK720" s="315"/>
      <c r="AL720" s="7">
        <f t="shared" ca="1" si="274"/>
        <v>73</v>
      </c>
      <c r="AM720" s="68"/>
      <c r="AN720" s="315"/>
      <c r="AO720" s="7">
        <f t="shared" ca="1" si="275"/>
        <v>73</v>
      </c>
      <c r="AP720" s="12"/>
      <c r="AQ720" s="8"/>
      <c r="AR720" s="471"/>
      <c r="AS720" s="468"/>
      <c r="AT720" s="457"/>
      <c r="AU720" s="457"/>
      <c r="AV720" s="456"/>
      <c r="AW720" s="465"/>
      <c r="AX720" s="466"/>
      <c r="AY720" s="466"/>
      <c r="AZ720" s="466"/>
      <c r="BA720" s="466"/>
      <c r="BB720" s="467"/>
      <c r="BC720" s="8"/>
      <c r="BD720"/>
      <c r="BE720"/>
      <c r="BF720"/>
    </row>
    <row r="721" spans="1:58" ht="4.5" customHeight="1" x14ac:dyDescent="0.2">
      <c r="A721" s="14">
        <v>44</v>
      </c>
      <c r="B721" s="522"/>
      <c r="C721" s="523"/>
      <c r="D721" s="484"/>
      <c r="E721" s="60"/>
      <c r="F721" s="51"/>
      <c r="G721" s="316"/>
      <c r="H721" s="7">
        <f t="shared" ca="1" si="264"/>
        <v>74</v>
      </c>
      <c r="I721" s="68"/>
      <c r="J721" s="316"/>
      <c r="K721" s="7">
        <f t="shared" ca="1" si="265"/>
        <v>0</v>
      </c>
      <c r="L721" s="68"/>
      <c r="M721" s="316"/>
      <c r="N721" s="7">
        <f t="shared" ca="1" si="266"/>
        <v>74</v>
      </c>
      <c r="O721" s="68"/>
      <c r="P721" s="316"/>
      <c r="Q721" s="7">
        <f t="shared" ca="1" si="267"/>
        <v>171</v>
      </c>
      <c r="R721" s="68"/>
      <c r="S721" s="316"/>
      <c r="T721" s="7">
        <f t="shared" ca="1" si="268"/>
        <v>74</v>
      </c>
      <c r="U721" s="68"/>
      <c r="V721" s="316"/>
      <c r="W721" s="7">
        <f t="shared" ca="1" si="269"/>
        <v>74</v>
      </c>
      <c r="X721" s="68"/>
      <c r="Y721" s="316"/>
      <c r="Z721" s="7">
        <f t="shared" ca="1" si="270"/>
        <v>74</v>
      </c>
      <c r="AA721" s="68"/>
      <c r="AB721" s="316"/>
      <c r="AC721" s="7">
        <f t="shared" ca="1" si="271"/>
        <v>74</v>
      </c>
      <c r="AD721" s="68"/>
      <c r="AE721" s="316"/>
      <c r="AF721" s="7">
        <f t="shared" ca="1" si="272"/>
        <v>74</v>
      </c>
      <c r="AG721" s="68"/>
      <c r="AH721" s="316"/>
      <c r="AI721" s="7">
        <f t="shared" ca="1" si="273"/>
        <v>74</v>
      </c>
      <c r="AJ721" s="68"/>
      <c r="AK721" s="316"/>
      <c r="AL721" s="7">
        <f t="shared" ca="1" si="274"/>
        <v>74</v>
      </c>
      <c r="AM721" s="68"/>
      <c r="AN721" s="316"/>
      <c r="AO721" s="7">
        <f t="shared" ca="1" si="275"/>
        <v>74</v>
      </c>
      <c r="AP721" s="12"/>
      <c r="AQ721" s="8"/>
      <c r="AR721" s="471"/>
      <c r="AS721" s="468"/>
      <c r="AT721" s="457"/>
      <c r="AU721" s="457"/>
      <c r="AV721" s="456"/>
      <c r="AW721" s="465"/>
      <c r="AX721" s="466"/>
      <c r="AY721" s="466"/>
      <c r="AZ721" s="466"/>
      <c r="BA721" s="466"/>
      <c r="BB721" s="467"/>
      <c r="BC721" s="8"/>
      <c r="BD721"/>
      <c r="BE721"/>
      <c r="BF721"/>
    </row>
    <row r="722" spans="1:58" ht="4.5" customHeight="1" x14ac:dyDescent="0.2">
      <c r="A722" s="14">
        <v>45</v>
      </c>
      <c r="B722" s="522"/>
      <c r="C722" s="523"/>
      <c r="D722" s="484" t="s">
        <v>11</v>
      </c>
      <c r="E722" s="61"/>
      <c r="F722" s="51"/>
      <c r="G722" s="314"/>
      <c r="H722" s="7">
        <f t="shared" ca="1" si="264"/>
        <v>75</v>
      </c>
      <c r="I722" s="68"/>
      <c r="J722" s="314"/>
      <c r="K722" s="7">
        <f t="shared" ca="1" si="265"/>
        <v>0</v>
      </c>
      <c r="L722" s="68"/>
      <c r="M722" s="314"/>
      <c r="N722" s="7">
        <f t="shared" ca="1" si="266"/>
        <v>75</v>
      </c>
      <c r="O722" s="68"/>
      <c r="P722" s="314"/>
      <c r="Q722" s="7">
        <f t="shared" ca="1" si="267"/>
        <v>172</v>
      </c>
      <c r="R722" s="68"/>
      <c r="S722" s="314"/>
      <c r="T722" s="7">
        <f t="shared" ca="1" si="268"/>
        <v>75</v>
      </c>
      <c r="U722" s="68"/>
      <c r="V722" s="314"/>
      <c r="W722" s="7">
        <f t="shared" ca="1" si="269"/>
        <v>75</v>
      </c>
      <c r="X722" s="68"/>
      <c r="Y722" s="314"/>
      <c r="Z722" s="7">
        <f t="shared" ca="1" si="270"/>
        <v>75</v>
      </c>
      <c r="AA722" s="68"/>
      <c r="AB722" s="314"/>
      <c r="AC722" s="7">
        <f t="shared" ca="1" si="271"/>
        <v>75</v>
      </c>
      <c r="AD722" s="68"/>
      <c r="AE722" s="314"/>
      <c r="AF722" s="7">
        <f t="shared" ca="1" si="272"/>
        <v>75</v>
      </c>
      <c r="AG722" s="68"/>
      <c r="AH722" s="314"/>
      <c r="AI722" s="7">
        <f t="shared" ca="1" si="273"/>
        <v>75</v>
      </c>
      <c r="AJ722" s="68"/>
      <c r="AK722" s="314"/>
      <c r="AL722" s="7">
        <f t="shared" ca="1" si="274"/>
        <v>75</v>
      </c>
      <c r="AM722" s="68"/>
      <c r="AN722" s="314"/>
      <c r="AO722" s="7">
        <f t="shared" ca="1" si="275"/>
        <v>75</v>
      </c>
      <c r="AP722" s="12"/>
      <c r="AQ722" s="8"/>
      <c r="AR722" s="471"/>
      <c r="AS722" s="468"/>
      <c r="AT722" s="457"/>
      <c r="AU722" s="457"/>
      <c r="AV722" s="456"/>
      <c r="AW722" s="465"/>
      <c r="AX722" s="466"/>
      <c r="AY722" s="466"/>
      <c r="AZ722" s="466"/>
      <c r="BA722" s="466"/>
      <c r="BB722" s="467"/>
      <c r="BC722" s="8"/>
      <c r="BD722"/>
      <c r="BE722"/>
      <c r="BF722"/>
    </row>
    <row r="723" spans="1:58" ht="4.5" customHeight="1" x14ac:dyDescent="0.2">
      <c r="A723" s="14">
        <v>46</v>
      </c>
      <c r="B723" s="522"/>
      <c r="C723" s="523"/>
      <c r="D723" s="484"/>
      <c r="E723" s="59"/>
      <c r="F723" s="51"/>
      <c r="G723" s="315"/>
      <c r="H723" s="7">
        <f t="shared" ca="1" si="264"/>
        <v>76</v>
      </c>
      <c r="I723" s="68"/>
      <c r="J723" s="315"/>
      <c r="K723" s="7">
        <f t="shared" ca="1" si="265"/>
        <v>0</v>
      </c>
      <c r="L723" s="68"/>
      <c r="M723" s="315"/>
      <c r="N723" s="7">
        <f t="shared" ca="1" si="266"/>
        <v>76</v>
      </c>
      <c r="O723" s="68"/>
      <c r="P723" s="315"/>
      <c r="Q723" s="7">
        <f t="shared" ca="1" si="267"/>
        <v>173</v>
      </c>
      <c r="R723" s="68"/>
      <c r="S723" s="315"/>
      <c r="T723" s="7">
        <f t="shared" ca="1" si="268"/>
        <v>76</v>
      </c>
      <c r="U723" s="68"/>
      <c r="V723" s="315"/>
      <c r="W723" s="7">
        <f t="shared" ca="1" si="269"/>
        <v>76</v>
      </c>
      <c r="X723" s="68"/>
      <c r="Y723" s="315"/>
      <c r="Z723" s="7">
        <f t="shared" ca="1" si="270"/>
        <v>76</v>
      </c>
      <c r="AA723" s="68"/>
      <c r="AB723" s="315"/>
      <c r="AC723" s="7">
        <f t="shared" ca="1" si="271"/>
        <v>76</v>
      </c>
      <c r="AD723" s="68"/>
      <c r="AE723" s="315"/>
      <c r="AF723" s="7">
        <f t="shared" ca="1" si="272"/>
        <v>76</v>
      </c>
      <c r="AG723" s="68"/>
      <c r="AH723" s="315"/>
      <c r="AI723" s="7">
        <f t="shared" ca="1" si="273"/>
        <v>76</v>
      </c>
      <c r="AJ723" s="68"/>
      <c r="AK723" s="315"/>
      <c r="AL723" s="7">
        <f t="shared" ca="1" si="274"/>
        <v>76</v>
      </c>
      <c r="AM723" s="68"/>
      <c r="AN723" s="315"/>
      <c r="AO723" s="7">
        <f t="shared" ca="1" si="275"/>
        <v>76</v>
      </c>
      <c r="AP723" s="12"/>
      <c r="AQ723" s="8"/>
      <c r="AR723" s="471"/>
      <c r="AS723" s="468"/>
      <c r="AT723" s="457"/>
      <c r="AU723" s="457"/>
      <c r="AV723" s="456"/>
      <c r="AW723" s="465"/>
      <c r="AX723" s="466"/>
      <c r="AY723" s="466"/>
      <c r="AZ723" s="466"/>
      <c r="BA723" s="466"/>
      <c r="BB723" s="467"/>
      <c r="BC723" s="8"/>
      <c r="BD723"/>
      <c r="BE723"/>
      <c r="BF723"/>
    </row>
    <row r="724" spans="1:58" ht="4.5" customHeight="1" x14ac:dyDescent="0.2">
      <c r="A724" s="14">
        <v>47</v>
      </c>
      <c r="B724" s="522"/>
      <c r="C724" s="523"/>
      <c r="D724" s="484"/>
      <c r="E724" s="59"/>
      <c r="F724" s="51"/>
      <c r="G724" s="315"/>
      <c r="H724" s="7">
        <f t="shared" ca="1" si="264"/>
        <v>77</v>
      </c>
      <c r="I724" s="68"/>
      <c r="J724" s="315"/>
      <c r="K724" s="7">
        <f t="shared" ca="1" si="265"/>
        <v>0</v>
      </c>
      <c r="L724" s="68"/>
      <c r="M724" s="315"/>
      <c r="N724" s="7">
        <f t="shared" ca="1" si="266"/>
        <v>77</v>
      </c>
      <c r="O724" s="68"/>
      <c r="P724" s="315"/>
      <c r="Q724" s="7">
        <f t="shared" ca="1" si="267"/>
        <v>174</v>
      </c>
      <c r="R724" s="68"/>
      <c r="S724" s="315"/>
      <c r="T724" s="7">
        <f t="shared" ca="1" si="268"/>
        <v>77</v>
      </c>
      <c r="U724" s="68"/>
      <c r="V724" s="315"/>
      <c r="W724" s="7">
        <f t="shared" ca="1" si="269"/>
        <v>77</v>
      </c>
      <c r="X724" s="68"/>
      <c r="Y724" s="315"/>
      <c r="Z724" s="7">
        <f t="shared" ca="1" si="270"/>
        <v>77</v>
      </c>
      <c r="AA724" s="68"/>
      <c r="AB724" s="315"/>
      <c r="AC724" s="7">
        <f t="shared" ca="1" si="271"/>
        <v>77</v>
      </c>
      <c r="AD724" s="68"/>
      <c r="AE724" s="315"/>
      <c r="AF724" s="7">
        <f t="shared" ca="1" si="272"/>
        <v>77</v>
      </c>
      <c r="AG724" s="68"/>
      <c r="AH724" s="315"/>
      <c r="AI724" s="7">
        <f t="shared" ca="1" si="273"/>
        <v>77</v>
      </c>
      <c r="AJ724" s="68"/>
      <c r="AK724" s="315"/>
      <c r="AL724" s="7">
        <f t="shared" ca="1" si="274"/>
        <v>77</v>
      </c>
      <c r="AM724" s="68"/>
      <c r="AN724" s="315"/>
      <c r="AO724" s="7">
        <f t="shared" ca="1" si="275"/>
        <v>77</v>
      </c>
      <c r="AP724" s="12"/>
      <c r="AQ724" s="8"/>
      <c r="AR724" s="471"/>
      <c r="AS724" s="468"/>
      <c r="AT724" s="457"/>
      <c r="AU724" s="457"/>
      <c r="AV724" s="456"/>
      <c r="AW724" s="465"/>
      <c r="AX724" s="466"/>
      <c r="AY724" s="466"/>
      <c r="AZ724" s="466"/>
      <c r="BA724" s="466"/>
      <c r="BB724" s="467"/>
      <c r="BC724" s="8"/>
      <c r="BD724"/>
      <c r="BE724"/>
      <c r="BF724"/>
    </row>
    <row r="725" spans="1:58" ht="4.5" customHeight="1" x14ac:dyDescent="0.2">
      <c r="A725" s="14">
        <v>48</v>
      </c>
      <c r="B725" s="522"/>
      <c r="C725" s="523"/>
      <c r="D725" s="484"/>
      <c r="E725" s="60"/>
      <c r="F725" s="51"/>
      <c r="G725" s="316"/>
      <c r="H725" s="7">
        <f t="shared" ca="1" si="264"/>
        <v>78</v>
      </c>
      <c r="I725" s="68"/>
      <c r="J725" s="316"/>
      <c r="K725" s="7">
        <f t="shared" ca="1" si="265"/>
        <v>0</v>
      </c>
      <c r="L725" s="68"/>
      <c r="M725" s="316"/>
      <c r="N725" s="7">
        <f t="shared" ca="1" si="266"/>
        <v>78</v>
      </c>
      <c r="O725" s="68"/>
      <c r="P725" s="316"/>
      <c r="Q725" s="7">
        <f t="shared" ca="1" si="267"/>
        <v>175</v>
      </c>
      <c r="R725" s="68"/>
      <c r="S725" s="316"/>
      <c r="T725" s="7">
        <f t="shared" ca="1" si="268"/>
        <v>78</v>
      </c>
      <c r="U725" s="68"/>
      <c r="V725" s="316"/>
      <c r="W725" s="7">
        <f t="shared" ca="1" si="269"/>
        <v>78</v>
      </c>
      <c r="X725" s="68"/>
      <c r="Y725" s="316"/>
      <c r="Z725" s="7">
        <f t="shared" ca="1" si="270"/>
        <v>78</v>
      </c>
      <c r="AA725" s="68"/>
      <c r="AB725" s="316"/>
      <c r="AC725" s="7">
        <f t="shared" ca="1" si="271"/>
        <v>78</v>
      </c>
      <c r="AD725" s="68"/>
      <c r="AE725" s="316"/>
      <c r="AF725" s="7">
        <f t="shared" ca="1" si="272"/>
        <v>78</v>
      </c>
      <c r="AG725" s="68"/>
      <c r="AH725" s="316"/>
      <c r="AI725" s="7">
        <f t="shared" ca="1" si="273"/>
        <v>78</v>
      </c>
      <c r="AJ725" s="68"/>
      <c r="AK725" s="316"/>
      <c r="AL725" s="7">
        <f t="shared" ca="1" si="274"/>
        <v>78</v>
      </c>
      <c r="AM725" s="68"/>
      <c r="AN725" s="316"/>
      <c r="AO725" s="7">
        <f t="shared" ca="1" si="275"/>
        <v>78</v>
      </c>
      <c r="AP725" s="12"/>
      <c r="AQ725" s="8"/>
      <c r="AR725" s="471"/>
      <c r="AS725" s="468"/>
      <c r="AT725" s="457"/>
      <c r="AU725" s="457"/>
      <c r="AV725" s="456"/>
      <c r="AW725" s="465"/>
      <c r="AX725" s="466"/>
      <c r="AY725" s="466"/>
      <c r="AZ725" s="466"/>
      <c r="BA725" s="466"/>
      <c r="BB725" s="467"/>
      <c r="BC725" s="8"/>
      <c r="BD725"/>
      <c r="BE725"/>
      <c r="BF725"/>
    </row>
    <row r="726" spans="1:58" ht="4.5" customHeight="1" x14ac:dyDescent="0.2">
      <c r="A726" s="14">
        <v>49</v>
      </c>
      <c r="B726" s="522"/>
      <c r="C726" s="523"/>
      <c r="D726" s="484" t="s">
        <v>12</v>
      </c>
      <c r="E726" s="61"/>
      <c r="F726" s="51"/>
      <c r="G726" s="314"/>
      <c r="H726" s="7">
        <f t="shared" ca="1" si="264"/>
        <v>79</v>
      </c>
      <c r="I726" s="68"/>
      <c r="J726" s="314"/>
      <c r="K726" s="7">
        <f t="shared" ca="1" si="265"/>
        <v>1</v>
      </c>
      <c r="L726" s="68"/>
      <c r="M726" s="314"/>
      <c r="N726" s="7">
        <f t="shared" ca="1" si="266"/>
        <v>79</v>
      </c>
      <c r="O726" s="68"/>
      <c r="P726" s="314"/>
      <c r="Q726" s="7">
        <f t="shared" ca="1" si="267"/>
        <v>176</v>
      </c>
      <c r="R726" s="68"/>
      <c r="S726" s="314"/>
      <c r="T726" s="7">
        <f t="shared" ca="1" si="268"/>
        <v>79</v>
      </c>
      <c r="U726" s="68"/>
      <c r="V726" s="314"/>
      <c r="W726" s="7">
        <f t="shared" ca="1" si="269"/>
        <v>79</v>
      </c>
      <c r="X726" s="68"/>
      <c r="Y726" s="314"/>
      <c r="Z726" s="7">
        <f t="shared" ca="1" si="270"/>
        <v>79</v>
      </c>
      <c r="AA726" s="68"/>
      <c r="AB726" s="314"/>
      <c r="AC726" s="7">
        <f t="shared" ca="1" si="271"/>
        <v>79</v>
      </c>
      <c r="AD726" s="68"/>
      <c r="AE726" s="314"/>
      <c r="AF726" s="7">
        <f t="shared" ca="1" si="272"/>
        <v>79</v>
      </c>
      <c r="AG726" s="68"/>
      <c r="AH726" s="314"/>
      <c r="AI726" s="7">
        <f t="shared" ca="1" si="273"/>
        <v>79</v>
      </c>
      <c r="AJ726" s="68"/>
      <c r="AK726" s="314"/>
      <c r="AL726" s="7">
        <f t="shared" ca="1" si="274"/>
        <v>79</v>
      </c>
      <c r="AM726" s="68"/>
      <c r="AN726" s="314"/>
      <c r="AO726" s="7">
        <f t="shared" ca="1" si="275"/>
        <v>79</v>
      </c>
      <c r="AP726" s="12"/>
      <c r="AQ726" s="8"/>
      <c r="AR726" s="471" t="str">
        <f>Y4</f>
        <v>BOYER M</v>
      </c>
      <c r="AS726" s="468">
        <f ca="1">IF(AR726="","",$AY$780)</f>
        <v>48</v>
      </c>
      <c r="AT726" s="457">
        <f ca="1">IF(AR726="","",$AY$778)</f>
        <v>14.5</v>
      </c>
      <c r="AU726" s="457">
        <f ca="1">IF(AR726="","",$AY$779)</f>
        <v>0</v>
      </c>
      <c r="AV726" s="456">
        <f ca="1">IF(AR726="","",$AY$793)</f>
        <v>0</v>
      </c>
      <c r="AW726" s="465" t="str">
        <f ca="1">IF(AR726="","",VLOOKUP(IF(AS726&lt;24,3,IF(AT726&lt;=7,2,IF(AT726&gt;11,1,IF(AU726&gt;4,2,IF(AT726&gt;9,1,IF(AV726&gt;0,2,1)))))),PARAM!$A$39:$B$41,2,FALSE))</f>
        <v>Reprise normale du service</v>
      </c>
      <c r="AX726" s="466"/>
      <c r="AY726" s="466"/>
      <c r="AZ726" s="466"/>
      <c r="BA726" s="466"/>
      <c r="BB726" s="467"/>
      <c r="BC726" s="8"/>
      <c r="BD726"/>
      <c r="BE726"/>
      <c r="BF726"/>
    </row>
    <row r="727" spans="1:58" ht="4.5" customHeight="1" x14ac:dyDescent="0.2">
      <c r="A727" s="14">
        <v>50</v>
      </c>
      <c r="B727" s="522"/>
      <c r="C727" s="523"/>
      <c r="D727" s="484"/>
      <c r="E727" s="59"/>
      <c r="F727" s="51"/>
      <c r="G727" s="315"/>
      <c r="H727" s="7">
        <f t="shared" ca="1" si="264"/>
        <v>80</v>
      </c>
      <c r="I727" s="68"/>
      <c r="J727" s="315"/>
      <c r="K727" s="7">
        <f t="shared" ca="1" si="265"/>
        <v>2</v>
      </c>
      <c r="L727" s="68"/>
      <c r="M727" s="315"/>
      <c r="N727" s="7">
        <f t="shared" ca="1" si="266"/>
        <v>80</v>
      </c>
      <c r="O727" s="68"/>
      <c r="P727" s="315"/>
      <c r="Q727" s="7">
        <f t="shared" ca="1" si="267"/>
        <v>177</v>
      </c>
      <c r="R727" s="68"/>
      <c r="S727" s="315"/>
      <c r="T727" s="7">
        <f t="shared" ca="1" si="268"/>
        <v>80</v>
      </c>
      <c r="U727" s="68"/>
      <c r="V727" s="315"/>
      <c r="W727" s="7">
        <f t="shared" ca="1" si="269"/>
        <v>80</v>
      </c>
      <c r="X727" s="68"/>
      <c r="Y727" s="315"/>
      <c r="Z727" s="7">
        <f t="shared" ca="1" si="270"/>
        <v>80</v>
      </c>
      <c r="AA727" s="68"/>
      <c r="AB727" s="315"/>
      <c r="AC727" s="7">
        <f t="shared" ca="1" si="271"/>
        <v>80</v>
      </c>
      <c r="AD727" s="68"/>
      <c r="AE727" s="315"/>
      <c r="AF727" s="7">
        <f t="shared" ca="1" si="272"/>
        <v>80</v>
      </c>
      <c r="AG727" s="68"/>
      <c r="AH727" s="315"/>
      <c r="AI727" s="7">
        <f t="shared" ca="1" si="273"/>
        <v>80</v>
      </c>
      <c r="AJ727" s="68"/>
      <c r="AK727" s="315"/>
      <c r="AL727" s="7">
        <f t="shared" ca="1" si="274"/>
        <v>80</v>
      </c>
      <c r="AM727" s="68"/>
      <c r="AN727" s="315"/>
      <c r="AO727" s="7">
        <f t="shared" ca="1" si="275"/>
        <v>80</v>
      </c>
      <c r="AP727" s="12"/>
      <c r="AQ727" s="8"/>
      <c r="AR727" s="471"/>
      <c r="AS727" s="468"/>
      <c r="AT727" s="457"/>
      <c r="AU727" s="457"/>
      <c r="AV727" s="456"/>
      <c r="AW727" s="465"/>
      <c r="AX727" s="466"/>
      <c r="AY727" s="466"/>
      <c r="AZ727" s="466"/>
      <c r="BA727" s="466"/>
      <c r="BB727" s="467"/>
      <c r="BC727" s="8"/>
      <c r="BD727"/>
      <c r="BE727"/>
      <c r="BF727"/>
    </row>
    <row r="728" spans="1:58" ht="4.5" customHeight="1" x14ac:dyDescent="0.2">
      <c r="A728" s="14">
        <v>51</v>
      </c>
      <c r="B728" s="522"/>
      <c r="C728" s="523"/>
      <c r="D728" s="484"/>
      <c r="E728" s="59"/>
      <c r="F728" s="51"/>
      <c r="G728" s="315"/>
      <c r="H728" s="7">
        <f t="shared" ca="1" si="264"/>
        <v>81</v>
      </c>
      <c r="I728" s="68"/>
      <c r="J728" s="315"/>
      <c r="K728" s="7">
        <f t="shared" ca="1" si="265"/>
        <v>3</v>
      </c>
      <c r="L728" s="68"/>
      <c r="M728" s="315"/>
      <c r="N728" s="7">
        <f t="shared" ca="1" si="266"/>
        <v>81</v>
      </c>
      <c r="O728" s="68"/>
      <c r="P728" s="315"/>
      <c r="Q728" s="7">
        <f t="shared" ca="1" si="267"/>
        <v>178</v>
      </c>
      <c r="R728" s="68"/>
      <c r="S728" s="315"/>
      <c r="T728" s="7">
        <f t="shared" ca="1" si="268"/>
        <v>81</v>
      </c>
      <c r="U728" s="68"/>
      <c r="V728" s="315"/>
      <c r="W728" s="7">
        <f t="shared" ca="1" si="269"/>
        <v>81</v>
      </c>
      <c r="X728" s="68"/>
      <c r="Y728" s="315"/>
      <c r="Z728" s="7">
        <f t="shared" ca="1" si="270"/>
        <v>81</v>
      </c>
      <c r="AA728" s="68"/>
      <c r="AB728" s="315"/>
      <c r="AC728" s="7">
        <f t="shared" ca="1" si="271"/>
        <v>81</v>
      </c>
      <c r="AD728" s="68"/>
      <c r="AE728" s="315"/>
      <c r="AF728" s="7">
        <f t="shared" ca="1" si="272"/>
        <v>81</v>
      </c>
      <c r="AG728" s="68"/>
      <c r="AH728" s="315"/>
      <c r="AI728" s="7">
        <f t="shared" ca="1" si="273"/>
        <v>81</v>
      </c>
      <c r="AJ728" s="68"/>
      <c r="AK728" s="315"/>
      <c r="AL728" s="7">
        <f t="shared" ca="1" si="274"/>
        <v>81</v>
      </c>
      <c r="AM728" s="68"/>
      <c r="AN728" s="315"/>
      <c r="AO728" s="7">
        <f t="shared" ca="1" si="275"/>
        <v>81</v>
      </c>
      <c r="AP728" s="12"/>
      <c r="AQ728" s="8"/>
      <c r="AR728" s="471"/>
      <c r="AS728" s="468"/>
      <c r="AT728" s="457"/>
      <c r="AU728" s="457"/>
      <c r="AV728" s="456"/>
      <c r="AW728" s="465"/>
      <c r="AX728" s="466"/>
      <c r="AY728" s="466"/>
      <c r="AZ728" s="466"/>
      <c r="BA728" s="466"/>
      <c r="BB728" s="467"/>
      <c r="BC728" s="8"/>
      <c r="BD728"/>
      <c r="BE728"/>
      <c r="BF728"/>
    </row>
    <row r="729" spans="1:58" ht="4.5" customHeight="1" x14ac:dyDescent="0.2">
      <c r="A729" s="14">
        <v>52</v>
      </c>
      <c r="B729" s="522"/>
      <c r="C729" s="523"/>
      <c r="D729" s="484"/>
      <c r="E729" s="60"/>
      <c r="F729" s="51"/>
      <c r="G729" s="316"/>
      <c r="H729" s="7">
        <f t="shared" ca="1" si="264"/>
        <v>82</v>
      </c>
      <c r="I729" s="68"/>
      <c r="J729" s="316"/>
      <c r="K729" s="7">
        <f t="shared" ca="1" si="265"/>
        <v>4</v>
      </c>
      <c r="L729" s="68"/>
      <c r="M729" s="316"/>
      <c r="N729" s="7">
        <f t="shared" ca="1" si="266"/>
        <v>82</v>
      </c>
      <c r="O729" s="68"/>
      <c r="P729" s="316"/>
      <c r="Q729" s="7">
        <f t="shared" ca="1" si="267"/>
        <v>179</v>
      </c>
      <c r="R729" s="68"/>
      <c r="S729" s="316"/>
      <c r="T729" s="7">
        <f t="shared" ca="1" si="268"/>
        <v>82</v>
      </c>
      <c r="U729" s="68"/>
      <c r="V729" s="316"/>
      <c r="W729" s="7">
        <f t="shared" ca="1" si="269"/>
        <v>82</v>
      </c>
      <c r="X729" s="68"/>
      <c r="Y729" s="316"/>
      <c r="Z729" s="7">
        <f t="shared" ca="1" si="270"/>
        <v>82</v>
      </c>
      <c r="AA729" s="68"/>
      <c r="AB729" s="316"/>
      <c r="AC729" s="7">
        <f t="shared" ca="1" si="271"/>
        <v>82</v>
      </c>
      <c r="AD729" s="68"/>
      <c r="AE729" s="316"/>
      <c r="AF729" s="7">
        <f t="shared" ca="1" si="272"/>
        <v>82</v>
      </c>
      <c r="AG729" s="68"/>
      <c r="AH729" s="316"/>
      <c r="AI729" s="7">
        <f t="shared" ca="1" si="273"/>
        <v>82</v>
      </c>
      <c r="AJ729" s="68"/>
      <c r="AK729" s="316"/>
      <c r="AL729" s="7">
        <f t="shared" ca="1" si="274"/>
        <v>82</v>
      </c>
      <c r="AM729" s="68"/>
      <c r="AN729" s="316"/>
      <c r="AO729" s="7">
        <f t="shared" ca="1" si="275"/>
        <v>82</v>
      </c>
      <c r="AP729" s="12"/>
      <c r="AQ729" s="8"/>
      <c r="AR729" s="471"/>
      <c r="AS729" s="468"/>
      <c r="AT729" s="457"/>
      <c r="AU729" s="457"/>
      <c r="AV729" s="456"/>
      <c r="AW729" s="465"/>
      <c r="AX729" s="466"/>
      <c r="AY729" s="466"/>
      <c r="AZ729" s="466"/>
      <c r="BA729" s="466"/>
      <c r="BB729" s="467"/>
      <c r="BC729" s="8"/>
      <c r="BD729"/>
      <c r="BE729"/>
      <c r="BF729"/>
    </row>
    <row r="730" spans="1:58" ht="4.5" customHeight="1" x14ac:dyDescent="0.2">
      <c r="A730" s="14">
        <v>53</v>
      </c>
      <c r="B730" s="522"/>
      <c r="C730" s="523"/>
      <c r="D730" s="484" t="s">
        <v>13</v>
      </c>
      <c r="E730" s="61"/>
      <c r="F730" s="51"/>
      <c r="G730" s="314"/>
      <c r="H730" s="7">
        <f t="shared" ca="1" si="264"/>
        <v>83</v>
      </c>
      <c r="I730" s="68"/>
      <c r="J730" s="314"/>
      <c r="K730" s="7">
        <f t="shared" ca="1" si="265"/>
        <v>5</v>
      </c>
      <c r="L730" s="68"/>
      <c r="M730" s="314"/>
      <c r="N730" s="7">
        <f t="shared" ca="1" si="266"/>
        <v>83</v>
      </c>
      <c r="O730" s="68"/>
      <c r="P730" s="314"/>
      <c r="Q730" s="7">
        <f t="shared" ca="1" si="267"/>
        <v>180</v>
      </c>
      <c r="R730" s="68"/>
      <c r="S730" s="314"/>
      <c r="T730" s="7">
        <f t="shared" ca="1" si="268"/>
        <v>83</v>
      </c>
      <c r="U730" s="68"/>
      <c r="V730" s="314"/>
      <c r="W730" s="7">
        <f t="shared" ca="1" si="269"/>
        <v>83</v>
      </c>
      <c r="X730" s="68"/>
      <c r="Y730" s="314"/>
      <c r="Z730" s="7">
        <f t="shared" ca="1" si="270"/>
        <v>83</v>
      </c>
      <c r="AA730" s="68"/>
      <c r="AB730" s="314"/>
      <c r="AC730" s="7">
        <f t="shared" ca="1" si="271"/>
        <v>83</v>
      </c>
      <c r="AD730" s="68"/>
      <c r="AE730" s="314"/>
      <c r="AF730" s="7">
        <f t="shared" ca="1" si="272"/>
        <v>83</v>
      </c>
      <c r="AG730" s="68"/>
      <c r="AH730" s="314"/>
      <c r="AI730" s="7">
        <f t="shared" ca="1" si="273"/>
        <v>83</v>
      </c>
      <c r="AJ730" s="68"/>
      <c r="AK730" s="314"/>
      <c r="AL730" s="7">
        <f t="shared" ca="1" si="274"/>
        <v>83</v>
      </c>
      <c r="AM730" s="68"/>
      <c r="AN730" s="314"/>
      <c r="AO730" s="7">
        <f t="shared" ca="1" si="275"/>
        <v>83</v>
      </c>
      <c r="AP730" s="12"/>
      <c r="AQ730" s="8"/>
      <c r="AR730" s="471"/>
      <c r="AS730" s="468"/>
      <c r="AT730" s="457"/>
      <c r="AU730" s="457"/>
      <c r="AV730" s="456"/>
      <c r="AW730" s="465"/>
      <c r="AX730" s="466"/>
      <c r="AY730" s="466"/>
      <c r="AZ730" s="466"/>
      <c r="BA730" s="466"/>
      <c r="BB730" s="467"/>
      <c r="BC730" s="8"/>
      <c r="BD730"/>
      <c r="BE730"/>
      <c r="BF730"/>
    </row>
    <row r="731" spans="1:58" ht="4.5" customHeight="1" x14ac:dyDescent="0.2">
      <c r="A731" s="14">
        <v>54</v>
      </c>
      <c r="B731" s="522"/>
      <c r="C731" s="523"/>
      <c r="D731" s="484"/>
      <c r="E731" s="59"/>
      <c r="F731" s="51"/>
      <c r="G731" s="315"/>
      <c r="H731" s="7">
        <f t="shared" ca="1" si="264"/>
        <v>84</v>
      </c>
      <c r="I731" s="68"/>
      <c r="J731" s="315"/>
      <c r="K731" s="7">
        <f t="shared" ca="1" si="265"/>
        <v>6</v>
      </c>
      <c r="L731" s="68"/>
      <c r="M731" s="315"/>
      <c r="N731" s="7">
        <f t="shared" ca="1" si="266"/>
        <v>84</v>
      </c>
      <c r="O731" s="68"/>
      <c r="P731" s="315"/>
      <c r="Q731" s="7">
        <f t="shared" ca="1" si="267"/>
        <v>181</v>
      </c>
      <c r="R731" s="68"/>
      <c r="S731" s="315"/>
      <c r="T731" s="7">
        <f t="shared" ca="1" si="268"/>
        <v>84</v>
      </c>
      <c r="U731" s="68"/>
      <c r="V731" s="315"/>
      <c r="W731" s="7">
        <f t="shared" ca="1" si="269"/>
        <v>84</v>
      </c>
      <c r="X731" s="68"/>
      <c r="Y731" s="315"/>
      <c r="Z731" s="7">
        <f t="shared" ca="1" si="270"/>
        <v>84</v>
      </c>
      <c r="AA731" s="68"/>
      <c r="AB731" s="315"/>
      <c r="AC731" s="7">
        <f t="shared" ca="1" si="271"/>
        <v>84</v>
      </c>
      <c r="AD731" s="68"/>
      <c r="AE731" s="315"/>
      <c r="AF731" s="7">
        <f t="shared" ca="1" si="272"/>
        <v>84</v>
      </c>
      <c r="AG731" s="68"/>
      <c r="AH731" s="315"/>
      <c r="AI731" s="7">
        <f t="shared" ca="1" si="273"/>
        <v>84</v>
      </c>
      <c r="AJ731" s="68"/>
      <c r="AK731" s="315"/>
      <c r="AL731" s="7">
        <f t="shared" ca="1" si="274"/>
        <v>84</v>
      </c>
      <c r="AM731" s="68"/>
      <c r="AN731" s="315"/>
      <c r="AO731" s="7">
        <f t="shared" ca="1" si="275"/>
        <v>84</v>
      </c>
      <c r="AP731" s="12"/>
      <c r="AQ731" s="8"/>
      <c r="AR731" s="471"/>
      <c r="AS731" s="468"/>
      <c r="AT731" s="457"/>
      <c r="AU731" s="457"/>
      <c r="AV731" s="456"/>
      <c r="AW731" s="465"/>
      <c r="AX731" s="466"/>
      <c r="AY731" s="466"/>
      <c r="AZ731" s="466"/>
      <c r="BA731" s="466"/>
      <c r="BB731" s="467"/>
      <c r="BC731" s="8"/>
      <c r="BD731"/>
      <c r="BE731"/>
      <c r="BF731"/>
    </row>
    <row r="732" spans="1:58" ht="4.5" customHeight="1" x14ac:dyDescent="0.2">
      <c r="A732" s="14">
        <v>55</v>
      </c>
      <c r="B732" s="522"/>
      <c r="C732" s="523"/>
      <c r="D732" s="484"/>
      <c r="E732" s="59"/>
      <c r="F732" s="51"/>
      <c r="G732" s="315"/>
      <c r="H732" s="7">
        <f t="shared" ca="1" si="264"/>
        <v>85</v>
      </c>
      <c r="I732" s="68"/>
      <c r="J732" s="315"/>
      <c r="K732" s="7">
        <f t="shared" ca="1" si="265"/>
        <v>7</v>
      </c>
      <c r="L732" s="68"/>
      <c r="M732" s="315"/>
      <c r="N732" s="7">
        <f t="shared" ca="1" si="266"/>
        <v>85</v>
      </c>
      <c r="O732" s="68"/>
      <c r="P732" s="315"/>
      <c r="Q732" s="7">
        <f t="shared" ca="1" si="267"/>
        <v>182</v>
      </c>
      <c r="R732" s="68"/>
      <c r="S732" s="315"/>
      <c r="T732" s="7">
        <f t="shared" ca="1" si="268"/>
        <v>85</v>
      </c>
      <c r="U732" s="68"/>
      <c r="V732" s="315"/>
      <c r="W732" s="7">
        <f t="shared" ca="1" si="269"/>
        <v>85</v>
      </c>
      <c r="X732" s="68"/>
      <c r="Y732" s="315"/>
      <c r="Z732" s="7">
        <f t="shared" ca="1" si="270"/>
        <v>85</v>
      </c>
      <c r="AA732" s="68"/>
      <c r="AB732" s="315"/>
      <c r="AC732" s="7">
        <f t="shared" ca="1" si="271"/>
        <v>85</v>
      </c>
      <c r="AD732" s="68"/>
      <c r="AE732" s="315"/>
      <c r="AF732" s="7">
        <f t="shared" ca="1" si="272"/>
        <v>85</v>
      </c>
      <c r="AG732" s="68"/>
      <c r="AH732" s="315"/>
      <c r="AI732" s="7">
        <f t="shared" ca="1" si="273"/>
        <v>85</v>
      </c>
      <c r="AJ732" s="68"/>
      <c r="AK732" s="315"/>
      <c r="AL732" s="7">
        <f t="shared" ca="1" si="274"/>
        <v>85</v>
      </c>
      <c r="AM732" s="68"/>
      <c r="AN732" s="315"/>
      <c r="AO732" s="7">
        <f t="shared" ca="1" si="275"/>
        <v>85</v>
      </c>
      <c r="AP732" s="12"/>
      <c r="AQ732" s="8"/>
      <c r="AR732" s="471"/>
      <c r="AS732" s="468"/>
      <c r="AT732" s="457"/>
      <c r="AU732" s="457"/>
      <c r="AV732" s="456"/>
      <c r="AW732" s="465"/>
      <c r="AX732" s="466"/>
      <c r="AY732" s="466"/>
      <c r="AZ732" s="466"/>
      <c r="BA732" s="466"/>
      <c r="BB732" s="467"/>
      <c r="BC732" s="8"/>
      <c r="BD732"/>
      <c r="BE732"/>
      <c r="BF732"/>
    </row>
    <row r="733" spans="1:58" ht="4.5" customHeight="1" x14ac:dyDescent="0.2">
      <c r="A733" s="14">
        <v>56</v>
      </c>
      <c r="B733" s="522"/>
      <c r="C733" s="523"/>
      <c r="D733" s="484"/>
      <c r="E733" s="60"/>
      <c r="F733" s="51"/>
      <c r="G733" s="316"/>
      <c r="H733" s="7">
        <f t="shared" ca="1" si="264"/>
        <v>86</v>
      </c>
      <c r="I733" s="68"/>
      <c r="J733" s="316"/>
      <c r="K733" s="7">
        <f t="shared" ca="1" si="265"/>
        <v>8</v>
      </c>
      <c r="L733" s="68"/>
      <c r="M733" s="316"/>
      <c r="N733" s="7">
        <f t="shared" ca="1" si="266"/>
        <v>86</v>
      </c>
      <c r="O733" s="68"/>
      <c r="P733" s="316"/>
      <c r="Q733" s="7">
        <f t="shared" ca="1" si="267"/>
        <v>183</v>
      </c>
      <c r="R733" s="68"/>
      <c r="S733" s="316"/>
      <c r="T733" s="7">
        <f t="shared" ca="1" si="268"/>
        <v>86</v>
      </c>
      <c r="U733" s="68"/>
      <c r="V733" s="316"/>
      <c r="W733" s="7">
        <f t="shared" ca="1" si="269"/>
        <v>86</v>
      </c>
      <c r="X733" s="68"/>
      <c r="Y733" s="316"/>
      <c r="Z733" s="7">
        <f t="shared" ca="1" si="270"/>
        <v>86</v>
      </c>
      <c r="AA733" s="68"/>
      <c r="AB733" s="316"/>
      <c r="AC733" s="7">
        <f t="shared" ca="1" si="271"/>
        <v>86</v>
      </c>
      <c r="AD733" s="68"/>
      <c r="AE733" s="316"/>
      <c r="AF733" s="7">
        <f t="shared" ca="1" si="272"/>
        <v>86</v>
      </c>
      <c r="AG733" s="68"/>
      <c r="AH733" s="316"/>
      <c r="AI733" s="7">
        <f t="shared" ca="1" si="273"/>
        <v>86</v>
      </c>
      <c r="AJ733" s="68"/>
      <c r="AK733" s="316"/>
      <c r="AL733" s="7">
        <f t="shared" ca="1" si="274"/>
        <v>86</v>
      </c>
      <c r="AM733" s="68"/>
      <c r="AN733" s="316"/>
      <c r="AO733" s="7">
        <f t="shared" ca="1" si="275"/>
        <v>86</v>
      </c>
      <c r="AP733" s="12"/>
      <c r="AQ733" s="8"/>
      <c r="AR733" s="471"/>
      <c r="AS733" s="468"/>
      <c r="AT733" s="457"/>
      <c r="AU733" s="457"/>
      <c r="AV733" s="456"/>
      <c r="AW733" s="465"/>
      <c r="AX733" s="466"/>
      <c r="AY733" s="466"/>
      <c r="AZ733" s="466"/>
      <c r="BA733" s="466"/>
      <c r="BB733" s="467"/>
      <c r="BC733" s="8"/>
      <c r="BD733"/>
      <c r="BE733"/>
      <c r="BF733"/>
    </row>
    <row r="734" spans="1:58" ht="4.5" customHeight="1" x14ac:dyDescent="0.2">
      <c r="A734" s="14">
        <v>57</v>
      </c>
      <c r="B734" s="522"/>
      <c r="C734" s="523"/>
      <c r="D734" s="484" t="s">
        <v>14</v>
      </c>
      <c r="E734" s="61"/>
      <c r="F734" s="51"/>
      <c r="G734" s="314"/>
      <c r="H734" s="7">
        <f t="shared" ca="1" si="264"/>
        <v>87</v>
      </c>
      <c r="I734" s="68"/>
      <c r="J734" s="314"/>
      <c r="K734" s="7">
        <f t="shared" ca="1" si="265"/>
        <v>9</v>
      </c>
      <c r="L734" s="68"/>
      <c r="M734" s="314"/>
      <c r="N734" s="7">
        <f t="shared" ca="1" si="266"/>
        <v>87</v>
      </c>
      <c r="O734" s="68"/>
      <c r="P734" s="314"/>
      <c r="Q734" s="7">
        <f t="shared" ca="1" si="267"/>
        <v>184</v>
      </c>
      <c r="R734" s="68"/>
      <c r="S734" s="314"/>
      <c r="T734" s="7">
        <f t="shared" ca="1" si="268"/>
        <v>87</v>
      </c>
      <c r="U734" s="68"/>
      <c r="V734" s="314"/>
      <c r="W734" s="7">
        <f t="shared" ca="1" si="269"/>
        <v>87</v>
      </c>
      <c r="X734" s="68"/>
      <c r="Y734" s="314"/>
      <c r="Z734" s="7">
        <f t="shared" ca="1" si="270"/>
        <v>87</v>
      </c>
      <c r="AA734" s="68"/>
      <c r="AB734" s="314"/>
      <c r="AC734" s="7">
        <f t="shared" ca="1" si="271"/>
        <v>87</v>
      </c>
      <c r="AD734" s="68"/>
      <c r="AE734" s="314"/>
      <c r="AF734" s="7">
        <f t="shared" ca="1" si="272"/>
        <v>87</v>
      </c>
      <c r="AG734" s="68"/>
      <c r="AH734" s="314"/>
      <c r="AI734" s="7">
        <f t="shared" ca="1" si="273"/>
        <v>87</v>
      </c>
      <c r="AJ734" s="68"/>
      <c r="AK734" s="314"/>
      <c r="AL734" s="7">
        <f t="shared" ca="1" si="274"/>
        <v>87</v>
      </c>
      <c r="AM734" s="68"/>
      <c r="AN734" s="314"/>
      <c r="AO734" s="7">
        <f t="shared" ca="1" si="275"/>
        <v>87</v>
      </c>
      <c r="AP734" s="12"/>
      <c r="AQ734" s="8"/>
      <c r="AR734" s="471" t="str">
        <f>AB4</f>
        <v>BRANDELY</v>
      </c>
      <c r="AS734" s="468">
        <f ca="1">IF(AR734="","",$AZ$780)</f>
        <v>48</v>
      </c>
      <c r="AT734" s="457">
        <f ca="1">IF(AR734="","",$AZ$778)</f>
        <v>14.5</v>
      </c>
      <c r="AU734" s="457">
        <f ca="1">IF(AR734="","",$AZ$779)</f>
        <v>0</v>
      </c>
      <c r="AV734" s="456">
        <f ca="1">IF(AR734="","",$AZ$793)</f>
        <v>0</v>
      </c>
      <c r="AW734" s="465" t="str">
        <f ca="1">IF(AR734="","",VLOOKUP(IF(AS734&lt;24,3,IF(AT734&lt;=7,2,IF(AT734&gt;11,1,IF(AU734&gt;4,2,IF(AT734&gt;9,1,IF(AV734&gt;0,2,1)))))),PARAM!$A$39:$B$41,2,FALSE))</f>
        <v>Reprise normale du service</v>
      </c>
      <c r="AX734" s="466"/>
      <c r="AY734" s="466"/>
      <c r="AZ734" s="466"/>
      <c r="BA734" s="466"/>
      <c r="BB734" s="467"/>
      <c r="BC734" s="8"/>
      <c r="BD734"/>
      <c r="BE734"/>
      <c r="BF734"/>
    </row>
    <row r="735" spans="1:58" ht="4.5" customHeight="1" x14ac:dyDescent="0.2">
      <c r="A735" s="14">
        <v>58</v>
      </c>
      <c r="B735" s="522"/>
      <c r="C735" s="523"/>
      <c r="D735" s="484"/>
      <c r="E735" s="59"/>
      <c r="F735" s="51"/>
      <c r="G735" s="315"/>
      <c r="H735" s="7">
        <f t="shared" ca="1" si="264"/>
        <v>88</v>
      </c>
      <c r="I735" s="68"/>
      <c r="J735" s="315"/>
      <c r="K735" s="7">
        <f t="shared" ca="1" si="265"/>
        <v>10</v>
      </c>
      <c r="L735" s="68"/>
      <c r="M735" s="315"/>
      <c r="N735" s="7">
        <f t="shared" ca="1" si="266"/>
        <v>88</v>
      </c>
      <c r="O735" s="68"/>
      <c r="P735" s="315"/>
      <c r="Q735" s="7">
        <f t="shared" ca="1" si="267"/>
        <v>185</v>
      </c>
      <c r="R735" s="68"/>
      <c r="S735" s="315"/>
      <c r="T735" s="7">
        <f t="shared" ca="1" si="268"/>
        <v>88</v>
      </c>
      <c r="U735" s="68"/>
      <c r="V735" s="315"/>
      <c r="W735" s="7">
        <f t="shared" ca="1" si="269"/>
        <v>88</v>
      </c>
      <c r="X735" s="68"/>
      <c r="Y735" s="315"/>
      <c r="Z735" s="7">
        <f t="shared" ca="1" si="270"/>
        <v>88</v>
      </c>
      <c r="AA735" s="68"/>
      <c r="AB735" s="315"/>
      <c r="AC735" s="7">
        <f t="shared" ca="1" si="271"/>
        <v>88</v>
      </c>
      <c r="AD735" s="68"/>
      <c r="AE735" s="315"/>
      <c r="AF735" s="7">
        <f t="shared" ca="1" si="272"/>
        <v>88</v>
      </c>
      <c r="AG735" s="68"/>
      <c r="AH735" s="315"/>
      <c r="AI735" s="7">
        <f t="shared" ca="1" si="273"/>
        <v>88</v>
      </c>
      <c r="AJ735" s="68"/>
      <c r="AK735" s="315"/>
      <c r="AL735" s="7">
        <f t="shared" ca="1" si="274"/>
        <v>88</v>
      </c>
      <c r="AM735" s="68"/>
      <c r="AN735" s="315"/>
      <c r="AO735" s="7">
        <f t="shared" ca="1" si="275"/>
        <v>88</v>
      </c>
      <c r="AP735" s="12"/>
      <c r="AQ735" s="8"/>
      <c r="AR735" s="471"/>
      <c r="AS735" s="468"/>
      <c r="AT735" s="457"/>
      <c r="AU735" s="457"/>
      <c r="AV735" s="456"/>
      <c r="AW735" s="465"/>
      <c r="AX735" s="466"/>
      <c r="AY735" s="466"/>
      <c r="AZ735" s="466"/>
      <c r="BA735" s="466"/>
      <c r="BB735" s="467"/>
      <c r="BC735" s="8"/>
      <c r="BD735"/>
      <c r="BE735"/>
      <c r="BF735"/>
    </row>
    <row r="736" spans="1:58" ht="4.5" customHeight="1" x14ac:dyDescent="0.2">
      <c r="A736" s="14">
        <v>59</v>
      </c>
      <c r="B736" s="522"/>
      <c r="C736" s="523"/>
      <c r="D736" s="484"/>
      <c r="E736" s="59"/>
      <c r="F736" s="51"/>
      <c r="G736" s="315"/>
      <c r="H736" s="7">
        <f t="shared" ca="1" si="264"/>
        <v>89</v>
      </c>
      <c r="I736" s="68"/>
      <c r="J736" s="315"/>
      <c r="K736" s="7">
        <f t="shared" ca="1" si="265"/>
        <v>11</v>
      </c>
      <c r="L736" s="68"/>
      <c r="M736" s="315"/>
      <c r="N736" s="7">
        <f t="shared" ca="1" si="266"/>
        <v>89</v>
      </c>
      <c r="O736" s="68"/>
      <c r="P736" s="315"/>
      <c r="Q736" s="7">
        <f t="shared" ca="1" si="267"/>
        <v>186</v>
      </c>
      <c r="R736" s="68"/>
      <c r="S736" s="315"/>
      <c r="T736" s="7">
        <f t="shared" ca="1" si="268"/>
        <v>89</v>
      </c>
      <c r="U736" s="68"/>
      <c r="V736" s="315"/>
      <c r="W736" s="7">
        <f t="shared" ca="1" si="269"/>
        <v>89</v>
      </c>
      <c r="X736" s="68"/>
      <c r="Y736" s="315"/>
      <c r="Z736" s="7">
        <f t="shared" ca="1" si="270"/>
        <v>89</v>
      </c>
      <c r="AA736" s="68"/>
      <c r="AB736" s="315"/>
      <c r="AC736" s="7">
        <f t="shared" ca="1" si="271"/>
        <v>89</v>
      </c>
      <c r="AD736" s="68"/>
      <c r="AE736" s="315"/>
      <c r="AF736" s="7">
        <f t="shared" ca="1" si="272"/>
        <v>89</v>
      </c>
      <c r="AG736" s="68"/>
      <c r="AH736" s="315"/>
      <c r="AI736" s="7">
        <f t="shared" ca="1" si="273"/>
        <v>89</v>
      </c>
      <c r="AJ736" s="68"/>
      <c r="AK736" s="315"/>
      <c r="AL736" s="7">
        <f t="shared" ca="1" si="274"/>
        <v>89</v>
      </c>
      <c r="AM736" s="68"/>
      <c r="AN736" s="315"/>
      <c r="AO736" s="7">
        <f t="shared" ca="1" si="275"/>
        <v>89</v>
      </c>
      <c r="AP736" s="12"/>
      <c r="AQ736" s="8"/>
      <c r="AR736" s="471"/>
      <c r="AS736" s="468"/>
      <c r="AT736" s="457"/>
      <c r="AU736" s="457"/>
      <c r="AV736" s="456"/>
      <c r="AW736" s="465"/>
      <c r="AX736" s="466"/>
      <c r="AY736" s="466"/>
      <c r="AZ736" s="466"/>
      <c r="BA736" s="466"/>
      <c r="BB736" s="467"/>
      <c r="BC736" s="8"/>
      <c r="BD736"/>
      <c r="BE736"/>
      <c r="BF736"/>
    </row>
    <row r="737" spans="1:58" ht="4.5" customHeight="1" x14ac:dyDescent="0.2">
      <c r="A737" s="14">
        <v>60</v>
      </c>
      <c r="B737" s="522"/>
      <c r="C737" s="523"/>
      <c r="D737" s="484"/>
      <c r="E737" s="60"/>
      <c r="F737" s="51"/>
      <c r="G737" s="316"/>
      <c r="H737" s="7">
        <f t="shared" ca="1" si="264"/>
        <v>90</v>
      </c>
      <c r="I737" s="68"/>
      <c r="J737" s="316"/>
      <c r="K737" s="7">
        <f t="shared" ca="1" si="265"/>
        <v>12</v>
      </c>
      <c r="L737" s="68"/>
      <c r="M737" s="316"/>
      <c r="N737" s="7">
        <f t="shared" ca="1" si="266"/>
        <v>90</v>
      </c>
      <c r="O737" s="68"/>
      <c r="P737" s="316"/>
      <c r="Q737" s="7">
        <f t="shared" ca="1" si="267"/>
        <v>187</v>
      </c>
      <c r="R737" s="68"/>
      <c r="S737" s="316"/>
      <c r="T737" s="7">
        <f t="shared" ca="1" si="268"/>
        <v>90</v>
      </c>
      <c r="U737" s="68"/>
      <c r="V737" s="316"/>
      <c r="W737" s="7">
        <f t="shared" ca="1" si="269"/>
        <v>90</v>
      </c>
      <c r="X737" s="68"/>
      <c r="Y737" s="316"/>
      <c r="Z737" s="7">
        <f t="shared" ca="1" si="270"/>
        <v>90</v>
      </c>
      <c r="AA737" s="68"/>
      <c r="AB737" s="316"/>
      <c r="AC737" s="7">
        <f t="shared" ca="1" si="271"/>
        <v>90</v>
      </c>
      <c r="AD737" s="68"/>
      <c r="AE737" s="316"/>
      <c r="AF737" s="7">
        <f t="shared" ca="1" si="272"/>
        <v>90</v>
      </c>
      <c r="AG737" s="68"/>
      <c r="AH737" s="316"/>
      <c r="AI737" s="7">
        <f t="shared" ca="1" si="273"/>
        <v>90</v>
      </c>
      <c r="AJ737" s="68"/>
      <c r="AK737" s="316"/>
      <c r="AL737" s="7">
        <f t="shared" ca="1" si="274"/>
        <v>90</v>
      </c>
      <c r="AM737" s="68"/>
      <c r="AN737" s="316"/>
      <c r="AO737" s="7">
        <f t="shared" ca="1" si="275"/>
        <v>90</v>
      </c>
      <c r="AP737" s="12"/>
      <c r="AQ737" s="8"/>
      <c r="AR737" s="471"/>
      <c r="AS737" s="468"/>
      <c r="AT737" s="457"/>
      <c r="AU737" s="457"/>
      <c r="AV737" s="456"/>
      <c r="AW737" s="465"/>
      <c r="AX737" s="466"/>
      <c r="AY737" s="466"/>
      <c r="AZ737" s="466"/>
      <c r="BA737" s="466"/>
      <c r="BB737" s="467"/>
      <c r="BC737" s="8"/>
      <c r="BD737"/>
      <c r="BE737"/>
      <c r="BF737"/>
    </row>
    <row r="738" spans="1:58" ht="4.5" customHeight="1" x14ac:dyDescent="0.2">
      <c r="A738" s="14">
        <v>61</v>
      </c>
      <c r="B738" s="522"/>
      <c r="C738" s="523"/>
      <c r="D738" s="484" t="s">
        <v>15</v>
      </c>
      <c r="E738" s="61"/>
      <c r="F738" s="51"/>
      <c r="G738" s="314"/>
      <c r="H738" s="7">
        <f t="shared" ca="1" si="264"/>
        <v>91</v>
      </c>
      <c r="I738" s="68"/>
      <c r="J738" s="314"/>
      <c r="K738" s="7">
        <f t="shared" ca="1" si="265"/>
        <v>13</v>
      </c>
      <c r="L738" s="68"/>
      <c r="M738" s="314"/>
      <c r="N738" s="7">
        <f t="shared" ca="1" si="266"/>
        <v>91</v>
      </c>
      <c r="O738" s="68"/>
      <c r="P738" s="314"/>
      <c r="Q738" s="7">
        <f t="shared" ca="1" si="267"/>
        <v>188</v>
      </c>
      <c r="R738" s="68"/>
      <c r="S738" s="314"/>
      <c r="T738" s="7">
        <f t="shared" ca="1" si="268"/>
        <v>91</v>
      </c>
      <c r="U738" s="68"/>
      <c r="V738" s="314"/>
      <c r="W738" s="7">
        <f t="shared" ca="1" si="269"/>
        <v>91</v>
      </c>
      <c r="X738" s="68"/>
      <c r="Y738" s="314"/>
      <c r="Z738" s="7">
        <f t="shared" ca="1" si="270"/>
        <v>91</v>
      </c>
      <c r="AA738" s="68"/>
      <c r="AB738" s="314"/>
      <c r="AC738" s="7">
        <f t="shared" ca="1" si="271"/>
        <v>91</v>
      </c>
      <c r="AD738" s="68"/>
      <c r="AE738" s="314"/>
      <c r="AF738" s="7">
        <f t="shared" ca="1" si="272"/>
        <v>91</v>
      </c>
      <c r="AG738" s="68"/>
      <c r="AH738" s="314"/>
      <c r="AI738" s="7">
        <f t="shared" ca="1" si="273"/>
        <v>91</v>
      </c>
      <c r="AJ738" s="68"/>
      <c r="AK738" s="314"/>
      <c r="AL738" s="7">
        <f t="shared" ca="1" si="274"/>
        <v>91</v>
      </c>
      <c r="AM738" s="68"/>
      <c r="AN738" s="314"/>
      <c r="AO738" s="7">
        <f t="shared" ca="1" si="275"/>
        <v>91</v>
      </c>
      <c r="AP738" s="12"/>
      <c r="AQ738" s="8"/>
      <c r="AR738" s="471"/>
      <c r="AS738" s="468"/>
      <c r="AT738" s="457"/>
      <c r="AU738" s="457"/>
      <c r="AV738" s="456"/>
      <c r="AW738" s="465"/>
      <c r="AX738" s="466"/>
      <c r="AY738" s="466"/>
      <c r="AZ738" s="466"/>
      <c r="BA738" s="466"/>
      <c r="BB738" s="467"/>
      <c r="BC738" s="8"/>
      <c r="BD738"/>
      <c r="BE738"/>
      <c r="BF738"/>
    </row>
    <row r="739" spans="1:58" ht="4.5" customHeight="1" x14ac:dyDescent="0.2">
      <c r="A739" s="14">
        <v>62</v>
      </c>
      <c r="B739" s="522"/>
      <c r="C739" s="523"/>
      <c r="D739" s="484"/>
      <c r="E739" s="59"/>
      <c r="F739" s="51"/>
      <c r="G739" s="315"/>
      <c r="H739" s="7">
        <f t="shared" ca="1" si="264"/>
        <v>92</v>
      </c>
      <c r="I739" s="68"/>
      <c r="J739" s="315"/>
      <c r="K739" s="7">
        <f t="shared" ca="1" si="265"/>
        <v>14</v>
      </c>
      <c r="L739" s="68"/>
      <c r="M739" s="315"/>
      <c r="N739" s="7">
        <f t="shared" ca="1" si="266"/>
        <v>92</v>
      </c>
      <c r="O739" s="68"/>
      <c r="P739" s="315"/>
      <c r="Q739" s="7">
        <f t="shared" ca="1" si="267"/>
        <v>189</v>
      </c>
      <c r="R739" s="68"/>
      <c r="S739" s="315"/>
      <c r="T739" s="7">
        <f t="shared" ca="1" si="268"/>
        <v>92</v>
      </c>
      <c r="U739" s="68"/>
      <c r="V739" s="315"/>
      <c r="W739" s="7">
        <f t="shared" ca="1" si="269"/>
        <v>92</v>
      </c>
      <c r="X739" s="68"/>
      <c r="Y739" s="315"/>
      <c r="Z739" s="7">
        <f t="shared" ca="1" si="270"/>
        <v>92</v>
      </c>
      <c r="AA739" s="68"/>
      <c r="AB739" s="315"/>
      <c r="AC739" s="7">
        <f t="shared" ca="1" si="271"/>
        <v>92</v>
      </c>
      <c r="AD739" s="68"/>
      <c r="AE739" s="315"/>
      <c r="AF739" s="7">
        <f t="shared" ca="1" si="272"/>
        <v>92</v>
      </c>
      <c r="AG739" s="68"/>
      <c r="AH739" s="315"/>
      <c r="AI739" s="7">
        <f t="shared" ca="1" si="273"/>
        <v>92</v>
      </c>
      <c r="AJ739" s="68"/>
      <c r="AK739" s="315"/>
      <c r="AL739" s="7">
        <f t="shared" ca="1" si="274"/>
        <v>92</v>
      </c>
      <c r="AM739" s="68"/>
      <c r="AN739" s="315"/>
      <c r="AO739" s="7">
        <f t="shared" ca="1" si="275"/>
        <v>92</v>
      </c>
      <c r="AP739" s="12"/>
      <c r="AQ739" s="8"/>
      <c r="AR739" s="471"/>
      <c r="AS739" s="468"/>
      <c r="AT739" s="457"/>
      <c r="AU739" s="457"/>
      <c r="AV739" s="456"/>
      <c r="AW739" s="465"/>
      <c r="AX739" s="466"/>
      <c r="AY739" s="466"/>
      <c r="AZ739" s="466"/>
      <c r="BA739" s="466"/>
      <c r="BB739" s="467"/>
      <c r="BC739" s="8"/>
      <c r="BD739"/>
      <c r="BE739"/>
      <c r="BF739"/>
    </row>
    <row r="740" spans="1:58" ht="4.5" customHeight="1" x14ac:dyDescent="0.2">
      <c r="A740" s="14">
        <v>63</v>
      </c>
      <c r="B740" s="522"/>
      <c r="C740" s="523"/>
      <c r="D740" s="484"/>
      <c r="E740" s="59"/>
      <c r="F740" s="51"/>
      <c r="G740" s="315"/>
      <c r="H740" s="7">
        <f t="shared" ca="1" si="264"/>
        <v>93</v>
      </c>
      <c r="I740" s="68"/>
      <c r="J740" s="315"/>
      <c r="K740" s="7">
        <f t="shared" ca="1" si="265"/>
        <v>15</v>
      </c>
      <c r="L740" s="68"/>
      <c r="M740" s="315"/>
      <c r="N740" s="7">
        <f t="shared" ca="1" si="266"/>
        <v>93</v>
      </c>
      <c r="O740" s="68"/>
      <c r="P740" s="315"/>
      <c r="Q740" s="7">
        <f t="shared" ca="1" si="267"/>
        <v>190</v>
      </c>
      <c r="R740" s="68"/>
      <c r="S740" s="315"/>
      <c r="T740" s="7">
        <f t="shared" ca="1" si="268"/>
        <v>93</v>
      </c>
      <c r="U740" s="68"/>
      <c r="V740" s="315"/>
      <c r="W740" s="7">
        <f t="shared" ca="1" si="269"/>
        <v>93</v>
      </c>
      <c r="X740" s="68"/>
      <c r="Y740" s="315"/>
      <c r="Z740" s="7">
        <f t="shared" ca="1" si="270"/>
        <v>93</v>
      </c>
      <c r="AA740" s="68"/>
      <c r="AB740" s="315"/>
      <c r="AC740" s="7">
        <f t="shared" ca="1" si="271"/>
        <v>93</v>
      </c>
      <c r="AD740" s="68"/>
      <c r="AE740" s="315"/>
      <c r="AF740" s="7">
        <f t="shared" ca="1" si="272"/>
        <v>93</v>
      </c>
      <c r="AG740" s="68"/>
      <c r="AH740" s="315"/>
      <c r="AI740" s="7">
        <f t="shared" ca="1" si="273"/>
        <v>93</v>
      </c>
      <c r="AJ740" s="68"/>
      <c r="AK740" s="315"/>
      <c r="AL740" s="7">
        <f t="shared" ca="1" si="274"/>
        <v>93</v>
      </c>
      <c r="AM740" s="68"/>
      <c r="AN740" s="315"/>
      <c r="AO740" s="7">
        <f t="shared" ca="1" si="275"/>
        <v>93</v>
      </c>
      <c r="AP740" s="12"/>
      <c r="AQ740" s="8"/>
      <c r="AR740" s="471"/>
      <c r="AS740" s="468"/>
      <c r="AT740" s="457"/>
      <c r="AU740" s="457"/>
      <c r="AV740" s="456"/>
      <c r="AW740" s="465"/>
      <c r="AX740" s="466"/>
      <c r="AY740" s="466"/>
      <c r="AZ740" s="466"/>
      <c r="BA740" s="466"/>
      <c r="BB740" s="467"/>
      <c r="BC740" s="8"/>
      <c r="BD740"/>
      <c r="BE740"/>
      <c r="BF740"/>
    </row>
    <row r="741" spans="1:58" ht="4.5" customHeight="1" x14ac:dyDescent="0.2">
      <c r="A741" s="14">
        <v>64</v>
      </c>
      <c r="B741" s="522"/>
      <c r="C741" s="523"/>
      <c r="D741" s="484"/>
      <c r="E741" s="60"/>
      <c r="F741" s="51"/>
      <c r="G741" s="316"/>
      <c r="H741" s="7">
        <f t="shared" ca="1" si="264"/>
        <v>94</v>
      </c>
      <c r="I741" s="68"/>
      <c r="J741" s="316"/>
      <c r="K741" s="7">
        <f t="shared" ca="1" si="265"/>
        <v>16</v>
      </c>
      <c r="L741" s="68"/>
      <c r="M741" s="316"/>
      <c r="N741" s="7">
        <f t="shared" ca="1" si="266"/>
        <v>94</v>
      </c>
      <c r="O741" s="68"/>
      <c r="P741" s="316"/>
      <c r="Q741" s="7">
        <f t="shared" ca="1" si="267"/>
        <v>191</v>
      </c>
      <c r="R741" s="68"/>
      <c r="S741" s="316"/>
      <c r="T741" s="7">
        <f t="shared" ca="1" si="268"/>
        <v>94</v>
      </c>
      <c r="U741" s="68"/>
      <c r="V741" s="316"/>
      <c r="W741" s="7">
        <f t="shared" ca="1" si="269"/>
        <v>94</v>
      </c>
      <c r="X741" s="68"/>
      <c r="Y741" s="316"/>
      <c r="Z741" s="7">
        <f t="shared" ca="1" si="270"/>
        <v>94</v>
      </c>
      <c r="AA741" s="68"/>
      <c r="AB741" s="316"/>
      <c r="AC741" s="7">
        <f t="shared" ca="1" si="271"/>
        <v>94</v>
      </c>
      <c r="AD741" s="68"/>
      <c r="AE741" s="316"/>
      <c r="AF741" s="7">
        <f t="shared" ca="1" si="272"/>
        <v>94</v>
      </c>
      <c r="AG741" s="68"/>
      <c r="AH741" s="316"/>
      <c r="AI741" s="7">
        <f t="shared" ca="1" si="273"/>
        <v>94</v>
      </c>
      <c r="AJ741" s="68"/>
      <c r="AK741" s="316"/>
      <c r="AL741" s="7">
        <f t="shared" ca="1" si="274"/>
        <v>94</v>
      </c>
      <c r="AM741" s="68"/>
      <c r="AN741" s="316"/>
      <c r="AO741" s="7">
        <f t="shared" ca="1" si="275"/>
        <v>94</v>
      </c>
      <c r="AP741" s="12"/>
      <c r="AQ741" s="8"/>
      <c r="AR741" s="471"/>
      <c r="AS741" s="468"/>
      <c r="AT741" s="457"/>
      <c r="AU741" s="457"/>
      <c r="AV741" s="456"/>
      <c r="AW741" s="465"/>
      <c r="AX741" s="466"/>
      <c r="AY741" s="466"/>
      <c r="AZ741" s="466"/>
      <c r="BA741" s="466"/>
      <c r="BB741" s="467"/>
      <c r="BC741" s="8"/>
      <c r="BD741"/>
      <c r="BE741"/>
      <c r="BF741"/>
    </row>
    <row r="742" spans="1:58" ht="4.5" customHeight="1" x14ac:dyDescent="0.2">
      <c r="A742" s="14">
        <v>65</v>
      </c>
      <c r="B742" s="522"/>
      <c r="C742" s="523"/>
      <c r="D742" s="484" t="s">
        <v>16</v>
      </c>
      <c r="E742" s="61"/>
      <c r="F742" s="51"/>
      <c r="G742" s="314"/>
      <c r="H742" s="7">
        <f t="shared" ref="H742:H773" ca="1" si="276">IF(OR(MID(G$783,$A742,1)="a",MID(G$783,$A742,1)="b"),0,IF(H741=0,1,H741+1))</f>
        <v>95</v>
      </c>
      <c r="I742" s="68"/>
      <c r="J742" s="314"/>
      <c r="K742" s="7">
        <f t="shared" ref="K742:K773" ca="1" si="277">IF(OR(MID(J$783,$A742,1)="a",MID(J$783,$A742,1)="b"),0,IF(K741=0,1,K741+1))</f>
        <v>17</v>
      </c>
      <c r="L742" s="68"/>
      <c r="M742" s="314"/>
      <c r="N742" s="7">
        <f t="shared" ref="N742:N773" ca="1" si="278">IF(OR(MID(M$783,$A742,1)="a",MID(M$783,$A742,1)="b"),0,IF(N741=0,1,N741+1))</f>
        <v>95</v>
      </c>
      <c r="O742" s="68"/>
      <c r="P742" s="314"/>
      <c r="Q742" s="7">
        <f t="shared" ref="Q742:Q773" ca="1" si="279">IF(OR(MID(P$783,$A742,1)="a",MID(P$783,$A742,1)="b"),0,IF(Q741=0,1,Q741+1))</f>
        <v>192</v>
      </c>
      <c r="R742" s="68"/>
      <c r="S742" s="314"/>
      <c r="T742" s="7">
        <f t="shared" ref="T742:T773" ca="1" si="280">IF(OR(MID(S$783,$A742,1)="a",MID(S$783,$A742,1)="b"),0,IF(T741=0,1,T741+1))</f>
        <v>95</v>
      </c>
      <c r="U742" s="68"/>
      <c r="V742" s="314"/>
      <c r="W742" s="7">
        <f t="shared" ref="W742:W773" ca="1" si="281">IF(OR(MID(V$783,$A742,1)="a",MID(V$783,$A742,1)="b"),0,IF(W741=0,1,W741+1))</f>
        <v>95</v>
      </c>
      <c r="X742" s="68"/>
      <c r="Y742" s="314"/>
      <c r="Z742" s="7">
        <f t="shared" ref="Z742:Z773" ca="1" si="282">IF(OR(MID(Y$783,$A742,1)="a",MID(Y$783,$A742,1)="b"),0,IF(Z741=0,1,Z741+1))</f>
        <v>95</v>
      </c>
      <c r="AA742" s="68"/>
      <c r="AB742" s="314"/>
      <c r="AC742" s="7">
        <f t="shared" ref="AC742:AC773" ca="1" si="283">IF(OR(MID(AB$783,$A742,1)="a",MID(AB$783,$A742,1)="b"),0,IF(AC741=0,1,AC741+1))</f>
        <v>95</v>
      </c>
      <c r="AD742" s="68"/>
      <c r="AE742" s="314"/>
      <c r="AF742" s="7">
        <f t="shared" ref="AF742:AF773" ca="1" si="284">IF(OR(MID(AE$783,$A742,1)="a",MID(AE$783,$A742,1)="b"),0,IF(AF741=0,1,AF741+1))</f>
        <v>95</v>
      </c>
      <c r="AG742" s="68"/>
      <c r="AH742" s="314"/>
      <c r="AI742" s="7">
        <f t="shared" ref="AI742:AI773" ca="1" si="285">IF(OR(MID(AH$783,$A742,1)="a",MID(AH$783,$A742,1)="b"),0,IF(AI741=0,1,AI741+1))</f>
        <v>95</v>
      </c>
      <c r="AJ742" s="68"/>
      <c r="AK742" s="314"/>
      <c r="AL742" s="7">
        <f t="shared" ref="AL742:AL773" ca="1" si="286">IF(OR(MID(AK$783,$A742,1)="a",MID(AK$783,$A742,1)="b"),0,IF(AL741=0,1,AL741+1))</f>
        <v>95</v>
      </c>
      <c r="AM742" s="68"/>
      <c r="AN742" s="314"/>
      <c r="AO742" s="7">
        <f t="shared" ref="AO742:AO773" ca="1" si="287">IF(OR(MID(AN$783,$A742,1)="a",MID(AN$783,$A742,1)="b"),0,IF(AO741=0,1,AO741+1))</f>
        <v>95</v>
      </c>
      <c r="AP742" s="12"/>
      <c r="AQ742" s="8"/>
      <c r="AR742" s="471" t="str">
        <f>AE4</f>
        <v>DEFALVARD</v>
      </c>
      <c r="AS742" s="468">
        <f ca="1">IF(AR742="","",$BA$780)</f>
        <v>48</v>
      </c>
      <c r="AT742" s="457">
        <f ca="1">IF(AR742="","",$BA$778)</f>
        <v>14.5</v>
      </c>
      <c r="AU742" s="457">
        <f ca="1">IF(AR742="","",$BA$779)</f>
        <v>0</v>
      </c>
      <c r="AV742" s="456">
        <f ca="1">IF(AR742="","",$BA$793)</f>
        <v>0</v>
      </c>
      <c r="AW742" s="465" t="str">
        <f ca="1">IF(AR742="","",VLOOKUP(IF(AS742&lt;24,3,IF(AT742&lt;=7,2,IF(AT742&gt;11,1,IF(AU742&gt;4,2,IF(AT742&gt;9,1,IF(AV742&gt;0,2,1)))))),PARAM!$A$39:$B$41,2,FALSE))</f>
        <v>Reprise normale du service</v>
      </c>
      <c r="AX742" s="466"/>
      <c r="AY742" s="466"/>
      <c r="AZ742" s="466"/>
      <c r="BA742" s="466"/>
      <c r="BB742" s="467"/>
      <c r="BC742" s="8"/>
      <c r="BD742"/>
      <c r="BE742"/>
      <c r="BF742"/>
    </row>
    <row r="743" spans="1:58" ht="4.5" customHeight="1" x14ac:dyDescent="0.2">
      <c r="A743" s="14">
        <v>66</v>
      </c>
      <c r="B743" s="522"/>
      <c r="C743" s="523"/>
      <c r="D743" s="484"/>
      <c r="E743" s="59"/>
      <c r="F743" s="51"/>
      <c r="G743" s="315"/>
      <c r="H743" s="7">
        <f t="shared" ca="1" si="276"/>
        <v>96</v>
      </c>
      <c r="I743" s="68"/>
      <c r="J743" s="315"/>
      <c r="K743" s="7">
        <f t="shared" ca="1" si="277"/>
        <v>18</v>
      </c>
      <c r="L743" s="68"/>
      <c r="M743" s="315"/>
      <c r="N743" s="7">
        <f t="shared" ca="1" si="278"/>
        <v>96</v>
      </c>
      <c r="O743" s="68"/>
      <c r="P743" s="315"/>
      <c r="Q743" s="7">
        <f t="shared" ca="1" si="279"/>
        <v>193</v>
      </c>
      <c r="R743" s="68"/>
      <c r="S743" s="315"/>
      <c r="T743" s="7">
        <f t="shared" ca="1" si="280"/>
        <v>96</v>
      </c>
      <c r="U743" s="68"/>
      <c r="V743" s="315"/>
      <c r="W743" s="7">
        <f t="shared" ca="1" si="281"/>
        <v>96</v>
      </c>
      <c r="X743" s="68"/>
      <c r="Y743" s="315"/>
      <c r="Z743" s="7">
        <f t="shared" ca="1" si="282"/>
        <v>96</v>
      </c>
      <c r="AA743" s="68"/>
      <c r="AB743" s="315"/>
      <c r="AC743" s="7">
        <f t="shared" ca="1" si="283"/>
        <v>96</v>
      </c>
      <c r="AD743" s="68"/>
      <c r="AE743" s="315"/>
      <c r="AF743" s="7">
        <f t="shared" ca="1" si="284"/>
        <v>96</v>
      </c>
      <c r="AG743" s="68"/>
      <c r="AH743" s="315"/>
      <c r="AI743" s="7">
        <f t="shared" ca="1" si="285"/>
        <v>96</v>
      </c>
      <c r="AJ743" s="68"/>
      <c r="AK743" s="315"/>
      <c r="AL743" s="7">
        <f t="shared" ca="1" si="286"/>
        <v>96</v>
      </c>
      <c r="AM743" s="68"/>
      <c r="AN743" s="315"/>
      <c r="AO743" s="7">
        <f t="shared" ca="1" si="287"/>
        <v>96</v>
      </c>
      <c r="AP743" s="12"/>
      <c r="AQ743" s="8"/>
      <c r="AR743" s="471"/>
      <c r="AS743" s="468"/>
      <c r="AT743" s="457"/>
      <c r="AU743" s="457"/>
      <c r="AV743" s="456"/>
      <c r="AW743" s="465"/>
      <c r="AX743" s="466"/>
      <c r="AY743" s="466"/>
      <c r="AZ743" s="466"/>
      <c r="BA743" s="466"/>
      <c r="BB743" s="467"/>
      <c r="BC743" s="8"/>
      <c r="BD743"/>
      <c r="BE743"/>
      <c r="BF743"/>
    </row>
    <row r="744" spans="1:58" ht="4.5" customHeight="1" x14ac:dyDescent="0.2">
      <c r="A744" s="14">
        <v>67</v>
      </c>
      <c r="B744" s="522"/>
      <c r="C744" s="523"/>
      <c r="D744" s="484"/>
      <c r="E744" s="59"/>
      <c r="F744" s="51"/>
      <c r="G744" s="315"/>
      <c r="H744" s="7">
        <f t="shared" ca="1" si="276"/>
        <v>97</v>
      </c>
      <c r="I744" s="68"/>
      <c r="J744" s="315"/>
      <c r="K744" s="7">
        <f t="shared" ca="1" si="277"/>
        <v>19</v>
      </c>
      <c r="L744" s="68"/>
      <c r="M744" s="315"/>
      <c r="N744" s="7">
        <f t="shared" ca="1" si="278"/>
        <v>97</v>
      </c>
      <c r="O744" s="68"/>
      <c r="P744" s="315"/>
      <c r="Q744" s="7">
        <f t="shared" ca="1" si="279"/>
        <v>194</v>
      </c>
      <c r="R744" s="68"/>
      <c r="S744" s="315"/>
      <c r="T744" s="7">
        <f t="shared" ca="1" si="280"/>
        <v>97</v>
      </c>
      <c r="U744" s="68"/>
      <c r="V744" s="315"/>
      <c r="W744" s="7">
        <f t="shared" ca="1" si="281"/>
        <v>97</v>
      </c>
      <c r="X744" s="68"/>
      <c r="Y744" s="315"/>
      <c r="Z744" s="7">
        <f t="shared" ca="1" si="282"/>
        <v>97</v>
      </c>
      <c r="AA744" s="68"/>
      <c r="AB744" s="315"/>
      <c r="AC744" s="7">
        <f t="shared" ca="1" si="283"/>
        <v>97</v>
      </c>
      <c r="AD744" s="68"/>
      <c r="AE744" s="315"/>
      <c r="AF744" s="7">
        <f t="shared" ca="1" si="284"/>
        <v>97</v>
      </c>
      <c r="AG744" s="68"/>
      <c r="AH744" s="315"/>
      <c r="AI744" s="7">
        <f t="shared" ca="1" si="285"/>
        <v>97</v>
      </c>
      <c r="AJ744" s="68"/>
      <c r="AK744" s="315"/>
      <c r="AL744" s="7">
        <f t="shared" ca="1" si="286"/>
        <v>97</v>
      </c>
      <c r="AM744" s="68"/>
      <c r="AN744" s="315"/>
      <c r="AO744" s="7">
        <f t="shared" ca="1" si="287"/>
        <v>97</v>
      </c>
      <c r="AP744" s="12"/>
      <c r="AQ744" s="8"/>
      <c r="AR744" s="471"/>
      <c r="AS744" s="468"/>
      <c r="AT744" s="457"/>
      <c r="AU744" s="457"/>
      <c r="AV744" s="456"/>
      <c r="AW744" s="465"/>
      <c r="AX744" s="466"/>
      <c r="AY744" s="466"/>
      <c r="AZ744" s="466"/>
      <c r="BA744" s="466"/>
      <c r="BB744" s="467"/>
      <c r="BC744" s="8"/>
      <c r="BD744"/>
      <c r="BE744"/>
      <c r="BF744"/>
    </row>
    <row r="745" spans="1:58" ht="4.5" customHeight="1" x14ac:dyDescent="0.2">
      <c r="A745" s="14">
        <v>68</v>
      </c>
      <c r="B745" s="522"/>
      <c r="C745" s="523"/>
      <c r="D745" s="484"/>
      <c r="E745" s="60"/>
      <c r="F745" s="51"/>
      <c r="G745" s="316"/>
      <c r="H745" s="7">
        <f t="shared" ca="1" si="276"/>
        <v>98</v>
      </c>
      <c r="I745" s="68"/>
      <c r="J745" s="316"/>
      <c r="K745" s="7">
        <f t="shared" ca="1" si="277"/>
        <v>20</v>
      </c>
      <c r="L745" s="68"/>
      <c r="M745" s="316"/>
      <c r="N745" s="7">
        <f t="shared" ca="1" si="278"/>
        <v>98</v>
      </c>
      <c r="O745" s="68"/>
      <c r="P745" s="316"/>
      <c r="Q745" s="7">
        <f t="shared" ca="1" si="279"/>
        <v>195</v>
      </c>
      <c r="R745" s="68"/>
      <c r="S745" s="316"/>
      <c r="T745" s="7">
        <f t="shared" ca="1" si="280"/>
        <v>98</v>
      </c>
      <c r="U745" s="68"/>
      <c r="V745" s="316"/>
      <c r="W745" s="7">
        <f t="shared" ca="1" si="281"/>
        <v>98</v>
      </c>
      <c r="X745" s="68"/>
      <c r="Y745" s="316"/>
      <c r="Z745" s="7">
        <f t="shared" ca="1" si="282"/>
        <v>98</v>
      </c>
      <c r="AA745" s="68"/>
      <c r="AB745" s="316"/>
      <c r="AC745" s="7">
        <f t="shared" ca="1" si="283"/>
        <v>98</v>
      </c>
      <c r="AD745" s="68"/>
      <c r="AE745" s="316"/>
      <c r="AF745" s="7">
        <f t="shared" ca="1" si="284"/>
        <v>98</v>
      </c>
      <c r="AG745" s="68"/>
      <c r="AH745" s="316"/>
      <c r="AI745" s="7">
        <f t="shared" ca="1" si="285"/>
        <v>98</v>
      </c>
      <c r="AJ745" s="68"/>
      <c r="AK745" s="316"/>
      <c r="AL745" s="7">
        <f t="shared" ca="1" si="286"/>
        <v>98</v>
      </c>
      <c r="AM745" s="68"/>
      <c r="AN745" s="316"/>
      <c r="AO745" s="7">
        <f t="shared" ca="1" si="287"/>
        <v>98</v>
      </c>
      <c r="AP745" s="12"/>
      <c r="AQ745" s="8"/>
      <c r="AR745" s="471"/>
      <c r="AS745" s="468"/>
      <c r="AT745" s="457"/>
      <c r="AU745" s="457"/>
      <c r="AV745" s="456"/>
      <c r="AW745" s="465"/>
      <c r="AX745" s="466"/>
      <c r="AY745" s="466"/>
      <c r="AZ745" s="466"/>
      <c r="BA745" s="466"/>
      <c r="BB745" s="467"/>
      <c r="BC745" s="8"/>
      <c r="BD745"/>
      <c r="BE745"/>
      <c r="BF745"/>
    </row>
    <row r="746" spans="1:58" ht="4.5" customHeight="1" x14ac:dyDescent="0.2">
      <c r="A746" s="14">
        <v>69</v>
      </c>
      <c r="B746" s="522"/>
      <c r="C746" s="523"/>
      <c r="D746" s="484" t="s">
        <v>17</v>
      </c>
      <c r="E746" s="61"/>
      <c r="F746" s="51"/>
      <c r="G746" s="314"/>
      <c r="H746" s="7">
        <f t="shared" ca="1" si="276"/>
        <v>99</v>
      </c>
      <c r="I746" s="68"/>
      <c r="J746" s="314"/>
      <c r="K746" s="7">
        <f t="shared" ca="1" si="277"/>
        <v>21</v>
      </c>
      <c r="L746" s="68"/>
      <c r="M746" s="314"/>
      <c r="N746" s="7">
        <f t="shared" ca="1" si="278"/>
        <v>99</v>
      </c>
      <c r="O746" s="68"/>
      <c r="P746" s="314"/>
      <c r="Q746" s="7">
        <f t="shared" ca="1" si="279"/>
        <v>196</v>
      </c>
      <c r="R746" s="68"/>
      <c r="S746" s="314"/>
      <c r="T746" s="7">
        <f t="shared" ca="1" si="280"/>
        <v>99</v>
      </c>
      <c r="U746" s="68"/>
      <c r="V746" s="314"/>
      <c r="W746" s="7">
        <f t="shared" ca="1" si="281"/>
        <v>99</v>
      </c>
      <c r="X746" s="68"/>
      <c r="Y746" s="314"/>
      <c r="Z746" s="7">
        <f t="shared" ca="1" si="282"/>
        <v>99</v>
      </c>
      <c r="AA746" s="68"/>
      <c r="AB746" s="314"/>
      <c r="AC746" s="7">
        <f t="shared" ca="1" si="283"/>
        <v>99</v>
      </c>
      <c r="AD746" s="68"/>
      <c r="AE746" s="314"/>
      <c r="AF746" s="7">
        <f t="shared" ca="1" si="284"/>
        <v>99</v>
      </c>
      <c r="AG746" s="68"/>
      <c r="AH746" s="314"/>
      <c r="AI746" s="7">
        <f t="shared" ca="1" si="285"/>
        <v>99</v>
      </c>
      <c r="AJ746" s="68"/>
      <c r="AK746" s="314"/>
      <c r="AL746" s="7">
        <f t="shared" ca="1" si="286"/>
        <v>99</v>
      </c>
      <c r="AM746" s="68"/>
      <c r="AN746" s="314"/>
      <c r="AO746" s="7">
        <f t="shared" ca="1" si="287"/>
        <v>99</v>
      </c>
      <c r="AP746" s="12"/>
      <c r="AQ746" s="8"/>
      <c r="AR746" s="471"/>
      <c r="AS746" s="468"/>
      <c r="AT746" s="457"/>
      <c r="AU746" s="457"/>
      <c r="AV746" s="456"/>
      <c r="AW746" s="465"/>
      <c r="AX746" s="466"/>
      <c r="AY746" s="466"/>
      <c r="AZ746" s="466"/>
      <c r="BA746" s="466"/>
      <c r="BB746" s="467"/>
      <c r="BC746" s="8"/>
      <c r="BD746"/>
      <c r="BE746"/>
      <c r="BF746"/>
    </row>
    <row r="747" spans="1:58" ht="4.5" customHeight="1" x14ac:dyDescent="0.2">
      <c r="A747" s="14">
        <v>70</v>
      </c>
      <c r="B747" s="522"/>
      <c r="C747" s="523"/>
      <c r="D747" s="484"/>
      <c r="E747" s="59"/>
      <c r="F747" s="51"/>
      <c r="G747" s="315"/>
      <c r="H747" s="7">
        <f t="shared" ca="1" si="276"/>
        <v>100</v>
      </c>
      <c r="I747" s="68"/>
      <c r="J747" s="315"/>
      <c r="K747" s="7">
        <f t="shared" ca="1" si="277"/>
        <v>22</v>
      </c>
      <c r="L747" s="68"/>
      <c r="M747" s="315"/>
      <c r="N747" s="7">
        <f t="shared" ca="1" si="278"/>
        <v>100</v>
      </c>
      <c r="O747" s="68"/>
      <c r="P747" s="315"/>
      <c r="Q747" s="7">
        <f t="shared" ca="1" si="279"/>
        <v>197</v>
      </c>
      <c r="R747" s="68"/>
      <c r="S747" s="315"/>
      <c r="T747" s="7">
        <f t="shared" ca="1" si="280"/>
        <v>100</v>
      </c>
      <c r="U747" s="68"/>
      <c r="V747" s="315"/>
      <c r="W747" s="7">
        <f t="shared" ca="1" si="281"/>
        <v>100</v>
      </c>
      <c r="X747" s="68"/>
      <c r="Y747" s="315"/>
      <c r="Z747" s="7">
        <f t="shared" ca="1" si="282"/>
        <v>100</v>
      </c>
      <c r="AA747" s="68"/>
      <c r="AB747" s="315"/>
      <c r="AC747" s="7">
        <f t="shared" ca="1" si="283"/>
        <v>100</v>
      </c>
      <c r="AD747" s="68"/>
      <c r="AE747" s="315"/>
      <c r="AF747" s="7">
        <f t="shared" ca="1" si="284"/>
        <v>100</v>
      </c>
      <c r="AG747" s="68"/>
      <c r="AH747" s="315"/>
      <c r="AI747" s="7">
        <f t="shared" ca="1" si="285"/>
        <v>100</v>
      </c>
      <c r="AJ747" s="68"/>
      <c r="AK747" s="315"/>
      <c r="AL747" s="7">
        <f t="shared" ca="1" si="286"/>
        <v>100</v>
      </c>
      <c r="AM747" s="68"/>
      <c r="AN747" s="315"/>
      <c r="AO747" s="7">
        <f t="shared" ca="1" si="287"/>
        <v>100</v>
      </c>
      <c r="AP747" s="12"/>
      <c r="AQ747" s="8"/>
      <c r="AR747" s="471"/>
      <c r="AS747" s="468"/>
      <c r="AT747" s="457"/>
      <c r="AU747" s="457"/>
      <c r="AV747" s="456"/>
      <c r="AW747" s="465"/>
      <c r="AX747" s="466"/>
      <c r="AY747" s="466"/>
      <c r="AZ747" s="466"/>
      <c r="BA747" s="466"/>
      <c r="BB747" s="467"/>
      <c r="BC747" s="8"/>
      <c r="BD747"/>
      <c r="BE747"/>
      <c r="BF747"/>
    </row>
    <row r="748" spans="1:58" ht="4.5" customHeight="1" x14ac:dyDescent="0.2">
      <c r="A748" s="14">
        <v>71</v>
      </c>
      <c r="B748" s="522"/>
      <c r="C748" s="523"/>
      <c r="D748" s="484"/>
      <c r="E748" s="59"/>
      <c r="F748" s="51"/>
      <c r="G748" s="315"/>
      <c r="H748" s="7">
        <f t="shared" ca="1" si="276"/>
        <v>101</v>
      </c>
      <c r="I748" s="68"/>
      <c r="J748" s="315"/>
      <c r="K748" s="7">
        <f t="shared" ca="1" si="277"/>
        <v>23</v>
      </c>
      <c r="L748" s="68"/>
      <c r="M748" s="315"/>
      <c r="N748" s="7">
        <f t="shared" ca="1" si="278"/>
        <v>101</v>
      </c>
      <c r="O748" s="68"/>
      <c r="P748" s="315"/>
      <c r="Q748" s="7">
        <f t="shared" ca="1" si="279"/>
        <v>198</v>
      </c>
      <c r="R748" s="68"/>
      <c r="S748" s="315"/>
      <c r="T748" s="7">
        <f t="shared" ca="1" si="280"/>
        <v>101</v>
      </c>
      <c r="U748" s="68"/>
      <c r="V748" s="315"/>
      <c r="W748" s="7">
        <f t="shared" ca="1" si="281"/>
        <v>101</v>
      </c>
      <c r="X748" s="68"/>
      <c r="Y748" s="315"/>
      <c r="Z748" s="7">
        <f t="shared" ca="1" si="282"/>
        <v>101</v>
      </c>
      <c r="AA748" s="68"/>
      <c r="AB748" s="315"/>
      <c r="AC748" s="7">
        <f t="shared" ca="1" si="283"/>
        <v>101</v>
      </c>
      <c r="AD748" s="68"/>
      <c r="AE748" s="315"/>
      <c r="AF748" s="7">
        <f t="shared" ca="1" si="284"/>
        <v>101</v>
      </c>
      <c r="AG748" s="68"/>
      <c r="AH748" s="315"/>
      <c r="AI748" s="7">
        <f t="shared" ca="1" si="285"/>
        <v>101</v>
      </c>
      <c r="AJ748" s="68"/>
      <c r="AK748" s="315"/>
      <c r="AL748" s="7">
        <f t="shared" ca="1" si="286"/>
        <v>101</v>
      </c>
      <c r="AM748" s="68"/>
      <c r="AN748" s="315"/>
      <c r="AO748" s="7">
        <f t="shared" ca="1" si="287"/>
        <v>101</v>
      </c>
      <c r="AP748" s="12"/>
      <c r="AQ748" s="8"/>
      <c r="AR748" s="471"/>
      <c r="AS748" s="468"/>
      <c r="AT748" s="457"/>
      <c r="AU748" s="457"/>
      <c r="AV748" s="456"/>
      <c r="AW748" s="465"/>
      <c r="AX748" s="466"/>
      <c r="AY748" s="466"/>
      <c r="AZ748" s="466"/>
      <c r="BA748" s="466"/>
      <c r="BB748" s="467"/>
      <c r="BC748" s="8"/>
      <c r="BD748"/>
      <c r="BE748"/>
      <c r="BF748"/>
    </row>
    <row r="749" spans="1:58" ht="4.5" customHeight="1" x14ac:dyDescent="0.2">
      <c r="A749" s="14">
        <v>72</v>
      </c>
      <c r="B749" s="522"/>
      <c r="C749" s="523"/>
      <c r="D749" s="484"/>
      <c r="E749" s="60"/>
      <c r="F749" s="51"/>
      <c r="G749" s="316"/>
      <c r="H749" s="7">
        <f t="shared" ca="1" si="276"/>
        <v>102</v>
      </c>
      <c r="I749" s="68"/>
      <c r="J749" s="316"/>
      <c r="K749" s="7">
        <f t="shared" ca="1" si="277"/>
        <v>24</v>
      </c>
      <c r="L749" s="68"/>
      <c r="M749" s="316"/>
      <c r="N749" s="7">
        <f t="shared" ca="1" si="278"/>
        <v>102</v>
      </c>
      <c r="O749" s="68"/>
      <c r="P749" s="316"/>
      <c r="Q749" s="7">
        <f t="shared" ca="1" si="279"/>
        <v>199</v>
      </c>
      <c r="R749" s="68"/>
      <c r="S749" s="316"/>
      <c r="T749" s="7">
        <f t="shared" ca="1" si="280"/>
        <v>102</v>
      </c>
      <c r="U749" s="68"/>
      <c r="V749" s="316"/>
      <c r="W749" s="7">
        <f t="shared" ca="1" si="281"/>
        <v>102</v>
      </c>
      <c r="X749" s="68"/>
      <c r="Y749" s="316"/>
      <c r="Z749" s="7">
        <f t="shared" ca="1" si="282"/>
        <v>102</v>
      </c>
      <c r="AA749" s="68"/>
      <c r="AB749" s="316"/>
      <c r="AC749" s="7">
        <f t="shared" ca="1" si="283"/>
        <v>102</v>
      </c>
      <c r="AD749" s="68"/>
      <c r="AE749" s="316"/>
      <c r="AF749" s="7">
        <f t="shared" ca="1" si="284"/>
        <v>102</v>
      </c>
      <c r="AG749" s="68"/>
      <c r="AH749" s="316"/>
      <c r="AI749" s="7">
        <f t="shared" ca="1" si="285"/>
        <v>102</v>
      </c>
      <c r="AJ749" s="68"/>
      <c r="AK749" s="316"/>
      <c r="AL749" s="7">
        <f t="shared" ca="1" si="286"/>
        <v>102</v>
      </c>
      <c r="AM749" s="68"/>
      <c r="AN749" s="316"/>
      <c r="AO749" s="7">
        <f t="shared" ca="1" si="287"/>
        <v>102</v>
      </c>
      <c r="AP749" s="12"/>
      <c r="AQ749" s="8"/>
      <c r="AR749" s="471"/>
      <c r="AS749" s="468"/>
      <c r="AT749" s="457"/>
      <c r="AU749" s="457"/>
      <c r="AV749" s="456"/>
      <c r="AW749" s="465"/>
      <c r="AX749" s="466"/>
      <c r="AY749" s="466"/>
      <c r="AZ749" s="466"/>
      <c r="BA749" s="466"/>
      <c r="BB749" s="467"/>
      <c r="BC749" s="8"/>
      <c r="BD749"/>
      <c r="BE749"/>
      <c r="BF749"/>
    </row>
    <row r="750" spans="1:58" ht="4.5" customHeight="1" x14ac:dyDescent="0.2">
      <c r="A750" s="14">
        <v>73</v>
      </c>
      <c r="B750" s="522"/>
      <c r="C750" s="523"/>
      <c r="D750" s="484" t="s">
        <v>18</v>
      </c>
      <c r="E750" s="61"/>
      <c r="F750" s="51"/>
      <c r="G750" s="314"/>
      <c r="H750" s="7">
        <f t="shared" ca="1" si="276"/>
        <v>103</v>
      </c>
      <c r="I750" s="68"/>
      <c r="J750" s="314"/>
      <c r="K750" s="7">
        <f t="shared" ca="1" si="277"/>
        <v>25</v>
      </c>
      <c r="L750" s="68"/>
      <c r="M750" s="314"/>
      <c r="N750" s="7">
        <f t="shared" ca="1" si="278"/>
        <v>103</v>
      </c>
      <c r="O750" s="68"/>
      <c r="P750" s="314"/>
      <c r="Q750" s="7">
        <f t="shared" ca="1" si="279"/>
        <v>200</v>
      </c>
      <c r="R750" s="68"/>
      <c r="S750" s="314"/>
      <c r="T750" s="7">
        <f t="shared" ca="1" si="280"/>
        <v>103</v>
      </c>
      <c r="U750" s="68"/>
      <c r="V750" s="314"/>
      <c r="W750" s="7">
        <f t="shared" ca="1" si="281"/>
        <v>103</v>
      </c>
      <c r="X750" s="68"/>
      <c r="Y750" s="314"/>
      <c r="Z750" s="7">
        <f t="shared" ca="1" si="282"/>
        <v>103</v>
      </c>
      <c r="AA750" s="68"/>
      <c r="AB750" s="314"/>
      <c r="AC750" s="7">
        <f t="shared" ca="1" si="283"/>
        <v>103</v>
      </c>
      <c r="AD750" s="68"/>
      <c r="AE750" s="314"/>
      <c r="AF750" s="7">
        <f t="shared" ca="1" si="284"/>
        <v>103</v>
      </c>
      <c r="AG750" s="68"/>
      <c r="AH750" s="314"/>
      <c r="AI750" s="7">
        <f t="shared" ca="1" si="285"/>
        <v>103</v>
      </c>
      <c r="AJ750" s="68"/>
      <c r="AK750" s="314"/>
      <c r="AL750" s="7">
        <f t="shared" ca="1" si="286"/>
        <v>103</v>
      </c>
      <c r="AM750" s="68"/>
      <c r="AN750" s="314"/>
      <c r="AO750" s="7">
        <f t="shared" ca="1" si="287"/>
        <v>103</v>
      </c>
      <c r="AP750" s="12"/>
      <c r="AQ750" s="8"/>
      <c r="AR750" s="471" t="str">
        <f>AH4</f>
        <v>DUBRAYS</v>
      </c>
      <c r="AS750" s="468">
        <f ca="1">IF(AR750="","",$BB$780)</f>
        <v>48</v>
      </c>
      <c r="AT750" s="457">
        <f ca="1">IF(AR750="","",$BB$778)</f>
        <v>14.5</v>
      </c>
      <c r="AU750" s="457">
        <f ca="1">IF(AR750="","",$BB$779)</f>
        <v>0</v>
      </c>
      <c r="AV750" s="456">
        <f ca="1">IF(AR750="","",$BB$793)</f>
        <v>0</v>
      </c>
      <c r="AW750" s="465" t="str">
        <f ca="1">IF(AR750="","",VLOOKUP(IF(AS750&lt;24,3,IF(AT750&lt;=7,2,IF(AT750&gt;11,1,IF(AU750&gt;4,2,IF(AT750&gt;9,1,IF(AV750&gt;0,2,1)))))),PARAM!$A$39:$B$41,2,FALSE))</f>
        <v>Reprise normale du service</v>
      </c>
      <c r="AX750" s="466"/>
      <c r="AY750" s="466"/>
      <c r="AZ750" s="466"/>
      <c r="BA750" s="466"/>
      <c r="BB750" s="467"/>
      <c r="BC750" s="8"/>
      <c r="BD750"/>
      <c r="BE750"/>
      <c r="BF750"/>
    </row>
    <row r="751" spans="1:58" ht="4.5" customHeight="1" x14ac:dyDescent="0.2">
      <c r="A751" s="14">
        <v>74</v>
      </c>
      <c r="B751" s="522"/>
      <c r="C751" s="523"/>
      <c r="D751" s="484"/>
      <c r="E751" s="59"/>
      <c r="F751" s="51"/>
      <c r="G751" s="315"/>
      <c r="H751" s="7">
        <f t="shared" ca="1" si="276"/>
        <v>104</v>
      </c>
      <c r="I751" s="68"/>
      <c r="J751" s="315"/>
      <c r="K751" s="7">
        <f t="shared" ca="1" si="277"/>
        <v>26</v>
      </c>
      <c r="L751" s="68"/>
      <c r="M751" s="315"/>
      <c r="N751" s="7">
        <f t="shared" ca="1" si="278"/>
        <v>104</v>
      </c>
      <c r="O751" s="68"/>
      <c r="P751" s="315"/>
      <c r="Q751" s="7">
        <f t="shared" ca="1" si="279"/>
        <v>201</v>
      </c>
      <c r="R751" s="68"/>
      <c r="S751" s="315"/>
      <c r="T751" s="7">
        <f t="shared" ca="1" si="280"/>
        <v>104</v>
      </c>
      <c r="U751" s="68"/>
      <c r="V751" s="315"/>
      <c r="W751" s="7">
        <f t="shared" ca="1" si="281"/>
        <v>104</v>
      </c>
      <c r="X751" s="68"/>
      <c r="Y751" s="315"/>
      <c r="Z751" s="7">
        <f t="shared" ca="1" si="282"/>
        <v>104</v>
      </c>
      <c r="AA751" s="68"/>
      <c r="AB751" s="315"/>
      <c r="AC751" s="7">
        <f t="shared" ca="1" si="283"/>
        <v>104</v>
      </c>
      <c r="AD751" s="68"/>
      <c r="AE751" s="315"/>
      <c r="AF751" s="7">
        <f t="shared" ca="1" si="284"/>
        <v>104</v>
      </c>
      <c r="AG751" s="68"/>
      <c r="AH751" s="315"/>
      <c r="AI751" s="7">
        <f t="shared" ca="1" si="285"/>
        <v>104</v>
      </c>
      <c r="AJ751" s="68"/>
      <c r="AK751" s="315"/>
      <c r="AL751" s="7">
        <f t="shared" ca="1" si="286"/>
        <v>104</v>
      </c>
      <c r="AM751" s="68"/>
      <c r="AN751" s="315"/>
      <c r="AO751" s="7">
        <f t="shared" ca="1" si="287"/>
        <v>104</v>
      </c>
      <c r="AP751" s="12"/>
      <c r="AQ751" s="8"/>
      <c r="AR751" s="471"/>
      <c r="AS751" s="468"/>
      <c r="AT751" s="457"/>
      <c r="AU751" s="457"/>
      <c r="AV751" s="456"/>
      <c r="AW751" s="465"/>
      <c r="AX751" s="466"/>
      <c r="AY751" s="466"/>
      <c r="AZ751" s="466"/>
      <c r="BA751" s="466"/>
      <c r="BB751" s="467"/>
      <c r="BC751" s="8"/>
      <c r="BD751"/>
      <c r="BE751"/>
      <c r="BF751"/>
    </row>
    <row r="752" spans="1:58" ht="4.5" customHeight="1" x14ac:dyDescent="0.2">
      <c r="A752" s="14">
        <v>75</v>
      </c>
      <c r="B752" s="522"/>
      <c r="C752" s="523"/>
      <c r="D752" s="484"/>
      <c r="E752" s="59"/>
      <c r="F752" s="51"/>
      <c r="G752" s="315"/>
      <c r="H752" s="7">
        <f t="shared" ca="1" si="276"/>
        <v>105</v>
      </c>
      <c r="I752" s="68"/>
      <c r="J752" s="315"/>
      <c r="K752" s="7">
        <f t="shared" ca="1" si="277"/>
        <v>27</v>
      </c>
      <c r="L752" s="68"/>
      <c r="M752" s="315"/>
      <c r="N752" s="7">
        <f t="shared" ca="1" si="278"/>
        <v>105</v>
      </c>
      <c r="O752" s="68"/>
      <c r="P752" s="315"/>
      <c r="Q752" s="7">
        <f t="shared" ca="1" si="279"/>
        <v>202</v>
      </c>
      <c r="R752" s="68"/>
      <c r="S752" s="315"/>
      <c r="T752" s="7">
        <f t="shared" ca="1" si="280"/>
        <v>105</v>
      </c>
      <c r="U752" s="68"/>
      <c r="V752" s="315"/>
      <c r="W752" s="7">
        <f t="shared" ca="1" si="281"/>
        <v>105</v>
      </c>
      <c r="X752" s="68"/>
      <c r="Y752" s="315"/>
      <c r="Z752" s="7">
        <f t="shared" ca="1" si="282"/>
        <v>105</v>
      </c>
      <c r="AA752" s="68"/>
      <c r="AB752" s="315"/>
      <c r="AC752" s="7">
        <f t="shared" ca="1" si="283"/>
        <v>105</v>
      </c>
      <c r="AD752" s="68"/>
      <c r="AE752" s="315"/>
      <c r="AF752" s="7">
        <f t="shared" ca="1" si="284"/>
        <v>105</v>
      </c>
      <c r="AG752" s="68"/>
      <c r="AH752" s="315"/>
      <c r="AI752" s="7">
        <f t="shared" ca="1" si="285"/>
        <v>105</v>
      </c>
      <c r="AJ752" s="68"/>
      <c r="AK752" s="315"/>
      <c r="AL752" s="7">
        <f t="shared" ca="1" si="286"/>
        <v>105</v>
      </c>
      <c r="AM752" s="68"/>
      <c r="AN752" s="315"/>
      <c r="AO752" s="7">
        <f t="shared" ca="1" si="287"/>
        <v>105</v>
      </c>
      <c r="AP752" s="12"/>
      <c r="AQ752" s="8"/>
      <c r="AR752" s="471"/>
      <c r="AS752" s="468"/>
      <c r="AT752" s="457"/>
      <c r="AU752" s="457"/>
      <c r="AV752" s="456"/>
      <c r="AW752" s="465"/>
      <c r="AX752" s="466"/>
      <c r="AY752" s="466"/>
      <c r="AZ752" s="466"/>
      <c r="BA752" s="466"/>
      <c r="BB752" s="467"/>
      <c r="BC752" s="8"/>
      <c r="BD752"/>
      <c r="BE752"/>
      <c r="BF752"/>
    </row>
    <row r="753" spans="1:58" ht="4.5" customHeight="1" x14ac:dyDescent="0.2">
      <c r="A753" s="14">
        <v>76</v>
      </c>
      <c r="B753" s="522"/>
      <c r="C753" s="523"/>
      <c r="D753" s="484"/>
      <c r="E753" s="60"/>
      <c r="F753" s="51"/>
      <c r="G753" s="316"/>
      <c r="H753" s="7">
        <f t="shared" ca="1" si="276"/>
        <v>106</v>
      </c>
      <c r="I753" s="68"/>
      <c r="J753" s="316"/>
      <c r="K753" s="7">
        <f t="shared" ca="1" si="277"/>
        <v>28</v>
      </c>
      <c r="L753" s="68"/>
      <c r="M753" s="316"/>
      <c r="N753" s="7">
        <f t="shared" ca="1" si="278"/>
        <v>106</v>
      </c>
      <c r="O753" s="68"/>
      <c r="P753" s="316"/>
      <c r="Q753" s="7">
        <f t="shared" ca="1" si="279"/>
        <v>203</v>
      </c>
      <c r="R753" s="68"/>
      <c r="S753" s="316"/>
      <c r="T753" s="7">
        <f t="shared" ca="1" si="280"/>
        <v>106</v>
      </c>
      <c r="U753" s="68"/>
      <c r="V753" s="316"/>
      <c r="W753" s="7">
        <f t="shared" ca="1" si="281"/>
        <v>106</v>
      </c>
      <c r="X753" s="68"/>
      <c r="Y753" s="316"/>
      <c r="Z753" s="7">
        <f t="shared" ca="1" si="282"/>
        <v>106</v>
      </c>
      <c r="AA753" s="68"/>
      <c r="AB753" s="316"/>
      <c r="AC753" s="7">
        <f t="shared" ca="1" si="283"/>
        <v>106</v>
      </c>
      <c r="AD753" s="68"/>
      <c r="AE753" s="316"/>
      <c r="AF753" s="7">
        <f t="shared" ca="1" si="284"/>
        <v>106</v>
      </c>
      <c r="AG753" s="68"/>
      <c r="AH753" s="316"/>
      <c r="AI753" s="7">
        <f t="shared" ca="1" si="285"/>
        <v>106</v>
      </c>
      <c r="AJ753" s="68"/>
      <c r="AK753" s="316"/>
      <c r="AL753" s="7">
        <f t="shared" ca="1" si="286"/>
        <v>106</v>
      </c>
      <c r="AM753" s="68"/>
      <c r="AN753" s="316"/>
      <c r="AO753" s="7">
        <f t="shared" ca="1" si="287"/>
        <v>106</v>
      </c>
      <c r="AP753" s="12"/>
      <c r="AQ753" s="8"/>
      <c r="AR753" s="471"/>
      <c r="AS753" s="468"/>
      <c r="AT753" s="457"/>
      <c r="AU753" s="457"/>
      <c r="AV753" s="456"/>
      <c r="AW753" s="465"/>
      <c r="AX753" s="466"/>
      <c r="AY753" s="466"/>
      <c r="AZ753" s="466"/>
      <c r="BA753" s="466"/>
      <c r="BB753" s="467"/>
      <c r="BC753" s="8"/>
      <c r="BD753"/>
      <c r="BE753"/>
      <c r="BF753"/>
    </row>
    <row r="754" spans="1:58" ht="4.5" customHeight="1" x14ac:dyDescent="0.2">
      <c r="A754" s="14">
        <v>77</v>
      </c>
      <c r="B754" s="522"/>
      <c r="C754" s="523"/>
      <c r="D754" s="484" t="s">
        <v>19</v>
      </c>
      <c r="E754" s="61"/>
      <c r="F754" s="51"/>
      <c r="G754" s="314"/>
      <c r="H754" s="7">
        <f t="shared" ca="1" si="276"/>
        <v>107</v>
      </c>
      <c r="I754" s="68"/>
      <c r="J754" s="314"/>
      <c r="K754" s="7">
        <f t="shared" ca="1" si="277"/>
        <v>29</v>
      </c>
      <c r="L754" s="68"/>
      <c r="M754" s="314"/>
      <c r="N754" s="7">
        <f t="shared" ca="1" si="278"/>
        <v>107</v>
      </c>
      <c r="O754" s="68"/>
      <c r="P754" s="314"/>
      <c r="Q754" s="7">
        <f t="shared" ca="1" si="279"/>
        <v>204</v>
      </c>
      <c r="R754" s="68"/>
      <c r="S754" s="314"/>
      <c r="T754" s="7">
        <f t="shared" ca="1" si="280"/>
        <v>107</v>
      </c>
      <c r="U754" s="68"/>
      <c r="V754" s="314"/>
      <c r="W754" s="7">
        <f t="shared" ca="1" si="281"/>
        <v>107</v>
      </c>
      <c r="X754" s="68"/>
      <c r="Y754" s="314"/>
      <c r="Z754" s="7">
        <f t="shared" ca="1" si="282"/>
        <v>107</v>
      </c>
      <c r="AA754" s="68"/>
      <c r="AB754" s="314"/>
      <c r="AC754" s="7">
        <f t="shared" ca="1" si="283"/>
        <v>107</v>
      </c>
      <c r="AD754" s="68"/>
      <c r="AE754" s="314"/>
      <c r="AF754" s="7">
        <f t="shared" ca="1" si="284"/>
        <v>107</v>
      </c>
      <c r="AG754" s="68"/>
      <c r="AH754" s="314"/>
      <c r="AI754" s="7">
        <f t="shared" ca="1" si="285"/>
        <v>107</v>
      </c>
      <c r="AJ754" s="68"/>
      <c r="AK754" s="314"/>
      <c r="AL754" s="7">
        <f t="shared" ca="1" si="286"/>
        <v>107</v>
      </c>
      <c r="AM754" s="68"/>
      <c r="AN754" s="314"/>
      <c r="AO754" s="7">
        <f t="shared" ca="1" si="287"/>
        <v>107</v>
      </c>
      <c r="AP754" s="12"/>
      <c r="AQ754" s="8"/>
      <c r="AR754" s="471"/>
      <c r="AS754" s="468"/>
      <c r="AT754" s="457"/>
      <c r="AU754" s="457"/>
      <c r="AV754" s="456"/>
      <c r="AW754" s="465"/>
      <c r="AX754" s="466"/>
      <c r="AY754" s="466"/>
      <c r="AZ754" s="466"/>
      <c r="BA754" s="466"/>
      <c r="BB754" s="467"/>
      <c r="BC754" s="8"/>
      <c r="BD754"/>
      <c r="BE754"/>
      <c r="BF754"/>
    </row>
    <row r="755" spans="1:58" ht="4.5" customHeight="1" x14ac:dyDescent="0.2">
      <c r="A755" s="14">
        <v>78</v>
      </c>
      <c r="B755" s="522"/>
      <c r="C755" s="523"/>
      <c r="D755" s="484"/>
      <c r="E755" s="59"/>
      <c r="F755" s="51"/>
      <c r="G755" s="315"/>
      <c r="H755" s="7">
        <f t="shared" ca="1" si="276"/>
        <v>108</v>
      </c>
      <c r="I755" s="68"/>
      <c r="J755" s="315"/>
      <c r="K755" s="7">
        <f t="shared" ca="1" si="277"/>
        <v>30</v>
      </c>
      <c r="L755" s="68"/>
      <c r="M755" s="315"/>
      <c r="N755" s="7">
        <f t="shared" ca="1" si="278"/>
        <v>108</v>
      </c>
      <c r="O755" s="68"/>
      <c r="P755" s="315"/>
      <c r="Q755" s="7">
        <f t="shared" ca="1" si="279"/>
        <v>205</v>
      </c>
      <c r="R755" s="68"/>
      <c r="S755" s="315"/>
      <c r="T755" s="7">
        <f t="shared" ca="1" si="280"/>
        <v>108</v>
      </c>
      <c r="U755" s="68"/>
      <c r="V755" s="315"/>
      <c r="W755" s="7">
        <f t="shared" ca="1" si="281"/>
        <v>108</v>
      </c>
      <c r="X755" s="68"/>
      <c r="Y755" s="315"/>
      <c r="Z755" s="7">
        <f t="shared" ca="1" si="282"/>
        <v>108</v>
      </c>
      <c r="AA755" s="68"/>
      <c r="AB755" s="315"/>
      <c r="AC755" s="7">
        <f t="shared" ca="1" si="283"/>
        <v>108</v>
      </c>
      <c r="AD755" s="68"/>
      <c r="AE755" s="315"/>
      <c r="AF755" s="7">
        <f t="shared" ca="1" si="284"/>
        <v>108</v>
      </c>
      <c r="AG755" s="68"/>
      <c r="AH755" s="315"/>
      <c r="AI755" s="7">
        <f t="shared" ca="1" si="285"/>
        <v>108</v>
      </c>
      <c r="AJ755" s="68"/>
      <c r="AK755" s="315"/>
      <c r="AL755" s="7">
        <f t="shared" ca="1" si="286"/>
        <v>108</v>
      </c>
      <c r="AM755" s="68"/>
      <c r="AN755" s="315"/>
      <c r="AO755" s="7">
        <f t="shared" ca="1" si="287"/>
        <v>108</v>
      </c>
      <c r="AP755" s="12"/>
      <c r="AQ755" s="8"/>
      <c r="AR755" s="471"/>
      <c r="AS755" s="468"/>
      <c r="AT755" s="457"/>
      <c r="AU755" s="457"/>
      <c r="AV755" s="456"/>
      <c r="AW755" s="465"/>
      <c r="AX755" s="466"/>
      <c r="AY755" s="466"/>
      <c r="AZ755" s="466"/>
      <c r="BA755" s="466"/>
      <c r="BB755" s="467"/>
      <c r="BC755" s="8"/>
      <c r="BD755"/>
      <c r="BE755"/>
      <c r="BF755"/>
    </row>
    <row r="756" spans="1:58" ht="4.5" customHeight="1" x14ac:dyDescent="0.2">
      <c r="A756" s="14">
        <v>79</v>
      </c>
      <c r="B756" s="522"/>
      <c r="C756" s="523"/>
      <c r="D756" s="484"/>
      <c r="E756" s="59"/>
      <c r="F756" s="51"/>
      <c r="G756" s="315"/>
      <c r="H756" s="7">
        <f t="shared" ca="1" si="276"/>
        <v>109</v>
      </c>
      <c r="I756" s="68"/>
      <c r="J756" s="315"/>
      <c r="K756" s="7">
        <f t="shared" ca="1" si="277"/>
        <v>31</v>
      </c>
      <c r="L756" s="68"/>
      <c r="M756" s="315"/>
      <c r="N756" s="7">
        <f t="shared" ca="1" si="278"/>
        <v>109</v>
      </c>
      <c r="O756" s="68"/>
      <c r="P756" s="315"/>
      <c r="Q756" s="7">
        <f t="shared" ca="1" si="279"/>
        <v>206</v>
      </c>
      <c r="R756" s="68"/>
      <c r="S756" s="315"/>
      <c r="T756" s="7">
        <f t="shared" ca="1" si="280"/>
        <v>109</v>
      </c>
      <c r="U756" s="68"/>
      <c r="V756" s="315"/>
      <c r="W756" s="7">
        <f t="shared" ca="1" si="281"/>
        <v>109</v>
      </c>
      <c r="X756" s="68"/>
      <c r="Y756" s="315"/>
      <c r="Z756" s="7">
        <f t="shared" ca="1" si="282"/>
        <v>109</v>
      </c>
      <c r="AA756" s="68"/>
      <c r="AB756" s="315"/>
      <c r="AC756" s="7">
        <f t="shared" ca="1" si="283"/>
        <v>109</v>
      </c>
      <c r="AD756" s="68"/>
      <c r="AE756" s="315"/>
      <c r="AF756" s="7">
        <f t="shared" ca="1" si="284"/>
        <v>109</v>
      </c>
      <c r="AG756" s="68"/>
      <c r="AH756" s="315"/>
      <c r="AI756" s="7">
        <f t="shared" ca="1" si="285"/>
        <v>109</v>
      </c>
      <c r="AJ756" s="68"/>
      <c r="AK756" s="315"/>
      <c r="AL756" s="7">
        <f t="shared" ca="1" si="286"/>
        <v>109</v>
      </c>
      <c r="AM756" s="68"/>
      <c r="AN756" s="315"/>
      <c r="AO756" s="7">
        <f t="shared" ca="1" si="287"/>
        <v>109</v>
      </c>
      <c r="AP756" s="12"/>
      <c r="AQ756" s="8"/>
      <c r="AR756" s="471"/>
      <c r="AS756" s="468"/>
      <c r="AT756" s="457"/>
      <c r="AU756" s="457"/>
      <c r="AV756" s="456"/>
      <c r="AW756" s="465"/>
      <c r="AX756" s="466"/>
      <c r="AY756" s="466"/>
      <c r="AZ756" s="466"/>
      <c r="BA756" s="466"/>
      <c r="BB756" s="467"/>
      <c r="BC756" s="8"/>
      <c r="BD756"/>
      <c r="BE756"/>
      <c r="BF756"/>
    </row>
    <row r="757" spans="1:58" ht="4.5" customHeight="1" x14ac:dyDescent="0.2">
      <c r="A757" s="14">
        <v>80</v>
      </c>
      <c r="B757" s="522"/>
      <c r="C757" s="523"/>
      <c r="D757" s="484"/>
      <c r="E757" s="60"/>
      <c r="F757" s="51"/>
      <c r="G757" s="316"/>
      <c r="H757" s="7">
        <f t="shared" ca="1" si="276"/>
        <v>110</v>
      </c>
      <c r="I757" s="68"/>
      <c r="J757" s="316"/>
      <c r="K757" s="7">
        <f t="shared" ca="1" si="277"/>
        <v>32</v>
      </c>
      <c r="L757" s="68"/>
      <c r="M757" s="316"/>
      <c r="N757" s="7">
        <f t="shared" ca="1" si="278"/>
        <v>110</v>
      </c>
      <c r="O757" s="68"/>
      <c r="P757" s="316"/>
      <c r="Q757" s="7">
        <f t="shared" ca="1" si="279"/>
        <v>207</v>
      </c>
      <c r="R757" s="68"/>
      <c r="S757" s="316"/>
      <c r="T757" s="7">
        <f t="shared" ca="1" si="280"/>
        <v>110</v>
      </c>
      <c r="U757" s="68"/>
      <c r="V757" s="316"/>
      <c r="W757" s="7">
        <f t="shared" ca="1" si="281"/>
        <v>110</v>
      </c>
      <c r="X757" s="68"/>
      <c r="Y757" s="316"/>
      <c r="Z757" s="7">
        <f t="shared" ca="1" si="282"/>
        <v>110</v>
      </c>
      <c r="AA757" s="68"/>
      <c r="AB757" s="316"/>
      <c r="AC757" s="7">
        <f t="shared" ca="1" si="283"/>
        <v>110</v>
      </c>
      <c r="AD757" s="68"/>
      <c r="AE757" s="316"/>
      <c r="AF757" s="7">
        <f t="shared" ca="1" si="284"/>
        <v>110</v>
      </c>
      <c r="AG757" s="68"/>
      <c r="AH757" s="316"/>
      <c r="AI757" s="7">
        <f t="shared" ca="1" si="285"/>
        <v>110</v>
      </c>
      <c r="AJ757" s="68"/>
      <c r="AK757" s="316"/>
      <c r="AL757" s="7">
        <f t="shared" ca="1" si="286"/>
        <v>110</v>
      </c>
      <c r="AM757" s="68"/>
      <c r="AN757" s="316"/>
      <c r="AO757" s="7">
        <f t="shared" ca="1" si="287"/>
        <v>110</v>
      </c>
      <c r="AP757" s="12"/>
      <c r="AQ757" s="8"/>
      <c r="AR757" s="471"/>
      <c r="AS757" s="468"/>
      <c r="AT757" s="457"/>
      <c r="AU757" s="457"/>
      <c r="AV757" s="456"/>
      <c r="AW757" s="465"/>
      <c r="AX757" s="466"/>
      <c r="AY757" s="466"/>
      <c r="AZ757" s="466"/>
      <c r="BA757" s="466"/>
      <c r="BB757" s="467"/>
      <c r="BC757" s="8"/>
      <c r="BD757"/>
      <c r="BE757"/>
      <c r="BF757"/>
    </row>
    <row r="758" spans="1:58" ht="4.5" customHeight="1" x14ac:dyDescent="0.2">
      <c r="A758" s="14">
        <v>81</v>
      </c>
      <c r="B758" s="522"/>
      <c r="C758" s="523"/>
      <c r="D758" s="484" t="s">
        <v>20</v>
      </c>
      <c r="E758" s="61"/>
      <c r="F758" s="51"/>
      <c r="G758" s="314"/>
      <c r="H758" s="7">
        <f t="shared" ca="1" si="276"/>
        <v>111</v>
      </c>
      <c r="I758" s="68"/>
      <c r="J758" s="314"/>
      <c r="K758" s="7">
        <f t="shared" ca="1" si="277"/>
        <v>33</v>
      </c>
      <c r="L758" s="68"/>
      <c r="M758" s="314"/>
      <c r="N758" s="7">
        <f t="shared" ca="1" si="278"/>
        <v>111</v>
      </c>
      <c r="O758" s="68"/>
      <c r="P758" s="314"/>
      <c r="Q758" s="7">
        <f t="shared" ca="1" si="279"/>
        <v>208</v>
      </c>
      <c r="R758" s="68"/>
      <c r="S758" s="314"/>
      <c r="T758" s="7">
        <f t="shared" ca="1" si="280"/>
        <v>111</v>
      </c>
      <c r="U758" s="68"/>
      <c r="V758" s="314"/>
      <c r="W758" s="7">
        <f t="shared" ca="1" si="281"/>
        <v>111</v>
      </c>
      <c r="X758" s="68"/>
      <c r="Y758" s="314"/>
      <c r="Z758" s="7">
        <f t="shared" ca="1" si="282"/>
        <v>111</v>
      </c>
      <c r="AA758" s="68"/>
      <c r="AB758" s="314"/>
      <c r="AC758" s="7">
        <f t="shared" ca="1" si="283"/>
        <v>111</v>
      </c>
      <c r="AD758" s="68"/>
      <c r="AE758" s="314"/>
      <c r="AF758" s="7">
        <f t="shared" ca="1" si="284"/>
        <v>111</v>
      </c>
      <c r="AG758" s="68"/>
      <c r="AH758" s="314"/>
      <c r="AI758" s="7">
        <f t="shared" ca="1" si="285"/>
        <v>111</v>
      </c>
      <c r="AJ758" s="68"/>
      <c r="AK758" s="314"/>
      <c r="AL758" s="7">
        <f t="shared" ca="1" si="286"/>
        <v>111</v>
      </c>
      <c r="AM758" s="68"/>
      <c r="AN758" s="314"/>
      <c r="AO758" s="7">
        <f t="shared" ca="1" si="287"/>
        <v>111</v>
      </c>
      <c r="AP758" s="12"/>
      <c r="AQ758" s="8"/>
      <c r="AR758" s="471" t="str">
        <f>AK4</f>
        <v>GOUBAYON</v>
      </c>
      <c r="AS758" s="468">
        <f ca="1">IF(AR758="","",$BC$780)</f>
        <v>48</v>
      </c>
      <c r="AT758" s="457">
        <f ca="1">IF(AR758="","",$BC$778)</f>
        <v>14.5</v>
      </c>
      <c r="AU758" s="457">
        <f ca="1">IF(AR758="","",$BC$779)</f>
        <v>0</v>
      </c>
      <c r="AV758" s="456">
        <f ca="1">IF(AR758="","",$BC$793)</f>
        <v>0</v>
      </c>
      <c r="AW758" s="465" t="str">
        <f ca="1">IF(AR758="","",VLOOKUP(IF(AS758&lt;24,3,IF(AT758&lt;=7,2,IF(AT758&gt;11,1,IF(AU758&gt;4,2,IF(AT758&gt;9,1,IF(AV758&gt;0,2,1)))))),PARAM!$A$39:$B$41,2,FALSE))</f>
        <v>Reprise normale du service</v>
      </c>
      <c r="AX758" s="466"/>
      <c r="AY758" s="466"/>
      <c r="AZ758" s="466"/>
      <c r="BA758" s="466"/>
      <c r="BB758" s="467"/>
      <c r="BC758" s="8"/>
      <c r="BD758"/>
      <c r="BE758"/>
      <c r="BF758"/>
    </row>
    <row r="759" spans="1:58" ht="4.5" customHeight="1" x14ac:dyDescent="0.2">
      <c r="A759" s="14">
        <v>82</v>
      </c>
      <c r="B759" s="522"/>
      <c r="C759" s="523"/>
      <c r="D759" s="484"/>
      <c r="E759" s="59"/>
      <c r="F759" s="51"/>
      <c r="G759" s="315"/>
      <c r="H759" s="7">
        <f t="shared" ca="1" si="276"/>
        <v>112</v>
      </c>
      <c r="I759" s="68"/>
      <c r="J759" s="315"/>
      <c r="K759" s="7">
        <f t="shared" ca="1" si="277"/>
        <v>34</v>
      </c>
      <c r="L759" s="68"/>
      <c r="M759" s="315"/>
      <c r="N759" s="7">
        <f t="shared" ca="1" si="278"/>
        <v>112</v>
      </c>
      <c r="O759" s="68"/>
      <c r="P759" s="315"/>
      <c r="Q759" s="7">
        <f t="shared" ca="1" si="279"/>
        <v>209</v>
      </c>
      <c r="R759" s="68"/>
      <c r="S759" s="315"/>
      <c r="T759" s="7">
        <f t="shared" ca="1" si="280"/>
        <v>112</v>
      </c>
      <c r="U759" s="68"/>
      <c r="V759" s="315"/>
      <c r="W759" s="7">
        <f t="shared" ca="1" si="281"/>
        <v>112</v>
      </c>
      <c r="X759" s="68"/>
      <c r="Y759" s="315"/>
      <c r="Z759" s="7">
        <f t="shared" ca="1" si="282"/>
        <v>112</v>
      </c>
      <c r="AA759" s="68"/>
      <c r="AB759" s="315"/>
      <c r="AC759" s="7">
        <f t="shared" ca="1" si="283"/>
        <v>112</v>
      </c>
      <c r="AD759" s="68"/>
      <c r="AE759" s="315"/>
      <c r="AF759" s="7">
        <f t="shared" ca="1" si="284"/>
        <v>112</v>
      </c>
      <c r="AG759" s="68"/>
      <c r="AH759" s="315"/>
      <c r="AI759" s="7">
        <f t="shared" ca="1" si="285"/>
        <v>112</v>
      </c>
      <c r="AJ759" s="68"/>
      <c r="AK759" s="315"/>
      <c r="AL759" s="7">
        <f t="shared" ca="1" si="286"/>
        <v>112</v>
      </c>
      <c r="AM759" s="68"/>
      <c r="AN759" s="315"/>
      <c r="AO759" s="7">
        <f t="shared" ca="1" si="287"/>
        <v>112</v>
      </c>
      <c r="AP759" s="12"/>
      <c r="AQ759" s="8"/>
      <c r="AR759" s="471"/>
      <c r="AS759" s="468"/>
      <c r="AT759" s="457"/>
      <c r="AU759" s="457"/>
      <c r="AV759" s="456"/>
      <c r="AW759" s="465"/>
      <c r="AX759" s="466"/>
      <c r="AY759" s="466"/>
      <c r="AZ759" s="466"/>
      <c r="BA759" s="466"/>
      <c r="BB759" s="467"/>
      <c r="BC759" s="8"/>
      <c r="BD759"/>
      <c r="BE759"/>
      <c r="BF759"/>
    </row>
    <row r="760" spans="1:58" ht="4.5" customHeight="1" x14ac:dyDescent="0.2">
      <c r="A760" s="14">
        <v>83</v>
      </c>
      <c r="B760" s="522"/>
      <c r="C760" s="523"/>
      <c r="D760" s="484"/>
      <c r="E760" s="59"/>
      <c r="F760" s="51"/>
      <c r="G760" s="315"/>
      <c r="H760" s="7">
        <f t="shared" ca="1" si="276"/>
        <v>113</v>
      </c>
      <c r="I760" s="68"/>
      <c r="J760" s="315"/>
      <c r="K760" s="7">
        <f t="shared" ca="1" si="277"/>
        <v>35</v>
      </c>
      <c r="L760" s="68"/>
      <c r="M760" s="315"/>
      <c r="N760" s="7">
        <f t="shared" ca="1" si="278"/>
        <v>113</v>
      </c>
      <c r="O760" s="68"/>
      <c r="P760" s="315"/>
      <c r="Q760" s="7">
        <f t="shared" ca="1" si="279"/>
        <v>210</v>
      </c>
      <c r="R760" s="68"/>
      <c r="S760" s="315"/>
      <c r="T760" s="7">
        <f t="shared" ca="1" si="280"/>
        <v>113</v>
      </c>
      <c r="U760" s="68"/>
      <c r="V760" s="315"/>
      <c r="W760" s="7">
        <f t="shared" ca="1" si="281"/>
        <v>113</v>
      </c>
      <c r="X760" s="68"/>
      <c r="Y760" s="315"/>
      <c r="Z760" s="7">
        <f t="shared" ca="1" si="282"/>
        <v>113</v>
      </c>
      <c r="AA760" s="68"/>
      <c r="AB760" s="315"/>
      <c r="AC760" s="7">
        <f t="shared" ca="1" si="283"/>
        <v>113</v>
      </c>
      <c r="AD760" s="68"/>
      <c r="AE760" s="315"/>
      <c r="AF760" s="7">
        <f t="shared" ca="1" si="284"/>
        <v>113</v>
      </c>
      <c r="AG760" s="68"/>
      <c r="AH760" s="315"/>
      <c r="AI760" s="7">
        <f t="shared" ca="1" si="285"/>
        <v>113</v>
      </c>
      <c r="AJ760" s="68"/>
      <c r="AK760" s="315"/>
      <c r="AL760" s="7">
        <f t="shared" ca="1" si="286"/>
        <v>113</v>
      </c>
      <c r="AM760" s="68"/>
      <c r="AN760" s="315"/>
      <c r="AO760" s="7">
        <f t="shared" ca="1" si="287"/>
        <v>113</v>
      </c>
      <c r="AP760" s="12"/>
      <c r="AQ760" s="8"/>
      <c r="AR760" s="471"/>
      <c r="AS760" s="468"/>
      <c r="AT760" s="457"/>
      <c r="AU760" s="457"/>
      <c r="AV760" s="456"/>
      <c r="AW760" s="465"/>
      <c r="AX760" s="466"/>
      <c r="AY760" s="466"/>
      <c r="AZ760" s="466"/>
      <c r="BA760" s="466"/>
      <c r="BB760" s="467"/>
      <c r="BC760" s="8"/>
      <c r="BD760"/>
      <c r="BE760"/>
      <c r="BF760"/>
    </row>
    <row r="761" spans="1:58" ht="4.5" customHeight="1" x14ac:dyDescent="0.2">
      <c r="A761" s="14">
        <v>84</v>
      </c>
      <c r="B761" s="522"/>
      <c r="C761" s="523"/>
      <c r="D761" s="484"/>
      <c r="E761" s="60"/>
      <c r="F761" s="51"/>
      <c r="G761" s="316"/>
      <c r="H761" s="7">
        <f t="shared" ca="1" si="276"/>
        <v>114</v>
      </c>
      <c r="I761" s="68"/>
      <c r="J761" s="316"/>
      <c r="K761" s="7">
        <f t="shared" ca="1" si="277"/>
        <v>36</v>
      </c>
      <c r="L761" s="68"/>
      <c r="M761" s="316"/>
      <c r="N761" s="7">
        <f t="shared" ca="1" si="278"/>
        <v>114</v>
      </c>
      <c r="O761" s="68"/>
      <c r="P761" s="316"/>
      <c r="Q761" s="7">
        <f t="shared" ca="1" si="279"/>
        <v>211</v>
      </c>
      <c r="R761" s="68"/>
      <c r="S761" s="316"/>
      <c r="T761" s="7">
        <f t="shared" ca="1" si="280"/>
        <v>114</v>
      </c>
      <c r="U761" s="68"/>
      <c r="V761" s="316"/>
      <c r="W761" s="7">
        <f t="shared" ca="1" si="281"/>
        <v>114</v>
      </c>
      <c r="X761" s="68"/>
      <c r="Y761" s="316"/>
      <c r="Z761" s="7">
        <f t="shared" ca="1" si="282"/>
        <v>114</v>
      </c>
      <c r="AA761" s="68"/>
      <c r="AB761" s="316"/>
      <c r="AC761" s="7">
        <f t="shared" ca="1" si="283"/>
        <v>114</v>
      </c>
      <c r="AD761" s="68"/>
      <c r="AE761" s="316"/>
      <c r="AF761" s="7">
        <f t="shared" ca="1" si="284"/>
        <v>114</v>
      </c>
      <c r="AG761" s="68"/>
      <c r="AH761" s="316"/>
      <c r="AI761" s="7">
        <f t="shared" ca="1" si="285"/>
        <v>114</v>
      </c>
      <c r="AJ761" s="68"/>
      <c r="AK761" s="316"/>
      <c r="AL761" s="7">
        <f t="shared" ca="1" si="286"/>
        <v>114</v>
      </c>
      <c r="AM761" s="68"/>
      <c r="AN761" s="316"/>
      <c r="AO761" s="7">
        <f t="shared" ca="1" si="287"/>
        <v>114</v>
      </c>
      <c r="AP761" s="12"/>
      <c r="AQ761" s="8"/>
      <c r="AR761" s="471"/>
      <c r="AS761" s="468"/>
      <c r="AT761" s="457"/>
      <c r="AU761" s="457"/>
      <c r="AV761" s="456"/>
      <c r="AW761" s="465"/>
      <c r="AX761" s="466"/>
      <c r="AY761" s="466"/>
      <c r="AZ761" s="466"/>
      <c r="BA761" s="466"/>
      <c r="BB761" s="467"/>
      <c r="BC761" s="8"/>
      <c r="BD761"/>
      <c r="BE761"/>
      <c r="BF761"/>
    </row>
    <row r="762" spans="1:58" ht="4.5" customHeight="1" x14ac:dyDescent="0.2">
      <c r="A762" s="14">
        <v>85</v>
      </c>
      <c r="B762" s="522"/>
      <c r="C762" s="523"/>
      <c r="D762" s="484" t="s">
        <v>21</v>
      </c>
      <c r="E762" s="61"/>
      <c r="F762" s="51"/>
      <c r="G762" s="314"/>
      <c r="H762" s="7">
        <f t="shared" ca="1" si="276"/>
        <v>115</v>
      </c>
      <c r="I762" s="68"/>
      <c r="J762" s="314"/>
      <c r="K762" s="7">
        <f t="shared" ca="1" si="277"/>
        <v>37</v>
      </c>
      <c r="L762" s="68"/>
      <c r="M762" s="314"/>
      <c r="N762" s="7">
        <f t="shared" ca="1" si="278"/>
        <v>115</v>
      </c>
      <c r="O762" s="68"/>
      <c r="P762" s="314"/>
      <c r="Q762" s="7">
        <f t="shared" ca="1" si="279"/>
        <v>212</v>
      </c>
      <c r="R762" s="68"/>
      <c r="S762" s="314"/>
      <c r="T762" s="7">
        <f t="shared" ca="1" si="280"/>
        <v>115</v>
      </c>
      <c r="U762" s="68"/>
      <c r="V762" s="314"/>
      <c r="W762" s="7">
        <f t="shared" ca="1" si="281"/>
        <v>115</v>
      </c>
      <c r="X762" s="68"/>
      <c r="Y762" s="314"/>
      <c r="Z762" s="7">
        <f t="shared" ca="1" si="282"/>
        <v>115</v>
      </c>
      <c r="AA762" s="68"/>
      <c r="AB762" s="314"/>
      <c r="AC762" s="7">
        <f t="shared" ca="1" si="283"/>
        <v>115</v>
      </c>
      <c r="AD762" s="68"/>
      <c r="AE762" s="314"/>
      <c r="AF762" s="7">
        <f t="shared" ca="1" si="284"/>
        <v>115</v>
      </c>
      <c r="AG762" s="68"/>
      <c r="AH762" s="314"/>
      <c r="AI762" s="7">
        <f t="shared" ca="1" si="285"/>
        <v>115</v>
      </c>
      <c r="AJ762" s="68"/>
      <c r="AK762" s="314"/>
      <c r="AL762" s="7">
        <f t="shared" ca="1" si="286"/>
        <v>115</v>
      </c>
      <c r="AM762" s="68"/>
      <c r="AN762" s="314"/>
      <c r="AO762" s="7">
        <f t="shared" ca="1" si="287"/>
        <v>115</v>
      </c>
      <c r="AP762" s="12"/>
      <c r="AQ762" s="8"/>
      <c r="AR762" s="471"/>
      <c r="AS762" s="468"/>
      <c r="AT762" s="457"/>
      <c r="AU762" s="457"/>
      <c r="AV762" s="456"/>
      <c r="AW762" s="465"/>
      <c r="AX762" s="466"/>
      <c r="AY762" s="466"/>
      <c r="AZ762" s="466"/>
      <c r="BA762" s="466"/>
      <c r="BB762" s="467"/>
      <c r="BC762" s="8"/>
      <c r="BD762"/>
      <c r="BE762"/>
      <c r="BF762"/>
    </row>
    <row r="763" spans="1:58" ht="4.5" customHeight="1" x14ac:dyDescent="0.2">
      <c r="A763" s="14">
        <v>86</v>
      </c>
      <c r="B763" s="522"/>
      <c r="C763" s="523"/>
      <c r="D763" s="484"/>
      <c r="E763" s="59"/>
      <c r="F763" s="51"/>
      <c r="G763" s="315"/>
      <c r="H763" s="7">
        <f t="shared" ca="1" si="276"/>
        <v>116</v>
      </c>
      <c r="I763" s="68"/>
      <c r="J763" s="315"/>
      <c r="K763" s="7">
        <f t="shared" ca="1" si="277"/>
        <v>38</v>
      </c>
      <c r="L763" s="68"/>
      <c r="M763" s="315"/>
      <c r="N763" s="7">
        <f t="shared" ca="1" si="278"/>
        <v>116</v>
      </c>
      <c r="O763" s="68"/>
      <c r="P763" s="315"/>
      <c r="Q763" s="7">
        <f t="shared" ca="1" si="279"/>
        <v>213</v>
      </c>
      <c r="R763" s="68"/>
      <c r="S763" s="315"/>
      <c r="T763" s="7">
        <f t="shared" ca="1" si="280"/>
        <v>116</v>
      </c>
      <c r="U763" s="68"/>
      <c r="V763" s="315"/>
      <c r="W763" s="7">
        <f t="shared" ca="1" si="281"/>
        <v>116</v>
      </c>
      <c r="X763" s="68"/>
      <c r="Y763" s="315"/>
      <c r="Z763" s="7">
        <f t="shared" ca="1" si="282"/>
        <v>116</v>
      </c>
      <c r="AA763" s="68"/>
      <c r="AB763" s="315"/>
      <c r="AC763" s="7">
        <f t="shared" ca="1" si="283"/>
        <v>116</v>
      </c>
      <c r="AD763" s="68"/>
      <c r="AE763" s="315"/>
      <c r="AF763" s="7">
        <f t="shared" ca="1" si="284"/>
        <v>116</v>
      </c>
      <c r="AG763" s="68"/>
      <c r="AH763" s="315"/>
      <c r="AI763" s="7">
        <f t="shared" ca="1" si="285"/>
        <v>116</v>
      </c>
      <c r="AJ763" s="68"/>
      <c r="AK763" s="315"/>
      <c r="AL763" s="7">
        <f t="shared" ca="1" si="286"/>
        <v>116</v>
      </c>
      <c r="AM763" s="68"/>
      <c r="AN763" s="315"/>
      <c r="AO763" s="7">
        <f t="shared" ca="1" si="287"/>
        <v>116</v>
      </c>
      <c r="AP763" s="12"/>
      <c r="AQ763" s="8"/>
      <c r="AR763" s="471"/>
      <c r="AS763" s="468"/>
      <c r="AT763" s="457"/>
      <c r="AU763" s="457"/>
      <c r="AV763" s="456"/>
      <c r="AW763" s="465"/>
      <c r="AX763" s="466"/>
      <c r="AY763" s="466"/>
      <c r="AZ763" s="466"/>
      <c r="BA763" s="466"/>
      <c r="BB763" s="467"/>
      <c r="BC763" s="8"/>
      <c r="BD763"/>
      <c r="BE763"/>
      <c r="BF763"/>
    </row>
    <row r="764" spans="1:58" ht="4.5" customHeight="1" x14ac:dyDescent="0.2">
      <c r="A764" s="14">
        <v>87</v>
      </c>
      <c r="B764" s="522"/>
      <c r="C764" s="523"/>
      <c r="D764" s="484"/>
      <c r="E764" s="59"/>
      <c r="F764" s="51"/>
      <c r="G764" s="315"/>
      <c r="H764" s="7">
        <f t="shared" ca="1" si="276"/>
        <v>117</v>
      </c>
      <c r="I764" s="68"/>
      <c r="J764" s="315"/>
      <c r="K764" s="7">
        <f t="shared" ca="1" si="277"/>
        <v>39</v>
      </c>
      <c r="L764" s="68"/>
      <c r="M764" s="315"/>
      <c r="N764" s="7">
        <f t="shared" ca="1" si="278"/>
        <v>117</v>
      </c>
      <c r="O764" s="68"/>
      <c r="P764" s="315"/>
      <c r="Q764" s="7">
        <f t="shared" ca="1" si="279"/>
        <v>214</v>
      </c>
      <c r="R764" s="68"/>
      <c r="S764" s="315"/>
      <c r="T764" s="7">
        <f t="shared" ca="1" si="280"/>
        <v>117</v>
      </c>
      <c r="U764" s="68"/>
      <c r="V764" s="315"/>
      <c r="W764" s="7">
        <f t="shared" ca="1" si="281"/>
        <v>117</v>
      </c>
      <c r="X764" s="68"/>
      <c r="Y764" s="315"/>
      <c r="Z764" s="7">
        <f t="shared" ca="1" si="282"/>
        <v>117</v>
      </c>
      <c r="AA764" s="68"/>
      <c r="AB764" s="315"/>
      <c r="AC764" s="7">
        <f t="shared" ca="1" si="283"/>
        <v>117</v>
      </c>
      <c r="AD764" s="68"/>
      <c r="AE764" s="315"/>
      <c r="AF764" s="7">
        <f t="shared" ca="1" si="284"/>
        <v>117</v>
      </c>
      <c r="AG764" s="68"/>
      <c r="AH764" s="315"/>
      <c r="AI764" s="7">
        <f t="shared" ca="1" si="285"/>
        <v>117</v>
      </c>
      <c r="AJ764" s="68"/>
      <c r="AK764" s="315"/>
      <c r="AL764" s="7">
        <f t="shared" ca="1" si="286"/>
        <v>117</v>
      </c>
      <c r="AM764" s="68"/>
      <c r="AN764" s="315"/>
      <c r="AO764" s="7">
        <f t="shared" ca="1" si="287"/>
        <v>117</v>
      </c>
      <c r="AP764" s="12"/>
      <c r="AQ764" s="8"/>
      <c r="AR764" s="471"/>
      <c r="AS764" s="468"/>
      <c r="AT764" s="457"/>
      <c r="AU764" s="457"/>
      <c r="AV764" s="456"/>
      <c r="AW764" s="465"/>
      <c r="AX764" s="466"/>
      <c r="AY764" s="466"/>
      <c r="AZ764" s="466"/>
      <c r="BA764" s="466"/>
      <c r="BB764" s="467"/>
      <c r="BC764" s="8"/>
      <c r="BD764"/>
      <c r="BE764"/>
      <c r="BF764"/>
    </row>
    <row r="765" spans="1:58" ht="4.5" customHeight="1" x14ac:dyDescent="0.2">
      <c r="A765" s="14">
        <v>88</v>
      </c>
      <c r="B765" s="522"/>
      <c r="C765" s="523"/>
      <c r="D765" s="484"/>
      <c r="E765" s="60"/>
      <c r="F765" s="51"/>
      <c r="G765" s="316"/>
      <c r="H765" s="7">
        <f t="shared" ca="1" si="276"/>
        <v>118</v>
      </c>
      <c r="I765" s="68"/>
      <c r="J765" s="316"/>
      <c r="K765" s="7">
        <f t="shared" ca="1" si="277"/>
        <v>40</v>
      </c>
      <c r="L765" s="68"/>
      <c r="M765" s="316"/>
      <c r="N765" s="7">
        <f t="shared" ca="1" si="278"/>
        <v>118</v>
      </c>
      <c r="O765" s="68"/>
      <c r="P765" s="316"/>
      <c r="Q765" s="7">
        <f t="shared" ca="1" si="279"/>
        <v>215</v>
      </c>
      <c r="R765" s="68"/>
      <c r="S765" s="316"/>
      <c r="T765" s="7">
        <f t="shared" ca="1" si="280"/>
        <v>118</v>
      </c>
      <c r="U765" s="68"/>
      <c r="V765" s="316"/>
      <c r="W765" s="7">
        <f t="shared" ca="1" si="281"/>
        <v>118</v>
      </c>
      <c r="X765" s="68"/>
      <c r="Y765" s="316"/>
      <c r="Z765" s="7">
        <f t="shared" ca="1" si="282"/>
        <v>118</v>
      </c>
      <c r="AA765" s="68"/>
      <c r="AB765" s="316"/>
      <c r="AC765" s="7">
        <f t="shared" ca="1" si="283"/>
        <v>118</v>
      </c>
      <c r="AD765" s="68"/>
      <c r="AE765" s="316"/>
      <c r="AF765" s="7">
        <f t="shared" ca="1" si="284"/>
        <v>118</v>
      </c>
      <c r="AG765" s="68"/>
      <c r="AH765" s="316"/>
      <c r="AI765" s="7">
        <f t="shared" ca="1" si="285"/>
        <v>118</v>
      </c>
      <c r="AJ765" s="68"/>
      <c r="AK765" s="316"/>
      <c r="AL765" s="7">
        <f t="shared" ca="1" si="286"/>
        <v>118</v>
      </c>
      <c r="AM765" s="68"/>
      <c r="AN765" s="316"/>
      <c r="AO765" s="7">
        <f t="shared" ca="1" si="287"/>
        <v>118</v>
      </c>
      <c r="AP765" s="12"/>
      <c r="AQ765" s="8"/>
      <c r="AR765" s="471"/>
      <c r="AS765" s="468"/>
      <c r="AT765" s="457"/>
      <c r="AU765" s="457"/>
      <c r="AV765" s="456"/>
      <c r="AW765" s="465"/>
      <c r="AX765" s="466"/>
      <c r="AY765" s="466"/>
      <c r="AZ765" s="466"/>
      <c r="BA765" s="466"/>
      <c r="BB765" s="467"/>
      <c r="BC765" s="8"/>
      <c r="BD765"/>
      <c r="BE765"/>
      <c r="BF765"/>
    </row>
    <row r="766" spans="1:58" ht="4.5" customHeight="1" x14ac:dyDescent="0.2">
      <c r="A766" s="14">
        <v>89</v>
      </c>
      <c r="B766" s="522"/>
      <c r="C766" s="523"/>
      <c r="D766" s="484" t="s">
        <v>22</v>
      </c>
      <c r="E766" s="61"/>
      <c r="F766" s="51"/>
      <c r="G766" s="314"/>
      <c r="H766" s="7">
        <f t="shared" ca="1" si="276"/>
        <v>119</v>
      </c>
      <c r="I766" s="68"/>
      <c r="J766" s="314"/>
      <c r="K766" s="7">
        <f t="shared" ca="1" si="277"/>
        <v>41</v>
      </c>
      <c r="L766" s="68"/>
      <c r="M766" s="314"/>
      <c r="N766" s="7">
        <f t="shared" ca="1" si="278"/>
        <v>119</v>
      </c>
      <c r="O766" s="68"/>
      <c r="P766" s="314"/>
      <c r="Q766" s="7">
        <f t="shared" ca="1" si="279"/>
        <v>216</v>
      </c>
      <c r="R766" s="68"/>
      <c r="S766" s="314"/>
      <c r="T766" s="7">
        <f t="shared" ca="1" si="280"/>
        <v>119</v>
      </c>
      <c r="U766" s="68"/>
      <c r="V766" s="314"/>
      <c r="W766" s="7">
        <f t="shared" ca="1" si="281"/>
        <v>119</v>
      </c>
      <c r="X766" s="68"/>
      <c r="Y766" s="314"/>
      <c r="Z766" s="7">
        <f t="shared" ca="1" si="282"/>
        <v>119</v>
      </c>
      <c r="AA766" s="68"/>
      <c r="AB766" s="314"/>
      <c r="AC766" s="7">
        <f t="shared" ca="1" si="283"/>
        <v>119</v>
      </c>
      <c r="AD766" s="68"/>
      <c r="AE766" s="314"/>
      <c r="AF766" s="7">
        <f t="shared" ca="1" si="284"/>
        <v>119</v>
      </c>
      <c r="AG766" s="68"/>
      <c r="AH766" s="314"/>
      <c r="AI766" s="7">
        <f t="shared" ca="1" si="285"/>
        <v>119</v>
      </c>
      <c r="AJ766" s="68"/>
      <c r="AK766" s="314"/>
      <c r="AL766" s="7">
        <f t="shared" ca="1" si="286"/>
        <v>119</v>
      </c>
      <c r="AM766" s="68"/>
      <c r="AN766" s="314"/>
      <c r="AO766" s="7">
        <f t="shared" ca="1" si="287"/>
        <v>119</v>
      </c>
      <c r="AP766" s="12"/>
      <c r="AQ766" s="8"/>
      <c r="AR766" s="471" t="str">
        <f>AN4</f>
        <v>MARTEAU</v>
      </c>
      <c r="AS766" s="468">
        <f ca="1">IF(AR766="","",$BD$780)</f>
        <v>48</v>
      </c>
      <c r="AT766" s="457">
        <f ca="1">IF(AR766="","",$BD$778)</f>
        <v>14.5</v>
      </c>
      <c r="AU766" s="457">
        <f ca="1">IF(AR766="","",$BD$779)</f>
        <v>0</v>
      </c>
      <c r="AV766" s="456">
        <f ca="1">IF(AR766="","",$BD$793)</f>
        <v>0</v>
      </c>
      <c r="AW766" s="465" t="str">
        <f ca="1">IF(AR766="","",VLOOKUP(IF(AS766&lt;24,3,IF(AT766&lt;=7,2,IF(AT766&gt;11,1,IF(AU766&gt;4,2,IF(AT766&gt;9,1,IF(AV766&gt;0,2,1)))))),PARAM!$A$39:$B$41,2,FALSE))</f>
        <v>Reprise normale du service</v>
      </c>
      <c r="AX766" s="466"/>
      <c r="AY766" s="466"/>
      <c r="AZ766" s="466"/>
      <c r="BA766" s="466"/>
      <c r="BB766" s="467"/>
      <c r="BC766" s="8"/>
      <c r="BD766"/>
      <c r="BE766"/>
      <c r="BF766"/>
    </row>
    <row r="767" spans="1:58" ht="4.5" customHeight="1" x14ac:dyDescent="0.2">
      <c r="A767" s="14">
        <v>90</v>
      </c>
      <c r="B767" s="522"/>
      <c r="C767" s="523"/>
      <c r="D767" s="484"/>
      <c r="E767" s="59"/>
      <c r="F767" s="51"/>
      <c r="G767" s="315"/>
      <c r="H767" s="7">
        <f t="shared" ca="1" si="276"/>
        <v>120</v>
      </c>
      <c r="I767" s="68"/>
      <c r="J767" s="315"/>
      <c r="K767" s="7">
        <f t="shared" ca="1" si="277"/>
        <v>42</v>
      </c>
      <c r="L767" s="68"/>
      <c r="M767" s="315"/>
      <c r="N767" s="7">
        <f t="shared" ca="1" si="278"/>
        <v>120</v>
      </c>
      <c r="O767" s="68"/>
      <c r="P767" s="315"/>
      <c r="Q767" s="7">
        <f t="shared" ca="1" si="279"/>
        <v>217</v>
      </c>
      <c r="R767" s="68"/>
      <c r="S767" s="315"/>
      <c r="T767" s="7">
        <f t="shared" ca="1" si="280"/>
        <v>120</v>
      </c>
      <c r="U767" s="68"/>
      <c r="V767" s="315"/>
      <c r="W767" s="7">
        <f t="shared" ca="1" si="281"/>
        <v>120</v>
      </c>
      <c r="X767" s="68"/>
      <c r="Y767" s="315"/>
      <c r="Z767" s="7">
        <f t="shared" ca="1" si="282"/>
        <v>120</v>
      </c>
      <c r="AA767" s="68"/>
      <c r="AB767" s="315"/>
      <c r="AC767" s="7">
        <f t="shared" ca="1" si="283"/>
        <v>120</v>
      </c>
      <c r="AD767" s="68"/>
      <c r="AE767" s="315"/>
      <c r="AF767" s="7">
        <f t="shared" ca="1" si="284"/>
        <v>120</v>
      </c>
      <c r="AG767" s="68"/>
      <c r="AH767" s="315"/>
      <c r="AI767" s="7">
        <f t="shared" ca="1" si="285"/>
        <v>120</v>
      </c>
      <c r="AJ767" s="68"/>
      <c r="AK767" s="315"/>
      <c r="AL767" s="7">
        <f t="shared" ca="1" si="286"/>
        <v>120</v>
      </c>
      <c r="AM767" s="68"/>
      <c r="AN767" s="315"/>
      <c r="AO767" s="7">
        <f t="shared" ca="1" si="287"/>
        <v>120</v>
      </c>
      <c r="AP767" s="12"/>
      <c r="AQ767" s="8"/>
      <c r="AR767" s="471"/>
      <c r="AS767" s="468"/>
      <c r="AT767" s="457"/>
      <c r="AU767" s="457"/>
      <c r="AV767" s="456"/>
      <c r="AW767" s="465"/>
      <c r="AX767" s="466"/>
      <c r="AY767" s="466"/>
      <c r="AZ767" s="466"/>
      <c r="BA767" s="466"/>
      <c r="BB767" s="467"/>
      <c r="BC767" s="8"/>
      <c r="BD767"/>
      <c r="BE767"/>
      <c r="BF767"/>
    </row>
    <row r="768" spans="1:58" ht="4.5" customHeight="1" x14ac:dyDescent="0.2">
      <c r="A768" s="14">
        <v>91</v>
      </c>
      <c r="B768" s="522"/>
      <c r="C768" s="523"/>
      <c r="D768" s="484"/>
      <c r="E768" s="59"/>
      <c r="F768" s="51"/>
      <c r="G768" s="315"/>
      <c r="H768" s="7">
        <f t="shared" ca="1" si="276"/>
        <v>121</v>
      </c>
      <c r="I768" s="68"/>
      <c r="J768" s="315"/>
      <c r="K768" s="7">
        <f t="shared" ca="1" si="277"/>
        <v>43</v>
      </c>
      <c r="L768" s="68"/>
      <c r="M768" s="315"/>
      <c r="N768" s="7">
        <f t="shared" ca="1" si="278"/>
        <v>121</v>
      </c>
      <c r="O768" s="68"/>
      <c r="P768" s="315"/>
      <c r="Q768" s="7">
        <f t="shared" ca="1" si="279"/>
        <v>218</v>
      </c>
      <c r="R768" s="68"/>
      <c r="S768" s="315"/>
      <c r="T768" s="7">
        <f t="shared" ca="1" si="280"/>
        <v>121</v>
      </c>
      <c r="U768" s="68"/>
      <c r="V768" s="315"/>
      <c r="W768" s="7">
        <f t="shared" ca="1" si="281"/>
        <v>121</v>
      </c>
      <c r="X768" s="68"/>
      <c r="Y768" s="315"/>
      <c r="Z768" s="7">
        <f t="shared" ca="1" si="282"/>
        <v>121</v>
      </c>
      <c r="AA768" s="68"/>
      <c r="AB768" s="315"/>
      <c r="AC768" s="7">
        <f t="shared" ca="1" si="283"/>
        <v>121</v>
      </c>
      <c r="AD768" s="68"/>
      <c r="AE768" s="315"/>
      <c r="AF768" s="7">
        <f t="shared" ca="1" si="284"/>
        <v>121</v>
      </c>
      <c r="AG768" s="68"/>
      <c r="AH768" s="315"/>
      <c r="AI768" s="7">
        <f t="shared" ca="1" si="285"/>
        <v>121</v>
      </c>
      <c r="AJ768" s="68"/>
      <c r="AK768" s="315"/>
      <c r="AL768" s="7">
        <f t="shared" ca="1" si="286"/>
        <v>121</v>
      </c>
      <c r="AM768" s="68"/>
      <c r="AN768" s="315"/>
      <c r="AO768" s="7">
        <f t="shared" ca="1" si="287"/>
        <v>121</v>
      </c>
      <c r="AP768" s="12"/>
      <c r="AQ768" s="8"/>
      <c r="AR768" s="471"/>
      <c r="AS768" s="468"/>
      <c r="AT768" s="457"/>
      <c r="AU768" s="457"/>
      <c r="AV768" s="456"/>
      <c r="AW768" s="465"/>
      <c r="AX768" s="466"/>
      <c r="AY768" s="466"/>
      <c r="AZ768" s="466"/>
      <c r="BA768" s="466"/>
      <c r="BB768" s="467"/>
      <c r="BC768" s="8"/>
      <c r="BD768"/>
      <c r="BE768"/>
      <c r="BF768"/>
    </row>
    <row r="769" spans="1:80" ht="4.5" customHeight="1" x14ac:dyDescent="0.2">
      <c r="A769" s="14">
        <v>92</v>
      </c>
      <c r="B769" s="522"/>
      <c r="C769" s="523"/>
      <c r="D769" s="484"/>
      <c r="E769" s="60"/>
      <c r="F769" s="51"/>
      <c r="G769" s="316"/>
      <c r="H769" s="7">
        <f t="shared" ca="1" si="276"/>
        <v>122</v>
      </c>
      <c r="I769" s="68"/>
      <c r="J769" s="316"/>
      <c r="K769" s="7">
        <f t="shared" ca="1" si="277"/>
        <v>44</v>
      </c>
      <c r="L769" s="68"/>
      <c r="M769" s="316"/>
      <c r="N769" s="7">
        <f t="shared" ca="1" si="278"/>
        <v>122</v>
      </c>
      <c r="O769" s="68"/>
      <c r="P769" s="316"/>
      <c r="Q769" s="7">
        <f t="shared" ca="1" si="279"/>
        <v>219</v>
      </c>
      <c r="R769" s="68"/>
      <c r="S769" s="316"/>
      <c r="T769" s="7">
        <f t="shared" ca="1" si="280"/>
        <v>122</v>
      </c>
      <c r="U769" s="68"/>
      <c r="V769" s="316"/>
      <c r="W769" s="7">
        <f t="shared" ca="1" si="281"/>
        <v>122</v>
      </c>
      <c r="X769" s="68"/>
      <c r="Y769" s="316"/>
      <c r="Z769" s="7">
        <f t="shared" ca="1" si="282"/>
        <v>122</v>
      </c>
      <c r="AA769" s="68"/>
      <c r="AB769" s="316"/>
      <c r="AC769" s="7">
        <f t="shared" ca="1" si="283"/>
        <v>122</v>
      </c>
      <c r="AD769" s="68"/>
      <c r="AE769" s="316"/>
      <c r="AF769" s="7">
        <f t="shared" ca="1" si="284"/>
        <v>122</v>
      </c>
      <c r="AG769" s="68"/>
      <c r="AH769" s="316"/>
      <c r="AI769" s="7">
        <f t="shared" ca="1" si="285"/>
        <v>122</v>
      </c>
      <c r="AJ769" s="68"/>
      <c r="AK769" s="316"/>
      <c r="AL769" s="7">
        <f t="shared" ca="1" si="286"/>
        <v>122</v>
      </c>
      <c r="AM769" s="68"/>
      <c r="AN769" s="316"/>
      <c r="AO769" s="7">
        <f t="shared" ca="1" si="287"/>
        <v>122</v>
      </c>
      <c r="AP769" s="12"/>
      <c r="AQ769" s="8"/>
      <c r="AR769" s="471"/>
      <c r="AS769" s="468"/>
      <c r="AT769" s="457"/>
      <c r="AU769" s="457"/>
      <c r="AV769" s="456"/>
      <c r="AW769" s="465"/>
      <c r="AX769" s="466"/>
      <c r="AY769" s="466"/>
      <c r="AZ769" s="466"/>
      <c r="BA769" s="466"/>
      <c r="BB769" s="467"/>
      <c r="BC769" s="8"/>
      <c r="BD769"/>
      <c r="BE769"/>
      <c r="BF769"/>
    </row>
    <row r="770" spans="1:80" ht="4.5" customHeight="1" x14ac:dyDescent="0.2">
      <c r="A770" s="23">
        <v>93</v>
      </c>
      <c r="B770" s="522"/>
      <c r="C770" s="523"/>
      <c r="D770" s="517" t="s">
        <v>23</v>
      </c>
      <c r="E770" s="61"/>
      <c r="F770" s="51"/>
      <c r="G770" s="317"/>
      <c r="H770" s="7">
        <f t="shared" ca="1" si="276"/>
        <v>123</v>
      </c>
      <c r="I770" s="68"/>
      <c r="J770" s="317"/>
      <c r="K770" s="7">
        <f t="shared" ca="1" si="277"/>
        <v>45</v>
      </c>
      <c r="L770" s="68"/>
      <c r="M770" s="317"/>
      <c r="N770" s="7">
        <f t="shared" ca="1" si="278"/>
        <v>123</v>
      </c>
      <c r="O770" s="68"/>
      <c r="P770" s="317"/>
      <c r="Q770" s="7">
        <f t="shared" ca="1" si="279"/>
        <v>220</v>
      </c>
      <c r="R770" s="68"/>
      <c r="S770" s="317"/>
      <c r="T770" s="7">
        <f t="shared" ca="1" si="280"/>
        <v>123</v>
      </c>
      <c r="U770" s="68"/>
      <c r="V770" s="317"/>
      <c r="W770" s="7">
        <f t="shared" ca="1" si="281"/>
        <v>123</v>
      </c>
      <c r="X770" s="68"/>
      <c r="Y770" s="317"/>
      <c r="Z770" s="7">
        <f t="shared" ca="1" si="282"/>
        <v>123</v>
      </c>
      <c r="AA770" s="68"/>
      <c r="AB770" s="317"/>
      <c r="AC770" s="7">
        <f t="shared" ca="1" si="283"/>
        <v>123</v>
      </c>
      <c r="AD770" s="68"/>
      <c r="AE770" s="317"/>
      <c r="AF770" s="7">
        <f t="shared" ca="1" si="284"/>
        <v>123</v>
      </c>
      <c r="AG770" s="68"/>
      <c r="AH770" s="317"/>
      <c r="AI770" s="7">
        <f t="shared" ca="1" si="285"/>
        <v>123</v>
      </c>
      <c r="AJ770" s="68"/>
      <c r="AK770" s="317"/>
      <c r="AL770" s="7">
        <f t="shared" ca="1" si="286"/>
        <v>123</v>
      </c>
      <c r="AM770" s="68"/>
      <c r="AN770" s="317"/>
      <c r="AO770" s="7">
        <f t="shared" ca="1" si="287"/>
        <v>123</v>
      </c>
      <c r="AP770" s="12"/>
      <c r="AQ770" s="8"/>
      <c r="AR770" s="471"/>
      <c r="AS770" s="468"/>
      <c r="AT770" s="457"/>
      <c r="AU770" s="457"/>
      <c r="AV770" s="456"/>
      <c r="AW770" s="465"/>
      <c r="AX770" s="466"/>
      <c r="AY770" s="466"/>
      <c r="AZ770" s="466"/>
      <c r="BA770" s="466"/>
      <c r="BB770" s="467"/>
      <c r="BC770" s="8"/>
      <c r="BD770"/>
      <c r="BE770"/>
      <c r="BF770"/>
    </row>
    <row r="771" spans="1:80" ht="4.5" customHeight="1" x14ac:dyDescent="0.2">
      <c r="A771" s="23">
        <v>94</v>
      </c>
      <c r="B771" s="522"/>
      <c r="C771" s="523"/>
      <c r="D771" s="518"/>
      <c r="E771" s="59"/>
      <c r="F771" s="51"/>
      <c r="G771" s="312"/>
      <c r="H771" s="7">
        <f t="shared" ca="1" si="276"/>
        <v>124</v>
      </c>
      <c r="I771" s="68"/>
      <c r="J771" s="312"/>
      <c r="K771" s="7">
        <f t="shared" ca="1" si="277"/>
        <v>46</v>
      </c>
      <c r="L771" s="68"/>
      <c r="M771" s="312"/>
      <c r="N771" s="7">
        <f t="shared" ca="1" si="278"/>
        <v>124</v>
      </c>
      <c r="O771" s="68"/>
      <c r="P771" s="312"/>
      <c r="Q771" s="7">
        <f t="shared" ca="1" si="279"/>
        <v>221</v>
      </c>
      <c r="R771" s="68"/>
      <c r="S771" s="312"/>
      <c r="T771" s="7">
        <f t="shared" ca="1" si="280"/>
        <v>124</v>
      </c>
      <c r="U771" s="68"/>
      <c r="V771" s="312"/>
      <c r="W771" s="7">
        <f t="shared" ca="1" si="281"/>
        <v>124</v>
      </c>
      <c r="X771" s="68"/>
      <c r="Y771" s="312"/>
      <c r="Z771" s="7">
        <f t="shared" ca="1" si="282"/>
        <v>124</v>
      </c>
      <c r="AA771" s="68"/>
      <c r="AB771" s="312"/>
      <c r="AC771" s="7">
        <f t="shared" ca="1" si="283"/>
        <v>124</v>
      </c>
      <c r="AD771" s="68"/>
      <c r="AE771" s="312"/>
      <c r="AF771" s="7">
        <f t="shared" ca="1" si="284"/>
        <v>124</v>
      </c>
      <c r="AG771" s="68"/>
      <c r="AH771" s="312"/>
      <c r="AI771" s="7">
        <f t="shared" ca="1" si="285"/>
        <v>124</v>
      </c>
      <c r="AJ771" s="68"/>
      <c r="AK771" s="312"/>
      <c r="AL771" s="7">
        <f t="shared" ca="1" si="286"/>
        <v>124</v>
      </c>
      <c r="AM771" s="68"/>
      <c r="AN771" s="312"/>
      <c r="AO771" s="7">
        <f t="shared" ca="1" si="287"/>
        <v>124</v>
      </c>
      <c r="AP771" s="12"/>
      <c r="AQ771" s="8"/>
      <c r="AR771" s="471"/>
      <c r="AS771" s="468"/>
      <c r="AT771" s="457"/>
      <c r="AU771" s="457"/>
      <c r="AV771" s="456"/>
      <c r="AW771" s="465"/>
      <c r="AX771" s="466"/>
      <c r="AY771" s="466"/>
      <c r="AZ771" s="466"/>
      <c r="BA771" s="466"/>
      <c r="BB771" s="467"/>
      <c r="BC771" s="8"/>
      <c r="BD771"/>
      <c r="BE771"/>
      <c r="BF771"/>
    </row>
    <row r="772" spans="1:80" ht="4.5" customHeight="1" x14ac:dyDescent="0.2">
      <c r="A772" s="23">
        <v>95</v>
      </c>
      <c r="B772" s="522"/>
      <c r="C772" s="523"/>
      <c r="D772" s="518"/>
      <c r="E772" s="59"/>
      <c r="F772" s="51"/>
      <c r="G772" s="312"/>
      <c r="H772" s="7">
        <f t="shared" ca="1" si="276"/>
        <v>125</v>
      </c>
      <c r="I772" s="68"/>
      <c r="J772" s="312"/>
      <c r="K772" s="7">
        <f t="shared" ca="1" si="277"/>
        <v>47</v>
      </c>
      <c r="L772" s="68"/>
      <c r="M772" s="312"/>
      <c r="N772" s="7">
        <f t="shared" ca="1" si="278"/>
        <v>125</v>
      </c>
      <c r="O772" s="68"/>
      <c r="P772" s="312"/>
      <c r="Q772" s="7">
        <f t="shared" ca="1" si="279"/>
        <v>222</v>
      </c>
      <c r="R772" s="68"/>
      <c r="S772" s="312"/>
      <c r="T772" s="7">
        <f t="shared" ca="1" si="280"/>
        <v>125</v>
      </c>
      <c r="U772" s="68"/>
      <c r="V772" s="312"/>
      <c r="W772" s="7">
        <f t="shared" ca="1" si="281"/>
        <v>125</v>
      </c>
      <c r="X772" s="68"/>
      <c r="Y772" s="312"/>
      <c r="Z772" s="7">
        <f t="shared" ca="1" si="282"/>
        <v>125</v>
      </c>
      <c r="AA772" s="68"/>
      <c r="AB772" s="312"/>
      <c r="AC772" s="7">
        <f t="shared" ca="1" si="283"/>
        <v>125</v>
      </c>
      <c r="AD772" s="68"/>
      <c r="AE772" s="312"/>
      <c r="AF772" s="7">
        <f t="shared" ca="1" si="284"/>
        <v>125</v>
      </c>
      <c r="AG772" s="68"/>
      <c r="AH772" s="312"/>
      <c r="AI772" s="7">
        <f t="shared" ca="1" si="285"/>
        <v>125</v>
      </c>
      <c r="AJ772" s="68"/>
      <c r="AK772" s="312"/>
      <c r="AL772" s="7">
        <f t="shared" ca="1" si="286"/>
        <v>125</v>
      </c>
      <c r="AM772" s="68"/>
      <c r="AN772" s="312"/>
      <c r="AO772" s="7">
        <f t="shared" ca="1" si="287"/>
        <v>125</v>
      </c>
      <c r="AP772" s="12"/>
      <c r="AQ772" s="8"/>
      <c r="AR772" s="471"/>
      <c r="AS772" s="468"/>
      <c r="AT772" s="457"/>
      <c r="AU772" s="457"/>
      <c r="AV772" s="456"/>
      <c r="AW772" s="465"/>
      <c r="AX772" s="466"/>
      <c r="AY772" s="466"/>
      <c r="AZ772" s="466"/>
      <c r="BA772" s="466"/>
      <c r="BB772" s="467"/>
      <c r="BC772" s="8"/>
      <c r="BD772"/>
      <c r="BE772"/>
      <c r="BF772"/>
    </row>
    <row r="773" spans="1:80" ht="4.5" customHeight="1" x14ac:dyDescent="0.2">
      <c r="A773" s="23">
        <v>96</v>
      </c>
      <c r="B773" s="524"/>
      <c r="C773" s="525"/>
      <c r="D773" s="519"/>
      <c r="E773" s="60"/>
      <c r="F773" s="51"/>
      <c r="G773" s="318"/>
      <c r="H773" s="64">
        <f t="shared" ca="1" si="276"/>
        <v>126</v>
      </c>
      <c r="I773" s="69"/>
      <c r="J773" s="318"/>
      <c r="K773" s="64">
        <f t="shared" ca="1" si="277"/>
        <v>48</v>
      </c>
      <c r="L773" s="69"/>
      <c r="M773" s="318"/>
      <c r="N773" s="64">
        <f t="shared" ca="1" si="278"/>
        <v>126</v>
      </c>
      <c r="O773" s="69"/>
      <c r="P773" s="318"/>
      <c r="Q773" s="64">
        <f t="shared" ca="1" si="279"/>
        <v>223</v>
      </c>
      <c r="R773" s="69"/>
      <c r="S773" s="318"/>
      <c r="T773" s="64">
        <f t="shared" ca="1" si="280"/>
        <v>126</v>
      </c>
      <c r="U773" s="69"/>
      <c r="V773" s="318"/>
      <c r="W773" s="64">
        <f t="shared" ca="1" si="281"/>
        <v>126</v>
      </c>
      <c r="X773" s="69"/>
      <c r="Y773" s="318"/>
      <c r="Z773" s="64">
        <f t="shared" ca="1" si="282"/>
        <v>126</v>
      </c>
      <c r="AA773" s="69"/>
      <c r="AB773" s="318"/>
      <c r="AC773" s="64">
        <f t="shared" ca="1" si="283"/>
        <v>126</v>
      </c>
      <c r="AD773" s="69"/>
      <c r="AE773" s="318"/>
      <c r="AF773" s="64">
        <f t="shared" ca="1" si="284"/>
        <v>126</v>
      </c>
      <c r="AG773" s="69"/>
      <c r="AH773" s="318"/>
      <c r="AI773" s="64">
        <f t="shared" ca="1" si="285"/>
        <v>126</v>
      </c>
      <c r="AJ773" s="69"/>
      <c r="AK773" s="318"/>
      <c r="AL773" s="64">
        <f t="shared" ca="1" si="286"/>
        <v>126</v>
      </c>
      <c r="AM773" s="69"/>
      <c r="AN773" s="318"/>
      <c r="AO773" s="64">
        <f t="shared" ca="1" si="287"/>
        <v>126</v>
      </c>
      <c r="AP773" s="12"/>
      <c r="AQ773" s="8"/>
      <c r="AR773" s="471"/>
      <c r="AS773" s="468"/>
      <c r="AT773" s="457"/>
      <c r="AU773" s="457"/>
      <c r="AV773" s="456"/>
      <c r="AW773" s="465"/>
      <c r="AX773" s="466"/>
      <c r="AY773" s="466"/>
      <c r="AZ773" s="466"/>
      <c r="BA773" s="466"/>
      <c r="BB773" s="467"/>
      <c r="BC773" s="8"/>
      <c r="BD773"/>
      <c r="BE773"/>
      <c r="BF773"/>
    </row>
    <row r="774" spans="1:80" ht="4.5" customHeight="1" thickBot="1" x14ac:dyDescent="0.25">
      <c r="A774" s="23"/>
      <c r="B774" s="38"/>
      <c r="C774" s="39"/>
      <c r="D774" s="40"/>
      <c r="E774" s="62"/>
      <c r="F774" s="43"/>
      <c r="G774" s="49"/>
      <c r="H774" s="35"/>
      <c r="I774" s="36"/>
      <c r="J774" s="49"/>
      <c r="K774" s="35"/>
      <c r="L774" s="36"/>
      <c r="M774" s="49"/>
      <c r="N774" s="35"/>
      <c r="O774" s="36"/>
      <c r="P774" s="49"/>
      <c r="Q774" s="35"/>
      <c r="R774" s="36"/>
      <c r="S774" s="49"/>
      <c r="T774" s="35"/>
      <c r="U774" s="36"/>
      <c r="V774" s="49"/>
      <c r="W774" s="35"/>
      <c r="X774" s="36"/>
      <c r="Y774" s="49"/>
      <c r="Z774" s="35"/>
      <c r="AA774" s="36"/>
      <c r="AB774" s="49"/>
      <c r="AC774" s="35"/>
      <c r="AD774" s="36"/>
      <c r="AE774" s="49"/>
      <c r="AF774" s="35"/>
      <c r="AG774" s="36"/>
      <c r="AH774" s="49"/>
      <c r="AI774" s="35"/>
      <c r="AJ774" s="36"/>
      <c r="AK774" s="49"/>
      <c r="AL774" s="35"/>
      <c r="AM774" s="36"/>
      <c r="AN774" s="49"/>
      <c r="AO774" s="35"/>
      <c r="AP774" s="37"/>
      <c r="AQ774" s="8"/>
      <c r="AR774" s="244"/>
      <c r="AS774" s="245"/>
      <c r="AT774" s="245"/>
      <c r="AU774" s="245"/>
      <c r="AV774" s="245"/>
      <c r="AW774" s="504"/>
      <c r="AX774" s="504"/>
      <c r="AY774" s="504"/>
      <c r="AZ774" s="504"/>
      <c r="BA774" s="504"/>
      <c r="BB774" s="505"/>
      <c r="BC774" s="8"/>
      <c r="BD774"/>
      <c r="BE774"/>
      <c r="BF774"/>
    </row>
    <row r="775" spans="1:80" ht="27.75" hidden="1" customHeight="1" thickBot="1" x14ac:dyDescent="0.3">
      <c r="A775" s="23"/>
      <c r="B775" s="21"/>
      <c r="C775" s="21"/>
      <c r="D775" s="1"/>
      <c r="E775" s="1"/>
      <c r="F775" s="1"/>
      <c r="G775" s="55">
        <v>1</v>
      </c>
      <c r="H775" s="55"/>
      <c r="I775" s="55"/>
      <c r="J775" s="55">
        <v>2</v>
      </c>
      <c r="K775" s="55"/>
      <c r="L775" s="55"/>
      <c r="M775" s="55">
        <v>3</v>
      </c>
      <c r="N775" s="55"/>
      <c r="O775" s="55"/>
      <c r="P775" s="55">
        <v>4</v>
      </c>
      <c r="Q775" s="55"/>
      <c r="R775" s="55"/>
      <c r="S775" s="55">
        <v>5</v>
      </c>
      <c r="T775" s="55"/>
      <c r="U775" s="55"/>
      <c r="V775" s="55">
        <v>6</v>
      </c>
      <c r="W775" s="55"/>
      <c r="X775" s="55"/>
      <c r="Y775" s="55">
        <v>7</v>
      </c>
      <c r="Z775" s="55"/>
      <c r="AA775" s="55"/>
      <c r="AB775" s="55">
        <v>8</v>
      </c>
      <c r="AC775" s="55"/>
      <c r="AD775" s="55"/>
      <c r="AE775" s="55">
        <v>9</v>
      </c>
      <c r="AF775" s="55"/>
      <c r="AG775" s="55"/>
      <c r="AH775" s="55">
        <v>10</v>
      </c>
      <c r="AI775" s="55"/>
      <c r="AJ775" s="55"/>
      <c r="AK775" s="55">
        <v>11</v>
      </c>
      <c r="AL775" s="55"/>
      <c r="AM775" s="55"/>
      <c r="AN775" s="55">
        <v>12</v>
      </c>
      <c r="AO775" s="55"/>
      <c r="AP775" s="55"/>
      <c r="AQ775" s="55"/>
      <c r="AR775" s="1"/>
      <c r="AS775" s="1" t="str">
        <f>AR678</f>
        <v>ACHARD</v>
      </c>
      <c r="AT775" s="1" t="str">
        <f>AR686</f>
        <v>ARTIGE</v>
      </c>
      <c r="AU775" s="1" t="str">
        <f>AR694</f>
        <v>ATHAINE</v>
      </c>
      <c r="AV775" s="1" t="str">
        <f>AR702</f>
        <v>BERAUD</v>
      </c>
      <c r="AW775" s="1" t="str">
        <f>AR710</f>
        <v>BLANCHET</v>
      </c>
      <c r="AX775" s="1" t="str">
        <f>AR718</f>
        <v>BLIN</v>
      </c>
      <c r="AY775" s="1" t="str">
        <f>AR726</f>
        <v>BOYER M</v>
      </c>
      <c r="AZ775" s="1" t="str">
        <f>AR734</f>
        <v>BRANDELY</v>
      </c>
      <c r="BA775" s="1" t="str">
        <f>AR742</f>
        <v>DEFALVARD</v>
      </c>
      <c r="BB775" s="1" t="str">
        <f>AR750</f>
        <v>DUBRAYS</v>
      </c>
      <c r="BC775" s="1" t="str">
        <f>AR758</f>
        <v>GOUBAYON</v>
      </c>
      <c r="BD775" s="1" t="str">
        <f>AR766</f>
        <v>MARTEAU</v>
      </c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8"/>
      <c r="BR775" s="8"/>
      <c r="BS775" s="8"/>
      <c r="BT775" s="8"/>
      <c r="BU775" s="8"/>
      <c r="BV775" s="8"/>
      <c r="BW775" s="8"/>
      <c r="BX775" s="8"/>
      <c r="BY775" s="8"/>
      <c r="BZ775" s="8"/>
      <c r="CA775" s="8"/>
      <c r="CB775" s="8"/>
    </row>
    <row r="776" spans="1:80" ht="47.25" hidden="1" customHeight="1" x14ac:dyDescent="0.2">
      <c r="A776" s="73"/>
      <c r="B776" s="502">
        <f ca="1">B783-7</f>
        <v>42760</v>
      </c>
      <c r="C776" s="503"/>
      <c r="D776" s="503"/>
      <c r="E776" s="503"/>
      <c r="F776" s="216"/>
      <c r="G776" s="217" t="str">
        <f t="shared" ref="G776:G784" ca="1" si="288">VLOOKUP($B776,bdd,G$775+1,FALSE)</f>
        <v>cccccccccccccccccccccccccccccccccccccccccccccccccccccccccccccccccccccccccccccccccccccccccccccccc</v>
      </c>
      <c r="H776" s="217"/>
      <c r="I776" s="217"/>
      <c r="J776" s="217" t="str">
        <f t="shared" ref="J776:J784" ca="1" si="289">VLOOKUP($B776,bdd,J$775+1,FALSE)</f>
        <v>cccccccccccccccccccccccccccccccccccccccccccccccccccccccccccccccccccccccccccccccccccccccccccccccc</v>
      </c>
      <c r="K776" s="217"/>
      <c r="L776" s="217"/>
      <c r="M776" s="217" t="str">
        <f t="shared" ref="M776:M784" ca="1" si="290">VLOOKUP($B776,bdd,M$775+1,FALSE)</f>
        <v>ccccccccccccccccbbbbbbbbbbbbbbbbcccccccccccccccccccccccccccccccccccccccccccccccccccccccccccccccc</v>
      </c>
      <c r="N776" s="217"/>
      <c r="O776" s="217"/>
      <c r="P776" s="217" t="str">
        <f t="shared" ref="P776:P784" ca="1" si="291">VLOOKUP($B776,bdd,P$775+1,FALSE)</f>
        <v>cccccccccccccccccccccccccccccccccccccccccccccccccccccccccccccccccccccccccccccccccccccccccccccccc</v>
      </c>
      <c r="Q776" s="217"/>
      <c r="R776" s="217"/>
      <c r="S776" s="217" t="str">
        <f t="shared" ref="S776:S784" ca="1" si="292">VLOOKUP($B776,bdd,S$775+1,FALSE)</f>
        <v>cccccccccccccccccccccccccccccccccccccccccccccccccccccccccccccccccccccccccccccccccccccccccccccccc</v>
      </c>
      <c r="T776" s="217"/>
      <c r="U776" s="217"/>
      <c r="V776" s="217" t="str">
        <f t="shared" ref="V776:V784" ca="1" si="293">VLOOKUP($B776,bdd,V$775+1,FALSE)</f>
        <v>cccccccccccccccccccccccccccccccccccccccccccccccccccccccccccccccccccccccccccccccccccccccccccccccc</v>
      </c>
      <c r="W776" s="217"/>
      <c r="X776" s="217"/>
      <c r="Y776" s="217" t="str">
        <f t="shared" ref="Y776:Y784" ca="1" si="294">VLOOKUP($B776,bdd,Y$775+1,FALSE)</f>
        <v>cccccccccccccccccccccccccccccccccccccccccccccccccccccccccccccccccccccccccccccccccccccccccccccccc</v>
      </c>
      <c r="Z776" s="217"/>
      <c r="AA776" s="217"/>
      <c r="AB776" s="217" t="str">
        <f t="shared" ref="AB776:AB784" ca="1" si="295">VLOOKUP($B776,bdd,AB$775+1,FALSE)</f>
        <v>cccccccccccccccccccccccccccccccccccccccccccccccccccccccccccccccccccccccccccccccccccccccccccccccc</v>
      </c>
      <c r="AC776" s="217"/>
      <c r="AD776" s="217"/>
      <c r="AE776" s="217" t="str">
        <f t="shared" ref="AE776:AE784" ca="1" si="296">VLOOKUP($B776,bdd,AE$775+1,FALSE)</f>
        <v>cccccccccccccccccccccccccccccccccccccccccccccccccccccccccccccccccccccccccccccccccccccccccccccccc</v>
      </c>
      <c r="AF776" s="217"/>
      <c r="AG776" s="217"/>
      <c r="AH776" s="217" t="str">
        <f t="shared" ref="AH776:AH784" ca="1" si="297">VLOOKUP($B776,bdd,AH$775+1,FALSE)</f>
        <v>cccccccccccccccccccccccccccccccccccccccccccccccccccccccccccccccccccccccccccccccccccccccccccccccc</v>
      </c>
      <c r="AI776" s="217"/>
      <c r="AJ776" s="217"/>
      <c r="AK776" s="217" t="str">
        <f t="shared" ref="AK776:AK784" ca="1" si="298">VLOOKUP($B776,bdd,AK$775+1,FALSE)</f>
        <v>cccccccccccccccccccccccccccccccccccccccccccccccccccccccccccccccccccccccccccccccccccccccccccccccc</v>
      </c>
      <c r="AL776" s="217"/>
      <c r="AM776" s="217"/>
      <c r="AN776" s="217" t="str">
        <f t="shared" ref="AN776:AN784" ca="1" si="299">VLOOKUP($B776,bdd,AN$775+1,FALSE)</f>
        <v>cccccccccccccccccccccccccccccccccccccccccccccccccccccccccccccccccccccccccccccccccccccccccccccccc</v>
      </c>
      <c r="AO776" s="217"/>
      <c r="AP776" s="218"/>
      <c r="AQ776" s="26"/>
      <c r="AR776" s="27" t="s">
        <v>66</v>
      </c>
      <c r="AS776" s="226">
        <f ca="1">MATCH(0,OFFSET(H610:H705,$B$788-706,0),)</f>
        <v>1</v>
      </c>
      <c r="AT776" s="30">
        <f ca="1">MATCH(0,OFFSET(K610:K705,$B$788-706,0),)</f>
        <v>1</v>
      </c>
      <c r="AU776" s="30">
        <f ca="1">MATCH(0,OFFSET(N610:N705,$B$788-706,0),)</f>
        <v>1</v>
      </c>
      <c r="AV776" s="30" t="e">
        <f ca="1">MATCH(0,OFFSET(Q610:Q705,$B$788-706,0),)</f>
        <v>#N/A</v>
      </c>
      <c r="AW776" s="30">
        <f ca="1">MATCH(0,OFFSET(T610:T705,$B$788-706,0),)</f>
        <v>1</v>
      </c>
      <c r="AX776" s="231">
        <f ca="1">MATCH(0,OFFSET(W610:W705,$B$788-706,0),)</f>
        <v>1</v>
      </c>
      <c r="AY776" s="231">
        <f ca="1">MATCH(0,OFFSET(Z610:Z705,$B$788-706,0),)</f>
        <v>1</v>
      </c>
      <c r="AZ776" s="231">
        <f ca="1">MATCH(0,OFFSET(AC610:AC705,$B$788-706,0),)</f>
        <v>1</v>
      </c>
      <c r="BA776" s="231">
        <f ca="1">MATCH(0,OFFSET(AF610:AF705,$B$788-706,0),)</f>
        <v>1</v>
      </c>
      <c r="BB776" s="231">
        <f ca="1">MATCH(0,OFFSET(AI610:AI705,$B$788-706,0),)</f>
        <v>1</v>
      </c>
      <c r="BC776" s="231">
        <f ca="1">MATCH(0,OFFSET(AL610:AL705,$B$788-706,0),)</f>
        <v>1</v>
      </c>
      <c r="BD776" s="232">
        <f ca="1">MATCH(0,OFFSET(AO610:AO705,$B$788-706,0),)</f>
        <v>1</v>
      </c>
      <c r="BE776" s="8"/>
      <c r="BF776" s="8"/>
    </row>
    <row r="777" spans="1:80" ht="47.25" hidden="1" customHeight="1" x14ac:dyDescent="0.2">
      <c r="A777" s="73"/>
      <c r="B777" s="491">
        <f ca="1">B783-6</f>
        <v>42761</v>
      </c>
      <c r="C777" s="492"/>
      <c r="D777" s="492"/>
      <c r="E777" s="492"/>
      <c r="F777" s="219"/>
      <c r="G777" s="220" t="str">
        <f t="shared" ca="1" si="288"/>
        <v>cccccccccccccccccccccccccccccccccccccccccccccccccccccccccccccccccccccccccccccccccccccccccccccccc</v>
      </c>
      <c r="H777" s="220"/>
      <c r="I777" s="220"/>
      <c r="J777" s="220" t="str">
        <f t="shared" ca="1" si="289"/>
        <v>cccccccccccccccccccccccccccccccccccccccccccccccccccccccccccccccccccccccccccccccccccccccccccccccc</v>
      </c>
      <c r="K777" s="220"/>
      <c r="L777" s="220"/>
      <c r="M777" s="220" t="str">
        <f t="shared" ca="1" si="290"/>
        <v>cccccccccccccccccccccccccccccccccccccccccccccccccccccccccccccccccccccccccccccccccccccccccccccccc</v>
      </c>
      <c r="N777" s="220"/>
      <c r="O777" s="220"/>
      <c r="P777" s="220" t="str">
        <f t="shared" ca="1" si="291"/>
        <v>cccccccccccccccccccccccccccccccccccccccccccccccccccccccccccccccccccccccccccccccccccccccccccccccc</v>
      </c>
      <c r="Q777" s="220"/>
      <c r="R777" s="220"/>
      <c r="S777" s="220" t="str">
        <f t="shared" ca="1" si="292"/>
        <v>cccccccccccccccccccccccccccccccccccccccccccccccccccccccccccccccccccccccccccccccccccccccccccccccc</v>
      </c>
      <c r="T777" s="220"/>
      <c r="U777" s="220"/>
      <c r="V777" s="220" t="str">
        <f t="shared" ca="1" si="293"/>
        <v>cccccccccccccccccccccccccccccccccccccccccccccccccccccccccccccccccccccccccccccccccccccccccccccccc</v>
      </c>
      <c r="W777" s="220"/>
      <c r="X777" s="220"/>
      <c r="Y777" s="220" t="str">
        <f t="shared" ca="1" si="294"/>
        <v>cccccccccccccccccccccccccccccccccccccccccccccccccccccccccccccccccccccccccccccccccccccccccccccccc</v>
      </c>
      <c r="Z777" s="220"/>
      <c r="AA777" s="220"/>
      <c r="AB777" s="220" t="str">
        <f t="shared" ca="1" si="295"/>
        <v>cccccccccccccccccccccccccccccccccccccccccccccccccccccccccccccccccccccccccccccccccccccccccccccccc</v>
      </c>
      <c r="AC777" s="220"/>
      <c r="AD777" s="220"/>
      <c r="AE777" s="220" t="str">
        <f t="shared" ca="1" si="296"/>
        <v>cccccccccccccccccccccccccccccccccccccccccccccccccccccccccccccccccccccccccccccccccccccccccccccccc</v>
      </c>
      <c r="AF777" s="220"/>
      <c r="AG777" s="220"/>
      <c r="AH777" s="220" t="str">
        <f t="shared" ca="1" si="297"/>
        <v>cccccccccccccccccccccccccccccccccccccccccccccccccccccccccccccccccccccccccccccccccccccccccccccccc</v>
      </c>
      <c r="AI777" s="220"/>
      <c r="AJ777" s="220"/>
      <c r="AK777" s="220" t="str">
        <f t="shared" ca="1" si="298"/>
        <v>cccccccccccccccccccccccccccccccccccccccccccccccccccccccccccccccccccccccccccccccccccccccccccccccc</v>
      </c>
      <c r="AL777" s="220"/>
      <c r="AM777" s="220"/>
      <c r="AN777" s="220" t="str">
        <f t="shared" ca="1" si="299"/>
        <v>cccccccccccccccccccccccccccccccccccccccccccccccccccccccccccccccccccccccccccccccccccccccccccccccc</v>
      </c>
      <c r="AO777" s="220"/>
      <c r="AP777" s="221"/>
      <c r="AQ777" s="26"/>
      <c r="AR777" s="28" t="s">
        <v>67</v>
      </c>
      <c r="AS777" s="227">
        <f ca="1">MATCH(0,OFFSET(H34:H705,$B$788-706,0),)</f>
        <v>193</v>
      </c>
      <c r="AT777" s="31">
        <f ca="1">MATCH(0,OFFSET(K34:K705,$B$788-706,0),)</f>
        <v>193</v>
      </c>
      <c r="AU777" s="31">
        <f ca="1">MATCH(0,OFFSET(N34:N705,$B$788-706,0),)</f>
        <v>1</v>
      </c>
      <c r="AV777" s="31">
        <f ca="1">MATCH(0,OFFSET(Q34:Q705,$B$788-706,0),)</f>
        <v>193</v>
      </c>
      <c r="AW777" s="31">
        <f ca="1">MATCH(0,OFFSET(T34:T705,$B$788-706,0),)</f>
        <v>193</v>
      </c>
      <c r="AX777" s="233">
        <f ca="1">MATCH(0,OFFSET(W34:W705,$B$788-706,0),)</f>
        <v>193</v>
      </c>
      <c r="AY777" s="233">
        <f ca="1">MATCH(0,OFFSET(Z34:Z705,$B$788-706,0),)</f>
        <v>193</v>
      </c>
      <c r="AZ777" s="233">
        <f ca="1">MATCH(0,OFFSET(AC34:AC705,$B$788-706,0),)</f>
        <v>193</v>
      </c>
      <c r="BA777" s="233">
        <f ca="1">MATCH(0,OFFSET(AF34:AF705,$B$788-706,0),)</f>
        <v>193</v>
      </c>
      <c r="BB777" s="233">
        <f ca="1">MATCH(0,OFFSET(AI34:AI705,$B$788-706,0),)</f>
        <v>193</v>
      </c>
      <c r="BC777" s="233">
        <f ca="1">MATCH(0,OFFSET(AL34:AL705,$B$788-706,0),)</f>
        <v>193</v>
      </c>
      <c r="BD777" s="234">
        <f ca="1">MATCH(0,OFFSET(AO34:AO705,$B$788-706,0),)</f>
        <v>193</v>
      </c>
      <c r="BE777" s="8"/>
      <c r="BF777" s="8"/>
    </row>
    <row r="778" spans="1:80" ht="47.25" hidden="1" customHeight="1" x14ac:dyDescent="0.2">
      <c r="A778" s="73"/>
      <c r="B778" s="491">
        <f ca="1">B783-5</f>
        <v>42762</v>
      </c>
      <c r="C778" s="492"/>
      <c r="D778" s="492"/>
      <c r="E778" s="492"/>
      <c r="F778" s="219"/>
      <c r="G778" s="220" t="str">
        <f t="shared" ca="1" si="288"/>
        <v>ccccccccccccccccccccccccccccaaaaaaaaaaaaaaaaaaaaccccccaaaaaaaaaaaccccccccccccccccccccccccccccccc</v>
      </c>
      <c r="H778" s="220"/>
      <c r="I778" s="220"/>
      <c r="J778" s="220" t="str">
        <f t="shared" ca="1" si="289"/>
        <v>ccccccccccccccccccccccccccccaaaaaaaaaaaaaaaaaaaaccccccaaaaaaaaaaaccccccccccccccccccccccccccccccc</v>
      </c>
      <c r="K778" s="220"/>
      <c r="L778" s="220"/>
      <c r="M778" s="220" t="str">
        <f t="shared" ca="1" si="290"/>
        <v>ccccccccccccccccccccccccccccaaaaaaaaaaaaaaaaaaaaccccccaaaaaaaaaaaccccccccccccccccccccccccccccccc</v>
      </c>
      <c r="N778" s="220"/>
      <c r="O778" s="220"/>
      <c r="P778" s="220" t="str">
        <f t="shared" ca="1" si="291"/>
        <v>ccccccccccccccccccccccccccccaaaaaaaaaaaaaaaaaaaaccccccaaaaaaaaaaaccccccccccccccccccccccccccccccc</v>
      </c>
      <c r="Q778" s="220"/>
      <c r="R778" s="220"/>
      <c r="S778" s="220" t="str">
        <f t="shared" ca="1" si="292"/>
        <v>ccccccccccccccccccccccccccccaaaaaaaaaaaaaaaaaaaaccccccaaaaaaaaaaaccccccccccccccccccccccccccccccc</v>
      </c>
      <c r="T778" s="220"/>
      <c r="U778" s="220"/>
      <c r="V778" s="220" t="str">
        <f t="shared" ca="1" si="293"/>
        <v>ccccccccccccccccccccccccccccaaaaaaaaaaaaaaaaaaaaccccccaaaaaaaaaaaccccccccccccccccccccccccccccccc</v>
      </c>
      <c r="W778" s="220"/>
      <c r="X778" s="220"/>
      <c r="Y778" s="220" t="str">
        <f t="shared" ca="1" si="294"/>
        <v>ccccccccccccccccccccccccccccaaaaaaaaaaaaaaaaaaaaccccccaaaaaaaaaaaccccccccccccccccccccccccccccccc</v>
      </c>
      <c r="Z778" s="220"/>
      <c r="AA778" s="220"/>
      <c r="AB778" s="220" t="str">
        <f t="shared" ca="1" si="295"/>
        <v>ccccccccccccccccccccccccccccaaaaaaaaaaaaaaaaaaaaccccccaaaaaaaaaaaccccccccccccccccccccccccccccccc</v>
      </c>
      <c r="AC778" s="220"/>
      <c r="AD778" s="220"/>
      <c r="AE778" s="220" t="str">
        <f t="shared" ca="1" si="296"/>
        <v>ccccccccccccccccccccccccccccaaaaaaaaaaaaaaaaaaaaccccccaaaaaaaaaaaccccccccccccccccccccccccccccccc</v>
      </c>
      <c r="AF778" s="220"/>
      <c r="AG778" s="220"/>
      <c r="AH778" s="220" t="str">
        <f t="shared" ca="1" si="297"/>
        <v>ccccccccccccccccccccccccccccaaaaaaaaaaaaaaaaaaaaccccccaaaaaaaaaaaccccccccccccccccccccccccccccccc</v>
      </c>
      <c r="AI778" s="220"/>
      <c r="AJ778" s="220"/>
      <c r="AK778" s="220" t="str">
        <f t="shared" ca="1" si="298"/>
        <v>ccccccccccccccccccccccccccccaaaaaaaaaaaaaaaaaaaaccccccaaaaaaaaaaaccccccccccccccccccccccccccccccc</v>
      </c>
      <c r="AL778" s="220"/>
      <c r="AM778" s="220"/>
      <c r="AN778" s="220" t="str">
        <f t="shared" ca="1" si="299"/>
        <v>ccccccccccccccccccccccccccccaaaaaaaaaaaaaaaaaaaaccccccaaaaaaaaaaaccccccccccccccccccccccccccccccc</v>
      </c>
      <c r="AO778" s="220"/>
      <c r="AP778" s="221"/>
      <c r="AQ778" s="26"/>
      <c r="AR778" s="28" t="s">
        <v>75</v>
      </c>
      <c r="AS778" s="227">
        <f ca="1">IF(ISNA(AS776),24,IF(AS776=1,MAX(OFFSET(H610:H705,$B$788-706,,))*0.25,MAX(MAX(OFFSET(H610:H705,$B$788-706+(AS776-1),0,96-(AS776-1))),(OFFSET(H610,$B$788-708+AS776,0)+1-OFFSET(H610,$B$788-706,0)))*0.25))</f>
        <v>14.5</v>
      </c>
      <c r="AT778" s="31">
        <f ca="1">IF(ISNA(AT776),24,IF(AT776=1,MAX(OFFSET(K610:K705,$B$788-706,,))*0.25,MAX(MAX(OFFSET(K610:K705,$B$788-706+(AT776-1),0,96-(AT776-1))),(OFFSET(K610,$B$788-708+AT776,0)+1-OFFSET(K610,$B$788-706,0)))*0.25))</f>
        <v>11.5</v>
      </c>
      <c r="AU778" s="31">
        <f ca="1">IF(ISNA(AU776),24,IF(AU776=1,MAX(OFFSET(N610:N705,$B$788-706,,))*0.25,MAX(MAX(OFFSET(N610:N705,$B$788-706+(AU776-1),0,96-(AU776-1))),(OFFSET(N610,$B$788-708+AU776,0)+1-OFFSET(N610,$B$788-706,0)))*0.25))</f>
        <v>14.5</v>
      </c>
      <c r="AV778" s="31">
        <f ca="1">IF(ISNA(AV776),24,IF(AV776=1,MAX(OFFSET(Q610:Q705,$B$788-706,,))*0.25,MAX(MAX(OFFSET(Q610:Q705,$B$788-706+(AV776-1),0,96-(AV776-1))),(OFFSET(Q610,$B$788-708+AV776,0)+1-OFFSET(Q610,$B$788-706,0)))*0.25))</f>
        <v>24</v>
      </c>
      <c r="AW778" s="31">
        <f ca="1">IF(ISNA(AW776),24,IF(AW776=1,MAX(OFFSET(T610:T705,$B$788-706,,))*0.25,MAX(MAX(OFFSET(T610:T705,$B$788-706+(AW776-1),0,96-(AW776-1))),(OFFSET(T610,$B$788-708+AW776,0)+1-OFFSET(T610,$B$788-706,0)))*0.25))</f>
        <v>14.5</v>
      </c>
      <c r="AX778" s="233">
        <f ca="1">IF(ISNA(AX776),24,IF(AX776=1,MAX(OFFSET(W610:W705,$B$788-706,,))*0.25,MAX(MAX(OFFSET(W610:W705,$B$788-706+(AX776-1),0,96-(AX776-1))),(OFFSET(W610,$B$788-708+AX776,0)+1-OFFSET(W610,$B$788-706,0)))*0.25))</f>
        <v>14.5</v>
      </c>
      <c r="AY778" s="233">
        <f ca="1">IF(ISNA(AY776),24,IF(AY776=1,MAX(OFFSET(Z610:Z705,$B$788-706,,))*0.25,MAX(MAX(OFFSET(Z610:Z705,$B$788-706+(AY776-1),0,96-(AY776-1))),(OFFSET(Z610,$B$788-708+AY776,0)+1-OFFSET(Z610,$B$788-706,0)))*0.25))</f>
        <v>14.5</v>
      </c>
      <c r="AZ778" s="233">
        <f ca="1">IF(ISNA(AZ776),24,IF(AZ776=1,MAX(OFFSET(AC610:AC705,$B$788-706,,))*0.25,MAX(MAX(OFFSET(AC610:AC705,$B$788-706+(AZ776-1),0,96-(AZ776-1))),(OFFSET(AC610,$B$788-708+AZ776,0)+1-OFFSET(AC610,$B$788-706,0)))*0.25))</f>
        <v>14.5</v>
      </c>
      <c r="BA778" s="233">
        <f ca="1">IF(ISNA(BA776),24,IF(BA776=1,MAX(OFFSET(AF610:AF705,$B$788-706,,))*0.25,MAX(MAX(OFFSET(AF610:AF705,$B$788-706+(BA776-1),0,96-(BA776-1))),(OFFSET(AF610,$B$788-708+BA776,0)+1-OFFSET(AF610,$B$788-706,0)))*0.25))</f>
        <v>14.5</v>
      </c>
      <c r="BB778" s="233">
        <f ca="1">IF(ISNA(BB776),24,IF(BB776=1,MAX(OFFSET(AI610:AI705,$B$788-706,,))*0.25,MAX(MAX(OFFSET(AI610:AI705,$B$788-706+(BB776-1),0,96-(BB776-1))),(OFFSET(AI610,$B$788-708+BB776,0)+1-OFFSET(AI610,$B$788-706,0)))*0.25))</f>
        <v>14.5</v>
      </c>
      <c r="BC778" s="233">
        <f ca="1">IF(ISNA(BC776),24,IF(BC776=1,MAX(OFFSET(AL610:AL705,$B$788-706,,))*0.25,MAX(MAX(OFFSET(AL610:AL705,$B$788-706+(BC776-1),0,96-(BC776-1))),(OFFSET(AL610,$B$788-708+BC776,0)+1-OFFSET(AL610,$B$788-706,0)))*0.25))</f>
        <v>14.5</v>
      </c>
      <c r="BD778" s="234">
        <f ca="1">IF(ISNA(BD776),24,IF(BD776=1,MAX(OFFSET(AO610:AO705,$B$788-706,,))*0.25,MAX(MAX(OFFSET(AO610:AO705,$B$788-706+(BD776-1),0,96-(BD776-1))),(OFFSET(AO610,$B$788-708+BD776,0)+1-OFFSET(AO610,$B$788-706,0)))*0.25))</f>
        <v>14.5</v>
      </c>
      <c r="BE778" s="8"/>
      <c r="BF778" s="8"/>
    </row>
    <row r="779" spans="1:80" ht="47.25" hidden="1" customHeight="1" x14ac:dyDescent="0.2">
      <c r="A779" s="73"/>
      <c r="B779" s="491">
        <f ca="1">B783-4</f>
        <v>42763</v>
      </c>
      <c r="C779" s="492"/>
      <c r="D779" s="492"/>
      <c r="E779" s="492"/>
      <c r="F779" s="219"/>
      <c r="G779" s="220" t="str">
        <f t="shared" ca="1" si="288"/>
        <v>ccccccccccccccccccccccccccccaaaaaaaaaaaaaaaaaaaaccccccaaaaaaaaaaaccccccccccccccccccccccccccccccc</v>
      </c>
      <c r="H779" s="220"/>
      <c r="I779" s="220"/>
      <c r="J779" s="220" t="str">
        <f t="shared" ca="1" si="289"/>
        <v>ccccccccccccccbbbbbbbbbbbbbbaaaaaaaaaaaaaaaaaaaaccccccaaaaaaaaaaaccccccccccccccccccccccccccccccc</v>
      </c>
      <c r="K779" s="220"/>
      <c r="L779" s="220"/>
      <c r="M779" s="220" t="str">
        <f t="shared" ca="1" si="290"/>
        <v>ccccccccccccccccccccccccccccaaaaaaaaaaaaaaaaaaaaccccccaaaaaaaaaaaccccccccccccccccccccccccccccccc</v>
      </c>
      <c r="N779" s="220"/>
      <c r="O779" s="220"/>
      <c r="P779" s="220" t="str">
        <f t="shared" ca="1" si="291"/>
        <v>ccccccccccccccccccccccccccccaaaaaaaaaaaaaaaaaaaaccccccaaaaaaaaaaaccccccccccccccccccccccccccccccc</v>
      </c>
      <c r="Q779" s="220"/>
      <c r="R779" s="220"/>
      <c r="S779" s="220" t="str">
        <f t="shared" ca="1" si="292"/>
        <v>ccccccccccccccccccccccccccccaaaaaaaaaaaaaaaaaaaaccccccaaaaaaaaaaaccccccccccccccccccccccccccccccc</v>
      </c>
      <c r="T779" s="220"/>
      <c r="U779" s="220"/>
      <c r="V779" s="220" t="str">
        <f t="shared" ca="1" si="293"/>
        <v>ccccccccccccccccccccccccccccaaaaaaaaaaaaaaaaaaaaccccccaaaaaaaaaaaccccccccccccccccccccccccccccccc</v>
      </c>
      <c r="W779" s="220"/>
      <c r="X779" s="220"/>
      <c r="Y779" s="220" t="str">
        <f t="shared" ca="1" si="294"/>
        <v>ccccccccccccccccccccccccccccaaaaaaaaaaaaaaaaaaaaccccccaaaaaaaaaaaccccccccccccccccccccccccccccccc</v>
      </c>
      <c r="Z779" s="220"/>
      <c r="AA779" s="220"/>
      <c r="AB779" s="220" t="str">
        <f t="shared" ca="1" si="295"/>
        <v>ccccccccccccccccccccccccccccaaaaaaaaaaaaaaaaaaaaccccccaaaaaaaaaaaccccccccccccccccccccccccccccccc</v>
      </c>
      <c r="AC779" s="220"/>
      <c r="AD779" s="220"/>
      <c r="AE779" s="220" t="str">
        <f t="shared" ca="1" si="296"/>
        <v>ccccccccccccccccccccccccccccaaaaaaaaaaaaaaaaaaaaccccccaaaaaaaaaaaccccccccccccccccccccccccccccccc</v>
      </c>
      <c r="AF779" s="220"/>
      <c r="AG779" s="220"/>
      <c r="AH779" s="220" t="str">
        <f t="shared" ca="1" si="297"/>
        <v>ccccccccccccccccccccccccccccaaaaaaaaaaaaaaaaaaaaccccccaaaaaaaaaaaccccccccccccccccccccccccccccccc</v>
      </c>
      <c r="AI779" s="220"/>
      <c r="AJ779" s="220"/>
      <c r="AK779" s="220" t="str">
        <f t="shared" ca="1" si="298"/>
        <v>ccccccccccccccccccccccccccccaaaaaaaaaaaaaaaaaaaaccccccaaaaaaaaaaaccccccccccccccccccccccccccccccc</v>
      </c>
      <c r="AL779" s="220"/>
      <c r="AM779" s="220"/>
      <c r="AN779" s="220" t="str">
        <f t="shared" ca="1" si="299"/>
        <v>ccccccccccccccccccccccccccccaaaaaaaaaaaaaaaaaaaaccccccaaaaaaaaaaaccccccccccccccccccccccccccccccc</v>
      </c>
      <c r="AO779" s="220"/>
      <c r="AP779" s="221"/>
      <c r="AQ779" s="26"/>
      <c r="AR779" s="28" t="s">
        <v>172</v>
      </c>
      <c r="AS779" s="227">
        <f ca="1">COUNTIF(H669:H705,"=0")*0.25</f>
        <v>0</v>
      </c>
      <c r="AT779" s="31">
        <f ca="1">COUNTIF(K669:K705,"=0")*0.25</f>
        <v>3</v>
      </c>
      <c r="AU779" s="31">
        <f ca="1">COUNTIF(N669:N705,"=0")*0.25</f>
        <v>0</v>
      </c>
      <c r="AV779" s="31">
        <f ca="1">COUNTIF(Q669:Q705,"=0")*0.25</f>
        <v>0</v>
      </c>
      <c r="AW779" s="31">
        <f ca="1">COUNTIF(T669:T705,"=0")*0.25</f>
        <v>0</v>
      </c>
      <c r="AX779" s="233">
        <f ca="1">COUNTIF(W669:W705,"=0")*0.25</f>
        <v>0</v>
      </c>
      <c r="AY779" s="233">
        <f ca="1">COUNTIF(Z669:Z705,"=0")*0.25</f>
        <v>0</v>
      </c>
      <c r="AZ779" s="233">
        <f ca="1">COUNTIF(AC669:AC705,"=0")*0.25</f>
        <v>0</v>
      </c>
      <c r="BA779" s="233">
        <f ca="1">COUNTIF(AF669:AF705,"=0")*0.25</f>
        <v>0</v>
      </c>
      <c r="BB779" s="233">
        <f ca="1">COUNTIF(AI669:AI705,"=0")*0.25</f>
        <v>0</v>
      </c>
      <c r="BC779" s="233">
        <f ca="1">COUNTIF(AL669:AL705,"=0")*0.25</f>
        <v>0</v>
      </c>
      <c r="BD779" s="234">
        <f ca="1">COUNTIF(AO669:AO705,"=0")*0.25</f>
        <v>0</v>
      </c>
      <c r="BE779" s="8"/>
      <c r="BF779" s="8"/>
    </row>
    <row r="780" spans="1:80" ht="47.25" hidden="1" customHeight="1" x14ac:dyDescent="0.2">
      <c r="A780" s="73"/>
      <c r="B780" s="491">
        <f ca="1">B783-3</f>
        <v>42764</v>
      </c>
      <c r="C780" s="492"/>
      <c r="D780" s="492"/>
      <c r="E780" s="492"/>
      <c r="F780" s="219"/>
      <c r="G780" s="220" t="str">
        <f t="shared" ca="1" si="288"/>
        <v>ccccccccccccccccccccccccccccaaaaaaaaaaaaaaaaaaaaccccccaaaaaaaaaaaccccccccccccccccccccccccccccccc</v>
      </c>
      <c r="H780" s="220"/>
      <c r="I780" s="220"/>
      <c r="J780" s="220" t="str">
        <f t="shared" ca="1" si="289"/>
        <v>ccccccccccccccccbbbbbbbbbbbbaaaaaaaaaaaaaaaaaaaaccccccaaaaaaaaaaaccccccccccccccccccccccccccccccc</v>
      </c>
      <c r="K780" s="220"/>
      <c r="L780" s="220"/>
      <c r="M780" s="220" t="str">
        <f t="shared" ca="1" si="290"/>
        <v>ccccccccccccccccccccccccccccaaaaaaaaaaaaaaaaaaaaccccccaaaaaaaaaaaccccccccccccccccccccccccccccccc</v>
      </c>
      <c r="N780" s="220"/>
      <c r="O780" s="220"/>
      <c r="P780" s="220" t="str">
        <f t="shared" ca="1" si="291"/>
        <v>ccccccccccccccccccccccccccccaaaaaaaaaaaaaaaaaaaaccccccaaaaaaaaaaaccccccccccccccccccccccccccccccc</v>
      </c>
      <c r="Q780" s="220"/>
      <c r="R780" s="220"/>
      <c r="S780" s="220" t="str">
        <f t="shared" ca="1" si="292"/>
        <v>ccccccccccccccccccccccccccccaaaaaaaaaaaaaaaaaaaaccccccaaaaaaaaaaaccccccccccccccccccccccccccccccc</v>
      </c>
      <c r="T780" s="220"/>
      <c r="U780" s="220"/>
      <c r="V780" s="220" t="str">
        <f t="shared" ca="1" si="293"/>
        <v>ccccccccccccccccccccccccccccaaaaaaaaaaaaaaaaaaaaccccccaaaaaaaaaaaccccccccccccccccccccccccccccccc</v>
      </c>
      <c r="W780" s="220"/>
      <c r="X780" s="220"/>
      <c r="Y780" s="220" t="str">
        <f t="shared" ca="1" si="294"/>
        <v>ccccccccccccccccccccccccccccaaaaaaaaaaaaaaaaaaaaccccccaaaaaaaaaaaccccccccccccccccccccccccccccccc</v>
      </c>
      <c r="Z780" s="220"/>
      <c r="AA780" s="220"/>
      <c r="AB780" s="220" t="str">
        <f t="shared" ca="1" si="295"/>
        <v>ccccccccccccccccccccccccccccaaaaaaaaaaaaaaaaaaaaccccccaaaaaaaaaaaccccccccccccccccccccccccccccccc</v>
      </c>
      <c r="AC780" s="220"/>
      <c r="AD780" s="220"/>
      <c r="AE780" s="220" t="str">
        <f t="shared" ca="1" si="296"/>
        <v>ccccccccccccccccccccccccccccaaaaaaaaaaaaaaaaaaaaccccccaaaaaaaaaaaccccccccccccccccccccccccccccccc</v>
      </c>
      <c r="AF780" s="220"/>
      <c r="AG780" s="220"/>
      <c r="AH780" s="220" t="str">
        <f t="shared" ca="1" si="297"/>
        <v>ccccccccccccccccccccccccccccaaaaaaaaaaaaaaaaaaaaccccccaaaaaaaaaaaccccccccccccccccccccccccccccccc</v>
      </c>
      <c r="AI780" s="220"/>
      <c r="AJ780" s="220"/>
      <c r="AK780" s="220" t="str">
        <f t="shared" ca="1" si="298"/>
        <v>ccccccccccccccccccccccccccccaaaaaaaaaaaaaaaaaaaaccccccaaaaaaaaaaaccccccccccccccccccccccccccccccc</v>
      </c>
      <c r="AL780" s="220"/>
      <c r="AM780" s="220"/>
      <c r="AN780" s="220" t="str">
        <f t="shared" ca="1" si="299"/>
        <v>ccccccccccccccccccccccccccccaaaaaaaaaaaaaaaaaaaaccccccaaaaaaaaaaaccccccccccccccccccccccccccccccc</v>
      </c>
      <c r="AO780" s="220"/>
      <c r="AP780" s="221"/>
      <c r="AQ780" s="26"/>
      <c r="AR780" s="28" t="s">
        <v>77</v>
      </c>
      <c r="AS780" s="228">
        <f ca="1">IF(ISNA(AS777),168,IF(AS777=1,MAX(OFFSET(H34:H705,$B$788-706,,))*0.25,MAX(MAX(OFFSET(H34:H705,$B$788-706+(AS777-1),0,672-(AS777-1))),(OFFSET(H34,$B$788-708+AS777,0)+1-OFFSET(H34,$B$788-706,0)))*0.25))</f>
        <v>48</v>
      </c>
      <c r="AT780" s="31">
        <f ca="1">IF(ISNA(AT777),168,IF(AT777=1,MAX(OFFSET(K34:K705,$B$788-706,,))*0.25,MAX(MAX(OFFSET(K34:K705,$B$788-706+(AT777-1),0,672-(AT777-1))),(OFFSET(K34,$B$788-708+AT777,0)+1-OFFSET(K34,$B$788-706,0)))*0.25))</f>
        <v>48</v>
      </c>
      <c r="AU780" s="229">
        <f ca="1">IF(ISNA(AU777),168,IF(AU777=1,MAX(OFFSET(N34:N705,$B$788-706,,))*0.25,MAX(MAX(OFFSET(N34:N705,$B$788-706+(AU777-1),0,672-(AU777-1))),(OFFSET(N34,$B$788-708+AU777,0)+1-OFFSET(N34,$B$788-706,0)))*0.25))</f>
        <v>47</v>
      </c>
      <c r="AV780" s="31">
        <f ca="1">IF(ISNA(AV777),168,IF(AV777=1,MAX(OFFSET(Q34:Q705,$B$788-706,,))*0.25,MAX(MAX(OFFSET(Q34:Q705,$B$788-706+(AV777-1),0,672-(AV777-1))),(OFFSET(Q34,$B$788-708+AV777,0)+1-OFFSET(Q34,$B$788-706,0)))*0.25))</f>
        <v>48</v>
      </c>
      <c r="AW780" s="229">
        <f ca="1">IF(ISNA(AW777),168,IF(AW777=1,MAX(OFFSET(T34:T705,$B$788-706,,))*0.25,MAX(MAX(OFFSET(T34:T705,$B$788-706+(AW777-1),0,672-(AW777-1))),(OFFSET(T34,$B$788-708+AW777,0)+1-OFFSET(T34,$B$788-706,0)))*0.25))</f>
        <v>48</v>
      </c>
      <c r="AX780" s="233">
        <f ca="1">IF(ISNA(AX777),168,IF(AX777=1,MAX(OFFSET(W34:W705,$B$788-706,,))*0.25,MAX(MAX(OFFSET(W34:W705,$B$788-706+(AX777-1),0,672-(AX777-1))),(OFFSET(W34,$B$788-708+AX777,0)+1-OFFSET(W34,$B$788-706,0)))*0.25))</f>
        <v>48</v>
      </c>
      <c r="AY780" s="233">
        <f ca="1">IF(ISNA(AY777),168,IF(AY777=1,MAX(OFFSET(Z34:Z705,$B$788-706,,))*0.25,MAX(MAX(OFFSET(Z34:Z705,$B$788-706+(AY777-1),0,672-(AY777-1))),(OFFSET(Z34,$B$788-708+AY777,0)+1-OFFSET(Z34,$B$788-706,0)))*0.25))</f>
        <v>48</v>
      </c>
      <c r="AZ780" s="233">
        <f ca="1">IF(ISNA(AZ777),168,IF(AZ777=1,MAX(OFFSET(AC34:AC705,$B$788-706,,))*0.25,MAX(MAX(OFFSET(AC34:AC705,$B$788-706+(AZ777-1),0,672-(AZ777-1))),(OFFSET(AC34,$B$788-708+AZ777,0)+1-OFFSET(AC34,$B$788-706,0)))*0.25))</f>
        <v>48</v>
      </c>
      <c r="BA780" s="233">
        <f ca="1">IF(ISNA(BA777),168,IF(BA777=1,MAX(OFFSET(AF34:AF705,$B$788-706,,))*0.25,MAX(MAX(OFFSET(AF34:AF705,$B$788-706+(BA777-1),0,672-(BA777-1))),(OFFSET(AF34,$B$788-708+BA777,0)+1-OFFSET(AF34,$B$788-706,0)))*0.25))</f>
        <v>48</v>
      </c>
      <c r="BB780" s="233">
        <f ca="1">IF(ISNA(BB777),168,IF(BB777=1,MAX(OFFSET(AI34:AI705,$B$788-706,,))*0.25,MAX(MAX(OFFSET(AI34:AI705,$B$788-706+(BB777-1),0,672-(BB777-1))),(OFFSET(AI34,$B$788-708+BB777,0)+1-OFFSET(AI34,$B$788-706,0)))*0.25))</f>
        <v>48</v>
      </c>
      <c r="BC780" s="233">
        <f ca="1">IF(ISNA(BC777),168,IF(BC777=1,MAX(OFFSET(AL34:AL705,$B$788-706,,))*0.25,MAX(MAX(OFFSET(AL34:AL705,$B$788-706+(BC777-1),0,672-(BC777-1))),(OFFSET(AL34,$B$788-708+BC777,0)+1-OFFSET(AL34,$B$788-706,0)))*0.25))</f>
        <v>48</v>
      </c>
      <c r="BD780" s="234">
        <f ca="1">IF(ISNA(BD777),168,IF(BD777=1,MAX(OFFSET(AO34:AO705,$B$788-706,,))*0.25,MAX(MAX(OFFSET(AO34:AO705,$B$788-706+(BD777-1),0,672-(BD777-1))),(OFFSET(AO34,$B$788-708+BD777,0)+1-OFFSET(AO34,$B$788-706,0)))*0.25))</f>
        <v>48</v>
      </c>
      <c r="BE780" s="8"/>
      <c r="BF780" s="8"/>
    </row>
    <row r="781" spans="1:80" ht="47.25" hidden="1" customHeight="1" x14ac:dyDescent="0.2">
      <c r="A781" s="73"/>
      <c r="B781" s="491">
        <f ca="1">B783-2</f>
        <v>42765</v>
      </c>
      <c r="C781" s="492"/>
      <c r="D781" s="492"/>
      <c r="E781" s="492"/>
      <c r="F781" s="219"/>
      <c r="G781" s="220" t="str">
        <f t="shared" ca="1" si="288"/>
        <v>ccccccccccccccccccccccccccccaaaaaaaaaaaaaaaaaaaacccccccccccccccccccccccccccccccccccccccccccccccc</v>
      </c>
      <c r="H781" s="220"/>
      <c r="I781" s="220"/>
      <c r="J781" s="220" t="str">
        <f t="shared" ca="1" si="289"/>
        <v>ccccccccccccccccbbbbbbbbbbbbaaaaaaaaaaaaaaaaaaaaccccccaaaaaaaaaaaccccccccccccccccccccccccccccccc</v>
      </c>
      <c r="K781" s="220"/>
      <c r="L781" s="220"/>
      <c r="M781" s="220" t="str">
        <f t="shared" ca="1" si="290"/>
        <v>ccccccccccccccccccccccccccccaaaaaaaaaaaaaaaaaaaaccccccaaaaaaaaaaaccccccccccccccccccccccccccccccc</v>
      </c>
      <c r="N781" s="220"/>
      <c r="O781" s="220"/>
      <c r="P781" s="220" t="str">
        <f t="shared" ca="1" si="291"/>
        <v>ccccccccccccccccccccccccccccaaaaaaaaaaaaaaaaaaaaccccccaaaaaaaaaaaccccccccccccccccccccccccccccccc</v>
      </c>
      <c r="Q781" s="220"/>
      <c r="R781" s="220"/>
      <c r="S781" s="220" t="str">
        <f t="shared" ca="1" si="292"/>
        <v>ccccccccccccccccccccccccccccaaaaaaaaaaaaaaaaaaaaccccccaaaaaaaaaaaccccccccccccccccccccccccccccccc</v>
      </c>
      <c r="T781" s="220"/>
      <c r="U781" s="220"/>
      <c r="V781" s="220" t="str">
        <f t="shared" ca="1" si="293"/>
        <v>ccccccccccccccccccccccccccccaaaaaaaaaaaaaaaaaaaaccccccaaaaaaaaaaaccccccccccccccccccccccccccccccc</v>
      </c>
      <c r="W781" s="220"/>
      <c r="X781" s="220"/>
      <c r="Y781" s="220" t="str">
        <f t="shared" ca="1" si="294"/>
        <v>ccccccccccccccccccccccccccccaaaaaaaaaaaaaaaaaaaaccccccaaaaaaaaaaaccccccccccccccccccccccccccccccc</v>
      </c>
      <c r="Z781" s="220"/>
      <c r="AA781" s="220"/>
      <c r="AB781" s="220" t="str">
        <f t="shared" ca="1" si="295"/>
        <v>ccccccccccccccccccccccccccccaaaaaaaaaaaaaaaaaaaaccccccaaaaaaaaaaaccccccccccccccccccccccccccccccc</v>
      </c>
      <c r="AC781" s="220"/>
      <c r="AD781" s="220"/>
      <c r="AE781" s="220" t="str">
        <f t="shared" ca="1" si="296"/>
        <v>ccccccccccccccccccccccccccccaaaaaaaaaaaaaaaaaaaaccccccaaaaaaaaaaaccccccccccccccccccccccccccccccc</v>
      </c>
      <c r="AF781" s="220"/>
      <c r="AG781" s="220"/>
      <c r="AH781" s="220" t="str">
        <f t="shared" ca="1" si="297"/>
        <v>ccccccccccccccccccccccccccccaaaaaaaaaaaaaaaaaaaaccccccaaaaaaaaaaaccccccccccccccccccccccccccccccc</v>
      </c>
      <c r="AI781" s="220"/>
      <c r="AJ781" s="220"/>
      <c r="AK781" s="220" t="str">
        <f t="shared" ca="1" si="298"/>
        <v>ccccccccccccccccccccccccccccaaaaaaaaaaaaaaaaaaaaccccccaaaaaaaaaaaccccccccccccccccccccccccccccccc</v>
      </c>
      <c r="AL781" s="220"/>
      <c r="AM781" s="220"/>
      <c r="AN781" s="220" t="str">
        <f t="shared" ca="1" si="299"/>
        <v>ccccccccccccccccccccccccccccaaaaaaaaaaaaaaaaaaaaccccccaaaaaaaaaaaccccccccccccccccccccccccccccccc</v>
      </c>
      <c r="AO781" s="220"/>
      <c r="AP781" s="221"/>
      <c r="AQ781" s="26" t="s">
        <v>76</v>
      </c>
      <c r="AR781" s="28" t="s">
        <v>85</v>
      </c>
      <c r="AS781" s="227">
        <f ca="1">MATCH(0,OFFSET(H610:H705,$B$788-706-96,0),)</f>
        <v>1</v>
      </c>
      <c r="AT781" s="31">
        <f ca="1">MATCH(0,OFFSET(K610:K705,$B$788-706-96,0),)</f>
        <v>1</v>
      </c>
      <c r="AU781" s="31">
        <f ca="1">MATCH(0,OFFSET(N610:N705,$B$788-706-96,0),)</f>
        <v>1</v>
      </c>
      <c r="AV781" s="31">
        <f ca="1">MATCH(0,OFFSET(Q610:Q705,$B$788-706-96,0),)</f>
        <v>1</v>
      </c>
      <c r="AW781" s="31">
        <f ca="1">MATCH(0,OFFSET(T610:T705,$B$788-706-96,0),)</f>
        <v>1</v>
      </c>
      <c r="AX781" s="233">
        <f ca="1">MATCH(0,OFFSET(W610:W705,$B$788-706-96,0),)</f>
        <v>1</v>
      </c>
      <c r="AY781" s="233">
        <f ca="1">MATCH(0,OFFSET(Z610:Z705,$B$788-706-96,0),)</f>
        <v>1</v>
      </c>
      <c r="AZ781" s="233">
        <f ca="1">MATCH(0,OFFSET(AC610:AC705,$B$788-706-96,0),)</f>
        <v>1</v>
      </c>
      <c r="BA781" s="233">
        <f ca="1">MATCH(0,OFFSET(AF610:AF705,$B$788-706-96,0),)</f>
        <v>1</v>
      </c>
      <c r="BB781" s="233">
        <f ca="1">MATCH(0,OFFSET(AI610:AI705,$B$788-706-96,0),)</f>
        <v>1</v>
      </c>
      <c r="BC781" s="233">
        <f ca="1">MATCH(0,OFFSET(AL610:AL705,$B$788-706-96,0),)</f>
        <v>1</v>
      </c>
      <c r="BD781" s="234">
        <f ca="1">MATCH(0,OFFSET(AO610:AO705,$B$788-706-96,0),)</f>
        <v>1</v>
      </c>
      <c r="BE781" s="8"/>
      <c r="BF781" s="8"/>
    </row>
    <row r="782" spans="1:80" ht="47.25" hidden="1" customHeight="1" x14ac:dyDescent="0.2">
      <c r="A782" s="73"/>
      <c r="B782" s="491">
        <f ca="1">B783-1</f>
        <v>42766</v>
      </c>
      <c r="C782" s="492"/>
      <c r="D782" s="492"/>
      <c r="E782" s="492"/>
      <c r="F782" s="219"/>
      <c r="G782" s="220" t="str">
        <f t="shared" ca="1" si="288"/>
        <v>ccccccccccccccccccccccccccccaaaaaaaaaaaaaaaaaaaaccccccaaaaaaaaaaaacccccccccccccccccccccccccccccc</v>
      </c>
      <c r="H782" s="220"/>
      <c r="I782" s="220"/>
      <c r="J782" s="220" t="str">
        <f t="shared" ca="1" si="289"/>
        <v>ccccccccccccccccbbbbbbbbbbbbaaaaaaaaaaaaaaaaaaaaccccccaaaaaaaaaaaacccccccccccccccccccccccccccccc</v>
      </c>
      <c r="K782" s="220"/>
      <c r="L782" s="220"/>
      <c r="M782" s="220" t="str">
        <f t="shared" ca="1" si="290"/>
        <v>ccccccccccccccccccccccccccccaaaaaaaaaaaaaaaaaaaaccccccaaaaaaaaaaaacccccccccccccccccccccccccccccc</v>
      </c>
      <c r="N782" s="220"/>
      <c r="O782" s="220"/>
      <c r="P782" s="220" t="str">
        <f t="shared" ca="1" si="291"/>
        <v>ccccccccccccccccccccccccccccddddddddddddddddddddddddddddddddddddddcccccccccccccccccccccccccccccc</v>
      </c>
      <c r="Q782" s="220"/>
      <c r="R782" s="220"/>
      <c r="S782" s="220" t="str">
        <f t="shared" ca="1" si="292"/>
        <v>ccccccccccccccccccccccccccccaaaaaaaaaaaaaaaaaaaaccccccaaaaaaaaaaaacccccccccccccccccccccccccccccc</v>
      </c>
      <c r="T782" s="220"/>
      <c r="U782" s="220"/>
      <c r="V782" s="220" t="str">
        <f t="shared" ca="1" si="293"/>
        <v>ccccccccccccccccccccccccccccaaaaaaaaaaaaaaaaaaaaccccccaaaaaaaaaaaacccccccccccccccccccccccccccccc</v>
      </c>
      <c r="W782" s="220"/>
      <c r="X782" s="220"/>
      <c r="Y782" s="220" t="str">
        <f t="shared" ca="1" si="294"/>
        <v>ccccccccccccccccccccccccccccaaaaaaaaaaaaaaaaaaaaccccccaaaaaaaaaaaacccccccccccccccccccccccccccccc</v>
      </c>
      <c r="Z782" s="220"/>
      <c r="AA782" s="220"/>
      <c r="AB782" s="220" t="str">
        <f t="shared" ca="1" si="295"/>
        <v>ccccccccccccccccccccccccccccaaaaaaaaaaaaaaaaaaaaccccccaaaaaaaaaaaacccccccccccccccccccccccccccccc</v>
      </c>
      <c r="AC782" s="220"/>
      <c r="AD782" s="220"/>
      <c r="AE782" s="220" t="str">
        <f t="shared" ca="1" si="296"/>
        <v>ccccccccccccccccccccccccccccaaaaaaaaaaaaaaaaaaaaccccccaaaaaaaaaaaacccccccccccccccccccccccccccccc</v>
      </c>
      <c r="AF782" s="220"/>
      <c r="AG782" s="220"/>
      <c r="AH782" s="220" t="str">
        <f t="shared" ca="1" si="297"/>
        <v>ccccccccccccccccccccccccccccaaaaaaaaaaaaaaaaaaaaccccccaaaaaaaaaaaacccccccccccccccccccccccccccccc</v>
      </c>
      <c r="AI782" s="220"/>
      <c r="AJ782" s="220"/>
      <c r="AK782" s="220" t="str">
        <f t="shared" ca="1" si="298"/>
        <v>ccccccccccccccccccccccccccccaaaaaaaaaaaaaaaaaaaaccccccaaaaaaaaaaaacccccccccccccccccccccccccccccc</v>
      </c>
      <c r="AL782" s="220"/>
      <c r="AM782" s="220"/>
      <c r="AN782" s="220" t="str">
        <f t="shared" ca="1" si="299"/>
        <v>ccccccccccccccccccccccccccccaaaaaaaaaaaaaaaaaaaaccccccaaaaaaaaaaaacccccccccccccccccccccccccccccc</v>
      </c>
      <c r="AO782" s="220"/>
      <c r="AP782" s="221"/>
      <c r="AQ782" s="26"/>
      <c r="AR782" s="28" t="s">
        <v>86</v>
      </c>
      <c r="AS782" s="227">
        <f ca="1">MATCH(0,OFFSET(H610:H705,$B$788-706-192,0),)</f>
        <v>1</v>
      </c>
      <c r="AT782" s="31">
        <f ca="1">MATCH(0,OFFSET(K610:K705,$B$788-706-192,0),)</f>
        <v>1</v>
      </c>
      <c r="AU782" s="31">
        <f ca="1">MATCH(0,OFFSET(N610:N705,$B$788-706-192,0),)</f>
        <v>1</v>
      </c>
      <c r="AV782" s="31">
        <f ca="1">MATCH(0,OFFSET(Q610:Q705,$B$788-706-192,0),)</f>
        <v>1</v>
      </c>
      <c r="AW782" s="31">
        <f ca="1">MATCH(0,OFFSET(T610:T705,$B$788-706-192,0),)</f>
        <v>1</v>
      </c>
      <c r="AX782" s="233">
        <f ca="1">MATCH(0,OFFSET(W610:W705,$B$788-706-192,0),)</f>
        <v>1</v>
      </c>
      <c r="AY782" s="233">
        <f ca="1">MATCH(0,OFFSET(Z610:Z705,$B$788-706-192,0),)</f>
        <v>1</v>
      </c>
      <c r="AZ782" s="233">
        <f ca="1">MATCH(0,OFFSET(AC610:AC705,$B$788-706-192,0),)</f>
        <v>1</v>
      </c>
      <c r="BA782" s="233">
        <f ca="1">MATCH(0,OFFSET(AF610:AF705,$B$788-706-192,0),)</f>
        <v>1</v>
      </c>
      <c r="BB782" s="233">
        <f ca="1">MATCH(0,OFFSET(AI610:AI705,$B$788-706-192,0),)</f>
        <v>1</v>
      </c>
      <c r="BC782" s="233">
        <f ca="1">MATCH(0,OFFSET(AL610:AL705,$B$788-706-192,0),)</f>
        <v>1</v>
      </c>
      <c r="BD782" s="234">
        <f ca="1">MATCH(0,OFFSET(AO610:AO705,$B$788-706-192,0),)</f>
        <v>1</v>
      </c>
      <c r="BE782" s="8"/>
      <c r="BF782" s="8"/>
    </row>
    <row r="783" spans="1:80" ht="47.25" hidden="1" customHeight="1" x14ac:dyDescent="0.2">
      <c r="A783" s="73"/>
      <c r="B783" s="500">
        <f ca="1">B678</f>
        <v>42767</v>
      </c>
      <c r="C783" s="501"/>
      <c r="D783" s="501"/>
      <c r="E783" s="501"/>
      <c r="F783" s="222"/>
      <c r="G783" s="220" t="str">
        <f t="shared" ca="1" si="288"/>
        <v>cccccccccccccccccccccccccccccccccccccccccccccccccccccccccccccccccccccccccccccccccccccccccccccccc</v>
      </c>
      <c r="H783" s="220"/>
      <c r="I783" s="220"/>
      <c r="J783" s="220" t="str">
        <f t="shared" ca="1" si="289"/>
        <v>ccccccccccccccccbbbbbbbbbbbbbbbbbbbbbbbbbbbbbbbbcccccccccccccccccccccccccccccccccccccccccccccccc</v>
      </c>
      <c r="K783" s="220"/>
      <c r="L783" s="220"/>
      <c r="M783" s="220" t="str">
        <f t="shared" ca="1" si="290"/>
        <v>cccccccccccccccccccccccccccccccccccccccccccccccccccccccccccccccccccccccccccccccccccccccccccccccc</v>
      </c>
      <c r="N783" s="220"/>
      <c r="O783" s="220"/>
      <c r="P783" s="220" t="str">
        <f t="shared" ca="1" si="291"/>
        <v>cccccccccccccccccccccccccccccccccccccccccccccccccccccccccccccccccccccccccccccccccccccccccccccccc</v>
      </c>
      <c r="Q783" s="220"/>
      <c r="R783" s="220"/>
      <c r="S783" s="220" t="str">
        <f t="shared" ca="1" si="292"/>
        <v>cccccccccccccccccccccccccccccccccccccccccccccccccccccccccccccccccccccccccccccccccccccccccccccccc</v>
      </c>
      <c r="T783" s="220"/>
      <c r="U783" s="220"/>
      <c r="V783" s="220" t="str">
        <f t="shared" ca="1" si="293"/>
        <v>cccccccccccccccccccccccccccccccccccccccccccccccccccccccccccccccccccccccccccccccccccccccccccccccc</v>
      </c>
      <c r="W783" s="220"/>
      <c r="X783" s="220"/>
      <c r="Y783" s="220" t="str">
        <f t="shared" ca="1" si="294"/>
        <v>cccccccccccccccccccccccccccccccccccccccccccccccccccccccccccccccccccccccccccccccccccccccccccccccc</v>
      </c>
      <c r="Z783" s="220"/>
      <c r="AA783" s="220"/>
      <c r="AB783" s="220" t="str">
        <f t="shared" ca="1" si="295"/>
        <v>cccccccccccccccccccccccccccccccccccccccccccccccccccccccccccccccccccccccccccccccccccccccccccccccc</v>
      </c>
      <c r="AC783" s="220"/>
      <c r="AD783" s="220"/>
      <c r="AE783" s="220" t="str">
        <f t="shared" ca="1" si="296"/>
        <v>cccccccccccccccccccccccccccccccccccccccccccccccccccccccccccccccccccccccccccccccccccccccccccccccc</v>
      </c>
      <c r="AF783" s="220"/>
      <c r="AG783" s="220"/>
      <c r="AH783" s="220" t="str">
        <f t="shared" ca="1" si="297"/>
        <v>cccccccccccccccccccccccccccccccccccccccccccccccccccccccccccccccccccccccccccccccccccccccccccccccc</v>
      </c>
      <c r="AI783" s="220"/>
      <c r="AJ783" s="220"/>
      <c r="AK783" s="220" t="str">
        <f t="shared" ca="1" si="298"/>
        <v>cccccccccccccccccccccccccccccccccccccccccccccccccccccccccccccccccccccccccccccccccccccccccccccccc</v>
      </c>
      <c r="AL783" s="220"/>
      <c r="AM783" s="220"/>
      <c r="AN783" s="220" t="str">
        <f t="shared" ca="1" si="299"/>
        <v>cccccccccccccccccccccccccccccccccccccccccccccccccccccccccccccccccccccccccccccccccccccccccccccccc</v>
      </c>
      <c r="AO783" s="220"/>
      <c r="AP783" s="221"/>
      <c r="AQ783" s="26"/>
      <c r="AR783" s="28" t="s">
        <v>87</v>
      </c>
      <c r="AS783" s="227">
        <f ca="1">MATCH(0,OFFSET(H610:H705,$B$788-706-288,0),)</f>
        <v>1</v>
      </c>
      <c r="AT783" s="31">
        <f ca="1">MATCH(0,OFFSET(K610:K705,$B$788-706-288,0),)</f>
        <v>1</v>
      </c>
      <c r="AU783" s="31">
        <f ca="1">MATCH(0,OFFSET(N610:N705,$B$788-706-288,0),)</f>
        <v>1</v>
      </c>
      <c r="AV783" s="31">
        <f ca="1">MATCH(0,OFFSET(Q610:Q705,$B$788-706-288,0),)</f>
        <v>1</v>
      </c>
      <c r="AW783" s="31">
        <f ca="1">MATCH(0,OFFSET(T610:T705,$B$788-706-288,0),)</f>
        <v>1</v>
      </c>
      <c r="AX783" s="233">
        <f ca="1">MATCH(0,OFFSET(W610:W705,$B$788-706-288,0),)</f>
        <v>1</v>
      </c>
      <c r="AY783" s="233">
        <f ca="1">MATCH(0,OFFSET(Z610:Z705,$B$788-706-288,0),)</f>
        <v>1</v>
      </c>
      <c r="AZ783" s="233">
        <f ca="1">MATCH(0,OFFSET(AC610:AC705,$B$788-706-288,0),)</f>
        <v>1</v>
      </c>
      <c r="BA783" s="233">
        <f ca="1">MATCH(0,OFFSET(AF610:AF705,$B$788-706-288,0),)</f>
        <v>1</v>
      </c>
      <c r="BB783" s="233">
        <f ca="1">MATCH(0,OFFSET(AI610:AI705,$B$788-706-288,0),)</f>
        <v>1</v>
      </c>
      <c r="BC783" s="233">
        <f ca="1">MATCH(0,OFFSET(AL610:AL705,$B$788-706-288,0),)</f>
        <v>1</v>
      </c>
      <c r="BD783" s="234">
        <f ca="1">MATCH(0,OFFSET(AO610:AO705,$B$788-706-288,0),)</f>
        <v>1</v>
      </c>
      <c r="BE783" s="8"/>
      <c r="BF783" s="8"/>
    </row>
    <row r="784" spans="1:80" ht="47.25" hidden="1" customHeight="1" thickBot="1" x14ac:dyDescent="0.25">
      <c r="A784" s="73"/>
      <c r="B784" s="515">
        <f ca="1">B783+1</f>
        <v>42768</v>
      </c>
      <c r="C784" s="516"/>
      <c r="D784" s="516"/>
      <c r="E784" s="516"/>
      <c r="F784" s="223"/>
      <c r="G784" s="224" t="str">
        <f t="shared" ca="1" si="288"/>
        <v>cccccccccccccccccccccccccccccccccccccccccccccccccccccccccccccccccccccccccccccccccccccccccccccccc</v>
      </c>
      <c r="H784" s="224"/>
      <c r="I784" s="224"/>
      <c r="J784" s="224" t="str">
        <f t="shared" ca="1" si="289"/>
        <v>ccccccccccccccccbbbbbbbbbbbbbbbbbbbbbbbbcccccccccccccccccccccccccccccccccccccccccccccccccccccccc</v>
      </c>
      <c r="K784" s="224"/>
      <c r="L784" s="224"/>
      <c r="M784" s="224" t="str">
        <f t="shared" ca="1" si="290"/>
        <v>cccccccccccccccccccccccccccccccccccccccccccccccccccccccccccccccccccccccccccccccccccccccccccccccc</v>
      </c>
      <c r="N784" s="224"/>
      <c r="O784" s="224"/>
      <c r="P784" s="224" t="str">
        <f t="shared" ca="1" si="291"/>
        <v>cccccccccccccccccccccccccccccccccccccccccccccccccccccccccccccccccccccccccccccccccccccccccccccccc</v>
      </c>
      <c r="Q784" s="224"/>
      <c r="R784" s="224"/>
      <c r="S784" s="224" t="str">
        <f t="shared" ca="1" si="292"/>
        <v>cccccccccccccccccccccccccccccccccccccccccccccccccccccccccccccccccccccccccccccccccccccccccccccccc</v>
      </c>
      <c r="T784" s="224"/>
      <c r="U784" s="224"/>
      <c r="V784" s="224" t="str">
        <f t="shared" ca="1" si="293"/>
        <v>cccccccccccccccccccccccccccccccccccccccccccccccccccccccccccccccccccccccccccccccccccccccccccccccc</v>
      </c>
      <c r="W784" s="224"/>
      <c r="X784" s="224"/>
      <c r="Y784" s="224" t="str">
        <f t="shared" ca="1" si="294"/>
        <v>cccccccccccccccccccccccccccccccccccccccccccccccccccccccccccccccccccccccccccccccccccccccccccccccc</v>
      </c>
      <c r="Z784" s="224"/>
      <c r="AA784" s="224"/>
      <c r="AB784" s="224" t="str">
        <f t="shared" ca="1" si="295"/>
        <v>cccccccccccccccccccccccccccccccccccccccccccccccccccccccccccccccccccccccccccccccccccccccccccccccc</v>
      </c>
      <c r="AC784" s="224"/>
      <c r="AD784" s="224"/>
      <c r="AE784" s="224" t="str">
        <f t="shared" ca="1" si="296"/>
        <v>cccccccccccccccccccccccccccccccccccccccccccccccccccccccccccccccccccccccccccccccccccccccccccccccc</v>
      </c>
      <c r="AF784" s="224"/>
      <c r="AG784" s="224"/>
      <c r="AH784" s="224" t="str">
        <f t="shared" ca="1" si="297"/>
        <v>cccccccccccccccccccccccccccccccccccccccccccccccccccccccccccccccccccccccccccccccccccccccccccccccc</v>
      </c>
      <c r="AI784" s="224"/>
      <c r="AJ784" s="224"/>
      <c r="AK784" s="224" t="str">
        <f t="shared" ca="1" si="298"/>
        <v>cccccccccccccccccccccccccccccccccccccccccccccccccccccccccccccccccccccccccccccccccccccccccccccccc</v>
      </c>
      <c r="AL784" s="224"/>
      <c r="AM784" s="224"/>
      <c r="AN784" s="224" t="str">
        <f t="shared" ca="1" si="299"/>
        <v>cccccccccccccccccccccccccccccccccccccccccccccccccccccccccccccccccccccccccccccccccccccccccccccccc</v>
      </c>
      <c r="AO784" s="224"/>
      <c r="AP784" s="225"/>
      <c r="AQ784" s="26"/>
      <c r="AR784" s="28" t="s">
        <v>88</v>
      </c>
      <c r="AS784" s="227">
        <f ca="1">MATCH(0,OFFSET(H610:H705,$B$788-706-384,0),)</f>
        <v>1</v>
      </c>
      <c r="AT784" s="31">
        <f ca="1">MATCH(0,OFFSET(K610:K705,$B$788-706-384,0),)</f>
        <v>1</v>
      </c>
      <c r="AU784" s="31">
        <f ca="1">MATCH(0,OFFSET(N610:N705,$B$788-706-384,0),)</f>
        <v>1</v>
      </c>
      <c r="AV784" s="31">
        <f ca="1">MATCH(0,OFFSET(Q610:Q705,$B$788-706-384,0),)</f>
        <v>1</v>
      </c>
      <c r="AW784" s="31">
        <f ca="1">MATCH(0,OFFSET(T610:T705,$B$788-706-384,0),)</f>
        <v>1</v>
      </c>
      <c r="AX784" s="233">
        <f ca="1">MATCH(0,OFFSET(W610:W705,$B$788-706-384,0),)</f>
        <v>1</v>
      </c>
      <c r="AY784" s="233">
        <f ca="1">MATCH(0,OFFSET(Z610:Z705,$B$788-706-384,0),)</f>
        <v>1</v>
      </c>
      <c r="AZ784" s="233">
        <f ca="1">MATCH(0,OFFSET(AC610:AC705,$B$788-706-384,0),)</f>
        <v>1</v>
      </c>
      <c r="BA784" s="233">
        <f ca="1">MATCH(0,OFFSET(AF610:AF705,$B$788-706-384,0),)</f>
        <v>1</v>
      </c>
      <c r="BB784" s="233">
        <f ca="1">MATCH(0,OFFSET(AI610:AI705,$B$788-706-384,0),)</f>
        <v>1</v>
      </c>
      <c r="BC784" s="233">
        <f ca="1">MATCH(0,OFFSET(AL610:AL705,$B$788-706-384,0),)</f>
        <v>1</v>
      </c>
      <c r="BD784" s="234">
        <f ca="1">MATCH(0,OFFSET(AO610:AO705,$B$788-706-384,0),)</f>
        <v>1</v>
      </c>
      <c r="BE784" s="8"/>
      <c r="BF784" s="8"/>
    </row>
    <row r="785" spans="1:80" ht="47.25" hidden="1" customHeight="1" x14ac:dyDescent="0.25">
      <c r="A785" s="73"/>
      <c r="AR785" s="28" t="s">
        <v>89</v>
      </c>
      <c r="AS785" s="227" t="e">
        <f ca="1">MATCH(0,OFFSET(H610:H705,$B$788-706-480,0),)</f>
        <v>#N/A</v>
      </c>
      <c r="AT785" s="31" t="e">
        <f ca="1">MATCH(0,OFFSET(K610:K705,$B$788-706-480,0),)</f>
        <v>#N/A</v>
      </c>
      <c r="AU785" s="31" t="e">
        <f ca="1">MATCH(0,OFFSET(N610:N705,$B$788-706-480,0),)</f>
        <v>#N/A</v>
      </c>
      <c r="AV785" s="31" t="e">
        <f ca="1">MATCH(0,OFFSET(Q610:Q705,$B$788-706-480,0),)</f>
        <v>#N/A</v>
      </c>
      <c r="AW785" s="31" t="e">
        <f ca="1">MATCH(0,OFFSET(T610:T705,$B$788-706-480,0),)</f>
        <v>#N/A</v>
      </c>
      <c r="AX785" s="233" t="e">
        <f ca="1">MATCH(0,OFFSET(W610:W705,$B$788-706-480,0),)</f>
        <v>#N/A</v>
      </c>
      <c r="AY785" s="233" t="e">
        <f ca="1">MATCH(0,OFFSET(Z610:Z705,$B$788-706-480,0),)</f>
        <v>#N/A</v>
      </c>
      <c r="AZ785" s="233" t="e">
        <f ca="1">MATCH(0,OFFSET(AC610:AC705,$B$788-706-480,0),)</f>
        <v>#N/A</v>
      </c>
      <c r="BA785" s="233" t="e">
        <f ca="1">MATCH(0,OFFSET(AF610:AF705,$B$788-706-480,0),)</f>
        <v>#N/A</v>
      </c>
      <c r="BB785" s="233" t="e">
        <f ca="1">MATCH(0,OFFSET(AI610:AI705,$B$788-706-480,0),)</f>
        <v>#N/A</v>
      </c>
      <c r="BC785" s="233" t="e">
        <f ca="1">MATCH(0,OFFSET(AL610:AL705,$B$788-706-480,0),)</f>
        <v>#N/A</v>
      </c>
      <c r="BD785" s="234" t="e">
        <f ca="1">MATCH(0,OFFSET(AO610:AO705,$B$788-706-480,0),)</f>
        <v>#N/A</v>
      </c>
      <c r="BE785" s="8"/>
      <c r="BF785" s="8"/>
    </row>
    <row r="786" spans="1:80" ht="47.25" hidden="1" customHeight="1" x14ac:dyDescent="0.2">
      <c r="A786" s="73"/>
      <c r="B786" s="485" t="s">
        <v>78</v>
      </c>
      <c r="C786" s="486"/>
      <c r="D786" s="487"/>
      <c r="G786" s="469" t="s">
        <v>69</v>
      </c>
      <c r="H786" s="469"/>
      <c r="I786" s="469"/>
      <c r="J786" s="469"/>
      <c r="K786" s="469"/>
      <c r="L786" s="469"/>
      <c r="M786" s="469"/>
      <c r="N786" s="469"/>
      <c r="O786" s="469"/>
      <c r="P786" s="469"/>
      <c r="Q786" s="469"/>
      <c r="R786" s="469"/>
      <c r="S786" s="469"/>
      <c r="T786" s="469"/>
      <c r="U786" s="469"/>
      <c r="V786" s="469"/>
      <c r="W786" s="469"/>
      <c r="X786" s="469"/>
      <c r="Y786" s="469"/>
      <c r="Z786" s="469"/>
      <c r="AA786" s="469"/>
      <c r="AB786" s="469"/>
      <c r="AC786" s="469"/>
      <c r="AD786" s="469"/>
      <c r="AE786" s="469"/>
      <c r="AF786" s="469"/>
      <c r="AG786" s="469"/>
      <c r="AH786" s="469"/>
      <c r="AI786" s="469"/>
      <c r="AJ786" s="469"/>
      <c r="AK786" s="469"/>
      <c r="AL786" s="469"/>
      <c r="AM786" s="469"/>
      <c r="AN786" s="469"/>
      <c r="AO786" s="469"/>
      <c r="AP786" s="206"/>
      <c r="AQ786" s="206"/>
      <c r="AR786" s="28" t="s">
        <v>90</v>
      </c>
      <c r="AS786" s="227" t="e">
        <f ca="1">MATCH(0,OFFSET(H610:H705,$B$788-706-576,0),)</f>
        <v>#N/A</v>
      </c>
      <c r="AT786" s="31" t="e">
        <f ca="1">MATCH(0,OFFSET(K610:K705,$B$788-706-576,0),)</f>
        <v>#N/A</v>
      </c>
      <c r="AU786" s="31">
        <f ca="1">MATCH(0,OFFSET(N610:N705,$B$788-706-576,0),)</f>
        <v>1</v>
      </c>
      <c r="AV786" s="31" t="e">
        <f ca="1">MATCH(0,OFFSET(Q610:Q705,$B$788-706-576,0),)</f>
        <v>#N/A</v>
      </c>
      <c r="AW786" s="31" t="e">
        <f ca="1">MATCH(0,OFFSET(T610:T705,$B$788-706-576,0),)</f>
        <v>#N/A</v>
      </c>
      <c r="AX786" s="233" t="e">
        <f ca="1">MATCH(0,OFFSET(W610:W705,$B$788-706-576,0),)</f>
        <v>#N/A</v>
      </c>
      <c r="AY786" s="233" t="e">
        <f ca="1">MATCH(0,OFFSET(Z610:Z705,$B$788-706-576,0),)</f>
        <v>#N/A</v>
      </c>
      <c r="AZ786" s="233" t="e">
        <f ca="1">MATCH(0,OFFSET(AC610:AC705,$B$788-706-576,0),)</f>
        <v>#N/A</v>
      </c>
      <c r="BA786" s="233" t="e">
        <f ca="1">MATCH(0,OFFSET(AF610:AF705,$B$788-706-576,0),)</f>
        <v>#N/A</v>
      </c>
      <c r="BB786" s="233" t="e">
        <f ca="1">MATCH(0,OFFSET(AI610:AI705,$B$788-706-576,0),)</f>
        <v>#N/A</v>
      </c>
      <c r="BC786" s="233" t="e">
        <f ca="1">MATCH(0,OFFSET(AL610:AL705,$B$788-706-576,0),)</f>
        <v>#N/A</v>
      </c>
      <c r="BD786" s="234" t="e">
        <f ca="1">MATCH(0,OFFSET(AO610:AO705,$B$788-706-576,0),)</f>
        <v>#N/A</v>
      </c>
      <c r="BE786" s="8"/>
      <c r="BF786" s="8"/>
    </row>
    <row r="787" spans="1:80" ht="47.25" hidden="1" customHeight="1" x14ac:dyDescent="0.2">
      <c r="A787" s="73"/>
      <c r="B787" s="488"/>
      <c r="C787" s="489"/>
      <c r="D787" s="490"/>
      <c r="G787" s="470"/>
      <c r="H787" s="470"/>
      <c r="I787" s="470"/>
      <c r="J787" s="470"/>
      <c r="K787" s="470"/>
      <c r="L787" s="470"/>
      <c r="M787" s="470"/>
      <c r="N787" s="470"/>
      <c r="O787" s="470"/>
      <c r="P787" s="470"/>
      <c r="Q787" s="470"/>
      <c r="R787" s="470"/>
      <c r="S787" s="470"/>
      <c r="T787" s="470"/>
      <c r="U787" s="470"/>
      <c r="V787" s="470"/>
      <c r="W787" s="470"/>
      <c r="X787" s="470"/>
      <c r="Y787" s="470"/>
      <c r="Z787" s="470"/>
      <c r="AA787" s="470"/>
      <c r="AB787" s="470"/>
      <c r="AC787" s="470"/>
      <c r="AD787" s="470"/>
      <c r="AE787" s="470"/>
      <c r="AF787" s="470"/>
      <c r="AG787" s="470"/>
      <c r="AH787" s="470"/>
      <c r="AI787" s="470"/>
      <c r="AJ787" s="470"/>
      <c r="AK787" s="470"/>
      <c r="AL787" s="470"/>
      <c r="AM787" s="470"/>
      <c r="AN787" s="470"/>
      <c r="AO787" s="470"/>
      <c r="AP787" s="206"/>
      <c r="AQ787" s="206"/>
      <c r="AR787" s="28" t="s">
        <v>79</v>
      </c>
      <c r="AS787" s="227">
        <f ca="1">IF(ISNA(AS781),24,IF(AS781=1,MAX(OFFSET(I610:I705,$B$788-706-96,,))*0.25,MAX(MAX(OFFSET(I610:I705,$B$788-706-96+(AS781-1),0,96-(AS781-1))),(OFFSET(H610,$B$788-708-96+AS781,0)+1-OFFSET(H610,$B$788-706-96,0)))*0.25))</f>
        <v>0</v>
      </c>
      <c r="AT787" s="31">
        <f ca="1">IF(ISNA(AT781),24,IF(AT781=1,MAX(OFFSET(J610:J705,$B$788-706-96,,))*0.25,MAX(MAX(OFFSET(J610:J705,$B$788-706-96+(AT781-1),0,96-(AT781-1))),(OFFSET(K610,$B$788-708-96+AT781,0)+1-OFFSET(K610,$B$788-706-96,0)))*0.25))</f>
        <v>0</v>
      </c>
      <c r="AU787" s="31">
        <f ca="1">IF(ISNA(AU781),24,IF(AU781=1,MAX(OFFSET(M610:M705,$B$788-706-96,,))*0.25,MAX(MAX(OFFSET(M610:M705,$B$788-706-96+(AU781-1),0,96-(AU781-1))),(OFFSET(N610,$B$788-708-96+AU781,0)+1-OFFSET(N610,$B$788-706-96,0)))*0.25))</f>
        <v>0</v>
      </c>
      <c r="AV787" s="31">
        <f ca="1">IF(ISNA(AV781),24,IF(AV781=1,MAX(OFFSET(P610:P705,$B$788-706-96,,))*0.25,MAX(MAX(OFFSET(P610:P705,$B$788-706-96+(AV781-1),0,96-(AV781-1))),(OFFSET(Q610,$B$788-708-96+AV781,0)+1-OFFSET(Q610,$B$788-706-96,0)))*0.25))</f>
        <v>0</v>
      </c>
      <c r="AW787" s="31">
        <f ca="1">IF(ISNA(AW781),24,IF(AW781=1,MAX(OFFSET(S610:S705,$B$788-706-96,,))*0.25,MAX(MAX(OFFSET(S610:S705,$B$788-706-96+(AW781-1),0,96-(AW781-1))),(OFFSET(T610,$B$788-708-96+AW781,0)+1-OFFSET(T610,$B$788-706-96,0)))*0.25))</f>
        <v>0</v>
      </c>
      <c r="AX787" s="233">
        <f ca="1">IF(ISNA(AX781),24,IF(AX781=1,MAX(OFFSET(V610:V705,$B$788-706-96,,))*0.25,MAX(MAX(OFFSET(V610:V705,$B$788-706-96+(AX781-1),0,96-(AX781-1))),(OFFSET(W610,$B$788-708-96+AX781,0)+1-OFFSET(W610,$B$788-706-96,0)))*0.25))</f>
        <v>0</v>
      </c>
      <c r="AY787" s="233">
        <f ca="1">IF(ISNA(AY781),24,IF(AY781=1,MAX(OFFSET(Y610:Y705,$B$788-706-96,,))*0.25,MAX(MAX(OFFSET(Y610:Y705,$B$788-706-96+(AY781-1),0,96-(AY781-1))),(OFFSET(Z610,$B$788-708-96+AY781,0)+1-OFFSET(Z610,$B$788-706-96,0)))*0.25))</f>
        <v>0</v>
      </c>
      <c r="AZ787" s="233">
        <f ca="1">IF(ISNA(AZ781),24,IF(AZ781=1,MAX(OFFSET(AB610:AB705,$B$788-706-96,,))*0.25,MAX(MAX(OFFSET(AB610:AB705,$B$788-706-96+(AZ781-1),0,96-(AZ781-1))),(OFFSET(AC610,$B$788-708-96+AZ781,0)+1-OFFSET(AC610,$B$788-706-96,0)))*0.25))</f>
        <v>0</v>
      </c>
      <c r="BA787" s="233">
        <f ca="1">IF(ISNA(BA781),24,IF(BA781=1,MAX(OFFSET(AE610:AE705,$B$788-706-96,,))*0.25,MAX(MAX(OFFSET(AE610:AE705,$B$788-706-96+(BA781-1),0,96-(BA781-1))),(OFFSET(AF610,$B$788-708-96+BA781,0)+1-OFFSET(AF610,$B$788-706-96,0)))*0.25))</f>
        <v>0</v>
      </c>
      <c r="BB787" s="233">
        <f ca="1">IF(ISNA(BB781),24,IF(BB781=1,MAX(OFFSET(AH610:AH705,$B$788-706-96,,))*0.25,MAX(MAX(OFFSET(AH610:AH705,$B$788-706-96+(BB781-1),0,96-(BB781-1))),(OFFSET(AI610,$B$788-708-96+BB781,0)+1-OFFSET(AI610,$B$788-706-96,0)))*0.25))</f>
        <v>0</v>
      </c>
      <c r="BC787" s="233">
        <f ca="1">IF(ISNA(BC781),24,IF(BC781=1,MAX(OFFSET(AK610:AK705,$B$788-706-96,,))*0.25,MAX(MAX(OFFSET(AK610:AK705,$B$788-706-96+(BC781-1),0,96-(BC781-1))),(OFFSET(AL610,$B$788-708-96+BC781,0)+1-OFFSET(AL610,$B$788-706-96,0)))*0.25))</f>
        <v>0</v>
      </c>
      <c r="BD787" s="234">
        <f ca="1">IF(ISNA(BD781),24,IF(BD781=1,MAX(OFFSET(AN610:AN705,$B$788-706-96,,))*0.25,MAX(MAX(OFFSET(AN610:AN705,$B$788-706-96+(BD781-1),0,96-(BD781-1))),(OFFSET(AO610,$B$788-708-96+BD781,0)+1-OFFSET(AO610,$B$788-706-96,0)))*0.25))</f>
        <v>0</v>
      </c>
      <c r="BE787" s="8"/>
      <c r="BF787" s="8"/>
    </row>
    <row r="788" spans="1:80" ht="47.25" hidden="1" customHeight="1" x14ac:dyDescent="0.2">
      <c r="A788" s="73"/>
      <c r="B788" s="472">
        <v>706</v>
      </c>
      <c r="C788" s="473"/>
      <c r="D788" s="474"/>
      <c r="G788" s="535" t="str">
        <f ca="1">VLOOKUP($B776,bdd,G$775+1,FALSE)</f>
        <v>cccccccccccccccccccccccccccccccccccccccccccccccccccccccccccccccccccccccccccccccccccccccccccccccc</v>
      </c>
      <c r="H788" s="535"/>
      <c r="I788" s="535"/>
      <c r="J788" s="535"/>
      <c r="K788" s="535"/>
      <c r="L788" s="535"/>
      <c r="M788" s="535"/>
      <c r="N788" s="535"/>
      <c r="O788" s="535"/>
      <c r="P788" s="535"/>
      <c r="Q788" s="535"/>
      <c r="R788" s="535"/>
      <c r="S788" s="535"/>
      <c r="T788" s="535"/>
      <c r="U788" s="535"/>
      <c r="V788" s="535"/>
      <c r="W788" s="535"/>
      <c r="X788" s="535"/>
      <c r="Y788" s="535" t="str">
        <f ca="1">VLOOKUP($B776,bdd,Y$775+1,FALSE)</f>
        <v>cccccccccccccccccccccccccccccccccccccccccccccccccccccccccccccccccccccccccccccccccccccccccccccccc</v>
      </c>
      <c r="Z788" s="535"/>
      <c r="AA788" s="535"/>
      <c r="AB788" s="535"/>
      <c r="AC788" s="535"/>
      <c r="AD788" s="535"/>
      <c r="AE788" s="535"/>
      <c r="AF788" s="535"/>
      <c r="AG788" s="535"/>
      <c r="AH788" s="535"/>
      <c r="AI788" s="535"/>
      <c r="AJ788" s="535"/>
      <c r="AK788" s="535"/>
      <c r="AL788" s="535"/>
      <c r="AM788" s="535"/>
      <c r="AN788" s="535"/>
      <c r="AO788" s="74"/>
      <c r="AP788" s="207"/>
      <c r="AQ788" s="207"/>
      <c r="AR788" s="28" t="s">
        <v>80</v>
      </c>
      <c r="AS788" s="227">
        <f ca="1">IF(ISNA(AS782),24,IF(AS782=1,MAX(OFFSET(I610:I705,$B$788-706-192,,))*0.25,MAX(MAX(OFFSET(I610:I705,$B$788-706-192+(AS782-1),0,96-(AS782-1))),(OFFSET(H610,$B$788-708-192+AS782,0)+1-OFFSET(H610,$B$788-706-192,0)))*0.25))</f>
        <v>0</v>
      </c>
      <c r="AT788" s="31">
        <f ca="1">IF(ISNA(AT782),24,IF(AT782=1,MAX(OFFSET(J610:J705,$B$788-706-192,,))*0.25,MAX(MAX(OFFSET(J610:J705,$B$788-706-192+(AT782-1),0,96-(AT782-1))),(OFFSET(K610,$B$788-708-192+AT782,0)+1-OFFSET(K610,$B$788-706-192,0)))*0.25))</f>
        <v>0</v>
      </c>
      <c r="AU788" s="31">
        <f ca="1">IF(ISNA(AU782),24,IF(AU782=1,MAX(OFFSET(M610:M705,$B$788-706-192,,))*0.25,MAX(MAX(OFFSET(M610:M705,$B$788-706-192+(AU782-1),0,96-(AU782-1))),(OFFSET(N610,$B$788-708-192+AU782,0)+1-OFFSET(N610,$B$788-706-192,0)))*0.25))</f>
        <v>0</v>
      </c>
      <c r="AV788" s="31">
        <f ca="1">IF(ISNA(AV782),24,IF(AV782=1,MAX(OFFSET(P610:P705,$B$788-706-192,,))*0.25,MAX(MAX(OFFSET(P610:P705,$B$788-706-192+(AV782-1),0,96-(AV782-1))),(OFFSET(Q610,$B$788-708-192+AV782,0)+1-OFFSET(Q610,$B$788-706-192,0)))*0.25))</f>
        <v>0</v>
      </c>
      <c r="AW788" s="31">
        <f ca="1">IF(ISNA(AW782),24,IF(AW782=1,MAX(OFFSET(S610:S705,$B$788-706-192,,))*0.25,MAX(MAX(OFFSET(S610:S705,$B$788-706-192+(AW782-1),0,96-(AW782-1))),(OFFSET(T610,$B$788-708-192+AW782,0)+1-OFFSET(T610,$B$788-706-192,0)))*0.25))</f>
        <v>0</v>
      </c>
      <c r="AX788" s="233">
        <f ca="1">IF(ISNA(AX782),24,IF(AX782=1,MAX(OFFSET(V610:V705,$B$788-706-192,,))*0.25,MAX(MAX(OFFSET(V610:V705,$B$788-706-192+(AX782-1),0,96-(AX782-1))),(OFFSET(W610,$B$788-708-192+AX782,0)+1-OFFSET(W610,$B$788-706-192,0)))*0.25))</f>
        <v>0</v>
      </c>
      <c r="AY788" s="233">
        <f ca="1">IF(ISNA(AY782),24,IF(AY782=1,MAX(OFFSET(Y610:Y705,$B$788-706-192,,))*0.25,MAX(MAX(OFFSET(Y610:Y705,$B$788-706-192+(AY782-1),0,96-(AY782-1))),(OFFSET(Z610,$B$788-708-192+AY782,0)+1-OFFSET(Z610,$B$788-706-192,0)))*0.25))</f>
        <v>0</v>
      </c>
      <c r="AZ788" s="233">
        <f ca="1">IF(ISNA(AZ782),24,IF(AZ782=1,MAX(OFFSET(AB610:AB705,$B$788-706-192,,))*0.25,MAX(MAX(OFFSET(AB610:AB705,$B$788-706-192+(AZ782-1),0,96-(AZ782-1))),(OFFSET(AC610,$B$788-708-192+AZ782,0)+1-OFFSET(AC610,$B$788-706-192,0)))*0.25))</f>
        <v>0</v>
      </c>
      <c r="BA788" s="233">
        <f ca="1">IF(ISNA(BA782),24,IF(BA782=1,MAX(OFFSET(AE610:AE705,$B$788-706-192,,))*0.25,MAX(MAX(OFFSET(AE610:AE705,$B$788-706-192+(BA782-1),0,96-(BA782-1))),(OFFSET(AF610,$B$788-708-192+BA782,0)+1-OFFSET(AF610,$B$788-706-192,0)))*0.25))</f>
        <v>0</v>
      </c>
      <c r="BB788" s="233">
        <f ca="1">IF(ISNA(BB782),24,IF(BB782=1,MAX(OFFSET(AH610:AH705,$B$788-706-192,,))*0.25,MAX(MAX(OFFSET(AH610:AH705,$B$788-706-192+(BB782-1),0,96-(BB782-1))),(OFFSET(AI610,$B$788-708-192+BB782,0)+1-OFFSET(AI610,$B$788-706-192,0)))*0.25))</f>
        <v>0</v>
      </c>
      <c r="BC788" s="233">
        <f ca="1">IF(ISNA(BC782),24,IF(BC782=1,MAX(OFFSET(AK610:AK705,$B$788-706-192,,))*0.25,MAX(MAX(OFFSET(AK610:AK705,$B$788-706-192+(BC782-1),0,96-(BC782-1))),(OFFSET(AL610,$B$788-708-192+BC782,0)+1-OFFSET(AL610,$B$788-706-192,0)))*0.25))</f>
        <v>0</v>
      </c>
      <c r="BD788" s="234">
        <f ca="1">IF(ISNA(BD782),24,IF(BD782=1,MAX(OFFSET(AN610:AN705,$B$788-706-192,,))*0.25,MAX(MAX(OFFSET(AN610:AN705,$B$788-706-192+(BD782-1),0,96-(BD782-1))),(OFFSET(AO610,$B$788-708-192+BD782,0)+1-OFFSET(AO610,$B$788-706-192,0)))*0.25))</f>
        <v>0</v>
      </c>
      <c r="BE788" s="8"/>
      <c r="BF788" s="8"/>
    </row>
    <row r="789" spans="1:80" ht="47.25" hidden="1" customHeight="1" x14ac:dyDescent="0.2">
      <c r="A789" s="73"/>
      <c r="B789" s="475"/>
      <c r="C789" s="476"/>
      <c r="D789" s="477"/>
      <c r="G789" s="211"/>
      <c r="H789" s="211"/>
      <c r="I789" s="211"/>
      <c r="J789" s="211"/>
      <c r="K789" s="211"/>
      <c r="L789" s="211"/>
      <c r="M789" s="211"/>
      <c r="N789" s="211"/>
      <c r="O789" s="211"/>
      <c r="P789" s="211"/>
      <c r="Q789" s="211"/>
      <c r="R789" s="211"/>
      <c r="S789" s="211"/>
      <c r="T789" s="211"/>
      <c r="U789" s="211"/>
      <c r="V789" s="211"/>
      <c r="W789" s="211"/>
      <c r="X789" s="211"/>
      <c r="Y789" s="211"/>
      <c r="Z789" s="211"/>
      <c r="AA789" s="211"/>
      <c r="AB789" s="211"/>
      <c r="AC789" s="211"/>
      <c r="AD789" s="211"/>
      <c r="AE789" s="211"/>
      <c r="AF789" s="211"/>
      <c r="AG789" s="211"/>
      <c r="AH789" s="211"/>
      <c r="AI789" s="211"/>
      <c r="AJ789" s="211"/>
      <c r="AK789" s="211"/>
      <c r="AL789" s="211"/>
      <c r="AM789" s="211"/>
      <c r="AN789" s="211"/>
      <c r="AO789" s="33"/>
      <c r="AP789" s="207"/>
      <c r="AQ789" s="207"/>
      <c r="AR789" s="28" t="s">
        <v>81</v>
      </c>
      <c r="AS789" s="227">
        <f ca="1">IF(ISNA(AS783),24,IF(AS783=1,MAX(OFFSET(I610:I705,$B$788-706-288,,))*0.25,MAX(MAX(OFFSET(I610:I705,$B$788-706-288+(AS783-1),0,96-(AS783-1))),(OFFSET(H610,$B$788-708-288+AS783,0)+1-OFFSET(H610,$B$788-706-288,0)))*0.25))</f>
        <v>0</v>
      </c>
      <c r="AT789" s="31">
        <f ca="1">IF(ISNA(AT783),24,IF(AT783=1,MAX(OFFSET(J610:J705,$B$788-706-288,,))*0.25,MAX(MAX(OFFSET(J610:J705,$B$788-706-288+(AT783-1),0,96-(AT783-1))),(OFFSET(K610,$B$788-708-288+AT783,0)+1-OFFSET(K610,$B$788-706-288,0)))*0.25))</f>
        <v>0</v>
      </c>
      <c r="AU789" s="31">
        <f ca="1">IF(ISNA(AU783),24,IF(AU783=1,MAX(OFFSET(M610:M705,$B$788-706-288,,))*0.25,MAX(MAX(OFFSET(M610:M705,$B$788-706-288+(AU783-1),0,96-(AU783-1))),(OFFSET(N610,$B$788-708-288+AU783,0)+1-OFFSET(N610,$B$788-706-288,0)))*0.25))</f>
        <v>0</v>
      </c>
      <c r="AV789" s="31">
        <f ca="1">IF(ISNA(AV783),24,IF(AV783=1,MAX(OFFSET(P610:P705,$B$788-706-288,,))*0.25,MAX(MAX(OFFSET(P610:P705,$B$788-706-288+(AV783-1),0,96-(AV783-1))),(OFFSET(Q610,$B$788-708-288+AV783,0)+1-OFFSET(Q610,$B$788-706-288,0)))*0.25))</f>
        <v>0</v>
      </c>
      <c r="AW789" s="31">
        <f ca="1">IF(ISNA(AW783),24,IF(AW783=1,MAX(OFFSET(S610:S705,$B$788-706-288,,))*0.25,MAX(MAX(OFFSET(S610:S705,$B$788-706-288+(AW783-1),0,96-(AW783-1))),(OFFSET(T610,$B$788-708-288+AW783,0)+1-OFFSET(T610,$B$788-706-288,0)))*0.25))</f>
        <v>0</v>
      </c>
      <c r="AX789" s="233">
        <f ca="1">IF(ISNA(AX783),24,IF(AX783=1,MAX(OFFSET(V610:V705,$B$788-706-288,,))*0.25,MAX(MAX(OFFSET(V610:V705,$B$788-706-288+(AX783-1),0,96-(AX783-1))),(OFFSET(W610,$B$788-708-288+AX783,0)+1-OFFSET(W610,$B$788-706-288,0)))*0.25))</f>
        <v>0</v>
      </c>
      <c r="AY789" s="233">
        <f ca="1">IF(ISNA(AY783),24,IF(AY783=1,MAX(OFFSET(Y610:Y705,$B$788-706-288,,))*0.25,MAX(MAX(OFFSET(Y610:Y705,$B$788-706-288+(AY783-1),0,96-(AY783-1))),(OFFSET(Z610,$B$788-708-288+AY783,0)+1-OFFSET(Z610,$B$788-706-288,0)))*0.25))</f>
        <v>0</v>
      </c>
      <c r="AZ789" s="233">
        <f ca="1">IF(ISNA(AZ783),24,IF(AZ783=1,MAX(OFFSET(AB610:AB705,$B$788-706-288,,))*0.25,MAX(MAX(OFFSET(AB610:AB705,$B$788-706-288+(AZ783-1),0,96-(AZ783-1))),(OFFSET(AC610,$B$788-708-288+AZ783,0)+1-OFFSET(AC610,$B$788-706-288,0)))*0.25))</f>
        <v>0</v>
      </c>
      <c r="BA789" s="233">
        <f ca="1">IF(ISNA(BA783),24,IF(BA783=1,MAX(OFFSET(AE610:AE705,$B$788-706-288,,))*0.25,MAX(MAX(OFFSET(AE610:AE705,$B$788-706-288+(BA783-1),0,96-(BA783-1))),(OFFSET(AF610,$B$788-708-288+BA783,0)+1-OFFSET(AF610,$B$788-706-288,0)))*0.25))</f>
        <v>0</v>
      </c>
      <c r="BB789" s="233">
        <f ca="1">IF(ISNA(BB783),24,IF(BB783=1,MAX(OFFSET(AH610:AH705,$B$788-706-288,,))*0.25,MAX(MAX(OFFSET(AH610:AH705,$B$788-706-288+(BB783-1),0,96-(BB783-1))),(OFFSET(AI610,$B$788-708-288+BB783,0)+1-OFFSET(AI610,$B$788-706-288,0)))*0.25))</f>
        <v>0</v>
      </c>
      <c r="BC789" s="233">
        <f ca="1">IF(ISNA(BC783),24,IF(BC783=1,MAX(OFFSET(AK610:AK705,$B$788-706-288,,))*0.25,MAX(MAX(OFFSET(AK610:AK705,$B$788-706-288+(BC783-1),0,96-(BC783-1))),(OFFSET(AL610,$B$788-708-288+BC783,0)+1-OFFSET(AL610,$B$788-706-288,0)))*0.25))</f>
        <v>0</v>
      </c>
      <c r="BD789" s="234">
        <f ca="1">IF(ISNA(BD783),24,IF(BD783=1,MAX(OFFSET(AN610:AN705,$B$788-706-288,,))*0.25,MAX(MAX(OFFSET(AN610:AN705,$B$788-706-288+(BD783-1),0,96-(BD783-1))),(OFFSET(AO610,$B$788-708-288+BD783,0)+1-OFFSET(AO610,$B$788-706-288,0)))*0.25))</f>
        <v>0</v>
      </c>
      <c r="BE789" s="8"/>
      <c r="BF789" s="8"/>
    </row>
    <row r="790" spans="1:80" ht="47.25" hidden="1" customHeight="1" x14ac:dyDescent="0.2">
      <c r="A790" s="73"/>
      <c r="B790" s="478">
        <f>(B788-678)/96</f>
        <v>0.29166666666666669</v>
      </c>
      <c r="C790" s="479"/>
      <c r="D790" s="480"/>
      <c r="AR790" s="28" t="s">
        <v>82</v>
      </c>
      <c r="AS790" s="227">
        <f ca="1">IF(ISNA(AS784),24,IF(AS784=1,MAX(OFFSET(H610:H705,$B$788-706-384,,))*0.25,MAX(MAX(OFFSET(H610:H705,$B$788-706-384+(AS784-1),0,96-(AS784-1))),(OFFSET(H610,$B$788-708-384+AS784,0)+1-OFFSET(H610,$B$788-706-384,0)))*0.25))</f>
        <v>14.75</v>
      </c>
      <c r="AT790" s="31">
        <f ca="1">IF(ISNA(AT784),24,IF(AT784=1,MAX(OFFSET(K610:K705,$B$788-706-384,,))*0.25,MAX(MAX(OFFSET(K610:K705,$B$788-706-384+(AT784-1),0,96-(AT784-1))),(OFFSET(K610,$B$788-708-384+AT784,0)+1-OFFSET(K610,$B$788-706-384,0)))*0.25))</f>
        <v>11.25</v>
      </c>
      <c r="AU790" s="31">
        <f ca="1">IF(ISNA(AU784),24,IF(AU784=1,MAX(OFFSET(N610:N705,$B$788-706-384,,))*0.25,MAX(MAX(OFFSET(N610:N705,$B$788-706-384+(AU784-1),0,96-(AU784-1))),(OFFSET(N610,$B$788-708-384+AU784,0)+1-OFFSET(N610,$B$788-706-384,0)))*0.25))</f>
        <v>14.75</v>
      </c>
      <c r="AV790" s="31">
        <f ca="1">IF(ISNA(AV784),24,IF(AV784=1,MAX(OFFSET(Q610:Q705,$B$788-706-384,,))*0.25,MAX(MAX(OFFSET(Q610:Q705,$B$788-706-384+(AV784-1),0,96-(AV784-1))),(OFFSET(Q610,$B$788-708-384+AV784,0)+1-OFFSET(Q610,$B$788-706-384,0)))*0.25))</f>
        <v>14.75</v>
      </c>
      <c r="AW790" s="31">
        <f ca="1">IF(ISNA(AW784),24,IF(AW784=1,MAX(OFFSET(T610:T705,$B$788-706-384,,))*0.25,MAX(MAX(OFFSET(T610:T705,$B$788-706-384+(AW784-1),0,96-(AW784-1))),(OFFSET(T610,$B$788-708-384+AW784,0)+1-OFFSET(T610,$B$788-706-384,0)))*0.25))</f>
        <v>14.75</v>
      </c>
      <c r="AX790" s="233">
        <f ca="1">IF(ISNA(AX784),24,IF(AX784=1,MAX(OFFSET(W610:W705,$B$788-706-384,,))*0.25,MAX(MAX(OFFSET(W610:W705,$B$788-706-384+(AX784-1),0,96-(AX784-1))),(OFFSET(W610,$B$788-708-384+AX784,0)+1-OFFSET(W610,$B$788-706-384,0)))*0.25))</f>
        <v>14.75</v>
      </c>
      <c r="AY790" s="233">
        <f ca="1">IF(ISNA(AY784),24,IF(AY784=1,MAX(OFFSET(Z610:Z705,$B$788-706-384,,))*0.25,MAX(MAX(OFFSET(Z610:Z705,$B$788-706-384+(AY784-1),0,96-(AY784-1))),(OFFSET(Z610,$B$788-708-384+AY784,0)+1-OFFSET(Z610,$B$788-706-384,0)))*0.25))</f>
        <v>14.75</v>
      </c>
      <c r="AZ790" s="233">
        <f ca="1">IF(ISNA(AZ784),24,IF(AZ784=1,MAX(OFFSET(AC610:AC705,$B$788-706-384,,))*0.25,MAX(MAX(OFFSET(AC610:AC705,$B$788-706-384+(AZ784-1),0,96-(AZ784-1))),(OFFSET(AC610,$B$788-708-384+AZ784,0)+1-OFFSET(AC610,$B$788-706-384,0)))*0.25))</f>
        <v>14.75</v>
      </c>
      <c r="BA790" s="233">
        <f ca="1">IF(ISNA(BA784),24,IF(BA784=1,MAX(OFFSET(AF610:AF705,$B$788-706-384,,))*0.25,MAX(MAX(OFFSET(AF610:AF705,$B$788-706-384+(BA784-1),0,96-(BA784-1))),(OFFSET(AF610,$B$788-708-384+BA784,0)+1-OFFSET(AF610,$B$788-706-384,0)))*0.25))</f>
        <v>14.75</v>
      </c>
      <c r="BB790" s="233">
        <f ca="1">IF(ISNA(BB784),24,IF(BB784=1,MAX(OFFSET(AI610:AI705,$B$788-706-384,,))*0.25,MAX(MAX(OFFSET(AI610:AI705,$B$788-706-384+(BB784-1),0,96-(BB784-1))),(OFFSET(AI610,$B$788-708-384+BB784,0)+1-OFFSET(AI610,$B$788-706-384,0)))*0.25))</f>
        <v>14.75</v>
      </c>
      <c r="BC790" s="233">
        <f ca="1">IF(ISNA(BC784),24,IF(BC784=1,MAX(OFFSET(AL610:AL705,$B$788-706-384,,))*0.25,MAX(MAX(OFFSET(AL610:AL705,$B$788-706-384+(BC784-1),0,96-(BC784-1))),(OFFSET(AL610,$B$788-708-384+BC784,0)+1-OFFSET(AL610,$B$788-706-384,0)))*0.25))</f>
        <v>14.75</v>
      </c>
      <c r="BD790" s="234">
        <f ca="1">IF(ISNA(BD784),24,IF(BD784=1,MAX(OFFSET(AO610:AO705,$B$788-706-384,,))*0.25,MAX(MAX(OFFSET(AO610:AO705,$B$788-706-384+(BD784-1),0,96-(BD784-1))),(OFFSET(AO610,$B$788-708-384+BD784,0)+1-OFFSET(AO610,$B$788-706-384,0)))*0.25))</f>
        <v>14.75</v>
      </c>
      <c r="BE790" s="8"/>
      <c r="BF790" s="8"/>
    </row>
    <row r="791" spans="1:80" ht="47.25" hidden="1" customHeight="1" x14ac:dyDescent="0.2">
      <c r="A791" s="73"/>
      <c r="B791" s="481"/>
      <c r="C791" s="482"/>
      <c r="D791" s="483"/>
      <c r="AR791" s="28" t="s">
        <v>83</v>
      </c>
      <c r="AS791" s="227">
        <f ca="1">IF(ISNA(AS785),24,IF(AS785=1,MAX(OFFSET(H610:H705,$B$788-706-480,,))*0.25,MAX(MAX(OFFSET(H610:H705,$B$788-706-480+(AS785-1),0,96-(AS785-1))),(OFFSET(H610,$B$788-708-480+AS785,0)+1-OFFSET(H610,$B$788-706-480,0)))*0.25))</f>
        <v>24</v>
      </c>
      <c r="AT791" s="31">
        <f ca="1">IF(ISNA(AT785),24,IF(AT785=1,MAX(OFFSET(K610:K705,$B$788-706-480,,))*0.25,MAX(MAX(OFFSET(K610:K705,$B$788-706-480+(AT785-1),0,96-(AT785-1))),(OFFSET(K610,$B$788-708-480+AT785,0)+1-OFFSET(K610,$B$788-706-480,0)))*0.25))</f>
        <v>24</v>
      </c>
      <c r="AU791" s="31">
        <f ca="1">IF(ISNA(AU785),24,IF(AU785=1,MAX(OFFSET(N610:N705,$B$788-706-480,,))*0.25,MAX(MAX(OFFSET(N610:N705,$B$788-706-480+(AU785-1),0,96-(AU785-1))),(OFFSET(N610,$B$788-708-480+AU785,0)+1-OFFSET(N610,$B$788-706-480,0)))*0.25))</f>
        <v>24</v>
      </c>
      <c r="AV791" s="31">
        <f ca="1">IF(ISNA(AV785),24,IF(AV785=1,MAX(OFFSET(Q610:Q705,$B$788-706-480,,))*0.25,MAX(MAX(OFFSET(Q610:Q705,$B$788-706-480+(AV785-1),0,96-(AV785-1))),(OFFSET(Q610,$B$788-708-480+AV785,0)+1-OFFSET(Q610,$B$788-706-480,0)))*0.25))</f>
        <v>24</v>
      </c>
      <c r="AW791" s="31">
        <f ca="1">IF(ISNA(AW785),24,IF(AW785=1,MAX(OFFSET(T610:T705,$B$788-706-480,,))*0.25,MAX(MAX(OFFSET(T610:T705,$B$788-706-480+(AW785-1),0,96-(AW785-1))),(OFFSET(T610,$B$788-708-480+AW785,0)+1-OFFSET(T610,$B$788-706-480,0)))*0.25))</f>
        <v>24</v>
      </c>
      <c r="AX791" s="233">
        <f ca="1">IF(ISNA(AX785),24,IF(AX785=1,MAX(OFFSET(W610:W705,$B$788-706-480,,))*0.25,MAX(MAX(OFFSET(W610:W705,$B$788-706-480+(AX785-1),0,96-(AX785-1))),(OFFSET(W610,$B$788-708-480+AX785,0)+1-OFFSET(W610,$B$788-706-480,0)))*0.25))</f>
        <v>24</v>
      </c>
      <c r="AY791" s="233">
        <f ca="1">IF(ISNA(AY785),24,IF(AY785=1,MAX(OFFSET(Z610:Z705,$B$788-706-480,,))*0.25,MAX(MAX(OFFSET(Z610:Z705,$B$788-706-480+(AY785-1),0,96-(AY785-1))),(OFFSET(Z610,$B$788-708-480+AY785,0)+1-OFFSET(Z610,$B$788-706-480,0)))*0.25))</f>
        <v>24</v>
      </c>
      <c r="AZ791" s="233">
        <f ca="1">IF(ISNA(AZ785),24,IF(AZ785=1,MAX(OFFSET(AC610:AC705,$B$788-706-480,,))*0.25,MAX(MAX(OFFSET(AC610:AC705,$B$788-706-480+(AZ785-1),0,96-(AZ785-1))),(OFFSET(AC610,$B$788-708-480+AZ785,0)+1-OFFSET(AC610,$B$788-706-480,0)))*0.25))</f>
        <v>24</v>
      </c>
      <c r="BA791" s="233">
        <f ca="1">IF(ISNA(BA785),24,IF(BA785=1,MAX(OFFSET(AF610:AF705,$B$788-706-480,,))*0.25,MAX(MAX(OFFSET(AF610:AF705,$B$788-706-480+(BA785-1),0,96-(BA785-1))),(OFFSET(AF610,$B$788-708-480+BA785,0)+1-OFFSET(AF610,$B$788-706-480,0)))*0.25))</f>
        <v>24</v>
      </c>
      <c r="BB791" s="233">
        <f ca="1">IF(ISNA(BB785),24,IF(BB785=1,MAX(OFFSET(AI610:AI705,$B$788-706-480,,))*0.25,MAX(MAX(OFFSET(AI610:AI705,$B$788-706-480+(BB785-1),0,96-(BB785-1))),(OFFSET(AI610,$B$788-708-480+BB785,0)+1-OFFSET(AI610,$B$788-706-480,0)))*0.25))</f>
        <v>24</v>
      </c>
      <c r="BC791" s="233">
        <f ca="1">IF(ISNA(BC785),24,IF(BC785=1,MAX(OFFSET(AL610:AL705,$B$788-706-480,,))*0.25,MAX(MAX(OFFSET(AL610:AL705,$B$788-706-480+(BC785-1),0,96-(BC785-1))),(OFFSET(AL610,$B$788-708-480+BC785,0)+1-OFFSET(AL610,$B$788-706-480,0)))*0.25))</f>
        <v>24</v>
      </c>
      <c r="BD791" s="234">
        <f ca="1">IF(ISNA(BD785),24,IF(BD785=1,MAX(OFFSET(AO610:AO705,$B$788-706-480,,))*0.25,MAX(MAX(OFFSET(AO610:AO705,$B$788-706-480+(BD785-1),0,96-(BD785-1))),(OFFSET(AO610,$B$788-708-480+BD785,0)+1-OFFSET(AO610,$B$788-706-480,0)))*0.25))</f>
        <v>24</v>
      </c>
      <c r="BE791" s="8"/>
      <c r="BF791" s="8"/>
    </row>
    <row r="792" spans="1:80" ht="47.25" hidden="1" customHeight="1" x14ac:dyDescent="0.25">
      <c r="A792" s="73"/>
      <c r="B792" s="24"/>
      <c r="C792" s="24"/>
      <c r="D792" s="25"/>
      <c r="G792" s="499"/>
      <c r="H792" s="499"/>
      <c r="I792" s="499"/>
      <c r="J792" s="499"/>
      <c r="K792" s="499"/>
      <c r="L792" s="499"/>
      <c r="M792" s="499"/>
      <c r="N792" s="499"/>
      <c r="O792" s="499"/>
      <c r="P792" s="499"/>
      <c r="Q792" s="499"/>
      <c r="R792" s="499"/>
      <c r="S792" s="499"/>
      <c r="T792" s="499"/>
      <c r="U792" s="499"/>
      <c r="V792" s="499"/>
      <c r="W792" s="499"/>
      <c r="X792" s="499"/>
      <c r="Y792" s="499"/>
      <c r="Z792" s="499"/>
      <c r="AA792" s="499"/>
      <c r="AB792" s="499"/>
      <c r="AC792" s="499"/>
      <c r="AD792" s="499"/>
      <c r="AE792" s="499"/>
      <c r="AF792" s="499"/>
      <c r="AG792" s="499"/>
      <c r="AH792" s="499"/>
      <c r="AI792" s="499"/>
      <c r="AJ792" s="499"/>
      <c r="AK792" s="499"/>
      <c r="AL792" s="499"/>
      <c r="AM792" s="499"/>
      <c r="AN792" s="499"/>
      <c r="AO792" s="499"/>
      <c r="AP792" s="499"/>
      <c r="AQ792" s="499"/>
      <c r="AR792" s="28" t="s">
        <v>84</v>
      </c>
      <c r="AS792" s="227">
        <f ca="1">IF(ISNA(AS786),24,IF(AS786=1,MAX(OFFSET(H610:H705,$B$788-706-576,,))*0.25,MAX(MAX(OFFSET(H610:H705,$B$788-706-576+(AS786-1),0,96-(AS786-1))),(OFFSET(H610,$B$788-708-576+AS786,0)+1-OFFSET(H610,$B$788-706-576,0)))*0.25))</f>
        <v>24</v>
      </c>
      <c r="AT792" s="31">
        <f ca="1">IF(ISNA(AT786),24,IF(AT786=1,MAX(OFFSET(K610:K705,$B$788-706-576,,))*0.25,MAX(MAX(OFFSET(K610:K705,$B$788-706-576+(AT786-1),0,96-(AT786-1))),(OFFSET(K610,$B$788-708-576+AT786,0)+1-OFFSET(K610,$B$788-706-576,0)))*0.25))</f>
        <v>24</v>
      </c>
      <c r="AU792" s="31">
        <f ca="1">IF(ISNA(AU786),24,IF(AU786=1,MAX(OFFSET(N610:N705,$B$788-706-576,,))*0.25,MAX(MAX(OFFSET(N610:N705,$B$788-706-576+(AU786-1),0,96-(AU786-1))),(OFFSET(N610,$B$788-708-576+AU786,0)+1-OFFSET(N610,$B$788-706-576,0)))*0.25))</f>
        <v>23</v>
      </c>
      <c r="AV792" s="31">
        <f ca="1">IF(ISNA(AV786),24,IF(AV786=1,MAX(OFFSET(Q610:Q705,$B$788-706-576,,))*0.25,MAX(MAX(OFFSET(Q610:Q705,$B$788-706-576+(AV786-1),0,96-(AV786-1))),(OFFSET(Q610,$B$788-708-576+AV786,0)+1-OFFSET(Q610,$B$788-706-576,0)))*0.25))</f>
        <v>24</v>
      </c>
      <c r="AW792" s="31">
        <f ca="1">IF(ISNA(AW786),24,IF(AW786=1,MAX(OFFSET(T610:T705,$B$788-706-576,,))*0.25,MAX(MAX(OFFSET(T610:T705,$B$788-706-576+(AW786-1),0,96-(AW786-1))),(OFFSET(T610,$B$788-708-576+AW786,0)+1-OFFSET(T610,$B$788-706-576,0)))*0.25))</f>
        <v>24</v>
      </c>
      <c r="AX792" s="233">
        <f ca="1">IF(ISNA(AX786),24,IF(AX786=1,MAX(OFFSET(W610:W705,$B$788-706-576,,))*0.25,MAX(MAX(OFFSET(W610:W705,$B$788-706-576+(AX786-1),0,96-(AX786-1))),(OFFSET(W610,$B$788-708-576+AX786,0)+1-OFFSET(W610,$B$788-706-576,0)))*0.25))</f>
        <v>24</v>
      </c>
      <c r="AY792" s="233">
        <f ca="1">IF(ISNA(AY786),24,IF(AY786=1,MAX(OFFSET(Z610:Z705,$B$788-706-576,,))*0.25,MAX(MAX(OFFSET(Z610:Z705,$B$788-706-576+(AY786-1),0,96-(AY786-1))),(OFFSET(Z610,$B$788-708-576+AY786,0)+1-OFFSET(Z610,$B$788-706-576,0)))*0.25))</f>
        <v>24</v>
      </c>
      <c r="AZ792" s="233">
        <f ca="1">IF(ISNA(AZ786),24,IF(AZ786=1,MAX(OFFSET(AC610:AC705,$B$788-706-576,,))*0.25,MAX(MAX(OFFSET(AC610:AC705,$B$788-706-576+(AZ786-1),0,96-(AZ786-1))),(OFFSET(AC610,$B$788-708-576+AZ786,0)+1-OFFSET(AC610,$B$788-706-576,0)))*0.25))</f>
        <v>24</v>
      </c>
      <c r="BA792" s="233">
        <f ca="1">IF(ISNA(BA786),24,IF(BA786=1,MAX(OFFSET(AF610:AF705,$B$788-706-576,,))*0.25,MAX(MAX(OFFSET(AF610:AF705,$B$788-706-576+(BA786-1),0,96-(BA786-1))),(OFFSET(AF610,$B$788-708-576+BA786,0)+1-OFFSET(AF610,$B$788-706-576,0)))*0.25))</f>
        <v>24</v>
      </c>
      <c r="BB792" s="233">
        <f ca="1">IF(ISNA(BB786),24,IF(BB786=1,MAX(OFFSET(AI610:AI705,$B$788-706-576,,))*0.25,MAX(MAX(OFFSET(AI610:AI705,$B$788-706-576+(BB786-1),0,96-(BB786-1))),(OFFSET(AI610,$B$788-708-576+BB786,0)+1-OFFSET(AI610,$B$788-706-576,0)))*0.25))</f>
        <v>24</v>
      </c>
      <c r="BC792" s="233">
        <f ca="1">IF(ISNA(BC786),24,IF(BC786=1,MAX(OFFSET(AL610:AL705,$B$788-706-576,,))*0.25,MAX(MAX(OFFSET(AL610:AL705,$B$788-706-576+(BC786-1),0,96-(BC786-1))),(OFFSET(AL610,$B$788-708-576+BC786,0)+1-OFFSET(AL610,$B$788-706-576,0)))*0.25))</f>
        <v>24</v>
      </c>
      <c r="BD792" s="234">
        <f ca="1">IF(ISNA(BD786),24,IF(BD786=1,MAX(OFFSET(AO610:AO705,$B$788-706-576,,))*0.25,MAX(MAX(OFFSET(AO610:AO705,$B$788-706-576+(BD786-1),0,96-(BD786-1))),(OFFSET(AO610,$B$788-708-576+BD786,0)+1-OFFSET(AO610,$B$788-706-576,0)))*0.25))</f>
        <v>24</v>
      </c>
      <c r="BE792" s="8"/>
      <c r="BF792" s="8"/>
    </row>
    <row r="793" spans="1:80" ht="47.25" hidden="1" customHeight="1" thickBot="1" x14ac:dyDescent="0.25">
      <c r="A793" s="73"/>
      <c r="B793" s="493" t="s">
        <v>65</v>
      </c>
      <c r="C793" s="494"/>
      <c r="D793" s="495"/>
      <c r="AR793" s="29" t="s">
        <v>73</v>
      </c>
      <c r="AS793" s="230">
        <f t="shared" ref="AS793:BD793" ca="1" si="300">6-(COUNTIF(AS787:AS792,"&gt;9")+COUNTIF(AS787:AS792,"&lt;7"))</f>
        <v>0</v>
      </c>
      <c r="AT793" s="32">
        <f t="shared" ca="1" si="300"/>
        <v>0</v>
      </c>
      <c r="AU793" s="32">
        <f t="shared" ca="1" si="300"/>
        <v>0</v>
      </c>
      <c r="AV793" s="32">
        <f t="shared" ca="1" si="300"/>
        <v>0</v>
      </c>
      <c r="AW793" s="32">
        <f t="shared" ca="1" si="300"/>
        <v>0</v>
      </c>
      <c r="AX793" s="235">
        <f t="shared" ca="1" si="300"/>
        <v>0</v>
      </c>
      <c r="AY793" s="235">
        <f t="shared" ca="1" si="300"/>
        <v>0</v>
      </c>
      <c r="AZ793" s="235">
        <f t="shared" ca="1" si="300"/>
        <v>0</v>
      </c>
      <c r="BA793" s="235">
        <f t="shared" ca="1" si="300"/>
        <v>0</v>
      </c>
      <c r="BB793" s="235">
        <f t="shared" ca="1" si="300"/>
        <v>0</v>
      </c>
      <c r="BC793" s="235">
        <f t="shared" ca="1" si="300"/>
        <v>0</v>
      </c>
      <c r="BD793" s="236">
        <f t="shared" ca="1" si="300"/>
        <v>0</v>
      </c>
      <c r="BE793" s="8"/>
      <c r="BF793" s="8"/>
    </row>
    <row r="794" spans="1:80" ht="12.75" hidden="1" x14ac:dyDescent="0.2">
      <c r="A794" s="73"/>
      <c r="B794" s="496"/>
      <c r="C794" s="497"/>
      <c r="D794" s="498"/>
      <c r="BG794" s="8"/>
      <c r="BH794" s="8"/>
      <c r="BI794" s="8"/>
      <c r="BJ794" s="8"/>
      <c r="BK794" s="8"/>
      <c r="BL794" s="8"/>
      <c r="BM794" s="8"/>
      <c r="BN794" s="8"/>
      <c r="BO794" s="8"/>
      <c r="BP794" s="8"/>
      <c r="BQ794" s="8"/>
      <c r="BR794" s="8"/>
      <c r="BS794" s="8"/>
      <c r="BT794" s="8"/>
      <c r="BU794" s="8"/>
      <c r="BV794" s="8"/>
      <c r="BW794" s="8"/>
      <c r="BX794" s="8"/>
      <c r="BY794" s="8"/>
      <c r="BZ794" s="8"/>
      <c r="CA794" s="8"/>
      <c r="CB794" s="8"/>
    </row>
    <row r="795" spans="1:80" ht="12.75" hidden="1" x14ac:dyDescent="0.2">
      <c r="A795" s="73"/>
      <c r="B795" s="472">
        <v>706</v>
      </c>
      <c r="C795" s="473"/>
      <c r="D795" s="474"/>
      <c r="BG795" s="8"/>
      <c r="BH795" s="8"/>
      <c r="BI795" s="8"/>
      <c r="BJ795" s="8"/>
      <c r="BK795" s="8"/>
      <c r="BL795" s="8"/>
      <c r="BM795" s="8"/>
      <c r="BN795" s="8"/>
      <c r="BO795" s="8"/>
      <c r="BP795" s="8"/>
      <c r="BQ795" s="8"/>
      <c r="BR795" s="8"/>
      <c r="BS795" s="8"/>
      <c r="BT795" s="8"/>
      <c r="BU795" s="8"/>
      <c r="BV795" s="8"/>
      <c r="BW795" s="8"/>
      <c r="BX795" s="8"/>
      <c r="BY795" s="8"/>
      <c r="BZ795" s="8"/>
      <c r="CA795" s="8"/>
      <c r="CB795" s="8"/>
    </row>
    <row r="796" spans="1:80" ht="12.75" hidden="1" x14ac:dyDescent="0.2">
      <c r="A796" s="73"/>
      <c r="B796" s="475"/>
      <c r="C796" s="476"/>
      <c r="D796" s="477"/>
      <c r="BG796" s="8"/>
      <c r="BH796" s="8"/>
      <c r="BI796" s="8"/>
      <c r="BJ796" s="8"/>
      <c r="BK796" s="8"/>
      <c r="BL796" s="8"/>
      <c r="BM796" s="8"/>
      <c r="BN796" s="8"/>
      <c r="BO796" s="8"/>
      <c r="BP796" s="8"/>
      <c r="BQ796" s="8"/>
      <c r="BR796" s="8"/>
      <c r="BS796" s="8"/>
      <c r="BT796" s="8"/>
      <c r="BU796" s="8"/>
      <c r="BV796" s="8"/>
      <c r="BW796" s="8"/>
      <c r="BX796" s="8"/>
      <c r="BY796" s="8"/>
      <c r="BZ796" s="8"/>
      <c r="CA796" s="8"/>
      <c r="CB796" s="8"/>
    </row>
    <row r="797" spans="1:80" ht="12.75" hidden="1" x14ac:dyDescent="0.2">
      <c r="A797" s="73"/>
      <c r="B797" s="478">
        <f>(B795-678)/96</f>
        <v>0.29166666666666669</v>
      </c>
      <c r="C797" s="479"/>
      <c r="D797" s="480"/>
      <c r="BG797" s="8"/>
      <c r="BH797" s="8"/>
      <c r="BI797" s="8"/>
      <c r="BJ797" s="8"/>
      <c r="BK797" s="8"/>
      <c r="BL797" s="8"/>
      <c r="BM797" s="8"/>
      <c r="BN797" s="8"/>
      <c r="BO797" s="8"/>
      <c r="BP797" s="8"/>
      <c r="BQ797" s="8"/>
      <c r="BR797" s="8"/>
      <c r="BS797" s="8"/>
      <c r="BT797" s="8"/>
      <c r="BU797" s="8"/>
      <c r="BV797" s="8"/>
      <c r="BW797" s="8"/>
      <c r="BX797" s="8"/>
      <c r="BY797" s="8"/>
      <c r="BZ797" s="8"/>
      <c r="CA797" s="8"/>
      <c r="CB797" s="8"/>
    </row>
    <row r="798" spans="1:80" ht="12.75" hidden="1" x14ac:dyDescent="0.2">
      <c r="A798" s="73"/>
      <c r="B798" s="481"/>
      <c r="C798" s="482"/>
      <c r="D798" s="483"/>
      <c r="BG798" s="8"/>
      <c r="BH798" s="8"/>
      <c r="BI798" s="8"/>
      <c r="BJ798" s="8"/>
      <c r="BK798" s="8"/>
      <c r="BL798" s="8"/>
      <c r="BM798" s="8"/>
      <c r="BN798" s="8"/>
      <c r="BO798" s="8"/>
      <c r="BP798" s="8"/>
      <c r="BQ798" s="8"/>
      <c r="BR798" s="8"/>
      <c r="BS798" s="8"/>
      <c r="BT798" s="8"/>
      <c r="BU798" s="8"/>
      <c r="BV798" s="8"/>
      <c r="BW798" s="8"/>
      <c r="BX798" s="8"/>
      <c r="BY798" s="8"/>
      <c r="BZ798" s="8"/>
      <c r="CA798" s="8"/>
      <c r="CB798" s="8"/>
    </row>
    <row r="799" spans="1:80" hidden="1" x14ac:dyDescent="0.25">
      <c r="A799" s="73"/>
      <c r="BG799" s="8"/>
      <c r="BH799" s="8"/>
      <c r="BI799" s="8"/>
      <c r="BJ799" s="8"/>
      <c r="BK799" s="8"/>
      <c r="BL799" s="8"/>
      <c r="BM799" s="8"/>
      <c r="BN799" s="8"/>
      <c r="BO799" s="8"/>
      <c r="BP799" s="8"/>
      <c r="BQ799" s="8"/>
      <c r="BR799" s="8"/>
      <c r="BS799" s="8"/>
      <c r="BT799" s="8"/>
      <c r="BU799" s="8"/>
      <c r="BV799" s="8"/>
      <c r="BW799" s="8"/>
      <c r="BX799" s="8"/>
      <c r="BY799" s="8"/>
      <c r="BZ799" s="8"/>
      <c r="CA799" s="8"/>
      <c r="CB799" s="8"/>
    </row>
    <row r="800" spans="1:80" x14ac:dyDescent="0.25">
      <c r="A800" s="73"/>
      <c r="BG800" s="8"/>
      <c r="BH800" s="8"/>
      <c r="BI800" s="8"/>
      <c r="BJ800" s="8"/>
      <c r="BK800" s="8"/>
      <c r="BL800" s="8"/>
      <c r="BM800" s="8"/>
      <c r="BN800" s="8"/>
      <c r="BO800" s="8"/>
      <c r="BP800" s="8"/>
      <c r="BQ800" s="8"/>
      <c r="BR800" s="8"/>
      <c r="BS800" s="8"/>
      <c r="BT800" s="8"/>
      <c r="BU800" s="8"/>
      <c r="BV800" s="8"/>
      <c r="BW800" s="8"/>
      <c r="BX800" s="8"/>
      <c r="BY800" s="8"/>
      <c r="BZ800" s="8"/>
      <c r="CA800" s="8"/>
      <c r="CB800" s="8"/>
    </row>
    <row r="801" spans="59:80" x14ac:dyDescent="0.25">
      <c r="BG801" s="8"/>
      <c r="BH801" s="8"/>
      <c r="BI801" s="8"/>
      <c r="BJ801" s="8"/>
      <c r="BK801" s="8"/>
      <c r="BL801" s="8"/>
      <c r="BM801" s="8"/>
      <c r="BN801" s="8"/>
      <c r="BO801" s="8"/>
      <c r="BP801" s="8"/>
      <c r="BQ801" s="8"/>
      <c r="BR801" s="8"/>
      <c r="BS801" s="8"/>
      <c r="BT801" s="8"/>
      <c r="BU801" s="8"/>
      <c r="BV801" s="8"/>
      <c r="BW801" s="8"/>
      <c r="BX801" s="8"/>
      <c r="BY801" s="8"/>
      <c r="BZ801" s="8"/>
      <c r="CA801" s="8"/>
      <c r="CB801" s="8"/>
    </row>
    <row r="802" spans="59:80" x14ac:dyDescent="0.25">
      <c r="BG802" s="8"/>
      <c r="BH802" s="8"/>
      <c r="BI802" s="8"/>
      <c r="BJ802" s="8"/>
      <c r="BK802" s="8"/>
      <c r="BL802" s="8"/>
      <c r="BM802" s="8"/>
      <c r="BN802" s="8"/>
      <c r="BO802" s="8"/>
      <c r="BP802" s="8"/>
      <c r="BQ802" s="8"/>
      <c r="BR802" s="8"/>
      <c r="BS802" s="8"/>
      <c r="BT802" s="8"/>
      <c r="BU802" s="8"/>
      <c r="BV802" s="8"/>
      <c r="BW802" s="8"/>
      <c r="BX802" s="8"/>
      <c r="BY802" s="8"/>
      <c r="BZ802" s="8"/>
      <c r="CA802" s="8"/>
      <c r="CB802" s="8"/>
    </row>
    <row r="803" spans="59:80" x14ac:dyDescent="0.25">
      <c r="BG803" s="8"/>
      <c r="BH803" s="8"/>
      <c r="BI803" s="8"/>
      <c r="BJ803" s="8"/>
      <c r="BK803" s="8"/>
      <c r="BL803" s="8"/>
      <c r="BM803" s="8"/>
      <c r="BN803" s="8"/>
      <c r="BO803" s="8"/>
      <c r="BP803" s="8"/>
      <c r="BQ803" s="8"/>
      <c r="BR803" s="8"/>
      <c r="BS803" s="8"/>
      <c r="BT803" s="8"/>
      <c r="BU803" s="8"/>
      <c r="BV803" s="8"/>
      <c r="BW803" s="8"/>
      <c r="BX803" s="8"/>
      <c r="BY803" s="8"/>
      <c r="BZ803" s="8"/>
      <c r="CA803" s="8"/>
      <c r="CB803" s="8"/>
    </row>
    <row r="804" spans="59:80" x14ac:dyDescent="0.25">
      <c r="BG804" s="8"/>
      <c r="BH804" s="8"/>
      <c r="BI804" s="8"/>
      <c r="BJ804" s="8"/>
      <c r="BK804" s="8"/>
      <c r="BL804" s="8"/>
      <c r="BM804" s="8"/>
      <c r="BN804" s="8"/>
      <c r="BO804" s="8"/>
      <c r="BP804" s="8"/>
      <c r="BQ804" s="8"/>
      <c r="BR804" s="8"/>
      <c r="BS804" s="8"/>
      <c r="BT804" s="8"/>
      <c r="BU804" s="8"/>
      <c r="BV804" s="8"/>
      <c r="BW804" s="8"/>
      <c r="BX804" s="8"/>
      <c r="BY804" s="8"/>
      <c r="BZ804" s="8"/>
      <c r="CA804" s="8"/>
      <c r="CB804" s="8"/>
    </row>
    <row r="805" spans="59:80" x14ac:dyDescent="0.25">
      <c r="BG805" s="8"/>
      <c r="BH805" s="8"/>
      <c r="BI805" s="8"/>
      <c r="BJ805" s="8"/>
      <c r="BK805" s="8"/>
      <c r="BL805" s="8"/>
      <c r="BM805" s="8"/>
      <c r="BN805" s="8"/>
      <c r="BO805" s="8"/>
      <c r="BP805" s="8"/>
      <c r="BQ805" s="8"/>
      <c r="BR805" s="8"/>
      <c r="BS805" s="8"/>
      <c r="BT805" s="8"/>
      <c r="BU805" s="8"/>
      <c r="BV805" s="8"/>
      <c r="BW805" s="8"/>
      <c r="BX805" s="8"/>
      <c r="BY805" s="8"/>
      <c r="BZ805" s="8"/>
      <c r="CA805" s="8"/>
      <c r="CB805" s="8"/>
    </row>
    <row r="806" spans="59:80" x14ac:dyDescent="0.25">
      <c r="BG806" s="8"/>
      <c r="BH806" s="8"/>
      <c r="BI806" s="8"/>
      <c r="BJ806" s="8"/>
      <c r="BK806" s="8"/>
      <c r="BL806" s="8"/>
      <c r="BM806" s="8"/>
      <c r="BN806" s="8"/>
      <c r="BO806" s="8"/>
      <c r="BP806" s="8"/>
      <c r="BQ806" s="8"/>
      <c r="BR806" s="8"/>
      <c r="BS806" s="8"/>
      <c r="BT806" s="8"/>
      <c r="BU806" s="8"/>
      <c r="BV806" s="8"/>
      <c r="BW806" s="8"/>
      <c r="BX806" s="8"/>
      <c r="BY806" s="8"/>
      <c r="BZ806" s="8"/>
      <c r="CA806" s="8"/>
      <c r="CB806" s="8"/>
    </row>
    <row r="807" spans="59:80" x14ac:dyDescent="0.25">
      <c r="BG807" s="8"/>
      <c r="BH807" s="8"/>
      <c r="BI807" s="8"/>
      <c r="BJ807" s="8"/>
      <c r="BK807" s="8"/>
      <c r="BL807" s="8"/>
      <c r="BM807" s="8"/>
      <c r="BN807" s="8"/>
      <c r="BO807" s="8"/>
      <c r="BP807" s="8"/>
      <c r="BQ807" s="8"/>
      <c r="BR807" s="8"/>
      <c r="BS807" s="8"/>
      <c r="BT807" s="8"/>
      <c r="BU807" s="8"/>
      <c r="BV807" s="8"/>
      <c r="BW807" s="8"/>
      <c r="BX807" s="8"/>
      <c r="BY807" s="8"/>
      <c r="BZ807" s="8"/>
      <c r="CA807" s="8"/>
      <c r="CB807" s="8"/>
    </row>
    <row r="808" spans="59:80" x14ac:dyDescent="0.25">
      <c r="BG808" s="8"/>
      <c r="BH808" s="8"/>
      <c r="BI808" s="8"/>
      <c r="BJ808" s="8"/>
      <c r="BK808" s="8"/>
      <c r="BL808" s="8"/>
      <c r="BM808" s="8"/>
      <c r="BN808" s="8"/>
      <c r="BO808" s="8"/>
      <c r="BP808" s="8"/>
      <c r="BQ808" s="8"/>
      <c r="BR808" s="8"/>
      <c r="BS808" s="8"/>
      <c r="BT808" s="8"/>
      <c r="BU808" s="8"/>
      <c r="BV808" s="8"/>
      <c r="BW808" s="8"/>
      <c r="BX808" s="8"/>
      <c r="BY808" s="8"/>
      <c r="BZ808" s="8"/>
      <c r="CA808" s="8"/>
      <c r="CB808" s="8"/>
    </row>
    <row r="809" spans="59:80" x14ac:dyDescent="0.25">
      <c r="BG809" s="8"/>
      <c r="BH809" s="8"/>
      <c r="BI809" s="8"/>
      <c r="BJ809" s="8"/>
      <c r="BK809" s="8"/>
      <c r="BL809" s="8"/>
      <c r="BM809" s="8"/>
      <c r="BN809" s="8"/>
      <c r="BO809" s="8"/>
      <c r="BP809" s="8"/>
      <c r="BQ809" s="8"/>
      <c r="BR809" s="8"/>
      <c r="BS809" s="8"/>
      <c r="BT809" s="8"/>
      <c r="BU809" s="8"/>
      <c r="BV809" s="8"/>
      <c r="BW809" s="8"/>
      <c r="BX809" s="8"/>
      <c r="BY809" s="8"/>
      <c r="BZ809" s="8"/>
      <c r="CA809" s="8"/>
      <c r="CB809" s="8"/>
    </row>
    <row r="810" spans="59:80" x14ac:dyDescent="0.25">
      <c r="BG810" s="8"/>
      <c r="BH810" s="8"/>
      <c r="BI810" s="8"/>
      <c r="BJ810" s="8"/>
      <c r="BK810" s="8"/>
      <c r="BL810" s="8"/>
      <c r="BM810" s="8"/>
      <c r="BN810" s="8"/>
      <c r="BO810" s="8"/>
      <c r="BP810" s="8"/>
      <c r="BQ810" s="8"/>
      <c r="BR810" s="8"/>
      <c r="BS810" s="8"/>
      <c r="BT810" s="8"/>
      <c r="BU810" s="8"/>
      <c r="BV810" s="8"/>
      <c r="BW810" s="8"/>
      <c r="BX810" s="8"/>
      <c r="BY810" s="8"/>
      <c r="BZ810" s="8"/>
      <c r="CA810" s="8"/>
      <c r="CB810" s="8"/>
    </row>
    <row r="811" spans="59:80" x14ac:dyDescent="0.25">
      <c r="BG811" s="8"/>
      <c r="BH811" s="8"/>
      <c r="BI811" s="8"/>
      <c r="BJ811" s="8"/>
      <c r="BK811" s="8"/>
      <c r="BL811" s="8"/>
      <c r="BM811" s="8"/>
      <c r="BN811" s="8"/>
      <c r="BO811" s="8"/>
      <c r="BP811" s="8"/>
      <c r="BQ811" s="8"/>
      <c r="BR811" s="8"/>
      <c r="BS811" s="8"/>
      <c r="BT811" s="8"/>
      <c r="BU811" s="8"/>
      <c r="BV811" s="8"/>
      <c r="BW811" s="8"/>
      <c r="BX811" s="8"/>
      <c r="BY811" s="8"/>
      <c r="BZ811" s="8"/>
      <c r="CA811" s="8"/>
      <c r="CB811" s="8"/>
    </row>
    <row r="812" spans="59:80" x14ac:dyDescent="0.25">
      <c r="BG812" s="8"/>
      <c r="BH812" s="8"/>
      <c r="BI812" s="8"/>
      <c r="BJ812" s="8"/>
      <c r="BK812" s="8"/>
      <c r="BL812" s="8"/>
      <c r="BM812" s="8"/>
      <c r="BN812" s="8"/>
      <c r="BO812" s="8"/>
      <c r="BP812" s="8"/>
      <c r="BQ812" s="8"/>
      <c r="BR812" s="8"/>
      <c r="BS812" s="8"/>
      <c r="BT812" s="8"/>
      <c r="BU812" s="8"/>
      <c r="BV812" s="8"/>
      <c r="BW812" s="8"/>
      <c r="BX812" s="8"/>
      <c r="BY812" s="8"/>
      <c r="BZ812" s="8"/>
      <c r="CA812" s="8"/>
      <c r="CB812" s="8"/>
    </row>
    <row r="813" spans="59:80" x14ac:dyDescent="0.25">
      <c r="BG813" s="8"/>
      <c r="BH813" s="8"/>
      <c r="BI813" s="8"/>
      <c r="BJ813" s="8"/>
      <c r="BK813" s="8"/>
      <c r="BL813" s="8"/>
      <c r="BM813" s="8"/>
      <c r="BN813" s="8"/>
      <c r="BO813" s="8"/>
      <c r="BP813" s="8"/>
      <c r="BQ813" s="8"/>
      <c r="BR813" s="8"/>
      <c r="BS813" s="8"/>
      <c r="BT813" s="8"/>
      <c r="BU813" s="8"/>
      <c r="BV813" s="8"/>
      <c r="BW813" s="8"/>
      <c r="BX813" s="8"/>
      <c r="BY813" s="8"/>
      <c r="BZ813" s="8"/>
      <c r="CA813" s="8"/>
      <c r="CB813" s="8"/>
    </row>
    <row r="814" spans="59:80" x14ac:dyDescent="0.25">
      <c r="BG814" s="8"/>
      <c r="BH814" s="8"/>
      <c r="BI814" s="8"/>
      <c r="BJ814" s="8"/>
      <c r="BK814" s="8"/>
      <c r="BL814" s="8"/>
      <c r="BM814" s="8"/>
      <c r="BN814" s="8"/>
      <c r="BO814" s="8"/>
      <c r="BP814" s="8"/>
      <c r="BQ814" s="8"/>
      <c r="BR814" s="8"/>
      <c r="BS814" s="8"/>
      <c r="BT814" s="8"/>
      <c r="BU814" s="8"/>
      <c r="BV814" s="8"/>
      <c r="BW814" s="8"/>
      <c r="BX814" s="8"/>
      <c r="BY814" s="8"/>
      <c r="BZ814" s="8"/>
      <c r="CA814" s="8"/>
      <c r="CB814" s="8"/>
    </row>
    <row r="815" spans="59:80" x14ac:dyDescent="0.25">
      <c r="BG815" s="8"/>
      <c r="BH815" s="8"/>
      <c r="BI815" s="8"/>
      <c r="BJ815" s="8"/>
      <c r="BK815" s="8"/>
      <c r="BL815" s="8"/>
      <c r="BM815" s="8"/>
      <c r="BN815" s="8"/>
      <c r="BO815" s="8"/>
      <c r="BP815" s="8"/>
      <c r="BQ815" s="8"/>
      <c r="BR815" s="8"/>
      <c r="BS815" s="8"/>
      <c r="BT815" s="8"/>
      <c r="BU815" s="8"/>
      <c r="BV815" s="8"/>
      <c r="BW815" s="8"/>
      <c r="BX815" s="8"/>
      <c r="BY815" s="8"/>
      <c r="BZ815" s="8"/>
      <c r="CA815" s="8"/>
      <c r="CB815" s="8"/>
    </row>
    <row r="816" spans="59:80" x14ac:dyDescent="0.25">
      <c r="BG816" s="8"/>
      <c r="BH816" s="8"/>
      <c r="BI816" s="8"/>
      <c r="BJ816" s="8"/>
      <c r="BK816" s="8"/>
      <c r="BL816" s="8"/>
      <c r="BM816" s="8"/>
      <c r="BN816" s="8"/>
      <c r="BO816" s="8"/>
      <c r="BP816" s="8"/>
      <c r="BQ816" s="8"/>
      <c r="BR816" s="8"/>
      <c r="BS816" s="8"/>
      <c r="BT816" s="8"/>
      <c r="BU816" s="8"/>
      <c r="BV816" s="8"/>
      <c r="BW816" s="8"/>
      <c r="BX816" s="8"/>
      <c r="BY816" s="8"/>
      <c r="BZ816" s="8"/>
      <c r="CA816" s="8"/>
      <c r="CB816" s="8"/>
    </row>
    <row r="817" spans="59:80" x14ac:dyDescent="0.25">
      <c r="BG817" s="8"/>
      <c r="BH817" s="8"/>
      <c r="BI817" s="8"/>
      <c r="BJ817" s="8"/>
      <c r="BK817" s="8"/>
      <c r="BL817" s="8"/>
      <c r="BM817" s="8"/>
      <c r="BN817" s="8"/>
      <c r="BO817" s="8"/>
      <c r="BP817" s="8"/>
      <c r="BQ817" s="8"/>
      <c r="BR817" s="8"/>
      <c r="BS817" s="8"/>
      <c r="BT817" s="8"/>
      <c r="BU817" s="8"/>
      <c r="BV817" s="8"/>
      <c r="BW817" s="8"/>
      <c r="BX817" s="8"/>
      <c r="BY817" s="8"/>
      <c r="BZ817" s="8"/>
      <c r="CA817" s="8"/>
      <c r="CB817" s="8"/>
    </row>
    <row r="818" spans="59:80" x14ac:dyDescent="0.25">
      <c r="BG818" s="8"/>
      <c r="BH818" s="8"/>
      <c r="BI818" s="8"/>
      <c r="BJ818" s="8"/>
      <c r="BK818" s="8"/>
      <c r="BL818" s="8"/>
      <c r="BM818" s="8"/>
      <c r="BN818" s="8"/>
      <c r="BO818" s="8"/>
      <c r="BP818" s="8"/>
      <c r="BQ818" s="8"/>
      <c r="BR818" s="8"/>
      <c r="BS818" s="8"/>
      <c r="BT818" s="8"/>
      <c r="BU818" s="8"/>
      <c r="BV818" s="8"/>
      <c r="BW818" s="8"/>
      <c r="BX818" s="8"/>
      <c r="BY818" s="8"/>
      <c r="BZ818" s="8"/>
      <c r="CA818" s="8"/>
      <c r="CB818" s="8"/>
    </row>
    <row r="819" spans="59:80" x14ac:dyDescent="0.25">
      <c r="BG819" s="8"/>
      <c r="BH819" s="8"/>
      <c r="BI819" s="8"/>
      <c r="BJ819" s="8"/>
      <c r="BK819" s="8"/>
      <c r="BL819" s="8"/>
      <c r="BM819" s="8"/>
      <c r="BN819" s="8"/>
      <c r="BO819" s="8"/>
      <c r="BP819" s="8"/>
      <c r="BQ819" s="8"/>
      <c r="BR819" s="8"/>
      <c r="BS819" s="8"/>
      <c r="BT819" s="8"/>
      <c r="BU819" s="8"/>
      <c r="BV819" s="8"/>
      <c r="BW819" s="8"/>
      <c r="BX819" s="8"/>
      <c r="BY819" s="8"/>
      <c r="BZ819" s="8"/>
      <c r="CA819" s="8"/>
      <c r="CB819" s="8"/>
    </row>
    <row r="820" spans="59:80" x14ac:dyDescent="0.25">
      <c r="BG820" s="8"/>
      <c r="BH820" s="8"/>
      <c r="BI820" s="8"/>
      <c r="BJ820" s="8"/>
      <c r="BK820" s="8"/>
      <c r="BL820" s="8"/>
      <c r="BM820" s="8"/>
      <c r="BN820" s="8"/>
      <c r="BO820" s="8"/>
      <c r="BP820" s="8"/>
      <c r="BQ820" s="8"/>
      <c r="BR820" s="8"/>
      <c r="BS820" s="8"/>
      <c r="BT820" s="8"/>
      <c r="BU820" s="8"/>
      <c r="BV820" s="8"/>
      <c r="BW820" s="8"/>
      <c r="BX820" s="8"/>
      <c r="BY820" s="8"/>
      <c r="BZ820" s="8"/>
      <c r="CA820" s="8"/>
      <c r="CB820" s="8"/>
    </row>
    <row r="821" spans="59:80" x14ac:dyDescent="0.25">
      <c r="BG821" s="8"/>
      <c r="BH821" s="8"/>
      <c r="BI821" s="8"/>
      <c r="BJ821" s="8"/>
      <c r="BK821" s="8"/>
      <c r="BL821" s="8"/>
      <c r="BM821" s="8"/>
      <c r="BN821" s="8"/>
      <c r="BO821" s="8"/>
      <c r="BP821" s="8"/>
      <c r="BQ821" s="8"/>
      <c r="BR821" s="8"/>
      <c r="BS821" s="8"/>
      <c r="BT821" s="8"/>
      <c r="BU821" s="8"/>
      <c r="BV821" s="8"/>
      <c r="BW821" s="8"/>
      <c r="BX821" s="8"/>
      <c r="BY821" s="8"/>
      <c r="BZ821" s="8"/>
      <c r="CA821" s="8"/>
      <c r="CB821" s="8"/>
    </row>
    <row r="822" spans="59:80" x14ac:dyDescent="0.25">
      <c r="BG822" s="8"/>
      <c r="BH822" s="8"/>
      <c r="BI822" s="8"/>
      <c r="BJ822" s="8"/>
      <c r="BK822" s="8"/>
      <c r="BL822" s="8"/>
      <c r="BM822" s="8"/>
      <c r="BN822" s="8"/>
      <c r="BO822" s="8"/>
      <c r="BP822" s="8"/>
      <c r="BQ822" s="8"/>
      <c r="BR822" s="8"/>
      <c r="BS822" s="8"/>
      <c r="BT822" s="8"/>
      <c r="BU822" s="8"/>
      <c r="BV822" s="8"/>
      <c r="BW822" s="8"/>
      <c r="BX822" s="8"/>
      <c r="BY822" s="8"/>
      <c r="BZ822" s="8"/>
      <c r="CA822" s="8"/>
      <c r="CB822" s="8"/>
    </row>
    <row r="823" spans="59:80" x14ac:dyDescent="0.25">
      <c r="BG823" s="8"/>
      <c r="BH823" s="8"/>
      <c r="BI823" s="8"/>
      <c r="BJ823" s="8"/>
      <c r="BK823" s="8"/>
      <c r="BL823" s="8"/>
      <c r="BM823" s="8"/>
      <c r="BN823" s="8"/>
      <c r="BO823" s="8"/>
      <c r="BP823" s="8"/>
      <c r="BQ823" s="8"/>
      <c r="BR823" s="8"/>
      <c r="BS823" s="8"/>
      <c r="BT823" s="8"/>
      <c r="BU823" s="8"/>
      <c r="BV823" s="8"/>
      <c r="BW823" s="8"/>
      <c r="BX823" s="8"/>
      <c r="BY823" s="8"/>
      <c r="BZ823" s="8"/>
      <c r="CA823" s="8"/>
      <c r="CB823" s="8"/>
    </row>
  </sheetData>
  <sheetProtection selectLockedCells="1" pivotTables="0"/>
  <mergeCells count="145">
    <mergeCell ref="B6:C101"/>
    <mergeCell ref="B102:C197"/>
    <mergeCell ref="B198:C293"/>
    <mergeCell ref="B294:C389"/>
    <mergeCell ref="B390:C485"/>
    <mergeCell ref="B486:C581"/>
    <mergeCell ref="D686:D689"/>
    <mergeCell ref="D690:D693"/>
    <mergeCell ref="AR694:AR701"/>
    <mergeCell ref="G788:X788"/>
    <mergeCell ref="Y788:AN788"/>
    <mergeCell ref="AU582:AU677"/>
    <mergeCell ref="AS686:AS693"/>
    <mergeCell ref="B582:C677"/>
    <mergeCell ref="D678:D681"/>
    <mergeCell ref="D682:D685"/>
    <mergeCell ref="AR678:AR685"/>
    <mergeCell ref="AS582:AS677"/>
    <mergeCell ref="AS678:AS685"/>
    <mergeCell ref="D754:D757"/>
    <mergeCell ref="B784:E784"/>
    <mergeCell ref="D766:D769"/>
    <mergeCell ref="B778:E778"/>
    <mergeCell ref="B779:E779"/>
    <mergeCell ref="D770:D773"/>
    <mergeCell ref="B678:C773"/>
    <mergeCell ref="D714:D717"/>
    <mergeCell ref="D710:D713"/>
    <mergeCell ref="D706:D709"/>
    <mergeCell ref="AT694:AT701"/>
    <mergeCell ref="AT582:AT677"/>
    <mergeCell ref="D722:D725"/>
    <mergeCell ref="D726:D729"/>
    <mergeCell ref="D730:D733"/>
    <mergeCell ref="D750:D753"/>
    <mergeCell ref="D734:D737"/>
    <mergeCell ref="D738:D741"/>
    <mergeCell ref="D742:D745"/>
    <mergeCell ref="AS694:AS701"/>
    <mergeCell ref="D746:D749"/>
    <mergeCell ref="D718:D721"/>
    <mergeCell ref="AW774:BB774"/>
    <mergeCell ref="AT678:AT685"/>
    <mergeCell ref="AR582:AR677"/>
    <mergeCell ref="AR686:AR693"/>
    <mergeCell ref="AV686:AV693"/>
    <mergeCell ref="AU678:AU685"/>
    <mergeCell ref="AV582:AV677"/>
    <mergeCell ref="AW582:BB677"/>
    <mergeCell ref="B781:E781"/>
    <mergeCell ref="D702:D705"/>
    <mergeCell ref="B793:D794"/>
    <mergeCell ref="G792:AQ792"/>
    <mergeCell ref="D694:D697"/>
    <mergeCell ref="B782:E782"/>
    <mergeCell ref="B783:E783"/>
    <mergeCell ref="B776:E776"/>
    <mergeCell ref="B777:E777"/>
    <mergeCell ref="B790:D791"/>
    <mergeCell ref="AU734:AU741"/>
    <mergeCell ref="AV734:AV741"/>
    <mergeCell ref="B795:D796"/>
    <mergeCell ref="B797:D798"/>
    <mergeCell ref="D698:D701"/>
    <mergeCell ref="B786:D787"/>
    <mergeCell ref="B788:D789"/>
    <mergeCell ref="D758:D761"/>
    <mergeCell ref="D762:D765"/>
    <mergeCell ref="B780:E780"/>
    <mergeCell ref="AR710:AR717"/>
    <mergeCell ref="AS710:AS717"/>
    <mergeCell ref="AT710:AT717"/>
    <mergeCell ref="AR702:AR709"/>
    <mergeCell ref="AR734:AR741"/>
    <mergeCell ref="AS734:AS741"/>
    <mergeCell ref="AR718:AR725"/>
    <mergeCell ref="AS718:AS725"/>
    <mergeCell ref="AT734:AT741"/>
    <mergeCell ref="AV718:AV725"/>
    <mergeCell ref="AT718:AT725"/>
    <mergeCell ref="AS702:AS709"/>
    <mergeCell ref="AT702:AT709"/>
    <mergeCell ref="AU702:AU709"/>
    <mergeCell ref="AV702:AV709"/>
    <mergeCell ref="AV710:AV717"/>
    <mergeCell ref="AU710:AU717"/>
    <mergeCell ref="AW750:BB757"/>
    <mergeCell ref="AR750:AR757"/>
    <mergeCell ref="AT686:AT693"/>
    <mergeCell ref="AU718:AU725"/>
    <mergeCell ref="AW726:BB733"/>
    <mergeCell ref="AR726:AR733"/>
    <mergeCell ref="AS726:AS733"/>
    <mergeCell ref="AT726:AT733"/>
    <mergeCell ref="AU726:AU733"/>
    <mergeCell ref="AV726:AV733"/>
    <mergeCell ref="AR766:AR773"/>
    <mergeCell ref="AS766:AS773"/>
    <mergeCell ref="AT766:AT773"/>
    <mergeCell ref="AS758:AS765"/>
    <mergeCell ref="AT758:AT765"/>
    <mergeCell ref="AW742:BB749"/>
    <mergeCell ref="AR742:AR749"/>
    <mergeCell ref="AS742:AS749"/>
    <mergeCell ref="AU750:AU757"/>
    <mergeCell ref="AV750:AV757"/>
    <mergeCell ref="AW766:BB773"/>
    <mergeCell ref="AV766:AV773"/>
    <mergeCell ref="AW734:BB741"/>
    <mergeCell ref="G786:AO787"/>
    <mergeCell ref="AW758:BB765"/>
    <mergeCell ref="AU758:AU765"/>
    <mergeCell ref="AT742:AT749"/>
    <mergeCell ref="AU742:AU749"/>
    <mergeCell ref="AV742:AV749"/>
    <mergeCell ref="AR758:AR765"/>
    <mergeCell ref="AU766:AU773"/>
    <mergeCell ref="AV758:AV765"/>
    <mergeCell ref="AW686:BB693"/>
    <mergeCell ref="AW694:BB701"/>
    <mergeCell ref="AU694:AU701"/>
    <mergeCell ref="AS750:AS757"/>
    <mergeCell ref="AT750:AT757"/>
    <mergeCell ref="AW702:BB709"/>
    <mergeCell ref="AW710:BB717"/>
    <mergeCell ref="AW718:BB725"/>
    <mergeCell ref="AV678:AV685"/>
    <mergeCell ref="AU686:AU693"/>
    <mergeCell ref="AV694:AV701"/>
    <mergeCell ref="AW678:BB685"/>
    <mergeCell ref="B1:BB2"/>
    <mergeCell ref="V4:W4"/>
    <mergeCell ref="AK4:AL4"/>
    <mergeCell ref="J4:K4"/>
    <mergeCell ref="M4:N4"/>
    <mergeCell ref="P4:Q4"/>
    <mergeCell ref="AW4:BB4"/>
    <mergeCell ref="S4:T4"/>
    <mergeCell ref="G4:H4"/>
    <mergeCell ref="B4:E4"/>
    <mergeCell ref="AN4:AO4"/>
    <mergeCell ref="Y4:Z4"/>
    <mergeCell ref="AB4:AC4"/>
    <mergeCell ref="AE4:AF4"/>
    <mergeCell ref="AH4:AI4"/>
  </mergeCells>
  <phoneticPr fontId="2" type="noConversion"/>
  <conditionalFormatting sqref="G678:G773 J678:J773 AK678:AK773 M678:M773 P678:P773 S678:S773 V678:V773 Y678:Y773 AB678:AB773 AE678:AE773 AH678:AH773 AN678:AN773">
    <cfRule type="expression" dxfId="13" priority="1" stopIfTrue="1">
      <formula>MID(G$783,$A678,1)="a"</formula>
    </cfRule>
    <cfRule type="expression" dxfId="12" priority="2" stopIfTrue="1">
      <formula>MID(G$783,$A678,1)="b"</formula>
    </cfRule>
    <cfRule type="expression" dxfId="11" priority="3" stopIfTrue="1">
      <formula>MID(G$783,$A678,1)="d"</formula>
    </cfRule>
  </conditionalFormatting>
  <conditionalFormatting sqref="AS776:AW793 G776:G784 J776:J784 M776:M784 P776:P784 S776:S784 V776:V784 Y776:Y784 AB776:AB784 AE776:AE784 AH776:AH784 AK776:AK784 AN776:AN784">
    <cfRule type="cellIs" dxfId="10" priority="4" stopIfTrue="1" operator="equal">
      <formula>"r"</formula>
    </cfRule>
    <cfRule type="cellIs" dxfId="9" priority="5" stopIfTrue="1" operator="equal">
      <formula>"t"</formula>
    </cfRule>
  </conditionalFormatting>
  <conditionalFormatting sqref="AS6:BB581">
    <cfRule type="cellIs" dxfId="8" priority="6" stopIfTrue="1" operator="equal">
      <formula>"a"</formula>
    </cfRule>
    <cfRule type="cellIs" dxfId="7" priority="7" stopIfTrue="1" operator="equal">
      <formula>"b"</formula>
    </cfRule>
    <cfRule type="cellIs" dxfId="6" priority="8" stopIfTrue="1" operator="equal">
      <formula>"d"</formula>
    </cfRule>
  </conditionalFormatting>
  <conditionalFormatting sqref="AW766:BB773 AW678">
    <cfRule type="expression" dxfId="5" priority="9" stopIfTrue="1">
      <formula>AW678="Reprise normale du service"</formula>
    </cfRule>
    <cfRule type="expression" dxfId="4" priority="10" stopIfTrue="1">
      <formula>AW678="Mise en repos récupérateur de 11h à la reprise du travail"</formula>
    </cfRule>
    <cfRule type="expression" dxfId="3" priority="11" stopIfTrue="1">
      <formula>AW678="Mise en repos récupérateur de 35h à la reprise du travail"</formula>
    </cfRule>
  </conditionalFormatting>
  <conditionalFormatting sqref="AW686:BB765">
    <cfRule type="expression" dxfId="2" priority="12" stopIfTrue="1">
      <formula>AW686="Reprise normale du service"</formula>
    </cfRule>
    <cfRule type="expression" dxfId="1" priority="13" stopIfTrue="1">
      <formula>AW686="Mise en repos récupérateur de 11h à la reprise du travail"</formula>
    </cfRule>
    <cfRule type="expression" dxfId="0" priority="14" stopIfTrue="1">
      <formula>AW686="Mise en repos récupérateur de 35h à la reprise du travail"</formula>
    </cfRule>
  </conditionalFormatting>
  <printOptions horizontalCentered="1"/>
  <pageMargins left="0.35" right="0.31" top="0.28999999999999998" bottom="0.59055118110236227" header="0.15748031496062992" footer="0.35433070866141736"/>
  <pageSetup paperSize="9" scale="84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05" r:id="rId4" name="Drop Down 33">
              <controlPr defaultSize="0" print="0" autoLine="0" autoPict="0" macro="[0]!changement_date">
                <anchor moveWithCells="1">
                  <from>
                    <xdr:col>1</xdr:col>
                    <xdr:colOff>0</xdr:colOff>
                    <xdr:row>2</xdr:row>
                    <xdr:rowOff>180975</xdr:rowOff>
                  </from>
                  <to>
                    <xdr:col>14</xdr:col>
                    <xdr:colOff>28575</xdr:colOff>
                    <xdr:row>2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47</vt:i4>
      </vt:variant>
    </vt:vector>
  </HeadingPairs>
  <TitlesOfParts>
    <vt:vector size="54" baseType="lpstr">
      <vt:lpstr>ACCUEIL</vt:lpstr>
      <vt:lpstr>PARAM</vt:lpstr>
      <vt:lpstr>BDD</vt:lpstr>
      <vt:lpstr>PLANNING</vt:lpstr>
      <vt:lpstr>AGENT</vt:lpstr>
      <vt:lpstr>SEMAINE</vt:lpstr>
      <vt:lpstr>JOURNEE</vt:lpstr>
      <vt:lpstr>a</vt:lpstr>
      <vt:lpstr>b</vt:lpstr>
      <vt:lpstr>base_filtre_sem</vt:lpstr>
      <vt:lpstr>bdd</vt:lpstr>
      <vt:lpstr>bdd_ast_abs</vt:lpstr>
      <vt:lpstr>bdd_ast_abs_filtre</vt:lpstr>
      <vt:lpstr>bdd_ast_abs_tri</vt:lpstr>
      <vt:lpstr>bdd_ast_abs2</vt:lpstr>
      <vt:lpstr>bdd_semaine1</vt:lpstr>
      <vt:lpstr>bdd_semaine2</vt:lpstr>
      <vt:lpstr>calcul_nb_rqc_semaine</vt:lpstr>
      <vt:lpstr>cc</vt:lpstr>
      <vt:lpstr>choix_agent</vt:lpstr>
      <vt:lpstr>choix_date</vt:lpstr>
      <vt:lpstr>choix_heure</vt:lpstr>
      <vt:lpstr>choix_sem</vt:lpstr>
      <vt:lpstr>d</vt:lpstr>
      <vt:lpstr>heure_journee</vt:lpstr>
      <vt:lpstr>PLANNING!Impression_des_titres</vt:lpstr>
      <vt:lpstr>liste_agent</vt:lpstr>
      <vt:lpstr>liste_agent2</vt:lpstr>
      <vt:lpstr>liste_astreinte</vt:lpstr>
      <vt:lpstr>liste_centre</vt:lpstr>
      <vt:lpstr>liste_date</vt:lpstr>
      <vt:lpstr>liste_date2</vt:lpstr>
      <vt:lpstr>liste_date3</vt:lpstr>
      <vt:lpstr>liste_date4</vt:lpstr>
      <vt:lpstr>liste_district</vt:lpstr>
      <vt:lpstr>liste_division</vt:lpstr>
      <vt:lpstr>liste_duree</vt:lpstr>
      <vt:lpstr>liste_heure</vt:lpstr>
      <vt:lpstr>liste_min</vt:lpstr>
      <vt:lpstr>liste_sem</vt:lpstr>
      <vt:lpstr>plage_date</vt:lpstr>
      <vt:lpstr>plage_semaine</vt:lpstr>
      <vt:lpstr>planning_absence</vt:lpstr>
      <vt:lpstr>planning_astreinte</vt:lpstr>
      <vt:lpstr>planning_coin</vt:lpstr>
      <vt:lpstr>planning_vide</vt:lpstr>
      <vt:lpstr>saisie_journee_heure1</vt:lpstr>
      <vt:lpstr>saisie_journee_heure2</vt:lpstr>
      <vt:lpstr>test_protection</vt:lpstr>
      <vt:lpstr>type_absence</vt:lpstr>
      <vt:lpstr>type_astreinte</vt:lpstr>
      <vt:lpstr>JOURNEE!Zone_d_impression</vt:lpstr>
      <vt:lpstr>PLANNING!Zone_d_impression</vt:lpstr>
      <vt:lpstr>SEMAINE!Zone_d_impression</vt:lpstr>
    </vt:vector>
  </TitlesOfParts>
  <Company>CONSEIL GENERAL DU PUY DE DOME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DSI</dc:creator>
  <cp:lastModifiedBy>Cedric MONTERO</cp:lastModifiedBy>
  <cp:lastPrinted>2008-01-02T09:48:25Z</cp:lastPrinted>
  <dcterms:created xsi:type="dcterms:W3CDTF">2007-10-10T07:59:17Z</dcterms:created>
  <dcterms:modified xsi:type="dcterms:W3CDTF">2017-11-10T13:45:38Z</dcterms:modified>
</cp:coreProperties>
</file>