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630" yWindow="150" windowWidth="10695" windowHeight="11745" tabRatio="245" activeTab="1"/>
  </bookViews>
  <sheets>
    <sheet name="Avant" sheetId="10" r:id="rId1"/>
    <sheet name="Après Mois 1" sheetId="9" r:id="rId2"/>
    <sheet name="Mois 3" sheetId="11" r:id="rId3"/>
  </sheets>
  <definedNames>
    <definedName name="_xlnm._FilterDatabase" localSheetId="1" hidden="1">'Après Mois 1'!$A$5:$BV$5</definedName>
  </definedNames>
  <calcPr calcId="145621"/>
</workbook>
</file>

<file path=xl/calcChain.xml><?xml version="1.0" encoding="utf-8"?>
<calcChain xmlns="http://schemas.openxmlformats.org/spreadsheetml/2006/main">
  <c r="V54" i="9" l="1"/>
  <c r="V55" i="9"/>
  <c r="V53" i="9"/>
  <c r="T54" i="9"/>
  <c r="T55" i="9"/>
  <c r="T53" i="9"/>
  <c r="R54" i="9"/>
  <c r="R55" i="9"/>
  <c r="R53" i="9"/>
  <c r="BG30" i="10" l="1"/>
  <c r="BE30" i="10"/>
  <c r="BC30" i="10"/>
  <c r="BA30" i="10"/>
  <c r="AY30" i="10"/>
  <c r="AW30" i="10"/>
  <c r="AU30" i="10"/>
  <c r="AS30" i="10"/>
  <c r="AQ30" i="10"/>
  <c r="AO30" i="10"/>
  <c r="AM30" i="10"/>
  <c r="AK30" i="10"/>
  <c r="AI30" i="10"/>
  <c r="AG30" i="10"/>
  <c r="AE30" i="10"/>
  <c r="AC30" i="10"/>
  <c r="AA30" i="10"/>
  <c r="Y30" i="10"/>
  <c r="W30" i="10"/>
  <c r="O30" i="10"/>
  <c r="M30" i="10"/>
  <c r="K30" i="10"/>
  <c r="I30" i="10"/>
  <c r="G30" i="10"/>
  <c r="E30" i="10"/>
  <c r="C30" i="10"/>
  <c r="BH26" i="10"/>
  <c r="BF26" i="10"/>
  <c r="BD26" i="10"/>
  <c r="BB26" i="10"/>
  <c r="AZ26" i="10"/>
  <c r="AX26" i="10"/>
  <c r="AV26" i="10"/>
  <c r="AT26" i="10"/>
  <c r="AR26" i="10"/>
  <c r="AP26" i="10"/>
  <c r="AN26" i="10"/>
  <c r="AL26" i="10"/>
  <c r="AJ26" i="10"/>
  <c r="AH26" i="10"/>
  <c r="AF26" i="10"/>
  <c r="AD26" i="10"/>
  <c r="AB26" i="10"/>
  <c r="Z26" i="10"/>
  <c r="X26" i="10"/>
  <c r="V26" i="10"/>
  <c r="T26" i="10"/>
  <c r="R26" i="10"/>
  <c r="P26" i="10"/>
  <c r="N26" i="10"/>
  <c r="L26" i="10"/>
  <c r="J26" i="10"/>
  <c r="H26" i="10"/>
  <c r="F26" i="10"/>
  <c r="BI26" i="10" s="1"/>
  <c r="D26" i="10"/>
  <c r="BH25" i="10"/>
  <c r="BF25" i="10"/>
  <c r="BD25" i="10"/>
  <c r="BB25" i="10"/>
  <c r="AZ25" i="10"/>
  <c r="AX25" i="10"/>
  <c r="AV25" i="10"/>
  <c r="AT25" i="10"/>
  <c r="AR25" i="10"/>
  <c r="AP25" i="10"/>
  <c r="AN25" i="10"/>
  <c r="AL25" i="10"/>
  <c r="AJ25" i="10"/>
  <c r="AH25" i="10"/>
  <c r="AF25" i="10"/>
  <c r="AD25" i="10"/>
  <c r="AB25" i="10"/>
  <c r="Z25" i="10"/>
  <c r="X25" i="10"/>
  <c r="V25" i="10"/>
  <c r="T25" i="10"/>
  <c r="R25" i="10"/>
  <c r="P25" i="10"/>
  <c r="N25" i="10"/>
  <c r="L25" i="10"/>
  <c r="J25" i="10"/>
  <c r="H25" i="10"/>
  <c r="F25" i="10"/>
  <c r="D25" i="10"/>
  <c r="BI25" i="10" s="1"/>
  <c r="BH24" i="10"/>
  <c r="BF24" i="10"/>
  <c r="BD24" i="10"/>
  <c r="BB24" i="10"/>
  <c r="AZ24" i="10"/>
  <c r="AX24" i="10"/>
  <c r="AV24" i="10"/>
  <c r="AT24" i="10"/>
  <c r="AR24" i="10"/>
  <c r="AP24" i="10"/>
  <c r="AN24" i="10"/>
  <c r="AL24" i="10"/>
  <c r="AJ24" i="10"/>
  <c r="AH24" i="10"/>
  <c r="AF24" i="10"/>
  <c r="AD24" i="10"/>
  <c r="AB24" i="10"/>
  <c r="Z24" i="10"/>
  <c r="X24" i="10"/>
  <c r="V24" i="10"/>
  <c r="T24" i="10"/>
  <c r="R24" i="10"/>
  <c r="P24" i="10"/>
  <c r="N24" i="10"/>
  <c r="L24" i="10"/>
  <c r="J24" i="10"/>
  <c r="H24" i="10"/>
  <c r="F24" i="10"/>
  <c r="D24" i="10"/>
  <c r="BI24" i="10" s="1"/>
  <c r="BH23" i="10"/>
  <c r="BF23" i="10"/>
  <c r="BD23" i="10"/>
  <c r="BB23" i="10"/>
  <c r="AZ23" i="10"/>
  <c r="AX23" i="10"/>
  <c r="AV23" i="10"/>
  <c r="AT23" i="10"/>
  <c r="AR23" i="10"/>
  <c r="AP23" i="10"/>
  <c r="AN23" i="10"/>
  <c r="AL23" i="10"/>
  <c r="AJ23" i="10"/>
  <c r="AH23" i="10"/>
  <c r="AF23" i="10"/>
  <c r="AD23" i="10"/>
  <c r="AB23" i="10"/>
  <c r="Z23" i="10"/>
  <c r="X23" i="10"/>
  <c r="V23" i="10"/>
  <c r="T23" i="10"/>
  <c r="R23" i="10"/>
  <c r="P23" i="10"/>
  <c r="N23" i="10"/>
  <c r="L23" i="10"/>
  <c r="J23" i="10"/>
  <c r="H23" i="10"/>
  <c r="F23" i="10"/>
  <c r="D23" i="10"/>
  <c r="BI23" i="10" s="1"/>
  <c r="BH22" i="10"/>
  <c r="BF22" i="10"/>
  <c r="BD22" i="10"/>
  <c r="BB22" i="10"/>
  <c r="AZ22" i="10"/>
  <c r="AX22" i="10"/>
  <c r="AV22" i="10"/>
  <c r="AT22" i="10"/>
  <c r="AR22" i="10"/>
  <c r="AP22" i="10"/>
  <c r="AN22" i="10"/>
  <c r="AL22" i="10"/>
  <c r="AJ22" i="10"/>
  <c r="AH22" i="10"/>
  <c r="AF22" i="10"/>
  <c r="AD22" i="10"/>
  <c r="AB22" i="10"/>
  <c r="Z22" i="10"/>
  <c r="X22" i="10"/>
  <c r="V22" i="10"/>
  <c r="T22" i="10"/>
  <c r="R22" i="10"/>
  <c r="P22" i="10"/>
  <c r="N22" i="10"/>
  <c r="L22" i="10"/>
  <c r="J22" i="10"/>
  <c r="H22" i="10"/>
  <c r="F22" i="10"/>
  <c r="BI22" i="10" s="1"/>
  <c r="D22" i="10"/>
  <c r="BH21" i="10"/>
  <c r="BF21" i="10"/>
  <c r="BD21" i="10"/>
  <c r="BB21" i="10"/>
  <c r="AZ21" i="10"/>
  <c r="AX21" i="10"/>
  <c r="AV21" i="10"/>
  <c r="AT21" i="10"/>
  <c r="AR21" i="10"/>
  <c r="AP21" i="10"/>
  <c r="AN21" i="10"/>
  <c r="AL21" i="10"/>
  <c r="AJ21" i="10"/>
  <c r="AH21" i="10"/>
  <c r="AF21" i="10"/>
  <c r="AD21" i="10"/>
  <c r="AB21" i="10"/>
  <c r="Z21" i="10"/>
  <c r="X21" i="10"/>
  <c r="V21" i="10"/>
  <c r="T21" i="10"/>
  <c r="R21" i="10"/>
  <c r="P21" i="10"/>
  <c r="N21" i="10"/>
  <c r="L21" i="10"/>
  <c r="J21" i="10"/>
  <c r="H21" i="10"/>
  <c r="F21" i="10"/>
  <c r="D21" i="10"/>
  <c r="BI21" i="10" s="1"/>
  <c r="BH20" i="10"/>
  <c r="BF20" i="10"/>
  <c r="BD20" i="10"/>
  <c r="BB20" i="10"/>
  <c r="AZ20" i="10"/>
  <c r="AX20" i="10"/>
  <c r="AV20" i="10"/>
  <c r="AT20" i="10"/>
  <c r="AR20" i="10"/>
  <c r="AP20" i="10"/>
  <c r="AN20" i="10"/>
  <c r="AL20" i="10"/>
  <c r="AJ20" i="10"/>
  <c r="AH20" i="10"/>
  <c r="AF20" i="10"/>
  <c r="AD20" i="10"/>
  <c r="AB20" i="10"/>
  <c r="Z20" i="10"/>
  <c r="X20" i="10"/>
  <c r="V20" i="10"/>
  <c r="T20" i="10"/>
  <c r="R20" i="10"/>
  <c r="P20" i="10"/>
  <c r="N20" i="10"/>
  <c r="L20" i="10"/>
  <c r="J20" i="10"/>
  <c r="H20" i="10"/>
  <c r="F20" i="10"/>
  <c r="D20" i="10"/>
  <c r="BI20" i="10" s="1"/>
  <c r="BH19" i="10"/>
  <c r="BF19" i="10"/>
  <c r="BD19" i="10"/>
  <c r="BB19" i="10"/>
  <c r="AZ19" i="10"/>
  <c r="AX19" i="10"/>
  <c r="AV19" i="10"/>
  <c r="AT19" i="10"/>
  <c r="AR19" i="10"/>
  <c r="AP19" i="10"/>
  <c r="AN19" i="10"/>
  <c r="AL19" i="10"/>
  <c r="AJ19" i="10"/>
  <c r="AH19" i="10"/>
  <c r="AF19" i="10"/>
  <c r="AD19" i="10"/>
  <c r="AB19" i="10"/>
  <c r="Z19" i="10"/>
  <c r="X19" i="10"/>
  <c r="V19" i="10"/>
  <c r="T19" i="10"/>
  <c r="R19" i="10"/>
  <c r="P19" i="10"/>
  <c r="N19" i="10"/>
  <c r="L19" i="10"/>
  <c r="J19" i="10"/>
  <c r="H19" i="10"/>
  <c r="F19" i="10"/>
  <c r="D19" i="10"/>
  <c r="BI19" i="10" s="1"/>
  <c r="BH18" i="10"/>
  <c r="BF18" i="10"/>
  <c r="BD18" i="10"/>
  <c r="BB18" i="10"/>
  <c r="AZ18" i="10"/>
  <c r="AX18" i="10"/>
  <c r="AV18" i="10"/>
  <c r="AT18" i="10"/>
  <c r="AR18" i="10"/>
  <c r="AP18" i="10"/>
  <c r="AN18" i="10"/>
  <c r="AL18" i="10"/>
  <c r="AJ18" i="10"/>
  <c r="AH18" i="10"/>
  <c r="AF18" i="10"/>
  <c r="AD18" i="10"/>
  <c r="AB18" i="10"/>
  <c r="Z18" i="10"/>
  <c r="X18" i="10"/>
  <c r="V18" i="10"/>
  <c r="T18" i="10"/>
  <c r="R18" i="10"/>
  <c r="P18" i="10"/>
  <c r="N18" i="10"/>
  <c r="L18" i="10"/>
  <c r="J18" i="10"/>
  <c r="H18" i="10"/>
  <c r="F18" i="10"/>
  <c r="BI18" i="10" s="1"/>
  <c r="D18" i="10"/>
  <c r="BH17" i="10"/>
  <c r="BF17" i="10"/>
  <c r="BD17" i="10"/>
  <c r="BB17" i="10"/>
  <c r="AZ17" i="10"/>
  <c r="AX17" i="10"/>
  <c r="AV17" i="10"/>
  <c r="AT17" i="10"/>
  <c r="AR17" i="10"/>
  <c r="AP17" i="10"/>
  <c r="AN17" i="10"/>
  <c r="AL17" i="10"/>
  <c r="AJ17" i="10"/>
  <c r="AH17" i="10"/>
  <c r="AF17" i="10"/>
  <c r="AD17" i="10"/>
  <c r="AB17" i="10"/>
  <c r="Z17" i="10"/>
  <c r="X17" i="10"/>
  <c r="V17" i="10"/>
  <c r="T17" i="10"/>
  <c r="R17" i="10"/>
  <c r="P17" i="10"/>
  <c r="N17" i="10"/>
  <c r="L17" i="10"/>
  <c r="J17" i="10"/>
  <c r="H17" i="10"/>
  <c r="F17" i="10"/>
  <c r="D17" i="10"/>
  <c r="BI17" i="10" s="1"/>
  <c r="BH16" i="10"/>
  <c r="BF16" i="10"/>
  <c r="BD16" i="10"/>
  <c r="BB16" i="10"/>
  <c r="AZ16" i="10"/>
  <c r="AX16" i="10"/>
  <c r="AV16" i="10"/>
  <c r="AT16" i="10"/>
  <c r="AR16" i="10"/>
  <c r="AP16" i="10"/>
  <c r="AN16" i="10"/>
  <c r="AL16" i="10"/>
  <c r="AJ16" i="10"/>
  <c r="AH16" i="10"/>
  <c r="AF16" i="10"/>
  <c r="AD16" i="10"/>
  <c r="AB16" i="10"/>
  <c r="Z16" i="10"/>
  <c r="X16" i="10"/>
  <c r="V16" i="10"/>
  <c r="T16" i="10"/>
  <c r="R16" i="10"/>
  <c r="P16" i="10"/>
  <c r="N16" i="10"/>
  <c r="L16" i="10"/>
  <c r="J16" i="10"/>
  <c r="H16" i="10"/>
  <c r="F16" i="10"/>
  <c r="D16" i="10"/>
  <c r="BI16" i="10" s="1"/>
  <c r="BH15" i="10"/>
  <c r="BF15" i="10"/>
  <c r="BD15" i="10"/>
  <c r="BB15" i="10"/>
  <c r="AZ15" i="10"/>
  <c r="AX15" i="10"/>
  <c r="AV15" i="10"/>
  <c r="AT15" i="10"/>
  <c r="AR15" i="10"/>
  <c r="AP15" i="10"/>
  <c r="AN15" i="10"/>
  <c r="AL15" i="10"/>
  <c r="AJ15" i="10"/>
  <c r="AH15" i="10"/>
  <c r="AF15" i="10"/>
  <c r="AD15" i="10"/>
  <c r="AB15" i="10"/>
  <c r="Z15" i="10"/>
  <c r="X15" i="10"/>
  <c r="V15" i="10"/>
  <c r="T15" i="10"/>
  <c r="R15" i="10"/>
  <c r="P15" i="10"/>
  <c r="N15" i="10"/>
  <c r="L15" i="10"/>
  <c r="J15" i="10"/>
  <c r="H15" i="10"/>
  <c r="F15" i="10"/>
  <c r="D15" i="10"/>
  <c r="BI15" i="10" s="1"/>
  <c r="BH14" i="10"/>
  <c r="BF14" i="10"/>
  <c r="BD14" i="10"/>
  <c r="BB14" i="10"/>
  <c r="AZ14" i="10"/>
  <c r="AX14" i="10"/>
  <c r="AV14" i="10"/>
  <c r="AT14" i="10"/>
  <c r="AR14" i="10"/>
  <c r="AP14" i="10"/>
  <c r="AN14" i="10"/>
  <c r="AL14" i="10"/>
  <c r="AJ14" i="10"/>
  <c r="AH14" i="10"/>
  <c r="AF14" i="10"/>
  <c r="AD14" i="10"/>
  <c r="AB14" i="10"/>
  <c r="Z14" i="10"/>
  <c r="X14" i="10"/>
  <c r="V14" i="10"/>
  <c r="T14" i="10"/>
  <c r="R14" i="10"/>
  <c r="P14" i="10"/>
  <c r="N14" i="10"/>
  <c r="L14" i="10"/>
  <c r="J14" i="10"/>
  <c r="H14" i="10"/>
  <c r="F14" i="10"/>
  <c r="BI14" i="10" s="1"/>
  <c r="D14" i="10"/>
  <c r="BH13" i="10"/>
  <c r="BF13" i="10"/>
  <c r="BD13" i="10"/>
  <c r="BB13" i="10"/>
  <c r="AZ13" i="10"/>
  <c r="AX13" i="10"/>
  <c r="AV13" i="10"/>
  <c r="AT13" i="10"/>
  <c r="AR13" i="10"/>
  <c r="AP13" i="10"/>
  <c r="AN13" i="10"/>
  <c r="AL13" i="10"/>
  <c r="AJ13" i="10"/>
  <c r="AH13" i="10"/>
  <c r="AF13" i="10"/>
  <c r="AD13" i="10"/>
  <c r="AB13" i="10"/>
  <c r="Z13" i="10"/>
  <c r="X13" i="10"/>
  <c r="V13" i="10"/>
  <c r="T13" i="10"/>
  <c r="R13" i="10"/>
  <c r="P13" i="10"/>
  <c r="N13" i="10"/>
  <c r="L13" i="10"/>
  <c r="J13" i="10"/>
  <c r="H13" i="10"/>
  <c r="F13" i="10"/>
  <c r="D13" i="10"/>
  <c r="BI13" i="10" s="1"/>
  <c r="BH12" i="10"/>
  <c r="BF12" i="10"/>
  <c r="BD12" i="10"/>
  <c r="BB12" i="10"/>
  <c r="AZ12" i="10"/>
  <c r="AX12" i="10"/>
  <c r="AV12" i="10"/>
  <c r="AT12" i="10"/>
  <c r="AR12" i="10"/>
  <c r="AP12" i="10"/>
  <c r="AN12" i="10"/>
  <c r="AL12" i="10"/>
  <c r="AJ12" i="10"/>
  <c r="AH12" i="10"/>
  <c r="AF12" i="10"/>
  <c r="AD12" i="10"/>
  <c r="AB12" i="10"/>
  <c r="Z12" i="10"/>
  <c r="X12" i="10"/>
  <c r="V12" i="10"/>
  <c r="T12" i="10"/>
  <c r="R12" i="10"/>
  <c r="P12" i="10"/>
  <c r="N12" i="10"/>
  <c r="L12" i="10"/>
  <c r="J12" i="10"/>
  <c r="H12" i="10"/>
  <c r="F12" i="10"/>
  <c r="D12" i="10"/>
  <c r="BI12" i="10" s="1"/>
  <c r="BH11" i="10"/>
  <c r="BF11" i="10"/>
  <c r="BD11" i="10"/>
  <c r="BB11" i="10"/>
  <c r="AZ11" i="10"/>
  <c r="AX11" i="10"/>
  <c r="AV11" i="10"/>
  <c r="AT11" i="10"/>
  <c r="AR11" i="10"/>
  <c r="AP11" i="10"/>
  <c r="AN11" i="10"/>
  <c r="AL11" i="10"/>
  <c r="AJ11" i="10"/>
  <c r="AH11" i="10"/>
  <c r="AF11" i="10"/>
  <c r="AD11" i="10"/>
  <c r="AB11" i="10"/>
  <c r="Z11" i="10"/>
  <c r="X11" i="10"/>
  <c r="V11" i="10"/>
  <c r="T11" i="10"/>
  <c r="R11" i="10"/>
  <c r="P11" i="10"/>
  <c r="N11" i="10"/>
  <c r="L11" i="10"/>
  <c r="J11" i="10"/>
  <c r="H11" i="10"/>
  <c r="F11" i="10"/>
  <c r="D11" i="10"/>
  <c r="BI11" i="10" s="1"/>
  <c r="BJ11" i="10" s="1"/>
  <c r="BJ18" i="10" l="1"/>
  <c r="BJ22" i="10"/>
  <c r="BJ23" i="10"/>
  <c r="BJ20" i="10"/>
  <c r="BJ24" i="10"/>
  <c r="BJ13" i="10"/>
  <c r="BJ17" i="10"/>
  <c r="BJ21" i="10"/>
  <c r="BJ25" i="10"/>
  <c r="BJ15" i="10"/>
  <c r="BJ16" i="10"/>
  <c r="BJ19" i="10"/>
  <c r="BJ26" i="10"/>
  <c r="BJ14" i="10"/>
  <c r="BJ12" i="10"/>
  <c r="F54" i="9" l="1"/>
  <c r="F55" i="9"/>
  <c r="F53" i="9"/>
  <c r="BT43" i="9"/>
  <c r="BR43" i="9"/>
  <c r="BP43" i="9"/>
  <c r="BN43" i="9"/>
  <c r="BL43" i="9"/>
  <c r="BJ43" i="9"/>
  <c r="BH43" i="9"/>
  <c r="BF43" i="9"/>
  <c r="BD43" i="9"/>
  <c r="BB43" i="9"/>
  <c r="AZ43" i="9"/>
  <c r="AX43" i="9"/>
  <c r="AV43" i="9"/>
  <c r="AT43" i="9"/>
  <c r="AR43" i="9"/>
  <c r="AD43" i="9"/>
  <c r="AB43" i="9"/>
  <c r="Z43" i="9"/>
  <c r="X43" i="9"/>
  <c r="V43" i="9"/>
  <c r="T43" i="9"/>
  <c r="R43" i="9"/>
  <c r="P43" i="9"/>
  <c r="N43" i="9"/>
  <c r="L43" i="9"/>
  <c r="J43" i="9"/>
  <c r="H43" i="9"/>
  <c r="F43" i="9"/>
  <c r="D43" i="9"/>
  <c r="D53" i="9"/>
  <c r="H53" i="9"/>
  <c r="J53" i="9"/>
  <c r="L53" i="9"/>
  <c r="N53" i="9"/>
  <c r="P53" i="9"/>
  <c r="X53" i="9"/>
  <c r="Z53" i="9"/>
  <c r="AB53" i="9"/>
  <c r="AD53" i="9"/>
  <c r="AR53" i="9"/>
  <c r="AT53" i="9"/>
  <c r="AV53" i="9"/>
  <c r="AX53" i="9"/>
  <c r="AZ53" i="9"/>
  <c r="BB53" i="9"/>
  <c r="BD53" i="9"/>
  <c r="BF53" i="9"/>
  <c r="BH53" i="9"/>
  <c r="BJ53" i="9"/>
  <c r="BL53" i="9"/>
  <c r="BN53" i="9"/>
  <c r="BP53" i="9"/>
  <c r="BR53" i="9"/>
  <c r="BT53" i="9"/>
  <c r="D54" i="9"/>
  <c r="H54" i="9"/>
  <c r="J54" i="9"/>
  <c r="L54" i="9"/>
  <c r="N54" i="9"/>
  <c r="P54" i="9"/>
  <c r="X54" i="9"/>
  <c r="Z54" i="9"/>
  <c r="AB54" i="9"/>
  <c r="AD54" i="9"/>
  <c r="AR54" i="9"/>
  <c r="AT54" i="9"/>
  <c r="AV54" i="9"/>
  <c r="AX54" i="9"/>
  <c r="AZ54" i="9"/>
  <c r="BB54" i="9"/>
  <c r="BD54" i="9"/>
  <c r="BF54" i="9"/>
  <c r="BH54" i="9"/>
  <c r="BJ54" i="9"/>
  <c r="BL54" i="9"/>
  <c r="BN54" i="9"/>
  <c r="BP54" i="9"/>
  <c r="BR54" i="9"/>
  <c r="BT54" i="9"/>
  <c r="D55" i="9"/>
  <c r="H55" i="9"/>
  <c r="J55" i="9"/>
  <c r="N55" i="9"/>
  <c r="P55" i="9"/>
  <c r="X55" i="9"/>
  <c r="Z55" i="9"/>
  <c r="AB55" i="9"/>
  <c r="AD55" i="9"/>
  <c r="AR55" i="9"/>
  <c r="AT55" i="9"/>
  <c r="AV55" i="9"/>
  <c r="AX55" i="9"/>
  <c r="AZ55" i="9"/>
  <c r="BB55" i="9"/>
  <c r="BD55" i="9"/>
  <c r="BF55" i="9"/>
  <c r="BH55" i="9"/>
  <c r="BJ55" i="9"/>
  <c r="BL55" i="9"/>
  <c r="BN55" i="9"/>
  <c r="BP55" i="9"/>
  <c r="BR55" i="9"/>
  <c r="BT55" i="9"/>
  <c r="BT33" i="9"/>
  <c r="BR33" i="9"/>
  <c r="BP33" i="9"/>
  <c r="BN33" i="9"/>
  <c r="BL33" i="9"/>
  <c r="BJ33" i="9"/>
  <c r="BH33" i="9"/>
  <c r="BF33" i="9"/>
  <c r="BD33" i="9"/>
  <c r="BB33" i="9"/>
  <c r="AZ33" i="9"/>
  <c r="AX33" i="9"/>
  <c r="AV33" i="9"/>
  <c r="AT33" i="9"/>
  <c r="AR33" i="9"/>
  <c r="AD33" i="9"/>
  <c r="AB33" i="9"/>
  <c r="Z33" i="9"/>
  <c r="X33" i="9"/>
  <c r="V33" i="9"/>
  <c r="T33" i="9"/>
  <c r="R33" i="9"/>
  <c r="P33" i="9"/>
  <c r="N33" i="9"/>
  <c r="L33" i="9"/>
  <c r="J33" i="9"/>
  <c r="H33" i="9"/>
  <c r="F33" i="9"/>
  <c r="D33" i="9"/>
  <c r="BT32" i="9"/>
  <c r="BR32" i="9"/>
  <c r="BP32" i="9"/>
  <c r="BN32" i="9"/>
  <c r="BL32" i="9"/>
  <c r="BJ32" i="9"/>
  <c r="BH32" i="9"/>
  <c r="BF32" i="9"/>
  <c r="BD32" i="9"/>
  <c r="BB32" i="9"/>
  <c r="AZ32" i="9"/>
  <c r="AX32" i="9"/>
  <c r="AV32" i="9"/>
  <c r="AT32" i="9"/>
  <c r="AR32" i="9"/>
  <c r="AD32" i="9"/>
  <c r="AB32" i="9"/>
  <c r="Z32" i="9"/>
  <c r="X32" i="9"/>
  <c r="V32" i="9"/>
  <c r="T32" i="9"/>
  <c r="R32" i="9"/>
  <c r="P32" i="9"/>
  <c r="N32" i="9"/>
  <c r="L32" i="9"/>
  <c r="J32" i="9"/>
  <c r="H32" i="9"/>
  <c r="F32" i="9"/>
  <c r="D32" i="9"/>
  <c r="BS20" i="9"/>
  <c r="BQ20" i="9"/>
  <c r="BO20" i="9"/>
  <c r="BM20" i="9"/>
  <c r="BK20" i="9"/>
  <c r="BI20" i="9"/>
  <c r="BG20" i="9"/>
  <c r="BE20" i="9"/>
  <c r="BC20" i="9"/>
  <c r="BA20" i="9"/>
  <c r="AY20" i="9"/>
  <c r="AW20" i="9"/>
  <c r="AU20" i="9"/>
  <c r="AS20" i="9"/>
  <c r="AQ20" i="9"/>
  <c r="AC20" i="9"/>
  <c r="AA20" i="9"/>
  <c r="Y20" i="9"/>
  <c r="W20" i="9"/>
  <c r="O20" i="9"/>
  <c r="M20" i="9"/>
  <c r="K20" i="9"/>
  <c r="L55" i="9" s="1"/>
  <c r="I20" i="9"/>
  <c r="G20" i="9"/>
  <c r="E20" i="9"/>
  <c r="C20" i="9"/>
  <c r="BT16" i="9"/>
  <c r="BR16" i="9"/>
  <c r="BP16" i="9"/>
  <c r="BN16" i="9"/>
  <c r="BL16" i="9"/>
  <c r="BJ16" i="9"/>
  <c r="BH16" i="9"/>
  <c r="BF16" i="9"/>
  <c r="BD16" i="9"/>
  <c r="BB16" i="9"/>
  <c r="AZ16" i="9"/>
  <c r="AX16" i="9"/>
  <c r="AV16" i="9"/>
  <c r="AT16" i="9"/>
  <c r="AR16" i="9"/>
  <c r="AD16" i="9"/>
  <c r="AB16" i="9"/>
  <c r="Z16" i="9"/>
  <c r="X16" i="9"/>
  <c r="V16" i="9"/>
  <c r="T16" i="9"/>
  <c r="R16" i="9"/>
  <c r="P16" i="9"/>
  <c r="N16" i="9"/>
  <c r="L16" i="9"/>
  <c r="J16" i="9"/>
  <c r="H16" i="9"/>
  <c r="F16" i="9"/>
  <c r="D16" i="9"/>
  <c r="BT15" i="9"/>
  <c r="BR15" i="9"/>
  <c r="BP15" i="9"/>
  <c r="BN15" i="9"/>
  <c r="BL15" i="9"/>
  <c r="BJ15" i="9"/>
  <c r="BH15" i="9"/>
  <c r="BF15" i="9"/>
  <c r="BD15" i="9"/>
  <c r="BB15" i="9"/>
  <c r="AZ15" i="9"/>
  <c r="AX15" i="9"/>
  <c r="AV15" i="9"/>
  <c r="AT15" i="9"/>
  <c r="AR15" i="9"/>
  <c r="AD15" i="9"/>
  <c r="AB15" i="9"/>
  <c r="Z15" i="9"/>
  <c r="X15" i="9"/>
  <c r="V15" i="9"/>
  <c r="T15" i="9"/>
  <c r="R15" i="9"/>
  <c r="P15" i="9"/>
  <c r="N15" i="9"/>
  <c r="L15" i="9"/>
  <c r="J15" i="9"/>
  <c r="H15" i="9"/>
  <c r="F15" i="9"/>
  <c r="D15" i="9"/>
  <c r="BT14" i="9"/>
  <c r="BR14" i="9"/>
  <c r="BP14" i="9"/>
  <c r="BN14" i="9"/>
  <c r="BL14" i="9"/>
  <c r="BJ14" i="9"/>
  <c r="BH14" i="9"/>
  <c r="BF14" i="9"/>
  <c r="BD14" i="9"/>
  <c r="BB14" i="9"/>
  <c r="AZ14" i="9"/>
  <c r="AX14" i="9"/>
  <c r="AV14" i="9"/>
  <c r="AT14" i="9"/>
  <c r="AR14" i="9"/>
  <c r="AD14" i="9"/>
  <c r="AB14" i="9"/>
  <c r="Z14" i="9"/>
  <c r="X14" i="9"/>
  <c r="V14" i="9"/>
  <c r="T14" i="9"/>
  <c r="R14" i="9"/>
  <c r="P14" i="9"/>
  <c r="N14" i="9"/>
  <c r="L14" i="9"/>
  <c r="J14" i="9"/>
  <c r="H14" i="9"/>
  <c r="F14" i="9"/>
  <c r="D14" i="9"/>
  <c r="BT13" i="9"/>
  <c r="BR13" i="9"/>
  <c r="BP13" i="9"/>
  <c r="BN13" i="9"/>
  <c r="BL13" i="9"/>
  <c r="BJ13" i="9"/>
  <c r="BH13" i="9"/>
  <c r="BF13" i="9"/>
  <c r="BD13" i="9"/>
  <c r="BB13" i="9"/>
  <c r="AZ13" i="9"/>
  <c r="AX13" i="9"/>
  <c r="AV13" i="9"/>
  <c r="AT13" i="9"/>
  <c r="AR13" i="9"/>
  <c r="AD13" i="9"/>
  <c r="AB13" i="9"/>
  <c r="Z13" i="9"/>
  <c r="X13" i="9"/>
  <c r="V13" i="9"/>
  <c r="T13" i="9"/>
  <c r="R13" i="9"/>
  <c r="P13" i="9"/>
  <c r="N13" i="9"/>
  <c r="L13" i="9"/>
  <c r="J13" i="9"/>
  <c r="H13" i="9"/>
  <c r="F13" i="9"/>
  <c r="D13" i="9"/>
  <c r="BT12" i="9"/>
  <c r="BR12" i="9"/>
  <c r="BP12" i="9"/>
  <c r="BN12" i="9"/>
  <c r="BL12" i="9"/>
  <c r="BJ12" i="9"/>
  <c r="BH12" i="9"/>
  <c r="BF12" i="9"/>
  <c r="BD12" i="9"/>
  <c r="BB12" i="9"/>
  <c r="AZ12" i="9"/>
  <c r="AX12" i="9"/>
  <c r="AV12" i="9"/>
  <c r="AT12" i="9"/>
  <c r="AR12" i="9"/>
  <c r="AD12" i="9"/>
  <c r="AB12" i="9"/>
  <c r="Z12" i="9"/>
  <c r="X12" i="9"/>
  <c r="V12" i="9"/>
  <c r="T12" i="9"/>
  <c r="R12" i="9"/>
  <c r="P12" i="9"/>
  <c r="N12" i="9"/>
  <c r="L12" i="9"/>
  <c r="J12" i="9"/>
  <c r="H12" i="9"/>
  <c r="F12" i="9"/>
  <c r="D12" i="9"/>
  <c r="BT11" i="9"/>
  <c r="BR11" i="9"/>
  <c r="BP11" i="9"/>
  <c r="BN11" i="9"/>
  <c r="BL11" i="9"/>
  <c r="BJ11" i="9"/>
  <c r="BH11" i="9"/>
  <c r="BF11" i="9"/>
  <c r="BD11" i="9"/>
  <c r="BB11" i="9"/>
  <c r="AZ11" i="9"/>
  <c r="AX11" i="9"/>
  <c r="AV11" i="9"/>
  <c r="AT11" i="9"/>
  <c r="AR11" i="9"/>
  <c r="AD11" i="9"/>
  <c r="AB11" i="9"/>
  <c r="Z11" i="9"/>
  <c r="X11" i="9"/>
  <c r="V11" i="9"/>
  <c r="T11" i="9"/>
  <c r="R11" i="9"/>
  <c r="P11" i="9"/>
  <c r="N11" i="9"/>
  <c r="L11" i="9"/>
  <c r="J11" i="9"/>
  <c r="H11" i="9"/>
  <c r="F11" i="9"/>
  <c r="D11" i="9"/>
  <c r="BT10" i="9"/>
  <c r="BR10" i="9"/>
  <c r="BP10" i="9"/>
  <c r="BN10" i="9"/>
  <c r="BL10" i="9"/>
  <c r="BJ10" i="9"/>
  <c r="BH10" i="9"/>
  <c r="BF10" i="9"/>
  <c r="BD10" i="9"/>
  <c r="BB10" i="9"/>
  <c r="AZ10" i="9"/>
  <c r="AX10" i="9"/>
  <c r="AV10" i="9"/>
  <c r="AT10" i="9"/>
  <c r="AR10" i="9"/>
  <c r="AD10" i="9"/>
  <c r="AB10" i="9"/>
  <c r="Z10" i="9"/>
  <c r="X10" i="9"/>
  <c r="V10" i="9"/>
  <c r="T10" i="9"/>
  <c r="R10" i="9"/>
  <c r="P10" i="9"/>
  <c r="N10" i="9"/>
  <c r="L10" i="9"/>
  <c r="J10" i="9"/>
  <c r="H10" i="9"/>
  <c r="F10" i="9"/>
  <c r="D10" i="9"/>
  <c r="BT9" i="9"/>
  <c r="BR9" i="9"/>
  <c r="BP9" i="9"/>
  <c r="BN9" i="9"/>
  <c r="BL9" i="9"/>
  <c r="BJ9" i="9"/>
  <c r="BH9" i="9"/>
  <c r="BF9" i="9"/>
  <c r="BD9" i="9"/>
  <c r="BB9" i="9"/>
  <c r="AZ9" i="9"/>
  <c r="AX9" i="9"/>
  <c r="AV9" i="9"/>
  <c r="AT9" i="9"/>
  <c r="AR9" i="9"/>
  <c r="AD9" i="9"/>
  <c r="AB9" i="9"/>
  <c r="Z9" i="9"/>
  <c r="X9" i="9"/>
  <c r="V9" i="9"/>
  <c r="T9" i="9"/>
  <c r="R9" i="9"/>
  <c r="P9" i="9"/>
  <c r="N9" i="9"/>
  <c r="L9" i="9"/>
  <c r="J9" i="9"/>
  <c r="H9" i="9"/>
  <c r="F9" i="9"/>
  <c r="D9" i="9"/>
  <c r="BT8" i="9"/>
  <c r="BR8" i="9"/>
  <c r="BP8" i="9"/>
  <c r="BN8" i="9"/>
  <c r="BL8" i="9"/>
  <c r="BJ8" i="9"/>
  <c r="BH8" i="9"/>
  <c r="BF8" i="9"/>
  <c r="BD8" i="9"/>
  <c r="BB8" i="9"/>
  <c r="AZ8" i="9"/>
  <c r="AX8" i="9"/>
  <c r="AV8" i="9"/>
  <c r="AT8" i="9"/>
  <c r="AR8" i="9"/>
  <c r="AD8" i="9"/>
  <c r="AB8" i="9"/>
  <c r="Z8" i="9"/>
  <c r="X8" i="9"/>
  <c r="V8" i="9"/>
  <c r="T8" i="9"/>
  <c r="R8" i="9"/>
  <c r="P8" i="9"/>
  <c r="N8" i="9"/>
  <c r="L8" i="9"/>
  <c r="J8" i="9"/>
  <c r="H8" i="9"/>
  <c r="F8" i="9"/>
  <c r="D8" i="9"/>
  <c r="BT7" i="9"/>
  <c r="BR7" i="9"/>
  <c r="BP7" i="9"/>
  <c r="BN7" i="9"/>
  <c r="BL7" i="9"/>
  <c r="BJ7" i="9"/>
  <c r="BH7" i="9"/>
  <c r="BF7" i="9"/>
  <c r="BD7" i="9"/>
  <c r="BB7" i="9"/>
  <c r="AZ7" i="9"/>
  <c r="AX7" i="9"/>
  <c r="AV7" i="9"/>
  <c r="AT7" i="9"/>
  <c r="AR7" i="9"/>
  <c r="AD7" i="9"/>
  <c r="AB7" i="9"/>
  <c r="Z7" i="9"/>
  <c r="X7" i="9"/>
  <c r="V7" i="9"/>
  <c r="T7" i="9"/>
  <c r="R7" i="9"/>
  <c r="P7" i="9"/>
  <c r="N7" i="9"/>
  <c r="L7" i="9"/>
  <c r="J7" i="9"/>
  <c r="H7" i="9"/>
  <c r="F7" i="9"/>
  <c r="D7" i="9"/>
  <c r="BT6" i="9"/>
  <c r="BR6" i="9"/>
  <c r="BP6" i="9"/>
  <c r="BN6" i="9"/>
  <c r="BL6" i="9"/>
  <c r="BJ6" i="9"/>
  <c r="BH6" i="9"/>
  <c r="BF6" i="9"/>
  <c r="BD6" i="9"/>
  <c r="BB6" i="9"/>
  <c r="AZ6" i="9"/>
  <c r="AX6" i="9"/>
  <c r="AV6" i="9"/>
  <c r="AT6" i="9"/>
  <c r="AR6" i="9"/>
  <c r="AD6" i="9"/>
  <c r="AB6" i="9"/>
  <c r="Z6" i="9"/>
  <c r="X6" i="9"/>
  <c r="V6" i="9"/>
  <c r="T6" i="9"/>
  <c r="R6" i="9"/>
  <c r="P6" i="9"/>
  <c r="N6" i="9"/>
  <c r="L6" i="9"/>
  <c r="J6" i="9"/>
  <c r="H6" i="9"/>
  <c r="F6" i="9"/>
  <c r="D6" i="9"/>
  <c r="BU43" i="9" l="1"/>
  <c r="BU54" i="9"/>
  <c r="BU55" i="9"/>
  <c r="BU53" i="9"/>
  <c r="BU10" i="9"/>
  <c r="BU7" i="9"/>
  <c r="BU8" i="9"/>
  <c r="BU6" i="9"/>
  <c r="BU9" i="9"/>
  <c r="BU14" i="9"/>
  <c r="BU16" i="9"/>
  <c r="BU11" i="9"/>
  <c r="BU12" i="9"/>
  <c r="BU13" i="9"/>
  <c r="BU15" i="9"/>
  <c r="BU32" i="9"/>
  <c r="BU33" i="9"/>
  <c r="BV15" i="9" l="1"/>
  <c r="BV16" i="9"/>
  <c r="BV8" i="9"/>
  <c r="BV14" i="9"/>
  <c r="BV11" i="9"/>
  <c r="BV55" i="9"/>
  <c r="BV13" i="9"/>
  <c r="BV12" i="9"/>
  <c r="BV9" i="9"/>
  <c r="BV10" i="9"/>
  <c r="BV7" i="9"/>
  <c r="BV54" i="9"/>
  <c r="BV33" i="9"/>
  <c r="BV43" i="9"/>
  <c r="BV53" i="9"/>
  <c r="BV6" i="9"/>
  <c r="BV32" i="9"/>
</calcChain>
</file>

<file path=xl/sharedStrings.xml><?xml version="1.0" encoding="utf-8"?>
<sst xmlns="http://schemas.openxmlformats.org/spreadsheetml/2006/main" count="434" uniqueCount="66">
  <si>
    <t>Nb</t>
  </si>
  <si>
    <t>Total</t>
  </si>
  <si>
    <t>RAF</t>
  </si>
  <si>
    <t>Mt</t>
  </si>
  <si>
    <t xml:space="preserve">Nb </t>
  </si>
  <si>
    <t>Obj</t>
  </si>
  <si>
    <t>Nb  Vers</t>
  </si>
  <si>
    <t>Mt  Vers</t>
  </si>
  <si>
    <t>x autre</t>
  </si>
  <si>
    <t>Rg</t>
  </si>
  <si>
    <t>General</t>
  </si>
  <si>
    <t>OVP</t>
  </si>
  <si>
    <t>Pixis</t>
  </si>
  <si>
    <t>Rcom</t>
  </si>
  <si>
    <t>Com 1</t>
  </si>
  <si>
    <t>Com 2</t>
  </si>
  <si>
    <t>Com 3</t>
  </si>
  <si>
    <t>Com 4</t>
  </si>
  <si>
    <t>Com 5</t>
  </si>
  <si>
    <t>Com 6</t>
  </si>
  <si>
    <t>Com 7</t>
  </si>
  <si>
    <t>Com 8</t>
  </si>
  <si>
    <t>Com 9</t>
  </si>
  <si>
    <t>Com 10</t>
  </si>
  <si>
    <t>Com 11</t>
  </si>
  <si>
    <t>Com Pro 1</t>
  </si>
  <si>
    <t>Com Pro 2</t>
  </si>
  <si>
    <t>Com Asso 1</t>
  </si>
  <si>
    <t>Accueil 1</t>
  </si>
  <si>
    <t>Accueil 2</t>
  </si>
  <si>
    <t>Accueil 3</t>
  </si>
  <si>
    <t>Gamme 1</t>
  </si>
  <si>
    <t>Gamme 2</t>
  </si>
  <si>
    <t xml:space="preserve">Mois </t>
  </si>
  <si>
    <t>Gamme 3</t>
  </si>
  <si>
    <t>Produit 1</t>
  </si>
  <si>
    <t>Produit 2</t>
  </si>
  <si>
    <t>Produit 3</t>
  </si>
  <si>
    <t>Produit 4</t>
  </si>
  <si>
    <t>Produit a</t>
  </si>
  <si>
    <t>Produit b</t>
  </si>
  <si>
    <t>Produit c</t>
  </si>
  <si>
    <t>Produit d</t>
  </si>
  <si>
    <t>Produit e</t>
  </si>
  <si>
    <t>Produit g</t>
  </si>
  <si>
    <t>Produit h</t>
  </si>
  <si>
    <t>Produit i</t>
  </si>
  <si>
    <t>PRO</t>
  </si>
  <si>
    <t>PART</t>
  </si>
  <si>
    <t>ASSO</t>
  </si>
  <si>
    <t>Accueil</t>
  </si>
  <si>
    <t>produit a</t>
  </si>
  <si>
    <t>produit c</t>
  </si>
  <si>
    <t>produit d</t>
  </si>
  <si>
    <t>produit e</t>
  </si>
  <si>
    <t>produit f</t>
  </si>
  <si>
    <t>produit g</t>
  </si>
  <si>
    <t>produit h</t>
  </si>
  <si>
    <t>produit i</t>
  </si>
  <si>
    <t>Com Accueil 1</t>
  </si>
  <si>
    <t>Com Accueil 2</t>
  </si>
  <si>
    <t>Com Accueil 3</t>
  </si>
  <si>
    <t>Non commercialisé</t>
  </si>
  <si>
    <t>etc etc</t>
  </si>
  <si>
    <t>etc</t>
  </si>
  <si>
    <t>non commercialisé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</si>
</sst>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\ &quot;€&quot;_-;\-* #,##0\ &quot;€&quot;_-;_-* &quot;-&quot;??\ &quot;€&quot;_-;_-@_-"/>
    <numFmt numFmtId="165" formatCode="#,##0\ &quot;€&quot;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9.9978637043366805E-2"/>
        <bgColor indexed="64"/>
      </patternFill>
    </fill>
    <fill>
      <patternFill patternType="solid">
        <fgColor theme="9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0" borderId="1" xfId="0" applyFill="1" applyBorder="1" applyAlignment="1">
      <alignment horizontal="right"/>
    </xf>
    <xf numFmtId="0" fontId="0" fillId="0" borderId="0" xfId="0" applyAlignment="1">
      <alignment horizontal="center"/>
    </xf>
    <xf numFmtId="165" fontId="1" fillId="0" borderId="1" xfId="0" applyNumberFormat="1" applyFont="1" applyBorder="1"/>
    <xf numFmtId="164" fontId="1" fillId="0" borderId="1" xfId="0" applyNumberFormat="1" applyFont="1" applyBorder="1"/>
    <xf numFmtId="0" fontId="1" fillId="0" borderId="0" xfId="0" applyFont="1"/>
    <xf numFmtId="165" fontId="1" fillId="0" borderId="0" xfId="0" applyNumberFormat="1" applyFont="1"/>
    <xf numFmtId="164" fontId="1" fillId="0" borderId="0" xfId="0" applyNumberFormat="1" applyFont="1"/>
    <xf numFmtId="0" fontId="1" fillId="0" borderId="0" xfId="0" applyFont="1" applyBorder="1"/>
    <xf numFmtId="0" fontId="1" fillId="0" borderId="6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7" borderId="0" xfId="0" applyFill="1" applyBorder="1"/>
    <xf numFmtId="0" fontId="1" fillId="0" borderId="6" xfId="0" applyFont="1" applyBorder="1" applyAlignment="1">
      <alignment horizontal="center"/>
    </xf>
    <xf numFmtId="165" fontId="1" fillId="0" borderId="0" xfId="0" applyNumberFormat="1" applyFont="1" applyBorder="1"/>
    <xf numFmtId="165" fontId="1" fillId="0" borderId="6" xfId="0" applyNumberFormat="1" applyFont="1" applyBorder="1"/>
    <xf numFmtId="0" fontId="2" fillId="0" borderId="0" xfId="0" applyFont="1" applyBorder="1" applyAlignment="1"/>
    <xf numFmtId="0" fontId="0" fillId="5" borderId="24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6" borderId="14" xfId="0" applyFill="1" applyBorder="1" applyAlignment="1">
      <alignment horizontal="center" vertical="center" wrapText="1"/>
    </xf>
    <xf numFmtId="0" fontId="0" fillId="9" borderId="19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8" borderId="0" xfId="0" applyFill="1"/>
    <xf numFmtId="0" fontId="4" fillId="0" borderId="0" xfId="0" applyFont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4" fillId="0" borderId="0" xfId="0" applyFont="1"/>
    <xf numFmtId="0" fontId="4" fillId="9" borderId="19" xfId="0" applyFont="1" applyFill="1" applyBorder="1" applyAlignment="1">
      <alignment horizontal="center"/>
    </xf>
    <xf numFmtId="0" fontId="4" fillId="9" borderId="24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4" fillId="5" borderId="25" xfId="0" applyFont="1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4" fillId="5" borderId="27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5" fontId="1" fillId="0" borderId="1" xfId="0" applyNumberFormat="1" applyFont="1" applyFill="1" applyBorder="1"/>
    <xf numFmtId="164" fontId="1" fillId="0" borderId="1" xfId="0" applyNumberFormat="1" applyFont="1" applyFill="1" applyBorder="1"/>
    <xf numFmtId="0" fontId="0" fillId="8" borderId="1" xfId="0" applyFill="1" applyBorder="1" applyAlignment="1">
      <alignment horizontal="right"/>
    </xf>
    <xf numFmtId="0" fontId="1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165" fontId="1" fillId="8" borderId="1" xfId="0" applyNumberFormat="1" applyFont="1" applyFill="1" applyBorder="1"/>
    <xf numFmtId="164" fontId="1" fillId="8" borderId="1" xfId="0" applyNumberFormat="1" applyFont="1" applyFill="1" applyBorder="1"/>
    <xf numFmtId="1" fontId="0" fillId="8" borderId="0" xfId="0" applyNumberFormat="1" applyFill="1"/>
    <xf numFmtId="165" fontId="5" fillId="8" borderId="1" xfId="0" applyNumberFormat="1" applyFont="1" applyFill="1" applyBorder="1"/>
    <xf numFmtId="164" fontId="5" fillId="8" borderId="1" xfId="0" applyNumberFormat="1" applyFont="1" applyFill="1" applyBorder="1"/>
    <xf numFmtId="0" fontId="3" fillId="7" borderId="0" xfId="0" applyFont="1" applyFill="1" applyBorder="1" applyAlignment="1">
      <alignment horizontal="center"/>
    </xf>
    <xf numFmtId="0" fontId="4" fillId="14" borderId="19" xfId="0" applyFont="1" applyFill="1" applyBorder="1" applyAlignment="1">
      <alignment horizontal="center"/>
    </xf>
    <xf numFmtId="0" fontId="4" fillId="14" borderId="22" xfId="0" applyFont="1" applyFill="1" applyBorder="1" applyAlignment="1">
      <alignment horizontal="center"/>
    </xf>
    <xf numFmtId="0" fontId="0" fillId="13" borderId="18" xfId="0" applyFill="1" applyBorder="1" applyAlignment="1">
      <alignment horizontal="center"/>
    </xf>
    <xf numFmtId="0" fontId="0" fillId="13" borderId="19" xfId="0" applyFill="1" applyBorder="1" applyAlignment="1">
      <alignment horizontal="center"/>
    </xf>
    <xf numFmtId="0" fontId="4" fillId="13" borderId="19" xfId="0" applyFont="1" applyFill="1" applyBorder="1" applyAlignment="1">
      <alignment horizontal="center"/>
    </xf>
    <xf numFmtId="0" fontId="0" fillId="14" borderId="14" xfId="0" applyFill="1" applyBorder="1" applyAlignment="1">
      <alignment horizontal="center" vertical="center" wrapText="1"/>
    </xf>
    <xf numFmtId="0" fontId="1" fillId="8" borderId="1" xfId="0" applyNumberFormat="1" applyFont="1" applyFill="1" applyBorder="1"/>
    <xf numFmtId="0" fontId="1" fillId="0" borderId="1" xfId="0" applyNumberFormat="1" applyFont="1" applyFill="1" applyBorder="1"/>
    <xf numFmtId="0" fontId="5" fillId="8" borderId="1" xfId="0" applyNumberFormat="1" applyFont="1" applyFill="1" applyBorder="1"/>
    <xf numFmtId="0" fontId="3" fillId="7" borderId="8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14" borderId="15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6" borderId="4" xfId="0" applyFill="1" applyBorder="1" applyAlignment="1">
      <alignment horizontal="center" vertical="center" wrapText="1"/>
    </xf>
    <xf numFmtId="0" fontId="0" fillId="14" borderId="4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9" borderId="19" xfId="0" applyFont="1" applyFill="1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14" borderId="15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3" fillId="7" borderId="8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0" fontId="0" fillId="14" borderId="31" xfId="0" applyFill="1" applyBorder="1" applyAlignment="1">
      <alignment horizontal="center"/>
    </xf>
    <xf numFmtId="0" fontId="0" fillId="14" borderId="32" xfId="0" applyFill="1" applyBorder="1" applyAlignment="1">
      <alignment horizontal="center"/>
    </xf>
    <xf numFmtId="0" fontId="0" fillId="14" borderId="33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6" borderId="2" xfId="0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14" borderId="20" xfId="0" applyFill="1" applyBorder="1" applyAlignment="1">
      <alignment horizontal="center" vertical="center" wrapText="1"/>
    </xf>
    <xf numFmtId="0" fontId="0" fillId="14" borderId="21" xfId="0" applyFill="1" applyBorder="1" applyAlignment="1">
      <alignment horizontal="center" vertical="center" wrapText="1"/>
    </xf>
    <xf numFmtId="0" fontId="0" fillId="14" borderId="3" xfId="0" applyFill="1" applyBorder="1" applyAlignment="1">
      <alignment horizontal="center" vertical="center" wrapText="1"/>
    </xf>
    <xf numFmtId="0" fontId="0" fillId="14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4" borderId="28" xfId="0" applyFill="1" applyBorder="1" applyAlignment="1">
      <alignment horizontal="center" textRotation="45"/>
    </xf>
    <xf numFmtId="0" fontId="0" fillId="4" borderId="29" xfId="0" applyFill="1" applyBorder="1" applyAlignment="1">
      <alignment horizontal="center" textRotation="45"/>
    </xf>
    <xf numFmtId="0" fontId="0" fillId="4" borderId="30" xfId="0" applyFill="1" applyBorder="1" applyAlignment="1">
      <alignment horizontal="center" textRotation="45"/>
    </xf>
    <xf numFmtId="0" fontId="0" fillId="14" borderId="17" xfId="0" applyFill="1" applyBorder="1" applyAlignment="1">
      <alignment horizontal="center"/>
    </xf>
    <xf numFmtId="0" fontId="0" fillId="14" borderId="15" xfId="0" applyFill="1" applyBorder="1" applyAlignment="1">
      <alignment horizontal="center"/>
    </xf>
    <xf numFmtId="0" fontId="0" fillId="14" borderId="5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4" borderId="16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11" borderId="36" xfId="0" applyFill="1" applyBorder="1" applyAlignment="1">
      <alignment horizontal="center"/>
    </xf>
    <xf numFmtId="0" fontId="0" fillId="11" borderId="32" xfId="0" applyFill="1" applyBorder="1" applyAlignment="1">
      <alignment horizontal="center"/>
    </xf>
    <xf numFmtId="0" fontId="0" fillId="12" borderId="36" xfId="0" applyFill="1" applyBorder="1" applyAlignment="1">
      <alignment horizontal="center"/>
    </xf>
    <xf numFmtId="0" fontId="0" fillId="12" borderId="32" xfId="0" applyFill="1" applyBorder="1" applyAlignment="1">
      <alignment horizontal="center"/>
    </xf>
    <xf numFmtId="0" fontId="0" fillId="6" borderId="35" xfId="0" applyFill="1" applyBorder="1" applyAlignment="1">
      <alignment horizontal="center" vertical="center" wrapText="1"/>
    </xf>
    <xf numFmtId="0" fontId="0" fillId="14" borderId="34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14" borderId="31" xfId="0" applyFill="1" applyBorder="1" applyAlignment="1">
      <alignment horizontal="center" vertical="center"/>
    </xf>
    <xf numFmtId="0" fontId="0" fillId="14" borderId="32" xfId="0" applyFill="1" applyBorder="1" applyAlignment="1">
      <alignment horizontal="center" vertical="center"/>
    </xf>
    <xf numFmtId="0" fontId="0" fillId="14" borderId="3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 wrapText="1"/>
    </xf>
    <xf numFmtId="0" fontId="0" fillId="12" borderId="33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10" borderId="5" xfId="0" applyFill="1" applyBorder="1" applyAlignment="1">
      <alignment horizontal="center" vertical="center"/>
    </xf>
    <xf numFmtId="0" fontId="0" fillId="10" borderId="16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 wrapText="1"/>
    </xf>
    <xf numFmtId="0" fontId="0" fillId="14" borderId="14" xfId="0" applyFill="1" applyBorder="1" applyAlignment="1">
      <alignment horizontal="center" vertical="center" wrapText="1"/>
    </xf>
    <xf numFmtId="0" fontId="0" fillId="11" borderId="33" xfId="0" applyFill="1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12" borderId="20" xfId="0" applyFill="1" applyBorder="1" applyAlignment="1">
      <alignment horizontal="center"/>
    </xf>
    <xf numFmtId="0" fontId="0" fillId="12" borderId="35" xfId="0" applyFill="1" applyBorder="1" applyAlignment="1">
      <alignment horizontal="center"/>
    </xf>
    <xf numFmtId="0" fontId="0" fillId="12" borderId="21" xfId="0" applyFill="1" applyBorder="1" applyAlignment="1">
      <alignment horizontal="center"/>
    </xf>
    <xf numFmtId="0" fontId="0" fillId="11" borderId="20" xfId="0" applyFill="1" applyBorder="1" applyAlignment="1">
      <alignment horizontal="center"/>
    </xf>
    <xf numFmtId="0" fontId="0" fillId="11" borderId="35" xfId="0" applyFill="1" applyBorder="1" applyAlignment="1">
      <alignment horizontal="center"/>
    </xf>
    <xf numFmtId="0" fontId="0" fillId="11" borderId="21" xfId="0" applyFill="1" applyBorder="1" applyAlignment="1">
      <alignment horizontal="center"/>
    </xf>
    <xf numFmtId="0" fontId="0" fillId="11" borderId="23" xfId="0" applyFill="1" applyBorder="1" applyAlignment="1">
      <alignment horizontal="center"/>
    </xf>
    <xf numFmtId="0" fontId="0" fillId="11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CF4C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Fonderie">
      <a:dk1>
        <a:sysClr val="windowText" lastClr="000000"/>
      </a:dk1>
      <a:lt1>
        <a:sysClr val="window" lastClr="FFFFFF"/>
      </a:lt1>
      <a:dk2>
        <a:srgbClr val="676A55"/>
      </a:dk2>
      <a:lt2>
        <a:srgbClr val="EAEBDE"/>
      </a:lt2>
      <a:accent1>
        <a:srgbClr val="72A376"/>
      </a:accent1>
      <a:accent2>
        <a:srgbClr val="B0CCB0"/>
      </a:accent2>
      <a:accent3>
        <a:srgbClr val="A8CDD7"/>
      </a:accent3>
      <a:accent4>
        <a:srgbClr val="C0BEAF"/>
      </a:accent4>
      <a:accent5>
        <a:srgbClr val="CEC597"/>
      </a:accent5>
      <a:accent6>
        <a:srgbClr val="E8B7B7"/>
      </a:accent6>
      <a:hlink>
        <a:srgbClr val="DB5353"/>
      </a:hlink>
      <a:folHlink>
        <a:srgbClr val="903638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34"/>
  <sheetViews>
    <sheetView workbookViewId="0">
      <selection activeCell="B27" sqref="B27"/>
    </sheetView>
  </sheetViews>
  <sheetFormatPr baseColWidth="10" defaultRowHeight="15" x14ac:dyDescent="0.25"/>
  <cols>
    <col min="1" max="1" width="7" style="6" customWidth="1"/>
    <col min="2" max="2" width="6.28515625" style="1" customWidth="1"/>
    <col min="3" max="3" width="6.7109375" style="1" customWidth="1"/>
    <col min="4" max="4" width="3.7109375" style="1" customWidth="1"/>
    <col min="5" max="5" width="10.7109375" style="1" customWidth="1"/>
    <col min="6" max="6" width="3.7109375" style="1" customWidth="1"/>
    <col min="7" max="7" width="10.28515625" style="1" customWidth="1"/>
    <col min="8" max="8" width="4.28515625" style="1" customWidth="1"/>
    <col min="9" max="9" width="10.28515625" style="1" customWidth="1"/>
    <col min="10" max="10" width="3.7109375" style="1" customWidth="1"/>
    <col min="11" max="11" width="5.42578125" style="1" bestFit="1" customWidth="1"/>
    <col min="12" max="12" width="5.28515625" style="1" bestFit="1" customWidth="1"/>
    <col min="13" max="13" width="10.28515625" style="1" customWidth="1"/>
    <col min="14" max="14" width="3.7109375" style="1" customWidth="1"/>
    <col min="15" max="15" width="10.28515625" style="1" customWidth="1"/>
    <col min="16" max="16" width="3.7109375" style="1" customWidth="1"/>
    <col min="17" max="17" width="8.28515625" style="1" bestFit="1" customWidth="1"/>
    <col min="18" max="18" width="5.28515625" style="1" bestFit="1" customWidth="1"/>
    <col min="19" max="19" width="10.5703125" style="1" customWidth="1"/>
    <col min="20" max="20" width="5.28515625" style="1" bestFit="1" customWidth="1"/>
    <col min="21" max="22" width="5.28515625" style="1" customWidth="1"/>
    <col min="23" max="23" width="10.28515625" style="1" customWidth="1"/>
    <col min="24" max="24" width="3.7109375" style="1" customWidth="1"/>
    <col min="25" max="25" width="10.28515625" style="1" customWidth="1"/>
    <col min="26" max="26" width="3.7109375" style="1" customWidth="1"/>
    <col min="27" max="27" width="10.28515625" style="1" customWidth="1"/>
    <col min="28" max="28" width="3.7109375" style="1" customWidth="1"/>
    <col min="29" max="29" width="10.28515625" style="1" customWidth="1"/>
    <col min="30" max="30" width="3.7109375" style="1" customWidth="1"/>
    <col min="31" max="31" width="10.28515625" style="1" customWidth="1"/>
    <col min="32" max="32" width="3.7109375" style="1" customWidth="1"/>
    <col min="33" max="33" width="10.28515625" style="1" customWidth="1"/>
    <col min="34" max="34" width="3.7109375" style="1" customWidth="1"/>
    <col min="35" max="35" width="6.7109375" style="1" customWidth="1"/>
    <col min="36" max="36" width="3.7109375" style="1" customWidth="1"/>
    <col min="37" max="37" width="8.7109375" style="1" customWidth="1"/>
    <col min="38" max="38" width="3.7109375" style="1" customWidth="1"/>
    <col min="39" max="39" width="6.7109375" style="1" customWidth="1"/>
    <col min="40" max="40" width="3.7109375" style="1" customWidth="1"/>
    <col min="41" max="41" width="10.7109375" style="1" customWidth="1"/>
    <col min="42" max="42" width="3.7109375" style="1" customWidth="1"/>
    <col min="43" max="43" width="6.7109375" style="1" customWidth="1"/>
    <col min="44" max="44" width="3.7109375" style="1" customWidth="1"/>
    <col min="45" max="45" width="7.28515625" style="1" customWidth="1"/>
    <col min="46" max="46" width="3.7109375" style="1" customWidth="1"/>
    <col min="47" max="47" width="6.28515625" style="1" bestFit="1" customWidth="1"/>
    <col min="48" max="48" width="3.7109375" style="1" customWidth="1"/>
    <col min="49" max="49" width="11.28515625" style="1" bestFit="1" customWidth="1"/>
    <col min="50" max="50" width="3.7109375" style="1" customWidth="1"/>
    <col min="51" max="51" width="12.28515625" style="1" bestFit="1" customWidth="1"/>
    <col min="52" max="52" width="3.7109375" style="1" customWidth="1"/>
    <col min="53" max="53" width="12.28515625" style="1" bestFit="1" customWidth="1"/>
    <col min="54" max="54" width="3.7109375" style="1" customWidth="1"/>
    <col min="55" max="55" width="6.7109375" style="1" customWidth="1"/>
    <col min="56" max="56" width="3.7109375" style="1" customWidth="1"/>
    <col min="57" max="57" width="6.7109375" style="1" customWidth="1"/>
    <col min="58" max="58" width="3.7109375" style="1" customWidth="1"/>
    <col min="59" max="59" width="8.7109375" style="1" customWidth="1"/>
    <col min="60" max="60" width="3.7109375" style="1" customWidth="1"/>
    <col min="61" max="61" width="4.85546875" style="1" customWidth="1"/>
    <col min="62" max="62" width="6.5703125" style="1" customWidth="1"/>
    <col min="63" max="16384" width="11.42578125" style="1"/>
  </cols>
  <sheetData>
    <row r="1" spans="1:62" x14ac:dyDescent="0.25">
      <c r="C1" s="3"/>
    </row>
    <row r="2" spans="1:62" ht="21" x14ac:dyDescent="0.35">
      <c r="A2" s="5"/>
      <c r="B2" s="25"/>
      <c r="C2" s="25"/>
      <c r="D2" s="25"/>
      <c r="P2" s="25"/>
      <c r="Q2" s="25"/>
      <c r="R2" s="25"/>
      <c r="S2" s="25"/>
      <c r="T2" s="25"/>
      <c r="U2" s="25"/>
      <c r="V2" s="25"/>
      <c r="W2" s="3"/>
      <c r="X2" s="3"/>
      <c r="Y2" s="9"/>
      <c r="Z2" s="9"/>
    </row>
    <row r="3" spans="1:62" x14ac:dyDescent="0.25">
      <c r="C3" s="3"/>
      <c r="AA3" s="21"/>
      <c r="AB3" s="21"/>
      <c r="AC3" s="3"/>
      <c r="AD3" s="3"/>
    </row>
    <row r="4" spans="1:62" x14ac:dyDescent="0.25">
      <c r="C4" s="3"/>
    </row>
    <row r="5" spans="1:62" ht="15.75" thickBot="1" x14ac:dyDescent="0.3"/>
    <row r="6" spans="1:62" ht="15.75" thickBot="1" x14ac:dyDescent="0.3"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6"/>
      <c r="AN6" s="86"/>
      <c r="AO6" s="86"/>
      <c r="AP6" s="86"/>
      <c r="AQ6" s="86"/>
      <c r="AR6" s="86"/>
      <c r="AS6" s="86"/>
      <c r="AT6" s="86"/>
      <c r="AU6" s="86"/>
      <c r="AV6" s="86"/>
      <c r="AW6" s="86"/>
      <c r="AX6" s="87"/>
      <c r="AY6" s="56"/>
      <c r="AZ6" s="56"/>
      <c r="BA6" s="56"/>
      <c r="BB6" s="56"/>
      <c r="BC6" s="27"/>
      <c r="BD6" s="27"/>
      <c r="BE6" s="27"/>
      <c r="BF6" s="27"/>
      <c r="BG6" s="27"/>
      <c r="BH6" s="27"/>
    </row>
    <row r="7" spans="1:62" ht="15" customHeight="1" x14ac:dyDescent="0.25">
      <c r="C7" s="88" t="s">
        <v>31</v>
      </c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90"/>
      <c r="W7" s="91" t="s">
        <v>32</v>
      </c>
      <c r="X7" s="91"/>
      <c r="Y7" s="91"/>
      <c r="Z7" s="92"/>
      <c r="AA7" s="91"/>
      <c r="AB7" s="91"/>
      <c r="AC7" s="93"/>
      <c r="AD7" s="30"/>
      <c r="AE7" s="94" t="s">
        <v>34</v>
      </c>
      <c r="AF7" s="94"/>
      <c r="AG7" s="94"/>
      <c r="AH7" s="94"/>
      <c r="AI7" s="94"/>
      <c r="AJ7" s="94"/>
      <c r="AK7" s="95"/>
      <c r="AL7" s="31"/>
      <c r="AM7" s="96" t="s">
        <v>51</v>
      </c>
      <c r="AN7" s="97"/>
      <c r="AO7" s="97"/>
      <c r="AP7" s="28"/>
      <c r="AQ7" s="100" t="s">
        <v>40</v>
      </c>
      <c r="AR7" s="101"/>
      <c r="AS7" s="103" t="s">
        <v>52</v>
      </c>
      <c r="AT7" s="104"/>
      <c r="AU7" s="96" t="s">
        <v>53</v>
      </c>
      <c r="AV7" s="28"/>
      <c r="AW7" s="103" t="s">
        <v>54</v>
      </c>
      <c r="AX7" s="62"/>
      <c r="AY7" s="103" t="s">
        <v>55</v>
      </c>
      <c r="AZ7" s="62"/>
      <c r="BA7" s="100" t="s">
        <v>56</v>
      </c>
      <c r="BB7" s="28"/>
      <c r="BC7" s="120" t="s">
        <v>57</v>
      </c>
      <c r="BD7" s="121"/>
      <c r="BE7" s="124" t="s">
        <v>58</v>
      </c>
      <c r="BF7" s="125"/>
      <c r="BG7" s="125"/>
      <c r="BH7" s="126"/>
      <c r="BJ7" s="109" t="s">
        <v>10</v>
      </c>
    </row>
    <row r="8" spans="1:62" x14ac:dyDescent="0.25">
      <c r="C8" s="112" t="s">
        <v>35</v>
      </c>
      <c r="D8" s="113"/>
      <c r="E8" s="114"/>
      <c r="F8" s="75"/>
      <c r="G8" s="115" t="s">
        <v>36</v>
      </c>
      <c r="H8" s="115"/>
      <c r="I8" s="115"/>
      <c r="J8" s="115"/>
      <c r="K8" s="115"/>
      <c r="L8" s="115"/>
      <c r="M8" s="115"/>
      <c r="N8" s="115"/>
      <c r="O8" s="114"/>
      <c r="P8" s="75"/>
      <c r="Q8" s="114" t="s">
        <v>37</v>
      </c>
      <c r="R8" s="116"/>
      <c r="S8" s="116"/>
      <c r="T8" s="116"/>
      <c r="U8" s="116"/>
      <c r="V8" s="113"/>
      <c r="W8" s="117" t="s">
        <v>35</v>
      </c>
      <c r="X8" s="117"/>
      <c r="Y8" s="118"/>
      <c r="Z8" s="76"/>
      <c r="AA8" s="119" t="s">
        <v>36</v>
      </c>
      <c r="AB8" s="117"/>
      <c r="AC8" s="118"/>
      <c r="AD8" s="76"/>
      <c r="AE8" s="107" t="s">
        <v>35</v>
      </c>
      <c r="AF8" s="107"/>
      <c r="AG8" s="108"/>
      <c r="AH8" s="32"/>
      <c r="AI8" s="107" t="s">
        <v>36</v>
      </c>
      <c r="AJ8" s="107"/>
      <c r="AK8" s="108"/>
      <c r="AL8" s="32"/>
      <c r="AM8" s="98"/>
      <c r="AN8" s="99"/>
      <c r="AO8" s="99"/>
      <c r="AP8" s="77"/>
      <c r="AQ8" s="98"/>
      <c r="AR8" s="102"/>
      <c r="AS8" s="105"/>
      <c r="AT8" s="106"/>
      <c r="AU8" s="98"/>
      <c r="AV8" s="77"/>
      <c r="AW8" s="105"/>
      <c r="AX8" s="78"/>
      <c r="AY8" s="105"/>
      <c r="AZ8" s="78"/>
      <c r="BA8" s="98"/>
      <c r="BB8" s="77"/>
      <c r="BC8" s="122"/>
      <c r="BD8" s="123"/>
      <c r="BE8" s="122"/>
      <c r="BF8" s="127"/>
      <c r="BG8" s="127"/>
      <c r="BH8" s="123"/>
      <c r="BJ8" s="110"/>
    </row>
    <row r="9" spans="1:62" ht="15.75" thickBot="1" x14ac:dyDescent="0.3">
      <c r="C9" s="59" t="s">
        <v>0</v>
      </c>
      <c r="D9" s="58" t="s">
        <v>9</v>
      </c>
      <c r="E9" s="60" t="s">
        <v>3</v>
      </c>
      <c r="F9" s="57" t="s">
        <v>9</v>
      </c>
      <c r="G9" s="60" t="s">
        <v>0</v>
      </c>
      <c r="H9" s="57" t="s">
        <v>9</v>
      </c>
      <c r="I9" s="60" t="s">
        <v>3</v>
      </c>
      <c r="J9" s="57" t="s">
        <v>9</v>
      </c>
      <c r="K9" s="61" t="s">
        <v>11</v>
      </c>
      <c r="L9" s="57" t="s">
        <v>9</v>
      </c>
      <c r="M9" s="60" t="s">
        <v>6</v>
      </c>
      <c r="N9" s="57" t="s">
        <v>9</v>
      </c>
      <c r="O9" s="60" t="s">
        <v>7</v>
      </c>
      <c r="P9" s="57" t="s">
        <v>9</v>
      </c>
      <c r="Q9" s="60" t="s">
        <v>0</v>
      </c>
      <c r="R9" s="57" t="s">
        <v>9</v>
      </c>
      <c r="S9" s="60" t="s">
        <v>3</v>
      </c>
      <c r="T9" s="57" t="s">
        <v>9</v>
      </c>
      <c r="U9" s="61" t="s">
        <v>11</v>
      </c>
      <c r="V9" s="57" t="s">
        <v>9</v>
      </c>
      <c r="W9" s="29" t="s">
        <v>0</v>
      </c>
      <c r="X9" s="38" t="s">
        <v>9</v>
      </c>
      <c r="Y9" s="29" t="s">
        <v>3</v>
      </c>
      <c r="Z9" s="39" t="s">
        <v>9</v>
      </c>
      <c r="AA9" s="29" t="s">
        <v>0</v>
      </c>
      <c r="AB9" s="38" t="s">
        <v>9</v>
      </c>
      <c r="AC9" s="29" t="s">
        <v>3</v>
      </c>
      <c r="AD9" s="38" t="s">
        <v>9</v>
      </c>
      <c r="AE9" s="33" t="s">
        <v>0</v>
      </c>
      <c r="AF9" s="40" t="s">
        <v>9</v>
      </c>
      <c r="AG9" s="33" t="s">
        <v>3</v>
      </c>
      <c r="AH9" s="40" t="s">
        <v>9</v>
      </c>
      <c r="AI9" s="33" t="s">
        <v>0</v>
      </c>
      <c r="AJ9" s="40" t="s">
        <v>9</v>
      </c>
      <c r="AK9" s="33" t="s">
        <v>3</v>
      </c>
      <c r="AL9" s="40" t="s">
        <v>9</v>
      </c>
      <c r="AM9" s="20" t="s">
        <v>0</v>
      </c>
      <c r="AN9" s="36" t="s">
        <v>9</v>
      </c>
      <c r="AO9" s="20" t="s">
        <v>3</v>
      </c>
      <c r="AP9" s="36" t="s">
        <v>9</v>
      </c>
      <c r="AQ9" s="20" t="s">
        <v>0</v>
      </c>
      <c r="AR9" s="36" t="s">
        <v>9</v>
      </c>
      <c r="AS9" s="60" t="s">
        <v>0</v>
      </c>
      <c r="AT9" s="57" t="s">
        <v>9</v>
      </c>
      <c r="AU9" s="20" t="s">
        <v>0</v>
      </c>
      <c r="AV9" s="36" t="s">
        <v>9</v>
      </c>
      <c r="AW9" s="60" t="s">
        <v>0</v>
      </c>
      <c r="AX9" s="57" t="s">
        <v>9</v>
      </c>
      <c r="AY9" s="60" t="s">
        <v>0</v>
      </c>
      <c r="AZ9" s="57" t="s">
        <v>9</v>
      </c>
      <c r="BA9" s="20" t="s">
        <v>0</v>
      </c>
      <c r="BB9" s="36" t="s">
        <v>9</v>
      </c>
      <c r="BC9" s="20" t="s">
        <v>0</v>
      </c>
      <c r="BD9" s="36" t="s">
        <v>9</v>
      </c>
      <c r="BE9" s="26" t="s">
        <v>4</v>
      </c>
      <c r="BF9" s="41" t="s">
        <v>9</v>
      </c>
      <c r="BG9" s="42" t="s">
        <v>3</v>
      </c>
      <c r="BH9" s="43" t="s">
        <v>9</v>
      </c>
      <c r="BJ9" s="111"/>
    </row>
    <row r="10" spans="1:62" x14ac:dyDescent="0.25">
      <c r="C10" s="9"/>
      <c r="D10" s="35"/>
      <c r="F10" s="37"/>
      <c r="G10" s="9"/>
      <c r="H10" s="35"/>
      <c r="J10" s="37"/>
      <c r="K10" s="37"/>
      <c r="L10" s="37"/>
      <c r="M10" s="9"/>
      <c r="N10" s="35"/>
      <c r="P10" s="37"/>
      <c r="R10" s="37"/>
      <c r="T10" s="37"/>
      <c r="U10" s="37"/>
      <c r="V10" s="37"/>
      <c r="W10" s="9"/>
      <c r="X10" s="35"/>
      <c r="Z10" s="37"/>
      <c r="AA10" s="9"/>
      <c r="AB10" s="35"/>
      <c r="AD10" s="37"/>
      <c r="AE10" s="9"/>
      <c r="AF10" s="35"/>
      <c r="AH10" s="37"/>
      <c r="AI10" s="9"/>
      <c r="AJ10" s="35"/>
      <c r="AL10" s="37"/>
      <c r="AM10" s="9"/>
      <c r="AN10" s="35"/>
      <c r="AP10" s="37"/>
      <c r="AQ10" s="9"/>
      <c r="AR10" s="35"/>
      <c r="AS10" s="9"/>
      <c r="AT10" s="35"/>
      <c r="AU10" s="9"/>
      <c r="AV10" s="35"/>
      <c r="AW10" s="9"/>
      <c r="AX10" s="35"/>
      <c r="AY10" s="9"/>
      <c r="AZ10" s="35"/>
      <c r="BA10" s="9"/>
      <c r="BB10" s="35"/>
      <c r="BC10" s="9"/>
      <c r="BD10" s="35"/>
      <c r="BE10" s="9"/>
      <c r="BF10" s="35"/>
      <c r="BH10" s="37"/>
    </row>
    <row r="11" spans="1:62" s="6" customFormat="1" x14ac:dyDescent="0.25">
      <c r="B11" s="48" t="s">
        <v>14</v>
      </c>
      <c r="C11" s="49">
        <v>3</v>
      </c>
      <c r="D11" s="50">
        <f>RANK(C11,$C$11:$C$26)</f>
        <v>5</v>
      </c>
      <c r="E11" s="51">
        <v>30240</v>
      </c>
      <c r="F11" s="50">
        <f t="shared" ref="F11:F26" si="0">RANK(E11,$E$11:$E$26)</f>
        <v>4</v>
      </c>
      <c r="G11" s="49">
        <v>3</v>
      </c>
      <c r="H11" s="50">
        <f t="shared" ref="H11:H26" si="1">RANK(G11,$G$11:$G$26)</f>
        <v>1</v>
      </c>
      <c r="I11" s="51">
        <v>15050</v>
      </c>
      <c r="J11" s="50">
        <f t="shared" ref="J11:J26" si="2">RANK(I11,$I$11:$I$26)</f>
        <v>2</v>
      </c>
      <c r="K11" s="49">
        <v>3</v>
      </c>
      <c r="L11" s="50">
        <f>RANK(K11,$K$11:$K$26)</f>
        <v>2</v>
      </c>
      <c r="M11" s="49">
        <v>1</v>
      </c>
      <c r="N11" s="50">
        <f>RANK(M11,$M$11:$M$26)</f>
        <v>8</v>
      </c>
      <c r="O11" s="51">
        <v>15000</v>
      </c>
      <c r="P11" s="50">
        <f>RANK(O11,$O$11:$O$26)</f>
        <v>6</v>
      </c>
      <c r="Q11" s="63">
        <v>2</v>
      </c>
      <c r="R11" s="50">
        <f>RANK(Q11,$Q$11:$Q$26)</f>
        <v>7</v>
      </c>
      <c r="S11" s="51">
        <v>98</v>
      </c>
      <c r="T11" s="50">
        <f>RANK(S11,$S$11:$S$26)</f>
        <v>7</v>
      </c>
      <c r="U11" s="49">
        <v>0</v>
      </c>
      <c r="V11" s="50">
        <f>RANK(U11,$U$11:$U$26)</f>
        <v>1</v>
      </c>
      <c r="W11" s="49">
        <v>1</v>
      </c>
      <c r="X11" s="50">
        <f t="shared" ref="X11:X26" si="3">RANK(W11,$W$11:$W$26)</f>
        <v>1</v>
      </c>
      <c r="Y11" s="51">
        <v>72000</v>
      </c>
      <c r="Z11" s="50">
        <f t="shared" ref="Z11:Z26" si="4">RANK(Y11,$Y$11:$Y$26)</f>
        <v>6</v>
      </c>
      <c r="AA11" s="49">
        <v>5</v>
      </c>
      <c r="AB11" s="50">
        <f t="shared" ref="AB11:AB26" si="5">RANK(AA11,$AA$11:$AA$26)</f>
        <v>9</v>
      </c>
      <c r="AC11" s="52">
        <v>23300</v>
      </c>
      <c r="AD11" s="50">
        <f t="shared" ref="AD11:AD26" si="6">RANK(AC11,$AC$11:$AC$26)</f>
        <v>10</v>
      </c>
      <c r="AE11" s="49">
        <v>22</v>
      </c>
      <c r="AF11" s="50">
        <f t="shared" ref="AF11:AF26" si="7">RANK(AE11,$AE$11:$AE$26)</f>
        <v>3</v>
      </c>
      <c r="AG11" s="51">
        <v>0</v>
      </c>
      <c r="AH11" s="50">
        <f t="shared" ref="AH11:AH26" si="8">RANK(AG11,$AG$11:$AG$26)</f>
        <v>1</v>
      </c>
      <c r="AI11" s="49">
        <v>11</v>
      </c>
      <c r="AJ11" s="50">
        <f t="shared" ref="AJ11:AJ26" si="9">RANK(AI11,$AI$11:$AI$26)</f>
        <v>5</v>
      </c>
      <c r="AK11" s="51">
        <v>0</v>
      </c>
      <c r="AL11" s="50">
        <f t="shared" ref="AL11:AL26" si="10">RANK(AK11,$AK$11:$AK$26)</f>
        <v>1</v>
      </c>
      <c r="AM11" s="49">
        <v>0</v>
      </c>
      <c r="AN11" s="50">
        <f t="shared" ref="AN11:AN26" si="11">RANK(AM11,$AM$11:$AM$26)</f>
        <v>1</v>
      </c>
      <c r="AO11" s="51">
        <v>0</v>
      </c>
      <c r="AP11" s="50">
        <f t="shared" ref="AP11:AP26" si="12">RANK(AO11,$AO$11:$AO$26)</f>
        <v>1</v>
      </c>
      <c r="AQ11" s="49">
        <v>1</v>
      </c>
      <c r="AR11" s="50">
        <f t="shared" ref="AR11:AR26" si="13">RANK(AQ11,$AQ$11:$AQ$26)</f>
        <v>12</v>
      </c>
      <c r="AS11" s="49">
        <v>1</v>
      </c>
      <c r="AT11" s="50">
        <f t="shared" ref="AT11:AT26" si="14">RANK(AS11,$AS$11:$AS$26)</f>
        <v>2</v>
      </c>
      <c r="AU11" s="49">
        <v>0</v>
      </c>
      <c r="AV11" s="50">
        <f t="shared" ref="AV11:AV26" si="15">RANK(AU11,$AU$11:$AU$26)</f>
        <v>4</v>
      </c>
      <c r="AW11" s="49">
        <v>0</v>
      </c>
      <c r="AX11" s="50">
        <f>RANK(AW11,$AW$11:$AW$26)</f>
        <v>3</v>
      </c>
      <c r="AY11" s="49">
        <v>0</v>
      </c>
      <c r="AZ11" s="50">
        <f>RANK(AY11,$AY$11:$AY$26)</f>
        <v>5</v>
      </c>
      <c r="BA11" s="49">
        <v>3</v>
      </c>
      <c r="BB11" s="50">
        <f>RANK(BA11,$BA$11:$BA$26)</f>
        <v>1</v>
      </c>
      <c r="BC11" s="49">
        <v>0</v>
      </c>
      <c r="BD11" s="50">
        <f t="shared" ref="BD11:BD26" si="16">RANK(BC11,$BC$11:$BC$26)</f>
        <v>1</v>
      </c>
      <c r="BE11" s="49">
        <v>0</v>
      </c>
      <c r="BF11" s="50">
        <f t="shared" ref="BF11:BF26" si="17">RANK(BE11,$BE$11:$BE$26)</f>
        <v>1</v>
      </c>
      <c r="BG11" s="51">
        <v>0</v>
      </c>
      <c r="BH11" s="50">
        <f t="shared" ref="BH11:BH26" si="18">RANK(BG11,$BG$11:$BG$26)</f>
        <v>1</v>
      </c>
      <c r="BI11" s="53">
        <f t="shared" ref="BI11:BI26" si="19">SUM(D11,F11,H11,J11,N11,P11,X11,Z11,AB11,AD11,AF11,AH11,AJ11,AL11,AN11,AP11,AR11,AT11,AV11,AX11,BD11,BF11,BH11,AZ11,BB11,L11)</f>
        <v>96</v>
      </c>
      <c r="BJ11" s="34">
        <f t="shared" ref="BJ11:BJ26" si="20">RANK(BI11,$BI$11:$BI$26,1)</f>
        <v>4</v>
      </c>
    </row>
    <row r="12" spans="1:62" s="6" customFormat="1" x14ac:dyDescent="0.25">
      <c r="B12" s="8" t="s">
        <v>15</v>
      </c>
      <c r="C12" s="44">
        <v>2</v>
      </c>
      <c r="D12" s="45">
        <f t="shared" ref="D12:D26" si="21">RANK(C12,$C$11:$C$26)</f>
        <v>8</v>
      </c>
      <c r="E12" s="46">
        <v>1415</v>
      </c>
      <c r="F12" s="45">
        <f t="shared" si="0"/>
        <v>13</v>
      </c>
      <c r="G12" s="44">
        <v>0</v>
      </c>
      <c r="H12" s="45">
        <f t="shared" si="1"/>
        <v>7</v>
      </c>
      <c r="I12" s="46">
        <v>0</v>
      </c>
      <c r="J12" s="45">
        <f>RANK(I12,$I$11:$I$26)</f>
        <v>7</v>
      </c>
      <c r="K12" s="44">
        <v>0</v>
      </c>
      <c r="L12" s="45">
        <f>RANK(K12,$K$11:$K$26)</f>
        <v>9</v>
      </c>
      <c r="M12" s="44">
        <v>0</v>
      </c>
      <c r="N12" s="45">
        <f t="shared" ref="N12:N26" si="22">RANK(M12,$M$11:$M$26)</f>
        <v>13</v>
      </c>
      <c r="O12" s="46">
        <v>0</v>
      </c>
      <c r="P12" s="45">
        <f t="shared" ref="P12:P26" si="23">RANK(O12,$O$11:$O$26)</f>
        <v>13</v>
      </c>
      <c r="Q12" s="64">
        <v>0</v>
      </c>
      <c r="R12" s="50">
        <f t="shared" ref="R12:R26" si="24">RANK(Q12,$Q$11:$Q$26)</f>
        <v>12</v>
      </c>
      <c r="S12" s="46">
        <v>0</v>
      </c>
      <c r="T12" s="50">
        <f t="shared" ref="T12:T26" si="25">RANK(S12,$S$11:$S$26)</f>
        <v>12</v>
      </c>
      <c r="U12" s="44">
        <v>0</v>
      </c>
      <c r="V12" s="50">
        <f t="shared" ref="V12:V26" si="26">RANK(U12,$U$11:$U$26)</f>
        <v>1</v>
      </c>
      <c r="W12" s="44">
        <v>0</v>
      </c>
      <c r="X12" s="45">
        <f t="shared" si="3"/>
        <v>10</v>
      </c>
      <c r="Y12" s="46">
        <v>0</v>
      </c>
      <c r="Z12" s="45">
        <f t="shared" si="4"/>
        <v>10</v>
      </c>
      <c r="AA12" s="44">
        <v>0</v>
      </c>
      <c r="AB12" s="45">
        <f t="shared" si="5"/>
        <v>14</v>
      </c>
      <c r="AC12" s="47">
        <v>0</v>
      </c>
      <c r="AD12" s="45">
        <f t="shared" si="6"/>
        <v>14</v>
      </c>
      <c r="AE12" s="44">
        <v>1</v>
      </c>
      <c r="AF12" s="45">
        <f t="shared" si="7"/>
        <v>14</v>
      </c>
      <c r="AG12" s="46">
        <v>0</v>
      </c>
      <c r="AH12" s="45">
        <f t="shared" si="8"/>
        <v>1</v>
      </c>
      <c r="AI12" s="44">
        <v>6</v>
      </c>
      <c r="AJ12" s="45">
        <f t="shared" si="9"/>
        <v>11</v>
      </c>
      <c r="AK12" s="46">
        <v>0</v>
      </c>
      <c r="AL12" s="45">
        <f t="shared" si="10"/>
        <v>1</v>
      </c>
      <c r="AM12" s="44">
        <v>0</v>
      </c>
      <c r="AN12" s="45">
        <f t="shared" si="11"/>
        <v>1</v>
      </c>
      <c r="AO12" s="46">
        <v>0</v>
      </c>
      <c r="AP12" s="45">
        <f t="shared" si="12"/>
        <v>1</v>
      </c>
      <c r="AQ12" s="44">
        <v>2</v>
      </c>
      <c r="AR12" s="45">
        <f t="shared" si="13"/>
        <v>8</v>
      </c>
      <c r="AS12" s="44">
        <v>1</v>
      </c>
      <c r="AT12" s="45">
        <f t="shared" si="14"/>
        <v>2</v>
      </c>
      <c r="AU12" s="44">
        <v>0</v>
      </c>
      <c r="AV12" s="45">
        <f t="shared" si="15"/>
        <v>4</v>
      </c>
      <c r="AW12" s="44">
        <v>0</v>
      </c>
      <c r="AX12" s="45">
        <f t="shared" ref="AX12:AX26" si="27">RANK(AW12,$AW$11:$AW$26)</f>
        <v>3</v>
      </c>
      <c r="AY12" s="44">
        <v>0</v>
      </c>
      <c r="AZ12" s="50">
        <f t="shared" ref="AZ12:AZ26" si="28">RANK(AY12,$AY$11:$AY$26)</f>
        <v>5</v>
      </c>
      <c r="BA12" s="44">
        <v>1</v>
      </c>
      <c r="BB12" s="50">
        <f t="shared" ref="BB12:BB26" si="29">RANK(BA12,$BA$11:$BA$26)</f>
        <v>3</v>
      </c>
      <c r="BC12" s="44">
        <v>0</v>
      </c>
      <c r="BD12" s="45">
        <f t="shared" si="16"/>
        <v>1</v>
      </c>
      <c r="BE12" s="44">
        <v>0</v>
      </c>
      <c r="BF12" s="45">
        <f t="shared" si="17"/>
        <v>1</v>
      </c>
      <c r="BG12" s="46">
        <v>0</v>
      </c>
      <c r="BH12" s="45">
        <f t="shared" si="18"/>
        <v>1</v>
      </c>
      <c r="BI12" s="53">
        <f t="shared" si="19"/>
        <v>175</v>
      </c>
      <c r="BJ12" s="6">
        <f t="shared" si="20"/>
        <v>13</v>
      </c>
    </row>
    <row r="13" spans="1:62" s="6" customFormat="1" x14ac:dyDescent="0.25">
      <c r="B13" s="48" t="s">
        <v>27</v>
      </c>
      <c r="C13" s="49">
        <v>1</v>
      </c>
      <c r="D13" s="50">
        <f t="shared" si="21"/>
        <v>12</v>
      </c>
      <c r="E13" s="51">
        <v>20000</v>
      </c>
      <c r="F13" s="50">
        <f t="shared" si="0"/>
        <v>8</v>
      </c>
      <c r="G13" s="49">
        <v>0</v>
      </c>
      <c r="H13" s="50">
        <f t="shared" si="1"/>
        <v>7</v>
      </c>
      <c r="I13" s="51">
        <v>0</v>
      </c>
      <c r="J13" s="50">
        <f t="shared" si="2"/>
        <v>7</v>
      </c>
      <c r="K13" s="49">
        <v>0</v>
      </c>
      <c r="L13" s="50">
        <f>RANK(K13,$K11:$K$26)</f>
        <v>9</v>
      </c>
      <c r="M13" s="49">
        <v>2</v>
      </c>
      <c r="N13" s="50">
        <f t="shared" si="22"/>
        <v>4</v>
      </c>
      <c r="O13" s="51">
        <v>150000</v>
      </c>
      <c r="P13" s="50">
        <f t="shared" si="23"/>
        <v>1</v>
      </c>
      <c r="Q13" s="63">
        <v>0</v>
      </c>
      <c r="R13" s="50">
        <f t="shared" si="24"/>
        <v>12</v>
      </c>
      <c r="S13" s="51">
        <v>0</v>
      </c>
      <c r="T13" s="50">
        <f t="shared" si="25"/>
        <v>12</v>
      </c>
      <c r="U13" s="49">
        <v>0</v>
      </c>
      <c r="V13" s="50">
        <f t="shared" si="26"/>
        <v>1</v>
      </c>
      <c r="W13" s="49">
        <v>1</v>
      </c>
      <c r="X13" s="50">
        <f t="shared" si="3"/>
        <v>1</v>
      </c>
      <c r="Y13" s="51">
        <v>25000</v>
      </c>
      <c r="Z13" s="50">
        <f t="shared" si="4"/>
        <v>9</v>
      </c>
      <c r="AA13" s="49">
        <v>2</v>
      </c>
      <c r="AB13" s="50">
        <f t="shared" si="5"/>
        <v>12</v>
      </c>
      <c r="AC13" s="52">
        <v>31200</v>
      </c>
      <c r="AD13" s="50">
        <f t="shared" si="6"/>
        <v>8</v>
      </c>
      <c r="AE13" s="49">
        <v>12</v>
      </c>
      <c r="AF13" s="50">
        <f t="shared" si="7"/>
        <v>10</v>
      </c>
      <c r="AG13" s="51">
        <v>0</v>
      </c>
      <c r="AH13" s="50">
        <f t="shared" si="8"/>
        <v>1</v>
      </c>
      <c r="AI13" s="49">
        <v>11</v>
      </c>
      <c r="AJ13" s="50">
        <f t="shared" si="9"/>
        <v>5</v>
      </c>
      <c r="AK13" s="51">
        <v>0</v>
      </c>
      <c r="AL13" s="50">
        <f t="shared" si="10"/>
        <v>1</v>
      </c>
      <c r="AM13" s="49">
        <v>0</v>
      </c>
      <c r="AN13" s="50">
        <f t="shared" si="11"/>
        <v>1</v>
      </c>
      <c r="AO13" s="51">
        <v>0</v>
      </c>
      <c r="AP13" s="50">
        <f t="shared" si="12"/>
        <v>1</v>
      </c>
      <c r="AQ13" s="49">
        <v>4</v>
      </c>
      <c r="AR13" s="50">
        <f t="shared" si="13"/>
        <v>2</v>
      </c>
      <c r="AS13" s="49">
        <v>0</v>
      </c>
      <c r="AT13" s="50">
        <f t="shared" si="14"/>
        <v>10</v>
      </c>
      <c r="AU13" s="49">
        <v>0</v>
      </c>
      <c r="AV13" s="50">
        <f t="shared" si="15"/>
        <v>4</v>
      </c>
      <c r="AW13" s="49">
        <v>0</v>
      </c>
      <c r="AX13" s="50">
        <f t="shared" si="27"/>
        <v>3</v>
      </c>
      <c r="AY13" s="49">
        <v>2</v>
      </c>
      <c r="AZ13" s="50">
        <f t="shared" si="28"/>
        <v>2</v>
      </c>
      <c r="BA13" s="49">
        <v>0</v>
      </c>
      <c r="BB13" s="50">
        <f t="shared" si="29"/>
        <v>5</v>
      </c>
      <c r="BC13" s="49">
        <v>0</v>
      </c>
      <c r="BD13" s="50">
        <f t="shared" si="16"/>
        <v>1</v>
      </c>
      <c r="BE13" s="49">
        <v>0</v>
      </c>
      <c r="BF13" s="50">
        <f t="shared" si="17"/>
        <v>1</v>
      </c>
      <c r="BG13" s="51">
        <v>0</v>
      </c>
      <c r="BH13" s="50">
        <f t="shared" si="18"/>
        <v>1</v>
      </c>
      <c r="BI13" s="53">
        <f t="shared" si="19"/>
        <v>126</v>
      </c>
      <c r="BJ13" s="34">
        <f t="shared" si="20"/>
        <v>10</v>
      </c>
    </row>
    <row r="14" spans="1:62" s="6" customFormat="1" x14ac:dyDescent="0.25">
      <c r="B14" s="8" t="s">
        <v>61</v>
      </c>
      <c r="C14" s="44">
        <v>0</v>
      </c>
      <c r="D14" s="45">
        <f t="shared" si="21"/>
        <v>15</v>
      </c>
      <c r="E14" s="46">
        <v>0</v>
      </c>
      <c r="F14" s="45">
        <f t="shared" si="0"/>
        <v>15</v>
      </c>
      <c r="G14" s="44">
        <v>1</v>
      </c>
      <c r="H14" s="45">
        <f t="shared" si="1"/>
        <v>2</v>
      </c>
      <c r="I14" s="46">
        <v>30000</v>
      </c>
      <c r="J14" s="45">
        <f t="shared" si="2"/>
        <v>1</v>
      </c>
      <c r="K14" s="44">
        <v>1</v>
      </c>
      <c r="L14" s="45">
        <f t="shared" ref="L14:L26" si="30">RANK(K14,$K$11:$K$26)</f>
        <v>4</v>
      </c>
      <c r="M14" s="44">
        <v>1</v>
      </c>
      <c r="N14" s="45">
        <f t="shared" si="22"/>
        <v>8</v>
      </c>
      <c r="O14" s="46">
        <v>29788</v>
      </c>
      <c r="P14" s="45">
        <f t="shared" si="23"/>
        <v>4</v>
      </c>
      <c r="Q14" s="64">
        <v>14</v>
      </c>
      <c r="R14" s="50">
        <f t="shared" si="24"/>
        <v>1</v>
      </c>
      <c r="S14" s="46">
        <v>860</v>
      </c>
      <c r="T14" s="50">
        <f t="shared" si="25"/>
        <v>2</v>
      </c>
      <c r="U14" s="44">
        <v>0</v>
      </c>
      <c r="V14" s="50">
        <f t="shared" si="26"/>
        <v>1</v>
      </c>
      <c r="W14" s="44">
        <v>1</v>
      </c>
      <c r="X14" s="45">
        <f t="shared" si="3"/>
        <v>1</v>
      </c>
      <c r="Y14" s="46">
        <v>84000</v>
      </c>
      <c r="Z14" s="45">
        <f t="shared" si="4"/>
        <v>5</v>
      </c>
      <c r="AA14" s="44">
        <v>5</v>
      </c>
      <c r="AB14" s="45">
        <f t="shared" si="5"/>
        <v>9</v>
      </c>
      <c r="AC14" s="47">
        <v>18150</v>
      </c>
      <c r="AD14" s="45">
        <f t="shared" si="6"/>
        <v>11</v>
      </c>
      <c r="AE14" s="44">
        <v>10</v>
      </c>
      <c r="AF14" s="45">
        <f t="shared" si="7"/>
        <v>11</v>
      </c>
      <c r="AG14" s="46">
        <v>0</v>
      </c>
      <c r="AH14" s="45">
        <f t="shared" si="8"/>
        <v>1</v>
      </c>
      <c r="AI14" s="44">
        <v>3</v>
      </c>
      <c r="AJ14" s="45">
        <f t="shared" si="9"/>
        <v>15</v>
      </c>
      <c r="AK14" s="46">
        <v>0</v>
      </c>
      <c r="AL14" s="45">
        <f t="shared" si="10"/>
        <v>1</v>
      </c>
      <c r="AM14" s="44">
        <v>0</v>
      </c>
      <c r="AN14" s="45">
        <f t="shared" si="11"/>
        <v>1</v>
      </c>
      <c r="AO14" s="46">
        <v>0</v>
      </c>
      <c r="AP14" s="45">
        <f t="shared" si="12"/>
        <v>1</v>
      </c>
      <c r="AQ14" s="44">
        <v>1</v>
      </c>
      <c r="AR14" s="45">
        <f t="shared" si="13"/>
        <v>12</v>
      </c>
      <c r="AS14" s="44">
        <v>0</v>
      </c>
      <c r="AT14" s="45">
        <f t="shared" si="14"/>
        <v>10</v>
      </c>
      <c r="AU14" s="44">
        <v>0</v>
      </c>
      <c r="AV14" s="45">
        <f t="shared" si="15"/>
        <v>4</v>
      </c>
      <c r="AW14" s="44">
        <v>0</v>
      </c>
      <c r="AX14" s="45">
        <f t="shared" si="27"/>
        <v>3</v>
      </c>
      <c r="AY14" s="44">
        <v>0</v>
      </c>
      <c r="AZ14" s="50">
        <f t="shared" si="28"/>
        <v>5</v>
      </c>
      <c r="BA14" s="44">
        <v>0</v>
      </c>
      <c r="BB14" s="50">
        <f t="shared" si="29"/>
        <v>5</v>
      </c>
      <c r="BC14" s="44">
        <v>0</v>
      </c>
      <c r="BD14" s="45">
        <f t="shared" si="16"/>
        <v>1</v>
      </c>
      <c r="BE14" s="44">
        <v>0</v>
      </c>
      <c r="BF14" s="45">
        <f t="shared" si="17"/>
        <v>1</v>
      </c>
      <c r="BG14" s="46">
        <v>0</v>
      </c>
      <c r="BH14" s="45">
        <f t="shared" si="18"/>
        <v>1</v>
      </c>
      <c r="BI14" s="53">
        <f t="shared" si="19"/>
        <v>147</v>
      </c>
      <c r="BJ14" s="6">
        <f t="shared" si="20"/>
        <v>12</v>
      </c>
    </row>
    <row r="15" spans="1:62" s="6" customFormat="1" x14ac:dyDescent="0.25">
      <c r="B15" s="48" t="s">
        <v>17</v>
      </c>
      <c r="C15" s="49">
        <v>2</v>
      </c>
      <c r="D15" s="50">
        <f t="shared" si="21"/>
        <v>8</v>
      </c>
      <c r="E15" s="51">
        <v>1100</v>
      </c>
      <c r="F15" s="50">
        <f t="shared" si="0"/>
        <v>14</v>
      </c>
      <c r="G15" s="49">
        <v>0</v>
      </c>
      <c r="H15" s="50">
        <f t="shared" si="1"/>
        <v>7</v>
      </c>
      <c r="I15" s="51">
        <v>0</v>
      </c>
      <c r="J15" s="50">
        <f t="shared" si="2"/>
        <v>7</v>
      </c>
      <c r="K15" s="49">
        <v>0</v>
      </c>
      <c r="L15" s="50">
        <f t="shared" si="30"/>
        <v>9</v>
      </c>
      <c r="M15" s="49">
        <v>0</v>
      </c>
      <c r="N15" s="50">
        <f t="shared" si="22"/>
        <v>13</v>
      </c>
      <c r="O15" s="51">
        <v>0</v>
      </c>
      <c r="P15" s="50">
        <f t="shared" si="23"/>
        <v>13</v>
      </c>
      <c r="Q15" s="63">
        <v>0</v>
      </c>
      <c r="R15" s="50">
        <f t="shared" si="24"/>
        <v>12</v>
      </c>
      <c r="S15" s="51">
        <v>0</v>
      </c>
      <c r="T15" s="50">
        <f t="shared" si="25"/>
        <v>12</v>
      </c>
      <c r="U15" s="49">
        <v>0</v>
      </c>
      <c r="V15" s="50">
        <f t="shared" si="26"/>
        <v>1</v>
      </c>
      <c r="W15" s="49">
        <v>0</v>
      </c>
      <c r="X15" s="50">
        <f t="shared" si="3"/>
        <v>10</v>
      </c>
      <c r="Y15" s="51">
        <v>0</v>
      </c>
      <c r="Z15" s="50">
        <f t="shared" si="4"/>
        <v>10</v>
      </c>
      <c r="AA15" s="49">
        <v>1</v>
      </c>
      <c r="AB15" s="50">
        <f t="shared" si="5"/>
        <v>13</v>
      </c>
      <c r="AC15" s="52">
        <v>7000</v>
      </c>
      <c r="AD15" s="50">
        <f t="shared" si="6"/>
        <v>13</v>
      </c>
      <c r="AE15" s="49">
        <v>0</v>
      </c>
      <c r="AF15" s="50">
        <f t="shared" si="7"/>
        <v>15</v>
      </c>
      <c r="AG15" s="51">
        <v>0</v>
      </c>
      <c r="AH15" s="50">
        <f t="shared" si="8"/>
        <v>1</v>
      </c>
      <c r="AI15" s="49">
        <v>6</v>
      </c>
      <c r="AJ15" s="50">
        <f t="shared" si="9"/>
        <v>11</v>
      </c>
      <c r="AK15" s="51">
        <v>0</v>
      </c>
      <c r="AL15" s="50">
        <f t="shared" si="10"/>
        <v>1</v>
      </c>
      <c r="AM15" s="49">
        <v>0</v>
      </c>
      <c r="AN15" s="50">
        <f t="shared" si="11"/>
        <v>1</v>
      </c>
      <c r="AO15" s="51">
        <v>0</v>
      </c>
      <c r="AP15" s="50">
        <f t="shared" si="12"/>
        <v>1</v>
      </c>
      <c r="AQ15" s="49">
        <v>2</v>
      </c>
      <c r="AR15" s="50">
        <f t="shared" si="13"/>
        <v>8</v>
      </c>
      <c r="AS15" s="49">
        <v>1</v>
      </c>
      <c r="AT15" s="50">
        <f t="shared" si="14"/>
        <v>2</v>
      </c>
      <c r="AU15" s="49">
        <v>0</v>
      </c>
      <c r="AV15" s="50">
        <f t="shared" si="15"/>
        <v>4</v>
      </c>
      <c r="AW15" s="49">
        <v>1</v>
      </c>
      <c r="AX15" s="50">
        <f t="shared" si="27"/>
        <v>2</v>
      </c>
      <c r="AY15" s="49">
        <v>0</v>
      </c>
      <c r="AZ15" s="50">
        <f t="shared" si="28"/>
        <v>5</v>
      </c>
      <c r="BA15" s="49">
        <v>0</v>
      </c>
      <c r="BB15" s="50">
        <f t="shared" si="29"/>
        <v>5</v>
      </c>
      <c r="BC15" s="49">
        <v>0</v>
      </c>
      <c r="BD15" s="50">
        <f t="shared" si="16"/>
        <v>1</v>
      </c>
      <c r="BE15" s="49">
        <v>0</v>
      </c>
      <c r="BF15" s="50">
        <f t="shared" si="17"/>
        <v>1</v>
      </c>
      <c r="BG15" s="51">
        <v>0</v>
      </c>
      <c r="BH15" s="50">
        <f t="shared" si="18"/>
        <v>1</v>
      </c>
      <c r="BI15" s="53">
        <f t="shared" si="19"/>
        <v>176</v>
      </c>
      <c r="BJ15" s="34">
        <f t="shared" si="20"/>
        <v>14</v>
      </c>
    </row>
    <row r="16" spans="1:62" s="6" customFormat="1" x14ac:dyDescent="0.25">
      <c r="B16" s="8" t="s">
        <v>18</v>
      </c>
      <c r="C16" s="44">
        <v>2</v>
      </c>
      <c r="D16" s="45">
        <f t="shared" si="21"/>
        <v>8</v>
      </c>
      <c r="E16" s="46">
        <v>12015</v>
      </c>
      <c r="F16" s="45">
        <f t="shared" si="0"/>
        <v>11</v>
      </c>
      <c r="G16" s="44">
        <v>0</v>
      </c>
      <c r="H16" s="45">
        <f t="shared" si="1"/>
        <v>7</v>
      </c>
      <c r="I16" s="46">
        <v>0</v>
      </c>
      <c r="J16" s="45">
        <f t="shared" si="2"/>
        <v>7</v>
      </c>
      <c r="K16" s="44">
        <v>1</v>
      </c>
      <c r="L16" s="45">
        <f t="shared" si="30"/>
        <v>4</v>
      </c>
      <c r="M16" s="44">
        <v>1</v>
      </c>
      <c r="N16" s="45">
        <f t="shared" si="22"/>
        <v>8</v>
      </c>
      <c r="O16" s="46">
        <v>10000</v>
      </c>
      <c r="P16" s="45">
        <f t="shared" si="23"/>
        <v>9</v>
      </c>
      <c r="Q16" s="64">
        <v>2</v>
      </c>
      <c r="R16" s="50">
        <f t="shared" si="24"/>
        <v>7</v>
      </c>
      <c r="S16" s="46">
        <v>158</v>
      </c>
      <c r="T16" s="50">
        <f t="shared" si="25"/>
        <v>6</v>
      </c>
      <c r="U16" s="44">
        <v>0</v>
      </c>
      <c r="V16" s="50">
        <f t="shared" si="26"/>
        <v>1</v>
      </c>
      <c r="W16" s="44">
        <v>1</v>
      </c>
      <c r="X16" s="45">
        <f t="shared" si="3"/>
        <v>1</v>
      </c>
      <c r="Y16" s="46">
        <v>199295</v>
      </c>
      <c r="Z16" s="45">
        <f t="shared" si="4"/>
        <v>1</v>
      </c>
      <c r="AA16" s="44">
        <v>13</v>
      </c>
      <c r="AB16" s="45">
        <f t="shared" si="5"/>
        <v>2</v>
      </c>
      <c r="AC16" s="47">
        <v>49300</v>
      </c>
      <c r="AD16" s="45">
        <f t="shared" si="6"/>
        <v>5</v>
      </c>
      <c r="AE16" s="44">
        <v>19</v>
      </c>
      <c r="AF16" s="45">
        <f t="shared" si="7"/>
        <v>4</v>
      </c>
      <c r="AG16" s="46">
        <v>0</v>
      </c>
      <c r="AH16" s="45">
        <f t="shared" si="8"/>
        <v>1</v>
      </c>
      <c r="AI16" s="44">
        <v>8</v>
      </c>
      <c r="AJ16" s="45">
        <f t="shared" si="9"/>
        <v>8</v>
      </c>
      <c r="AK16" s="46">
        <v>0</v>
      </c>
      <c r="AL16" s="45">
        <f t="shared" si="10"/>
        <v>1</v>
      </c>
      <c r="AM16" s="44">
        <v>0</v>
      </c>
      <c r="AN16" s="45">
        <f t="shared" si="11"/>
        <v>1</v>
      </c>
      <c r="AO16" s="46">
        <v>0</v>
      </c>
      <c r="AP16" s="45">
        <f t="shared" si="12"/>
        <v>1</v>
      </c>
      <c r="AQ16" s="44">
        <v>3</v>
      </c>
      <c r="AR16" s="45">
        <f t="shared" si="13"/>
        <v>7</v>
      </c>
      <c r="AS16" s="44">
        <v>1</v>
      </c>
      <c r="AT16" s="45">
        <f t="shared" si="14"/>
        <v>2</v>
      </c>
      <c r="AU16" s="44">
        <v>0</v>
      </c>
      <c r="AV16" s="45">
        <f t="shared" si="15"/>
        <v>4</v>
      </c>
      <c r="AW16" s="44">
        <v>0</v>
      </c>
      <c r="AX16" s="45">
        <f t="shared" si="27"/>
        <v>3</v>
      </c>
      <c r="AY16" s="44">
        <v>0</v>
      </c>
      <c r="AZ16" s="50">
        <f t="shared" si="28"/>
        <v>5</v>
      </c>
      <c r="BA16" s="44">
        <v>0</v>
      </c>
      <c r="BB16" s="50">
        <f t="shared" si="29"/>
        <v>5</v>
      </c>
      <c r="BC16" s="44">
        <v>0</v>
      </c>
      <c r="BD16" s="45">
        <f t="shared" si="16"/>
        <v>1</v>
      </c>
      <c r="BE16" s="44">
        <v>0</v>
      </c>
      <c r="BF16" s="45">
        <f t="shared" si="17"/>
        <v>1</v>
      </c>
      <c r="BG16" s="46">
        <v>0</v>
      </c>
      <c r="BH16" s="45">
        <f t="shared" si="18"/>
        <v>1</v>
      </c>
      <c r="BI16" s="53">
        <f t="shared" si="19"/>
        <v>108</v>
      </c>
      <c r="BJ16" s="6">
        <f t="shared" si="20"/>
        <v>6</v>
      </c>
    </row>
    <row r="17" spans="2:62" s="6" customFormat="1" x14ac:dyDescent="0.25">
      <c r="B17" s="48" t="s">
        <v>19</v>
      </c>
      <c r="C17" s="49">
        <v>3</v>
      </c>
      <c r="D17" s="50">
        <f t="shared" si="21"/>
        <v>5</v>
      </c>
      <c r="E17" s="51">
        <v>21793</v>
      </c>
      <c r="F17" s="50">
        <f t="shared" si="0"/>
        <v>5</v>
      </c>
      <c r="G17" s="49">
        <v>1</v>
      </c>
      <c r="H17" s="50">
        <f t="shared" si="1"/>
        <v>2</v>
      </c>
      <c r="I17" s="51">
        <v>50</v>
      </c>
      <c r="J17" s="50">
        <f t="shared" si="2"/>
        <v>4</v>
      </c>
      <c r="K17" s="49">
        <v>0</v>
      </c>
      <c r="L17" s="50">
        <f t="shared" si="30"/>
        <v>9</v>
      </c>
      <c r="M17" s="49">
        <v>1</v>
      </c>
      <c r="N17" s="50">
        <f t="shared" si="22"/>
        <v>8</v>
      </c>
      <c r="O17" s="51">
        <v>5000</v>
      </c>
      <c r="P17" s="50">
        <f t="shared" si="23"/>
        <v>11</v>
      </c>
      <c r="Q17" s="63">
        <v>1</v>
      </c>
      <c r="R17" s="50">
        <f t="shared" si="24"/>
        <v>11</v>
      </c>
      <c r="S17" s="51">
        <v>14</v>
      </c>
      <c r="T17" s="50">
        <f t="shared" si="25"/>
        <v>11</v>
      </c>
      <c r="U17" s="49">
        <v>0</v>
      </c>
      <c r="V17" s="50">
        <f t="shared" si="26"/>
        <v>1</v>
      </c>
      <c r="W17" s="49">
        <v>0</v>
      </c>
      <c r="X17" s="50">
        <f t="shared" si="3"/>
        <v>10</v>
      </c>
      <c r="Y17" s="51">
        <v>0</v>
      </c>
      <c r="Z17" s="50">
        <f t="shared" si="4"/>
        <v>10</v>
      </c>
      <c r="AA17" s="49">
        <v>10</v>
      </c>
      <c r="AB17" s="50">
        <f t="shared" si="5"/>
        <v>4</v>
      </c>
      <c r="AC17" s="52">
        <v>48980</v>
      </c>
      <c r="AD17" s="50">
        <f t="shared" si="6"/>
        <v>6</v>
      </c>
      <c r="AE17" s="49">
        <v>32</v>
      </c>
      <c r="AF17" s="50">
        <f t="shared" si="7"/>
        <v>1</v>
      </c>
      <c r="AG17" s="51">
        <v>0</v>
      </c>
      <c r="AH17" s="50">
        <f t="shared" si="8"/>
        <v>1</v>
      </c>
      <c r="AI17" s="49">
        <v>7</v>
      </c>
      <c r="AJ17" s="50">
        <f t="shared" si="9"/>
        <v>10</v>
      </c>
      <c r="AK17" s="51">
        <v>0</v>
      </c>
      <c r="AL17" s="50">
        <f t="shared" si="10"/>
        <v>1</v>
      </c>
      <c r="AM17" s="49">
        <v>0</v>
      </c>
      <c r="AN17" s="50">
        <f t="shared" si="11"/>
        <v>1</v>
      </c>
      <c r="AO17" s="51">
        <v>0</v>
      </c>
      <c r="AP17" s="50">
        <f t="shared" si="12"/>
        <v>1</v>
      </c>
      <c r="AQ17" s="49">
        <v>2</v>
      </c>
      <c r="AR17" s="50">
        <f t="shared" si="13"/>
        <v>8</v>
      </c>
      <c r="AS17" s="49">
        <v>0</v>
      </c>
      <c r="AT17" s="50">
        <f t="shared" si="14"/>
        <v>10</v>
      </c>
      <c r="AU17" s="49">
        <v>0</v>
      </c>
      <c r="AV17" s="50">
        <f t="shared" si="15"/>
        <v>4</v>
      </c>
      <c r="AW17" s="49">
        <v>0</v>
      </c>
      <c r="AX17" s="50">
        <f t="shared" si="27"/>
        <v>3</v>
      </c>
      <c r="AY17" s="49">
        <v>0</v>
      </c>
      <c r="AZ17" s="50">
        <f t="shared" si="28"/>
        <v>5</v>
      </c>
      <c r="BA17" s="49">
        <v>0</v>
      </c>
      <c r="BB17" s="50">
        <f t="shared" si="29"/>
        <v>5</v>
      </c>
      <c r="BC17" s="49">
        <v>0</v>
      </c>
      <c r="BD17" s="50">
        <f t="shared" si="16"/>
        <v>1</v>
      </c>
      <c r="BE17" s="49">
        <v>0</v>
      </c>
      <c r="BF17" s="50">
        <f t="shared" si="17"/>
        <v>1</v>
      </c>
      <c r="BG17" s="51">
        <v>0</v>
      </c>
      <c r="BH17" s="50">
        <f t="shared" si="18"/>
        <v>1</v>
      </c>
      <c r="BI17" s="53">
        <f t="shared" si="19"/>
        <v>127</v>
      </c>
      <c r="BJ17" s="34">
        <f t="shared" si="20"/>
        <v>11</v>
      </c>
    </row>
    <row r="18" spans="2:62" s="6" customFormat="1" x14ac:dyDescent="0.25">
      <c r="B18" s="8" t="s">
        <v>59</v>
      </c>
      <c r="C18" s="44">
        <v>0</v>
      </c>
      <c r="D18" s="45">
        <f t="shared" si="21"/>
        <v>15</v>
      </c>
      <c r="E18" s="46">
        <v>0</v>
      </c>
      <c r="F18" s="45">
        <f t="shared" si="0"/>
        <v>15</v>
      </c>
      <c r="G18" s="44">
        <v>0</v>
      </c>
      <c r="H18" s="45">
        <f t="shared" si="1"/>
        <v>7</v>
      </c>
      <c r="I18" s="46">
        <v>0</v>
      </c>
      <c r="J18" s="45">
        <f t="shared" si="2"/>
        <v>7</v>
      </c>
      <c r="K18" s="44">
        <v>0</v>
      </c>
      <c r="L18" s="45">
        <f t="shared" si="30"/>
        <v>9</v>
      </c>
      <c r="M18" s="44">
        <v>0</v>
      </c>
      <c r="N18" s="45">
        <f t="shared" si="22"/>
        <v>13</v>
      </c>
      <c r="O18" s="46">
        <v>0</v>
      </c>
      <c r="P18" s="45">
        <f t="shared" si="23"/>
        <v>13</v>
      </c>
      <c r="Q18" s="64">
        <v>0</v>
      </c>
      <c r="R18" s="50">
        <f t="shared" si="24"/>
        <v>12</v>
      </c>
      <c r="S18" s="46">
        <v>0</v>
      </c>
      <c r="T18" s="50">
        <f t="shared" si="25"/>
        <v>12</v>
      </c>
      <c r="U18" s="44">
        <v>0</v>
      </c>
      <c r="V18" s="50">
        <f t="shared" si="26"/>
        <v>1</v>
      </c>
      <c r="W18" s="44">
        <v>0</v>
      </c>
      <c r="X18" s="45">
        <f t="shared" si="3"/>
        <v>10</v>
      </c>
      <c r="Y18" s="46">
        <v>0</v>
      </c>
      <c r="Z18" s="45">
        <f t="shared" si="4"/>
        <v>10</v>
      </c>
      <c r="AA18" s="44">
        <v>0</v>
      </c>
      <c r="AB18" s="45">
        <f t="shared" si="5"/>
        <v>14</v>
      </c>
      <c r="AC18" s="47">
        <v>0</v>
      </c>
      <c r="AD18" s="45">
        <f t="shared" si="6"/>
        <v>14</v>
      </c>
      <c r="AE18" s="44">
        <v>0</v>
      </c>
      <c r="AF18" s="45">
        <f t="shared" si="7"/>
        <v>15</v>
      </c>
      <c r="AG18" s="46">
        <v>0</v>
      </c>
      <c r="AH18" s="45">
        <f t="shared" si="8"/>
        <v>1</v>
      </c>
      <c r="AI18" s="44">
        <v>5</v>
      </c>
      <c r="AJ18" s="45">
        <f t="shared" si="9"/>
        <v>14</v>
      </c>
      <c r="AK18" s="46">
        <v>0</v>
      </c>
      <c r="AL18" s="45">
        <f t="shared" si="10"/>
        <v>1</v>
      </c>
      <c r="AM18" s="44">
        <v>0</v>
      </c>
      <c r="AN18" s="45">
        <f t="shared" si="11"/>
        <v>1</v>
      </c>
      <c r="AO18" s="46">
        <v>0</v>
      </c>
      <c r="AP18" s="45">
        <f t="shared" si="12"/>
        <v>1</v>
      </c>
      <c r="AQ18" s="44">
        <v>4</v>
      </c>
      <c r="AR18" s="45">
        <f t="shared" si="13"/>
        <v>2</v>
      </c>
      <c r="AS18" s="44">
        <v>0</v>
      </c>
      <c r="AT18" s="45">
        <f t="shared" si="14"/>
        <v>10</v>
      </c>
      <c r="AU18" s="44">
        <v>0</v>
      </c>
      <c r="AV18" s="45">
        <f t="shared" si="15"/>
        <v>4</v>
      </c>
      <c r="AW18" s="44">
        <v>0</v>
      </c>
      <c r="AX18" s="45">
        <f t="shared" si="27"/>
        <v>3</v>
      </c>
      <c r="AY18" s="44">
        <v>0</v>
      </c>
      <c r="AZ18" s="50">
        <f t="shared" si="28"/>
        <v>5</v>
      </c>
      <c r="BA18" s="44">
        <v>0</v>
      </c>
      <c r="BB18" s="50">
        <f t="shared" si="29"/>
        <v>5</v>
      </c>
      <c r="BC18" s="44">
        <v>0</v>
      </c>
      <c r="BD18" s="45">
        <f t="shared" si="16"/>
        <v>1</v>
      </c>
      <c r="BE18" s="44">
        <v>0</v>
      </c>
      <c r="BF18" s="45">
        <f t="shared" si="17"/>
        <v>1</v>
      </c>
      <c r="BG18" s="46">
        <v>0</v>
      </c>
      <c r="BH18" s="45">
        <f t="shared" si="18"/>
        <v>1</v>
      </c>
      <c r="BI18" s="53">
        <f t="shared" si="19"/>
        <v>192</v>
      </c>
      <c r="BJ18" s="6">
        <f t="shared" si="20"/>
        <v>16</v>
      </c>
    </row>
    <row r="19" spans="2:62" s="6" customFormat="1" x14ac:dyDescent="0.25">
      <c r="B19" s="48" t="s">
        <v>20</v>
      </c>
      <c r="C19" s="49">
        <v>15</v>
      </c>
      <c r="D19" s="50">
        <f t="shared" si="21"/>
        <v>1</v>
      </c>
      <c r="E19" s="51">
        <v>69963</v>
      </c>
      <c r="F19" s="50">
        <f t="shared" si="0"/>
        <v>2</v>
      </c>
      <c r="G19" s="49">
        <v>1</v>
      </c>
      <c r="H19" s="50">
        <f t="shared" si="1"/>
        <v>2</v>
      </c>
      <c r="I19" s="51">
        <v>50</v>
      </c>
      <c r="J19" s="50">
        <f t="shared" si="2"/>
        <v>4</v>
      </c>
      <c r="K19" s="49">
        <v>4</v>
      </c>
      <c r="L19" s="50">
        <f t="shared" si="30"/>
        <v>1</v>
      </c>
      <c r="M19" s="49">
        <v>4</v>
      </c>
      <c r="N19" s="50">
        <f t="shared" si="22"/>
        <v>2</v>
      </c>
      <c r="O19" s="51">
        <v>10100</v>
      </c>
      <c r="P19" s="50">
        <f t="shared" si="23"/>
        <v>8</v>
      </c>
      <c r="Q19" s="63">
        <v>3</v>
      </c>
      <c r="R19" s="50">
        <f t="shared" si="24"/>
        <v>5</v>
      </c>
      <c r="S19" s="51">
        <v>57</v>
      </c>
      <c r="T19" s="50">
        <f t="shared" si="25"/>
        <v>8</v>
      </c>
      <c r="U19" s="49">
        <v>0</v>
      </c>
      <c r="V19" s="50">
        <f t="shared" si="26"/>
        <v>1</v>
      </c>
      <c r="W19" s="49">
        <v>0</v>
      </c>
      <c r="X19" s="50">
        <f t="shared" si="3"/>
        <v>10</v>
      </c>
      <c r="Y19" s="51">
        <v>0</v>
      </c>
      <c r="Z19" s="50">
        <f t="shared" si="4"/>
        <v>10</v>
      </c>
      <c r="AA19" s="49">
        <v>3</v>
      </c>
      <c r="AB19" s="50">
        <f t="shared" si="5"/>
        <v>11</v>
      </c>
      <c r="AC19" s="52">
        <v>28500</v>
      </c>
      <c r="AD19" s="50">
        <f t="shared" si="6"/>
        <v>9</v>
      </c>
      <c r="AE19" s="49">
        <v>16</v>
      </c>
      <c r="AF19" s="50">
        <f t="shared" si="7"/>
        <v>5</v>
      </c>
      <c r="AG19" s="51">
        <v>0</v>
      </c>
      <c r="AH19" s="50">
        <f t="shared" si="8"/>
        <v>1</v>
      </c>
      <c r="AI19" s="49">
        <v>16</v>
      </c>
      <c r="AJ19" s="50">
        <f t="shared" si="9"/>
        <v>2</v>
      </c>
      <c r="AK19" s="51">
        <v>0</v>
      </c>
      <c r="AL19" s="50">
        <f t="shared" si="10"/>
        <v>1</v>
      </c>
      <c r="AM19" s="49">
        <v>0</v>
      </c>
      <c r="AN19" s="50">
        <f t="shared" si="11"/>
        <v>1</v>
      </c>
      <c r="AO19" s="51">
        <v>0</v>
      </c>
      <c r="AP19" s="50">
        <f t="shared" si="12"/>
        <v>1</v>
      </c>
      <c r="AQ19" s="49">
        <v>4</v>
      </c>
      <c r="AR19" s="50">
        <f t="shared" si="13"/>
        <v>2</v>
      </c>
      <c r="AS19" s="49">
        <v>1</v>
      </c>
      <c r="AT19" s="50">
        <f t="shared" si="14"/>
        <v>2</v>
      </c>
      <c r="AU19" s="49">
        <v>0</v>
      </c>
      <c r="AV19" s="50">
        <f t="shared" si="15"/>
        <v>4</v>
      </c>
      <c r="AW19" s="49">
        <v>0</v>
      </c>
      <c r="AX19" s="50">
        <f t="shared" si="27"/>
        <v>3</v>
      </c>
      <c r="AY19" s="49">
        <v>2</v>
      </c>
      <c r="AZ19" s="50">
        <f t="shared" si="28"/>
        <v>2</v>
      </c>
      <c r="BA19" s="49">
        <v>0</v>
      </c>
      <c r="BB19" s="50">
        <f t="shared" si="29"/>
        <v>5</v>
      </c>
      <c r="BC19" s="49">
        <v>0</v>
      </c>
      <c r="BD19" s="50">
        <f t="shared" si="16"/>
        <v>1</v>
      </c>
      <c r="BE19" s="49">
        <v>0</v>
      </c>
      <c r="BF19" s="50">
        <f t="shared" si="17"/>
        <v>1</v>
      </c>
      <c r="BG19" s="51">
        <v>0</v>
      </c>
      <c r="BH19" s="50">
        <f t="shared" si="18"/>
        <v>1</v>
      </c>
      <c r="BI19" s="53">
        <f t="shared" si="19"/>
        <v>92</v>
      </c>
      <c r="BJ19" s="34">
        <f t="shared" si="20"/>
        <v>3</v>
      </c>
    </row>
    <row r="20" spans="2:62" s="6" customFormat="1" x14ac:dyDescent="0.25">
      <c r="B20" s="8" t="s">
        <v>21</v>
      </c>
      <c r="C20" s="44">
        <v>8</v>
      </c>
      <c r="D20" s="45">
        <f t="shared" si="21"/>
        <v>3</v>
      </c>
      <c r="E20" s="46">
        <v>74431</v>
      </c>
      <c r="F20" s="45">
        <f t="shared" si="0"/>
        <v>1</v>
      </c>
      <c r="G20" s="44">
        <v>0</v>
      </c>
      <c r="H20" s="45">
        <f t="shared" si="1"/>
        <v>7</v>
      </c>
      <c r="I20" s="46">
        <v>0</v>
      </c>
      <c r="J20" s="45">
        <f t="shared" si="2"/>
        <v>7</v>
      </c>
      <c r="K20" s="44">
        <v>2</v>
      </c>
      <c r="L20" s="45">
        <f t="shared" si="30"/>
        <v>3</v>
      </c>
      <c r="M20" s="44">
        <v>1</v>
      </c>
      <c r="N20" s="45">
        <f t="shared" si="22"/>
        <v>8</v>
      </c>
      <c r="O20" s="46">
        <v>10000</v>
      </c>
      <c r="P20" s="45">
        <f t="shared" si="23"/>
        <v>9</v>
      </c>
      <c r="Q20" s="64">
        <v>5</v>
      </c>
      <c r="R20" s="50">
        <f t="shared" si="24"/>
        <v>3</v>
      </c>
      <c r="S20" s="46">
        <v>496</v>
      </c>
      <c r="T20" s="50">
        <f t="shared" si="25"/>
        <v>3</v>
      </c>
      <c r="U20" s="44">
        <v>0</v>
      </c>
      <c r="V20" s="50">
        <f t="shared" si="26"/>
        <v>1</v>
      </c>
      <c r="W20" s="44">
        <v>0</v>
      </c>
      <c r="X20" s="45">
        <f t="shared" si="3"/>
        <v>10</v>
      </c>
      <c r="Y20" s="46">
        <v>0</v>
      </c>
      <c r="Z20" s="45">
        <f t="shared" si="4"/>
        <v>10</v>
      </c>
      <c r="AA20" s="44">
        <v>9</v>
      </c>
      <c r="AB20" s="45">
        <f t="shared" si="5"/>
        <v>6</v>
      </c>
      <c r="AC20" s="47">
        <v>33700</v>
      </c>
      <c r="AD20" s="45">
        <f t="shared" si="6"/>
        <v>7</v>
      </c>
      <c r="AE20" s="44">
        <v>15</v>
      </c>
      <c r="AF20" s="45">
        <f t="shared" si="7"/>
        <v>9</v>
      </c>
      <c r="AG20" s="46">
        <v>0</v>
      </c>
      <c r="AH20" s="45">
        <f t="shared" si="8"/>
        <v>1</v>
      </c>
      <c r="AI20" s="44">
        <v>10</v>
      </c>
      <c r="AJ20" s="45">
        <f t="shared" si="9"/>
        <v>7</v>
      </c>
      <c r="AK20" s="46">
        <v>0</v>
      </c>
      <c r="AL20" s="45">
        <f t="shared" si="10"/>
        <v>1</v>
      </c>
      <c r="AM20" s="44">
        <v>0</v>
      </c>
      <c r="AN20" s="45">
        <f t="shared" si="11"/>
        <v>1</v>
      </c>
      <c r="AO20" s="46">
        <v>0</v>
      </c>
      <c r="AP20" s="45">
        <f t="shared" si="12"/>
        <v>1</v>
      </c>
      <c r="AQ20" s="44">
        <v>4</v>
      </c>
      <c r="AR20" s="45">
        <f t="shared" si="13"/>
        <v>2</v>
      </c>
      <c r="AS20" s="44">
        <v>1</v>
      </c>
      <c r="AT20" s="45">
        <f t="shared" si="14"/>
        <v>2</v>
      </c>
      <c r="AU20" s="44">
        <v>1</v>
      </c>
      <c r="AV20" s="45">
        <f t="shared" si="15"/>
        <v>2</v>
      </c>
      <c r="AW20" s="44">
        <v>0</v>
      </c>
      <c r="AX20" s="45">
        <f t="shared" si="27"/>
        <v>3</v>
      </c>
      <c r="AY20" s="44">
        <v>3</v>
      </c>
      <c r="AZ20" s="50">
        <f t="shared" si="28"/>
        <v>1</v>
      </c>
      <c r="BA20" s="44">
        <v>0</v>
      </c>
      <c r="BB20" s="50">
        <f t="shared" si="29"/>
        <v>5</v>
      </c>
      <c r="BC20" s="44">
        <v>0</v>
      </c>
      <c r="BD20" s="45">
        <f t="shared" si="16"/>
        <v>1</v>
      </c>
      <c r="BE20" s="44">
        <v>0</v>
      </c>
      <c r="BF20" s="45">
        <f t="shared" si="17"/>
        <v>1</v>
      </c>
      <c r="BG20" s="46">
        <v>0</v>
      </c>
      <c r="BH20" s="45">
        <f t="shared" si="18"/>
        <v>1</v>
      </c>
      <c r="BI20" s="53">
        <f t="shared" si="19"/>
        <v>109</v>
      </c>
      <c r="BJ20" s="6">
        <f t="shared" si="20"/>
        <v>7</v>
      </c>
    </row>
    <row r="21" spans="2:62" s="6" customFormat="1" x14ac:dyDescent="0.25">
      <c r="B21" s="48" t="s">
        <v>60</v>
      </c>
      <c r="C21" s="49">
        <v>2</v>
      </c>
      <c r="D21" s="50">
        <f t="shared" si="21"/>
        <v>8</v>
      </c>
      <c r="E21" s="51">
        <v>16225</v>
      </c>
      <c r="F21" s="50">
        <f t="shared" si="0"/>
        <v>10</v>
      </c>
      <c r="G21" s="49">
        <v>0</v>
      </c>
      <c r="H21" s="50">
        <f t="shared" si="1"/>
        <v>7</v>
      </c>
      <c r="I21" s="51">
        <v>0</v>
      </c>
      <c r="J21" s="50">
        <f t="shared" si="2"/>
        <v>7</v>
      </c>
      <c r="K21" s="49">
        <v>0</v>
      </c>
      <c r="L21" s="50">
        <f t="shared" si="30"/>
        <v>9</v>
      </c>
      <c r="M21" s="49">
        <v>0</v>
      </c>
      <c r="N21" s="50">
        <f t="shared" si="22"/>
        <v>13</v>
      </c>
      <c r="O21" s="51">
        <v>0</v>
      </c>
      <c r="P21" s="50">
        <f t="shared" si="23"/>
        <v>13</v>
      </c>
      <c r="Q21" s="63">
        <v>0</v>
      </c>
      <c r="R21" s="50">
        <f t="shared" si="24"/>
        <v>12</v>
      </c>
      <c r="S21" s="51">
        <v>0</v>
      </c>
      <c r="T21" s="50">
        <f t="shared" si="25"/>
        <v>12</v>
      </c>
      <c r="U21" s="49">
        <v>0</v>
      </c>
      <c r="V21" s="50">
        <f t="shared" si="26"/>
        <v>1</v>
      </c>
      <c r="W21" s="49">
        <v>0</v>
      </c>
      <c r="X21" s="50">
        <f t="shared" si="3"/>
        <v>10</v>
      </c>
      <c r="Y21" s="51">
        <v>0</v>
      </c>
      <c r="Z21" s="50">
        <f t="shared" si="4"/>
        <v>10</v>
      </c>
      <c r="AA21" s="49">
        <v>0</v>
      </c>
      <c r="AB21" s="50">
        <f t="shared" si="5"/>
        <v>14</v>
      </c>
      <c r="AC21" s="52">
        <v>0</v>
      </c>
      <c r="AD21" s="50">
        <f t="shared" si="6"/>
        <v>14</v>
      </c>
      <c r="AE21" s="49">
        <v>3</v>
      </c>
      <c r="AF21" s="50">
        <f t="shared" si="7"/>
        <v>13</v>
      </c>
      <c r="AG21" s="51">
        <v>0</v>
      </c>
      <c r="AH21" s="50">
        <f t="shared" si="8"/>
        <v>1</v>
      </c>
      <c r="AI21" s="49">
        <v>2</v>
      </c>
      <c r="AJ21" s="50">
        <f t="shared" si="9"/>
        <v>16</v>
      </c>
      <c r="AK21" s="51">
        <v>0</v>
      </c>
      <c r="AL21" s="50">
        <f t="shared" si="10"/>
        <v>1</v>
      </c>
      <c r="AM21" s="49">
        <v>0</v>
      </c>
      <c r="AN21" s="50">
        <f t="shared" si="11"/>
        <v>1</v>
      </c>
      <c r="AO21" s="51">
        <v>0</v>
      </c>
      <c r="AP21" s="50">
        <f t="shared" si="12"/>
        <v>1</v>
      </c>
      <c r="AQ21" s="49">
        <v>0</v>
      </c>
      <c r="AR21" s="50">
        <f t="shared" si="13"/>
        <v>15</v>
      </c>
      <c r="AS21" s="49">
        <v>1</v>
      </c>
      <c r="AT21" s="50">
        <f t="shared" si="14"/>
        <v>2</v>
      </c>
      <c r="AU21" s="49">
        <v>0</v>
      </c>
      <c r="AV21" s="50">
        <f t="shared" si="15"/>
        <v>4</v>
      </c>
      <c r="AW21" s="49">
        <v>0</v>
      </c>
      <c r="AX21" s="50">
        <f t="shared" si="27"/>
        <v>3</v>
      </c>
      <c r="AY21" s="49">
        <v>0</v>
      </c>
      <c r="AZ21" s="50">
        <f t="shared" si="28"/>
        <v>5</v>
      </c>
      <c r="BA21" s="49">
        <v>0</v>
      </c>
      <c r="BB21" s="50">
        <f t="shared" si="29"/>
        <v>5</v>
      </c>
      <c r="BC21" s="49">
        <v>0</v>
      </c>
      <c r="BD21" s="50">
        <f t="shared" si="16"/>
        <v>1</v>
      </c>
      <c r="BE21" s="49">
        <v>0</v>
      </c>
      <c r="BF21" s="50">
        <f t="shared" si="17"/>
        <v>1</v>
      </c>
      <c r="BG21" s="51">
        <v>0</v>
      </c>
      <c r="BH21" s="50">
        <f t="shared" si="18"/>
        <v>1</v>
      </c>
      <c r="BI21" s="53">
        <f t="shared" si="19"/>
        <v>185</v>
      </c>
      <c r="BJ21" s="34">
        <f t="shared" si="20"/>
        <v>15</v>
      </c>
    </row>
    <row r="22" spans="2:62" s="6" customFormat="1" x14ac:dyDescent="0.25">
      <c r="B22" s="8" t="s">
        <v>22</v>
      </c>
      <c r="C22" s="44">
        <v>9</v>
      </c>
      <c r="D22" s="45">
        <f t="shared" si="21"/>
        <v>2</v>
      </c>
      <c r="E22" s="46">
        <v>31815</v>
      </c>
      <c r="F22" s="45">
        <f t="shared" si="0"/>
        <v>3</v>
      </c>
      <c r="G22" s="44">
        <v>1</v>
      </c>
      <c r="H22" s="45">
        <f t="shared" si="1"/>
        <v>2</v>
      </c>
      <c r="I22" s="46">
        <v>10000</v>
      </c>
      <c r="J22" s="45">
        <f t="shared" si="2"/>
        <v>3</v>
      </c>
      <c r="K22" s="44">
        <v>1</v>
      </c>
      <c r="L22" s="45">
        <f t="shared" si="30"/>
        <v>4</v>
      </c>
      <c r="M22" s="44">
        <v>3</v>
      </c>
      <c r="N22" s="45">
        <f t="shared" si="22"/>
        <v>3</v>
      </c>
      <c r="O22" s="46">
        <v>102000</v>
      </c>
      <c r="P22" s="45">
        <f t="shared" si="23"/>
        <v>2</v>
      </c>
      <c r="Q22" s="64">
        <v>5</v>
      </c>
      <c r="R22" s="50">
        <f t="shared" si="24"/>
        <v>3</v>
      </c>
      <c r="S22" s="46">
        <v>235</v>
      </c>
      <c r="T22" s="50">
        <f t="shared" si="25"/>
        <v>4</v>
      </c>
      <c r="U22" s="44">
        <v>0</v>
      </c>
      <c r="V22" s="50">
        <f t="shared" si="26"/>
        <v>1</v>
      </c>
      <c r="W22" s="44">
        <v>1</v>
      </c>
      <c r="X22" s="45">
        <f t="shared" si="3"/>
        <v>1</v>
      </c>
      <c r="Y22" s="46">
        <v>151600</v>
      </c>
      <c r="Z22" s="45">
        <f t="shared" si="4"/>
        <v>2</v>
      </c>
      <c r="AA22" s="44">
        <v>8</v>
      </c>
      <c r="AB22" s="45">
        <f t="shared" si="5"/>
        <v>7</v>
      </c>
      <c r="AC22" s="47">
        <v>66822</v>
      </c>
      <c r="AD22" s="45">
        <f t="shared" si="6"/>
        <v>3</v>
      </c>
      <c r="AE22" s="44">
        <v>16</v>
      </c>
      <c r="AF22" s="45">
        <f t="shared" si="7"/>
        <v>5</v>
      </c>
      <c r="AG22" s="46">
        <v>0</v>
      </c>
      <c r="AH22" s="45">
        <f t="shared" si="8"/>
        <v>1</v>
      </c>
      <c r="AI22" s="44">
        <v>12</v>
      </c>
      <c r="AJ22" s="45">
        <f t="shared" si="9"/>
        <v>4</v>
      </c>
      <c r="AK22" s="46">
        <v>0</v>
      </c>
      <c r="AL22" s="45">
        <f t="shared" si="10"/>
        <v>1</v>
      </c>
      <c r="AM22" s="44">
        <v>0</v>
      </c>
      <c r="AN22" s="45">
        <f t="shared" si="11"/>
        <v>1</v>
      </c>
      <c r="AO22" s="46">
        <v>0</v>
      </c>
      <c r="AP22" s="45">
        <f t="shared" si="12"/>
        <v>1</v>
      </c>
      <c r="AQ22" s="44">
        <v>0</v>
      </c>
      <c r="AR22" s="45">
        <f t="shared" si="13"/>
        <v>15</v>
      </c>
      <c r="AS22" s="44">
        <v>2</v>
      </c>
      <c r="AT22" s="45">
        <f t="shared" si="14"/>
        <v>1</v>
      </c>
      <c r="AU22" s="44">
        <v>0</v>
      </c>
      <c r="AV22" s="45">
        <f t="shared" si="15"/>
        <v>4</v>
      </c>
      <c r="AW22" s="44">
        <v>0</v>
      </c>
      <c r="AX22" s="45">
        <f t="shared" si="27"/>
        <v>3</v>
      </c>
      <c r="AY22" s="44">
        <v>2</v>
      </c>
      <c r="AZ22" s="50">
        <f t="shared" si="28"/>
        <v>2</v>
      </c>
      <c r="BA22" s="44">
        <v>0</v>
      </c>
      <c r="BB22" s="50">
        <f t="shared" si="29"/>
        <v>5</v>
      </c>
      <c r="BC22" s="44">
        <v>0</v>
      </c>
      <c r="BD22" s="45">
        <f t="shared" si="16"/>
        <v>1</v>
      </c>
      <c r="BE22" s="44">
        <v>0</v>
      </c>
      <c r="BF22" s="45">
        <f t="shared" si="17"/>
        <v>1</v>
      </c>
      <c r="BG22" s="46">
        <v>0</v>
      </c>
      <c r="BH22" s="45">
        <f t="shared" si="18"/>
        <v>1</v>
      </c>
      <c r="BI22" s="53">
        <f t="shared" si="19"/>
        <v>78</v>
      </c>
      <c r="BJ22" s="6">
        <f t="shared" si="20"/>
        <v>1</v>
      </c>
    </row>
    <row r="23" spans="2:62" s="6" customFormat="1" x14ac:dyDescent="0.25">
      <c r="B23" s="48" t="s">
        <v>25</v>
      </c>
      <c r="C23" s="49">
        <v>1</v>
      </c>
      <c r="D23" s="50">
        <f t="shared" si="21"/>
        <v>12</v>
      </c>
      <c r="E23" s="51">
        <v>21500</v>
      </c>
      <c r="F23" s="50">
        <f t="shared" si="0"/>
        <v>6</v>
      </c>
      <c r="G23" s="49">
        <v>0</v>
      </c>
      <c r="H23" s="50">
        <f t="shared" si="1"/>
        <v>7</v>
      </c>
      <c r="I23" s="51">
        <v>0</v>
      </c>
      <c r="J23" s="50">
        <f t="shared" si="2"/>
        <v>7</v>
      </c>
      <c r="K23" s="49">
        <v>0</v>
      </c>
      <c r="L23" s="50">
        <f t="shared" si="30"/>
        <v>9</v>
      </c>
      <c r="M23" s="49">
        <v>2</v>
      </c>
      <c r="N23" s="50">
        <f t="shared" si="22"/>
        <v>4</v>
      </c>
      <c r="O23" s="51">
        <v>4608</v>
      </c>
      <c r="P23" s="50">
        <f t="shared" si="23"/>
        <v>12</v>
      </c>
      <c r="Q23" s="63">
        <v>2</v>
      </c>
      <c r="R23" s="50">
        <f t="shared" si="24"/>
        <v>7</v>
      </c>
      <c r="S23" s="51">
        <v>11214</v>
      </c>
      <c r="T23" s="50">
        <f t="shared" si="25"/>
        <v>1</v>
      </c>
      <c r="U23" s="49">
        <v>0</v>
      </c>
      <c r="V23" s="50">
        <f t="shared" si="26"/>
        <v>1</v>
      </c>
      <c r="W23" s="49">
        <v>1</v>
      </c>
      <c r="X23" s="50">
        <f t="shared" si="3"/>
        <v>1</v>
      </c>
      <c r="Y23" s="51">
        <v>52911</v>
      </c>
      <c r="Z23" s="50">
        <f t="shared" si="4"/>
        <v>7</v>
      </c>
      <c r="AA23" s="49">
        <v>13</v>
      </c>
      <c r="AB23" s="50">
        <f t="shared" si="5"/>
        <v>2</v>
      </c>
      <c r="AC23" s="52">
        <v>71700</v>
      </c>
      <c r="AD23" s="50">
        <f t="shared" si="6"/>
        <v>2</v>
      </c>
      <c r="AE23" s="49">
        <v>16</v>
      </c>
      <c r="AF23" s="50">
        <f t="shared" si="7"/>
        <v>5</v>
      </c>
      <c r="AG23" s="51">
        <v>0</v>
      </c>
      <c r="AH23" s="50">
        <f t="shared" si="8"/>
        <v>1</v>
      </c>
      <c r="AI23" s="49">
        <v>8</v>
      </c>
      <c r="AJ23" s="50">
        <f t="shared" si="9"/>
        <v>8</v>
      </c>
      <c r="AK23" s="51">
        <v>0</v>
      </c>
      <c r="AL23" s="50">
        <f t="shared" si="10"/>
        <v>1</v>
      </c>
      <c r="AM23" s="49">
        <v>0</v>
      </c>
      <c r="AN23" s="50">
        <f t="shared" si="11"/>
        <v>1</v>
      </c>
      <c r="AO23" s="51">
        <v>0</v>
      </c>
      <c r="AP23" s="50">
        <f t="shared" si="12"/>
        <v>1</v>
      </c>
      <c r="AQ23" s="49">
        <v>1</v>
      </c>
      <c r="AR23" s="50">
        <f t="shared" si="13"/>
        <v>12</v>
      </c>
      <c r="AS23" s="49">
        <v>0</v>
      </c>
      <c r="AT23" s="50">
        <f t="shared" si="14"/>
        <v>10</v>
      </c>
      <c r="AU23" s="49">
        <v>2</v>
      </c>
      <c r="AV23" s="50">
        <f t="shared" si="15"/>
        <v>1</v>
      </c>
      <c r="AW23" s="49">
        <v>0</v>
      </c>
      <c r="AX23" s="50">
        <f t="shared" si="27"/>
        <v>3</v>
      </c>
      <c r="AY23" s="49">
        <v>0</v>
      </c>
      <c r="AZ23" s="50">
        <f t="shared" si="28"/>
        <v>5</v>
      </c>
      <c r="BA23" s="49">
        <v>0</v>
      </c>
      <c r="BB23" s="50">
        <f t="shared" si="29"/>
        <v>5</v>
      </c>
      <c r="BC23" s="49">
        <v>0</v>
      </c>
      <c r="BD23" s="50">
        <f t="shared" si="16"/>
        <v>1</v>
      </c>
      <c r="BE23" s="49">
        <v>0</v>
      </c>
      <c r="BF23" s="50">
        <f t="shared" si="17"/>
        <v>1</v>
      </c>
      <c r="BG23" s="51">
        <v>0</v>
      </c>
      <c r="BH23" s="50">
        <f t="shared" si="18"/>
        <v>1</v>
      </c>
      <c r="BI23" s="53">
        <f t="shared" si="19"/>
        <v>125</v>
      </c>
      <c r="BJ23" s="34">
        <f t="shared" si="20"/>
        <v>9</v>
      </c>
    </row>
    <row r="24" spans="2:62" s="6" customFormat="1" x14ac:dyDescent="0.25">
      <c r="B24" s="8" t="s">
        <v>26</v>
      </c>
      <c r="C24" s="44">
        <v>1</v>
      </c>
      <c r="D24" s="45">
        <f t="shared" si="21"/>
        <v>12</v>
      </c>
      <c r="E24" s="46">
        <v>20000</v>
      </c>
      <c r="F24" s="45">
        <f t="shared" si="0"/>
        <v>8</v>
      </c>
      <c r="G24" s="44">
        <v>0</v>
      </c>
      <c r="H24" s="45">
        <f t="shared" si="1"/>
        <v>7</v>
      </c>
      <c r="I24" s="46">
        <v>0</v>
      </c>
      <c r="J24" s="45">
        <f t="shared" si="2"/>
        <v>7</v>
      </c>
      <c r="K24" s="44">
        <v>0</v>
      </c>
      <c r="L24" s="45">
        <f t="shared" si="30"/>
        <v>9</v>
      </c>
      <c r="M24" s="44">
        <v>2</v>
      </c>
      <c r="N24" s="45">
        <f t="shared" si="22"/>
        <v>4</v>
      </c>
      <c r="O24" s="46">
        <v>50139</v>
      </c>
      <c r="P24" s="45">
        <f t="shared" si="23"/>
        <v>3</v>
      </c>
      <c r="Q24" s="64">
        <v>3</v>
      </c>
      <c r="R24" s="50">
        <f t="shared" si="24"/>
        <v>5</v>
      </c>
      <c r="S24" s="46">
        <v>27</v>
      </c>
      <c r="T24" s="50">
        <f t="shared" si="25"/>
        <v>10</v>
      </c>
      <c r="U24" s="44">
        <v>0</v>
      </c>
      <c r="V24" s="50">
        <f t="shared" si="26"/>
        <v>1</v>
      </c>
      <c r="W24" s="44">
        <v>1</v>
      </c>
      <c r="X24" s="45">
        <f t="shared" si="3"/>
        <v>1</v>
      </c>
      <c r="Y24" s="46">
        <v>32000</v>
      </c>
      <c r="Z24" s="45">
        <f t="shared" si="4"/>
        <v>8</v>
      </c>
      <c r="AA24" s="44">
        <v>19</v>
      </c>
      <c r="AB24" s="45">
        <f t="shared" si="5"/>
        <v>1</v>
      </c>
      <c r="AC24" s="47">
        <v>268800</v>
      </c>
      <c r="AD24" s="45">
        <f t="shared" si="6"/>
        <v>1</v>
      </c>
      <c r="AE24" s="44">
        <v>10</v>
      </c>
      <c r="AF24" s="45">
        <f t="shared" si="7"/>
        <v>11</v>
      </c>
      <c r="AG24" s="46">
        <v>0</v>
      </c>
      <c r="AH24" s="45">
        <f t="shared" si="8"/>
        <v>1</v>
      </c>
      <c r="AI24" s="44">
        <v>6</v>
      </c>
      <c r="AJ24" s="45">
        <f t="shared" si="9"/>
        <v>11</v>
      </c>
      <c r="AK24" s="46">
        <v>0</v>
      </c>
      <c r="AL24" s="45">
        <f t="shared" si="10"/>
        <v>1</v>
      </c>
      <c r="AM24" s="44">
        <v>0</v>
      </c>
      <c r="AN24" s="45">
        <f t="shared" si="11"/>
        <v>1</v>
      </c>
      <c r="AO24" s="46">
        <v>0</v>
      </c>
      <c r="AP24" s="45">
        <f t="shared" si="12"/>
        <v>1</v>
      </c>
      <c r="AQ24" s="44">
        <v>5</v>
      </c>
      <c r="AR24" s="45">
        <f t="shared" si="13"/>
        <v>1</v>
      </c>
      <c r="AS24" s="44">
        <v>0</v>
      </c>
      <c r="AT24" s="45">
        <f t="shared" si="14"/>
        <v>10</v>
      </c>
      <c r="AU24" s="44">
        <v>0</v>
      </c>
      <c r="AV24" s="45">
        <f t="shared" si="15"/>
        <v>4</v>
      </c>
      <c r="AW24" s="44">
        <v>0</v>
      </c>
      <c r="AX24" s="45">
        <f t="shared" si="27"/>
        <v>3</v>
      </c>
      <c r="AY24" s="44">
        <v>0</v>
      </c>
      <c r="AZ24" s="50">
        <f t="shared" si="28"/>
        <v>5</v>
      </c>
      <c r="BA24" s="44">
        <v>2</v>
      </c>
      <c r="BB24" s="50">
        <f t="shared" si="29"/>
        <v>2</v>
      </c>
      <c r="BC24" s="44">
        <v>0</v>
      </c>
      <c r="BD24" s="45">
        <f t="shared" si="16"/>
        <v>1</v>
      </c>
      <c r="BE24" s="44">
        <v>0</v>
      </c>
      <c r="BF24" s="45">
        <f t="shared" si="17"/>
        <v>1</v>
      </c>
      <c r="BG24" s="46">
        <v>0</v>
      </c>
      <c r="BH24" s="45">
        <f t="shared" si="18"/>
        <v>1</v>
      </c>
      <c r="BI24" s="53">
        <f t="shared" si="19"/>
        <v>115</v>
      </c>
      <c r="BJ24" s="6">
        <f t="shared" si="20"/>
        <v>8</v>
      </c>
    </row>
    <row r="25" spans="2:62" s="6" customFormat="1" x14ac:dyDescent="0.25">
      <c r="B25" s="48" t="s">
        <v>23</v>
      </c>
      <c r="C25" s="49">
        <v>3</v>
      </c>
      <c r="D25" s="50">
        <f t="shared" si="21"/>
        <v>5</v>
      </c>
      <c r="E25" s="51">
        <v>21275</v>
      </c>
      <c r="F25" s="50">
        <f t="shared" si="0"/>
        <v>7</v>
      </c>
      <c r="G25" s="49">
        <v>0</v>
      </c>
      <c r="H25" s="50">
        <f t="shared" si="1"/>
        <v>7</v>
      </c>
      <c r="I25" s="51">
        <v>0</v>
      </c>
      <c r="J25" s="50">
        <f t="shared" si="2"/>
        <v>7</v>
      </c>
      <c r="K25" s="49">
        <v>1</v>
      </c>
      <c r="L25" s="50">
        <f t="shared" si="30"/>
        <v>4</v>
      </c>
      <c r="M25" s="49">
        <v>11</v>
      </c>
      <c r="N25" s="50">
        <f t="shared" si="22"/>
        <v>1</v>
      </c>
      <c r="O25" s="51">
        <v>12500</v>
      </c>
      <c r="P25" s="50">
        <f t="shared" si="23"/>
        <v>7</v>
      </c>
      <c r="Q25" s="63">
        <v>8</v>
      </c>
      <c r="R25" s="50">
        <f t="shared" si="24"/>
        <v>2</v>
      </c>
      <c r="S25" s="51">
        <v>202</v>
      </c>
      <c r="T25" s="50">
        <f t="shared" si="25"/>
        <v>5</v>
      </c>
      <c r="U25" s="49">
        <v>0</v>
      </c>
      <c r="V25" s="50">
        <f t="shared" si="26"/>
        <v>1</v>
      </c>
      <c r="W25" s="49">
        <v>1</v>
      </c>
      <c r="X25" s="50">
        <f t="shared" si="3"/>
        <v>1</v>
      </c>
      <c r="Y25" s="51">
        <v>141038</v>
      </c>
      <c r="Z25" s="50">
        <f t="shared" si="4"/>
        <v>3</v>
      </c>
      <c r="AA25" s="49">
        <v>7</v>
      </c>
      <c r="AB25" s="50">
        <f t="shared" si="5"/>
        <v>8</v>
      </c>
      <c r="AC25" s="52">
        <v>13243</v>
      </c>
      <c r="AD25" s="50">
        <f t="shared" si="6"/>
        <v>12</v>
      </c>
      <c r="AE25" s="49">
        <v>24</v>
      </c>
      <c r="AF25" s="50">
        <f t="shared" si="7"/>
        <v>2</v>
      </c>
      <c r="AG25" s="51">
        <v>0</v>
      </c>
      <c r="AH25" s="50">
        <f t="shared" si="8"/>
        <v>1</v>
      </c>
      <c r="AI25" s="49">
        <v>18</v>
      </c>
      <c r="AJ25" s="50">
        <f t="shared" si="9"/>
        <v>1</v>
      </c>
      <c r="AK25" s="51">
        <v>0</v>
      </c>
      <c r="AL25" s="50">
        <f t="shared" si="10"/>
        <v>1</v>
      </c>
      <c r="AM25" s="49">
        <v>0</v>
      </c>
      <c r="AN25" s="50">
        <f t="shared" si="11"/>
        <v>1</v>
      </c>
      <c r="AO25" s="51">
        <v>0</v>
      </c>
      <c r="AP25" s="50">
        <f t="shared" si="12"/>
        <v>1</v>
      </c>
      <c r="AQ25" s="49">
        <v>2</v>
      </c>
      <c r="AR25" s="50">
        <f t="shared" si="13"/>
        <v>8</v>
      </c>
      <c r="AS25" s="49">
        <v>0</v>
      </c>
      <c r="AT25" s="50">
        <f t="shared" si="14"/>
        <v>10</v>
      </c>
      <c r="AU25" s="49">
        <v>1</v>
      </c>
      <c r="AV25" s="50">
        <f t="shared" si="15"/>
        <v>2</v>
      </c>
      <c r="AW25" s="49">
        <v>0</v>
      </c>
      <c r="AX25" s="50">
        <f t="shared" si="27"/>
        <v>3</v>
      </c>
      <c r="AY25" s="49">
        <v>0</v>
      </c>
      <c r="AZ25" s="50">
        <f t="shared" si="28"/>
        <v>5</v>
      </c>
      <c r="BA25" s="49">
        <v>0</v>
      </c>
      <c r="BB25" s="50">
        <f t="shared" si="29"/>
        <v>5</v>
      </c>
      <c r="BC25" s="49">
        <v>0</v>
      </c>
      <c r="BD25" s="50">
        <f t="shared" si="16"/>
        <v>1</v>
      </c>
      <c r="BE25" s="49">
        <v>0</v>
      </c>
      <c r="BF25" s="50">
        <f t="shared" si="17"/>
        <v>1</v>
      </c>
      <c r="BG25" s="51">
        <v>0</v>
      </c>
      <c r="BH25" s="50">
        <f t="shared" si="18"/>
        <v>1</v>
      </c>
      <c r="BI25" s="53">
        <f t="shared" si="19"/>
        <v>105</v>
      </c>
      <c r="BJ25" s="34">
        <f t="shared" si="20"/>
        <v>5</v>
      </c>
    </row>
    <row r="26" spans="2:62" s="6" customFormat="1" x14ac:dyDescent="0.25">
      <c r="B26" s="8" t="s">
        <v>24</v>
      </c>
      <c r="C26" s="44">
        <v>8</v>
      </c>
      <c r="D26" s="45">
        <f t="shared" si="21"/>
        <v>3</v>
      </c>
      <c r="E26" s="46">
        <v>4044</v>
      </c>
      <c r="F26" s="45">
        <f t="shared" si="0"/>
        <v>12</v>
      </c>
      <c r="G26" s="44">
        <v>1</v>
      </c>
      <c r="H26" s="45">
        <f t="shared" si="1"/>
        <v>2</v>
      </c>
      <c r="I26" s="46">
        <v>50</v>
      </c>
      <c r="J26" s="45">
        <f t="shared" si="2"/>
        <v>4</v>
      </c>
      <c r="K26" s="44">
        <v>1</v>
      </c>
      <c r="L26" s="45">
        <f t="shared" si="30"/>
        <v>4</v>
      </c>
      <c r="M26" s="44">
        <v>2</v>
      </c>
      <c r="N26" s="45">
        <f t="shared" si="22"/>
        <v>4</v>
      </c>
      <c r="O26" s="46">
        <v>22600</v>
      </c>
      <c r="P26" s="45">
        <f t="shared" si="23"/>
        <v>5</v>
      </c>
      <c r="Q26" s="64">
        <v>2</v>
      </c>
      <c r="R26" s="50">
        <f t="shared" si="24"/>
        <v>7</v>
      </c>
      <c r="S26" s="46">
        <v>28</v>
      </c>
      <c r="T26" s="50">
        <f t="shared" si="25"/>
        <v>9</v>
      </c>
      <c r="U26" s="44">
        <v>0</v>
      </c>
      <c r="V26" s="50">
        <f t="shared" si="26"/>
        <v>1</v>
      </c>
      <c r="W26" s="44">
        <v>1</v>
      </c>
      <c r="X26" s="45">
        <f t="shared" si="3"/>
        <v>1</v>
      </c>
      <c r="Y26" s="46">
        <v>118000</v>
      </c>
      <c r="Z26" s="45">
        <f t="shared" si="4"/>
        <v>4</v>
      </c>
      <c r="AA26" s="44">
        <v>10</v>
      </c>
      <c r="AB26" s="45">
        <f t="shared" si="5"/>
        <v>4</v>
      </c>
      <c r="AC26" s="47">
        <v>52857</v>
      </c>
      <c r="AD26" s="45">
        <f t="shared" si="6"/>
        <v>4</v>
      </c>
      <c r="AE26" s="44">
        <v>16</v>
      </c>
      <c r="AF26" s="45">
        <f t="shared" si="7"/>
        <v>5</v>
      </c>
      <c r="AG26" s="46">
        <v>0</v>
      </c>
      <c r="AH26" s="45">
        <f t="shared" si="8"/>
        <v>1</v>
      </c>
      <c r="AI26" s="44">
        <v>15</v>
      </c>
      <c r="AJ26" s="45">
        <f t="shared" si="9"/>
        <v>3</v>
      </c>
      <c r="AK26" s="46">
        <v>0</v>
      </c>
      <c r="AL26" s="45">
        <f t="shared" si="10"/>
        <v>1</v>
      </c>
      <c r="AM26" s="44">
        <v>0</v>
      </c>
      <c r="AN26" s="45">
        <f t="shared" si="11"/>
        <v>1</v>
      </c>
      <c r="AO26" s="46">
        <v>0</v>
      </c>
      <c r="AP26" s="45">
        <f t="shared" si="12"/>
        <v>1</v>
      </c>
      <c r="AQ26" s="44">
        <v>4</v>
      </c>
      <c r="AR26" s="45">
        <f t="shared" si="13"/>
        <v>2</v>
      </c>
      <c r="AS26" s="44">
        <v>1</v>
      </c>
      <c r="AT26" s="45">
        <f t="shared" si="14"/>
        <v>2</v>
      </c>
      <c r="AU26" s="44">
        <v>0</v>
      </c>
      <c r="AV26" s="45">
        <f t="shared" si="15"/>
        <v>4</v>
      </c>
      <c r="AW26" s="44">
        <v>4</v>
      </c>
      <c r="AX26" s="45">
        <f t="shared" si="27"/>
        <v>1</v>
      </c>
      <c r="AY26" s="44">
        <v>0</v>
      </c>
      <c r="AZ26" s="50">
        <f t="shared" si="28"/>
        <v>5</v>
      </c>
      <c r="BA26" s="44">
        <v>1</v>
      </c>
      <c r="BB26" s="50">
        <f t="shared" si="29"/>
        <v>3</v>
      </c>
      <c r="BC26" s="44">
        <v>0</v>
      </c>
      <c r="BD26" s="45">
        <f t="shared" si="16"/>
        <v>1</v>
      </c>
      <c r="BE26" s="44">
        <v>0</v>
      </c>
      <c r="BF26" s="45">
        <f t="shared" si="17"/>
        <v>1</v>
      </c>
      <c r="BG26" s="46">
        <v>0</v>
      </c>
      <c r="BH26" s="45">
        <f t="shared" si="18"/>
        <v>1</v>
      </c>
      <c r="BI26" s="53">
        <f t="shared" si="19"/>
        <v>79</v>
      </c>
      <c r="BJ26" s="6">
        <f t="shared" si="20"/>
        <v>2</v>
      </c>
    </row>
    <row r="27" spans="2:62" s="6" customFormat="1" x14ac:dyDescent="0.25">
      <c r="B27" s="48" t="s">
        <v>8</v>
      </c>
      <c r="C27" s="49"/>
      <c r="D27" s="50"/>
      <c r="E27" s="51"/>
      <c r="F27" s="54"/>
      <c r="G27" s="49"/>
      <c r="H27" s="50"/>
      <c r="I27" s="51"/>
      <c r="J27" s="54"/>
      <c r="K27" s="51"/>
      <c r="L27" s="54"/>
      <c r="M27" s="49"/>
      <c r="N27" s="50"/>
      <c r="O27" s="51"/>
      <c r="P27" s="54"/>
      <c r="Q27" s="65"/>
      <c r="R27" s="54"/>
      <c r="S27" s="54"/>
      <c r="T27" s="54"/>
      <c r="U27" s="54"/>
      <c r="V27" s="54"/>
      <c r="W27" s="49"/>
      <c r="X27" s="50"/>
      <c r="Y27" s="51"/>
      <c r="Z27" s="54"/>
      <c r="AA27" s="49"/>
      <c r="AB27" s="50"/>
      <c r="AC27" s="52"/>
      <c r="AD27" s="55"/>
      <c r="AE27" s="49"/>
      <c r="AF27" s="50"/>
      <c r="AG27" s="51"/>
      <c r="AH27" s="54"/>
      <c r="AI27" s="49"/>
      <c r="AJ27" s="50"/>
      <c r="AK27" s="51"/>
      <c r="AL27" s="54"/>
      <c r="AM27" s="49"/>
      <c r="AN27" s="50"/>
      <c r="AO27" s="51"/>
      <c r="AP27" s="54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51"/>
      <c r="BH27" s="7"/>
    </row>
    <row r="28" spans="2:62" s="1" customFormat="1" x14ac:dyDescent="0.25">
      <c r="B28" s="2"/>
      <c r="C28" s="17"/>
      <c r="D28" s="17"/>
      <c r="E28" s="10"/>
      <c r="F28" s="10"/>
      <c r="G28" s="17"/>
      <c r="H28" s="17"/>
      <c r="I28" s="10"/>
      <c r="J28" s="10"/>
      <c r="K28" s="10"/>
      <c r="L28" s="10"/>
      <c r="M28" s="17"/>
      <c r="N28" s="17"/>
      <c r="O28" s="10"/>
      <c r="P28" s="10"/>
      <c r="Q28" s="10"/>
      <c r="R28" s="10"/>
      <c r="S28" s="10"/>
      <c r="T28" s="10"/>
      <c r="U28" s="10"/>
      <c r="V28" s="10"/>
      <c r="W28" s="17"/>
      <c r="X28" s="17"/>
      <c r="Y28" s="10"/>
      <c r="Z28" s="10"/>
      <c r="AA28" s="17"/>
      <c r="AB28" s="17"/>
      <c r="AC28" s="11"/>
      <c r="AD28" s="11"/>
      <c r="AE28" s="17"/>
      <c r="AF28" s="17"/>
      <c r="AG28" s="10"/>
      <c r="AH28" s="10"/>
      <c r="AI28" s="17"/>
      <c r="AJ28" s="17"/>
      <c r="AK28" s="10"/>
      <c r="AL28" s="10"/>
      <c r="AM28" s="17"/>
      <c r="AN28" s="17"/>
      <c r="AO28" s="10"/>
      <c r="AP28" s="10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0"/>
    </row>
    <row r="29" spans="2:62" s="1" customFormat="1" x14ac:dyDescent="0.25">
      <c r="C29" s="18"/>
      <c r="D29" s="18"/>
      <c r="E29" s="13"/>
      <c r="F29" s="13"/>
      <c r="G29" s="18"/>
      <c r="H29" s="18"/>
      <c r="I29" s="13"/>
      <c r="J29" s="13"/>
      <c r="K29" s="13"/>
      <c r="L29" s="13"/>
      <c r="M29" s="18"/>
      <c r="N29" s="18"/>
      <c r="O29" s="13"/>
      <c r="P29" s="13"/>
      <c r="Q29" s="13"/>
      <c r="R29" s="13"/>
      <c r="S29" s="13"/>
      <c r="T29" s="13"/>
      <c r="U29" s="13"/>
      <c r="V29" s="13"/>
      <c r="W29" s="18"/>
      <c r="X29" s="18"/>
      <c r="Y29" s="13"/>
      <c r="Z29" s="13"/>
      <c r="AA29" s="18"/>
      <c r="AB29" s="18"/>
      <c r="AC29" s="14"/>
      <c r="AD29" s="14"/>
      <c r="AE29" s="18"/>
      <c r="AF29" s="18"/>
      <c r="AG29" s="13"/>
      <c r="AH29" s="13"/>
      <c r="AI29" s="18"/>
      <c r="AJ29" s="18"/>
      <c r="AK29" s="13"/>
      <c r="AL29" s="13"/>
      <c r="AM29" s="18"/>
      <c r="AN29" s="18"/>
      <c r="AO29" s="13"/>
      <c r="AP29" s="13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2"/>
      <c r="BD29" s="12"/>
      <c r="BE29" s="12"/>
      <c r="BF29" s="12"/>
      <c r="BG29" s="12"/>
    </row>
    <row r="30" spans="2:62" s="1" customFormat="1" x14ac:dyDescent="0.25">
      <c r="B30" s="2" t="s">
        <v>1</v>
      </c>
      <c r="C30" s="17">
        <f>SUM(C11:C29)</f>
        <v>60</v>
      </c>
      <c r="D30" s="17"/>
      <c r="E30" s="10">
        <f t="shared" ref="E30:AG30" si="31">SUM(E11:E28)</f>
        <v>345816</v>
      </c>
      <c r="F30" s="10"/>
      <c r="G30" s="17">
        <f t="shared" si="31"/>
        <v>8</v>
      </c>
      <c r="H30" s="17"/>
      <c r="I30" s="10">
        <f t="shared" si="31"/>
        <v>55200</v>
      </c>
      <c r="J30" s="10"/>
      <c r="K30" s="17">
        <f t="shared" si="31"/>
        <v>14</v>
      </c>
      <c r="L30" s="10"/>
      <c r="M30" s="17">
        <f t="shared" si="31"/>
        <v>31</v>
      </c>
      <c r="N30" s="17"/>
      <c r="O30" s="10">
        <f t="shared" si="31"/>
        <v>421735</v>
      </c>
      <c r="P30" s="10"/>
      <c r="Q30" s="10"/>
      <c r="R30" s="10"/>
      <c r="S30" s="10"/>
      <c r="T30" s="10"/>
      <c r="U30" s="10"/>
      <c r="V30" s="10"/>
      <c r="W30" s="17">
        <f t="shared" si="31"/>
        <v>9</v>
      </c>
      <c r="X30" s="17"/>
      <c r="Y30" s="10">
        <f t="shared" si="31"/>
        <v>875844</v>
      </c>
      <c r="Z30" s="10"/>
      <c r="AA30" s="17">
        <f t="shared" si="31"/>
        <v>105</v>
      </c>
      <c r="AB30" s="17"/>
      <c r="AC30" s="11">
        <f t="shared" si="31"/>
        <v>713552</v>
      </c>
      <c r="AD30" s="11"/>
      <c r="AE30" s="17">
        <f t="shared" si="31"/>
        <v>212</v>
      </c>
      <c r="AF30" s="17"/>
      <c r="AG30" s="10">
        <f t="shared" si="31"/>
        <v>0</v>
      </c>
      <c r="AH30" s="10"/>
      <c r="AI30" s="17">
        <f t="shared" ref="AI30:AU30" si="32">SUM(AI11:AI28)</f>
        <v>144</v>
      </c>
      <c r="AJ30" s="17"/>
      <c r="AK30" s="10">
        <f>SUM(AK11:AK28)</f>
        <v>0</v>
      </c>
      <c r="AL30" s="10"/>
      <c r="AM30" s="17">
        <f t="shared" si="32"/>
        <v>0</v>
      </c>
      <c r="AN30" s="17"/>
      <c r="AO30" s="10">
        <f>SUM(AO11:AO28)</f>
        <v>0</v>
      </c>
      <c r="AP30" s="10"/>
      <c r="AQ30" s="17">
        <f t="shared" si="32"/>
        <v>39</v>
      </c>
      <c r="AR30" s="17"/>
      <c r="AS30" s="17">
        <f t="shared" si="32"/>
        <v>10</v>
      </c>
      <c r="AT30" s="17"/>
      <c r="AU30" s="17">
        <f t="shared" si="32"/>
        <v>4</v>
      </c>
      <c r="AV30" s="17"/>
      <c r="AW30" s="17">
        <f>SUM(AW11:AW28)</f>
        <v>5</v>
      </c>
      <c r="AX30" s="17"/>
      <c r="AY30" s="17">
        <f>SUM(AY11:AY28)</f>
        <v>9</v>
      </c>
      <c r="AZ30" s="17"/>
      <c r="BA30" s="17">
        <f>SUM(BA11:BA28)</f>
        <v>7</v>
      </c>
      <c r="BB30" s="17"/>
      <c r="BC30" s="17">
        <f>SUM(BC11:BC28)</f>
        <v>0</v>
      </c>
      <c r="BD30" s="17"/>
      <c r="BE30" s="17">
        <f>SUM(BE11:BE28)</f>
        <v>0</v>
      </c>
      <c r="BF30" s="17"/>
      <c r="BG30" s="10">
        <f>SUM(BG11:BG28)</f>
        <v>0</v>
      </c>
    </row>
    <row r="31" spans="2:62" s="1" customFormat="1" x14ac:dyDescent="0.25">
      <c r="B31" s="2" t="s">
        <v>5</v>
      </c>
      <c r="D31" s="15"/>
      <c r="E31" s="10"/>
      <c r="F31" s="15"/>
      <c r="G31" s="17"/>
      <c r="H31" s="15"/>
      <c r="I31" s="15"/>
      <c r="J31" s="15"/>
      <c r="K31" s="17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2"/>
      <c r="X31" s="12"/>
      <c r="Y31" s="10"/>
      <c r="Z31" s="23"/>
      <c r="AA31" s="12"/>
      <c r="AB31" s="12"/>
      <c r="AC31" s="11"/>
      <c r="AD31" s="11"/>
      <c r="AE31" s="17"/>
      <c r="AF31" s="22"/>
      <c r="AG31" s="16"/>
      <c r="AH31" s="16"/>
      <c r="AI31" s="19"/>
      <c r="AJ31" s="22"/>
      <c r="AK31" s="16"/>
      <c r="AL31" s="16"/>
      <c r="AM31" s="17"/>
      <c r="AN31" s="4"/>
      <c r="AO31" s="13"/>
      <c r="AP31" s="13"/>
      <c r="AQ31" s="17"/>
      <c r="AR31" s="17"/>
      <c r="AS31" s="17"/>
      <c r="AT31" s="17"/>
      <c r="AU31" s="17"/>
      <c r="AV31" s="17"/>
      <c r="AW31" s="17"/>
      <c r="AX31" s="4"/>
      <c r="AY31" s="17"/>
      <c r="AZ31" s="4"/>
      <c r="BA31" s="17"/>
      <c r="BB31" s="4"/>
      <c r="BC31" s="12"/>
      <c r="BD31" s="12"/>
      <c r="BE31" s="12"/>
      <c r="BF31" s="12"/>
      <c r="BG31" s="12"/>
    </row>
    <row r="32" spans="2:62" s="1" customFormat="1" x14ac:dyDescent="0.25">
      <c r="B32" s="2" t="s">
        <v>2</v>
      </c>
      <c r="D32" s="15"/>
      <c r="E32" s="10"/>
      <c r="F32" s="15"/>
      <c r="G32" s="17"/>
      <c r="H32" s="15"/>
      <c r="I32" s="15"/>
      <c r="J32" s="15"/>
      <c r="K32" s="17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2"/>
      <c r="X32" s="12"/>
      <c r="Y32" s="10"/>
      <c r="Z32" s="24"/>
      <c r="AA32" s="16"/>
      <c r="AB32" s="16"/>
      <c r="AC32" s="11"/>
      <c r="AD32" s="11"/>
      <c r="AE32" s="17"/>
      <c r="AF32" s="22"/>
      <c r="AG32" s="16"/>
      <c r="AH32" s="16"/>
      <c r="AI32" s="17"/>
      <c r="AJ32" s="22"/>
      <c r="AK32" s="16"/>
      <c r="AL32" s="16"/>
      <c r="AM32" s="17"/>
      <c r="AN32" s="17"/>
      <c r="AO32" s="10"/>
      <c r="AP32" s="10"/>
      <c r="AQ32" s="17"/>
      <c r="AR32" s="17"/>
      <c r="AS32" s="17"/>
      <c r="AT32" s="17"/>
      <c r="AU32" s="17"/>
      <c r="AV32" s="17"/>
      <c r="AW32" s="17"/>
      <c r="AX32" s="4"/>
      <c r="AY32" s="17"/>
      <c r="AZ32" s="4"/>
      <c r="BA32" s="17"/>
      <c r="BB32" s="4"/>
      <c r="BC32" s="12"/>
      <c r="BD32" s="12"/>
      <c r="BE32" s="12"/>
      <c r="BF32" s="12"/>
      <c r="BG32" s="12"/>
    </row>
    <row r="34" spans="3:53" s="1" customFormat="1" x14ac:dyDescent="0.25">
      <c r="C34" s="9"/>
      <c r="E34" s="9"/>
      <c r="G34" s="9"/>
      <c r="I34" s="9"/>
      <c r="K34" s="9"/>
      <c r="M34" s="9"/>
      <c r="O34" s="9"/>
      <c r="W34" s="9"/>
      <c r="Y34" s="9"/>
      <c r="AA34" s="9"/>
      <c r="AC34" s="9"/>
      <c r="AE34" s="9"/>
      <c r="AI34" s="9"/>
      <c r="AQ34" s="9"/>
      <c r="AS34" s="9"/>
      <c r="AU34" s="9"/>
      <c r="AW34" s="9"/>
      <c r="AY34" s="9"/>
      <c r="BA34" s="9"/>
    </row>
  </sheetData>
  <mergeCells count="21">
    <mergeCell ref="BJ7:BJ9"/>
    <mergeCell ref="C8:E8"/>
    <mergeCell ref="G8:O8"/>
    <mergeCell ref="Q8:V8"/>
    <mergeCell ref="W8:Y8"/>
    <mergeCell ref="AA8:AC8"/>
    <mergeCell ref="AI8:AK8"/>
    <mergeCell ref="AY7:AY8"/>
    <mergeCell ref="BA7:BA8"/>
    <mergeCell ref="BC7:BD8"/>
    <mergeCell ref="BE7:BH8"/>
    <mergeCell ref="C6:AX6"/>
    <mergeCell ref="C7:V7"/>
    <mergeCell ref="W7:AC7"/>
    <mergeCell ref="AE7:AK7"/>
    <mergeCell ref="AM7:AO8"/>
    <mergeCell ref="AQ7:AR8"/>
    <mergeCell ref="AS7:AT8"/>
    <mergeCell ref="AU7:AU8"/>
    <mergeCell ref="AW7:AW8"/>
    <mergeCell ref="AE8:A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55"/>
  <sheetViews>
    <sheetView tabSelected="1" topLeftCell="A25" zoomScaleNormal="100" workbookViewId="0">
      <pane xSplit="2" topLeftCell="C1" activePane="topRight" state="frozenSplit"/>
      <selection pane="topRight" activeCell="V53" sqref="V53:V55"/>
    </sheetView>
  </sheetViews>
  <sheetFormatPr baseColWidth="10" defaultRowHeight="15" x14ac:dyDescent="0.25"/>
  <cols>
    <col min="1" max="1" width="7" style="6" customWidth="1"/>
    <col min="2" max="2" width="5.140625" style="1" customWidth="1"/>
    <col min="3" max="3" width="6.7109375" style="1" customWidth="1"/>
    <col min="4" max="4" width="3.7109375" style="1" customWidth="1"/>
    <col min="5" max="5" width="10.7109375" style="1" customWidth="1"/>
    <col min="6" max="6" width="3.7109375" style="1" customWidth="1"/>
    <col min="7" max="7" width="10.28515625" style="1" customWidth="1"/>
    <col min="8" max="8" width="4.28515625" style="1" customWidth="1"/>
    <col min="9" max="9" width="10.28515625" style="1" customWidth="1"/>
    <col min="10" max="10" width="3.7109375" style="1" customWidth="1"/>
    <col min="11" max="11" width="5.42578125" style="1" bestFit="1" customWidth="1"/>
    <col min="12" max="12" width="5.28515625" style="1" bestFit="1" customWidth="1"/>
    <col min="13" max="13" width="10.28515625" style="1" customWidth="1"/>
    <col min="14" max="14" width="3.7109375" style="1" customWidth="1"/>
    <col min="15" max="15" width="10.28515625" style="1" customWidth="1"/>
    <col min="16" max="16" width="3.7109375" style="1" customWidth="1"/>
    <col min="17" max="17" width="8.28515625" style="1" bestFit="1" customWidth="1"/>
    <col min="18" max="18" width="5.28515625" style="1" bestFit="1" customWidth="1"/>
    <col min="19" max="19" width="10.5703125" style="1" customWidth="1"/>
    <col min="20" max="20" width="5.28515625" style="1" bestFit="1" customWidth="1"/>
    <col min="21" max="22" width="5.28515625" style="1" customWidth="1"/>
    <col min="23" max="23" width="10.28515625" style="1" customWidth="1"/>
    <col min="24" max="24" width="3.7109375" style="1" customWidth="1"/>
    <col min="25" max="25" width="10.28515625" style="1" customWidth="1"/>
    <col min="26" max="26" width="3.7109375" style="1" customWidth="1"/>
    <col min="27" max="27" width="10.28515625" style="1" customWidth="1"/>
    <col min="28" max="28" width="3.7109375" style="1" customWidth="1"/>
    <col min="29" max="29" width="10.28515625" style="1" customWidth="1"/>
    <col min="30" max="42" width="3.7109375" style="1" customWidth="1"/>
    <col min="43" max="43" width="10.28515625" style="1" customWidth="1"/>
    <col min="44" max="44" width="3.7109375" style="1" customWidth="1"/>
    <col min="45" max="45" width="10.28515625" style="1" customWidth="1"/>
    <col min="46" max="46" width="3.7109375" style="1" customWidth="1"/>
    <col min="47" max="47" width="6.7109375" style="1" customWidth="1"/>
    <col min="48" max="48" width="3.7109375" style="1" customWidth="1"/>
    <col min="49" max="49" width="8.7109375" style="1" customWidth="1"/>
    <col min="50" max="50" width="3.7109375" style="1" customWidth="1"/>
    <col min="51" max="51" width="6.7109375" style="1" customWidth="1"/>
    <col min="52" max="52" width="3.7109375" style="1" customWidth="1"/>
    <col min="53" max="53" width="10.7109375" style="1" customWidth="1"/>
    <col min="54" max="54" width="3.7109375" style="1" customWidth="1"/>
    <col min="55" max="55" width="6.7109375" style="1" customWidth="1"/>
    <col min="56" max="56" width="3.7109375" style="1" customWidth="1"/>
    <col min="57" max="57" width="7.28515625" style="1" customWidth="1"/>
    <col min="58" max="58" width="3.7109375" style="1" customWidth="1"/>
    <col min="59" max="59" width="6.28515625" style="1" bestFit="1" customWidth="1"/>
    <col min="60" max="60" width="3.7109375" style="1" customWidth="1"/>
    <col min="61" max="61" width="11.28515625" style="1" bestFit="1" customWidth="1"/>
    <col min="62" max="62" width="3.7109375" style="1" customWidth="1"/>
    <col min="63" max="63" width="12.28515625" style="1" bestFit="1" customWidth="1"/>
    <col min="64" max="64" width="3.7109375" style="1" customWidth="1"/>
    <col min="65" max="65" width="13.42578125" style="1" bestFit="1" customWidth="1"/>
    <col min="66" max="66" width="3.7109375" style="1" customWidth="1"/>
    <col min="67" max="67" width="6.7109375" style="1" customWidth="1"/>
    <col min="68" max="68" width="3.7109375" style="1" customWidth="1"/>
    <col min="69" max="69" width="6.7109375" style="1" customWidth="1"/>
    <col min="70" max="70" width="3.7109375" style="1" customWidth="1"/>
    <col min="71" max="71" width="8.7109375" style="1" customWidth="1"/>
    <col min="72" max="72" width="3.7109375" style="1" customWidth="1"/>
    <col min="73" max="73" width="7" style="1" customWidth="1"/>
    <col min="74" max="74" width="6.5703125" style="1" customWidth="1"/>
    <col min="75" max="16384" width="11.42578125" style="1"/>
  </cols>
  <sheetData>
    <row r="1" spans="1:74" ht="24.95" customHeight="1" thickBot="1" x14ac:dyDescent="0.3">
      <c r="C1" s="66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8"/>
      <c r="BK1" s="56"/>
      <c r="BL1" s="56"/>
      <c r="BM1" s="56"/>
      <c r="BN1" s="56"/>
      <c r="BO1" s="27"/>
      <c r="BP1" s="27"/>
      <c r="BQ1" s="27"/>
      <c r="BR1" s="27"/>
      <c r="BS1" s="27"/>
      <c r="BT1" s="27"/>
    </row>
    <row r="2" spans="1:74" ht="15" customHeight="1" x14ac:dyDescent="0.25">
      <c r="C2" s="138" t="s">
        <v>31</v>
      </c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40"/>
      <c r="W2" s="130" t="s">
        <v>32</v>
      </c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49"/>
      <c r="AQ2" s="132" t="s">
        <v>34</v>
      </c>
      <c r="AR2" s="133"/>
      <c r="AS2" s="133"/>
      <c r="AT2" s="133"/>
      <c r="AU2" s="133"/>
      <c r="AV2" s="133"/>
      <c r="AW2" s="133"/>
      <c r="AX2" s="142"/>
      <c r="AY2" s="100" t="s">
        <v>39</v>
      </c>
      <c r="AZ2" s="134"/>
      <c r="BA2" s="134"/>
      <c r="BB2" s="101"/>
      <c r="BC2" s="100" t="s">
        <v>40</v>
      </c>
      <c r="BD2" s="101"/>
      <c r="BE2" s="103" t="s">
        <v>41</v>
      </c>
      <c r="BF2" s="104"/>
      <c r="BG2" s="100" t="s">
        <v>42</v>
      </c>
      <c r="BH2" s="101"/>
      <c r="BI2" s="103" t="s">
        <v>43</v>
      </c>
      <c r="BJ2" s="104"/>
      <c r="BK2" s="147" t="s">
        <v>65</v>
      </c>
      <c r="BL2" s="148"/>
      <c r="BM2" s="96" t="s">
        <v>44</v>
      </c>
      <c r="BN2" s="141"/>
      <c r="BO2" s="79" t="s">
        <v>45</v>
      </c>
      <c r="BP2" s="80"/>
      <c r="BQ2" s="69" t="s">
        <v>46</v>
      </c>
      <c r="BR2" s="70"/>
      <c r="BS2" s="70"/>
      <c r="BT2" s="71"/>
      <c r="BV2" s="109" t="s">
        <v>10</v>
      </c>
    </row>
    <row r="3" spans="1:74" x14ac:dyDescent="0.25">
      <c r="A3" s="6" t="s">
        <v>48</v>
      </c>
      <c r="C3" s="135" t="s">
        <v>35</v>
      </c>
      <c r="D3" s="116"/>
      <c r="E3" s="116"/>
      <c r="F3" s="75"/>
      <c r="G3" s="114" t="s">
        <v>36</v>
      </c>
      <c r="H3" s="116"/>
      <c r="I3" s="116"/>
      <c r="J3" s="116"/>
      <c r="K3" s="116"/>
      <c r="L3" s="116"/>
      <c r="M3" s="116"/>
      <c r="N3" s="116"/>
      <c r="O3" s="116"/>
      <c r="P3" s="116"/>
      <c r="Q3" s="114" t="s">
        <v>37</v>
      </c>
      <c r="R3" s="116"/>
      <c r="S3" s="116"/>
      <c r="T3" s="116"/>
      <c r="U3" s="116"/>
      <c r="V3" s="113"/>
      <c r="W3" s="118" t="s">
        <v>35</v>
      </c>
      <c r="X3" s="137"/>
      <c r="Y3" s="137"/>
      <c r="Z3" s="119"/>
      <c r="AA3" s="118" t="s">
        <v>36</v>
      </c>
      <c r="AB3" s="137"/>
      <c r="AC3" s="137"/>
      <c r="AD3" s="119"/>
      <c r="AE3" s="118" t="s">
        <v>62</v>
      </c>
      <c r="AF3" s="137"/>
      <c r="AG3" s="137"/>
      <c r="AH3" s="137"/>
      <c r="AI3" s="137"/>
      <c r="AJ3" s="137"/>
      <c r="AK3" s="137"/>
      <c r="AL3" s="119"/>
      <c r="AM3" s="144" t="s">
        <v>38</v>
      </c>
      <c r="AN3" s="145"/>
      <c r="AO3" s="145"/>
      <c r="AP3" s="146"/>
      <c r="AQ3" s="108" t="s">
        <v>35</v>
      </c>
      <c r="AR3" s="136"/>
      <c r="AS3" s="136"/>
      <c r="AT3" s="143"/>
      <c r="AU3" s="108" t="s">
        <v>36</v>
      </c>
      <c r="AV3" s="136"/>
      <c r="AW3" s="136"/>
      <c r="AX3" s="143"/>
      <c r="AY3" s="98"/>
      <c r="AZ3" s="99"/>
      <c r="BA3" s="99"/>
      <c r="BB3" s="102"/>
      <c r="BC3" s="98"/>
      <c r="BD3" s="102"/>
      <c r="BE3" s="105"/>
      <c r="BF3" s="106"/>
      <c r="BG3" s="98"/>
      <c r="BH3" s="102"/>
      <c r="BI3" s="105"/>
      <c r="BJ3" s="106"/>
      <c r="BK3" s="105"/>
      <c r="BL3" s="106"/>
      <c r="BM3" s="98"/>
      <c r="BN3" s="102"/>
      <c r="BO3" s="72"/>
      <c r="BP3" s="74"/>
      <c r="BQ3" s="72"/>
      <c r="BR3" s="73"/>
      <c r="BS3" s="73"/>
      <c r="BT3" s="74"/>
      <c r="BV3" s="110"/>
    </row>
    <row r="4" spans="1:74" ht="15.75" thickBot="1" x14ac:dyDescent="0.3">
      <c r="C4" s="59" t="s">
        <v>0</v>
      </c>
      <c r="D4" s="58" t="s">
        <v>9</v>
      </c>
      <c r="E4" s="60" t="s">
        <v>3</v>
      </c>
      <c r="F4" s="57" t="s">
        <v>9</v>
      </c>
      <c r="G4" s="60" t="s">
        <v>0</v>
      </c>
      <c r="H4" s="57" t="s">
        <v>9</v>
      </c>
      <c r="I4" s="60" t="s">
        <v>3</v>
      </c>
      <c r="J4" s="57" t="s">
        <v>9</v>
      </c>
      <c r="K4" s="61" t="s">
        <v>11</v>
      </c>
      <c r="L4" s="57" t="s">
        <v>9</v>
      </c>
      <c r="M4" s="60" t="s">
        <v>6</v>
      </c>
      <c r="N4" s="57" t="s">
        <v>9</v>
      </c>
      <c r="O4" s="60" t="s">
        <v>7</v>
      </c>
      <c r="P4" s="57" t="s">
        <v>9</v>
      </c>
      <c r="Q4" s="60" t="s">
        <v>0</v>
      </c>
      <c r="R4" s="57" t="s">
        <v>9</v>
      </c>
      <c r="S4" s="60" t="s">
        <v>3</v>
      </c>
      <c r="T4" s="57" t="s">
        <v>9</v>
      </c>
      <c r="U4" s="61" t="s">
        <v>11</v>
      </c>
      <c r="V4" s="57" t="s">
        <v>9</v>
      </c>
      <c r="W4" s="29" t="s">
        <v>0</v>
      </c>
      <c r="X4" s="38" t="s">
        <v>9</v>
      </c>
      <c r="Y4" s="29" t="s">
        <v>3</v>
      </c>
      <c r="Z4" s="39" t="s">
        <v>9</v>
      </c>
      <c r="AA4" s="29" t="s">
        <v>0</v>
      </c>
      <c r="AB4" s="38" t="s">
        <v>9</v>
      </c>
      <c r="AC4" s="29" t="s">
        <v>3</v>
      </c>
      <c r="AD4" s="38" t="s">
        <v>9</v>
      </c>
      <c r="AE4" s="38"/>
      <c r="AF4" s="38"/>
      <c r="AG4" s="38"/>
      <c r="AH4" s="38"/>
      <c r="AI4" s="38"/>
      <c r="AJ4" s="38"/>
      <c r="AK4" s="38"/>
      <c r="AL4" s="38"/>
      <c r="AM4" s="81" t="s">
        <v>0</v>
      </c>
      <c r="AN4" s="38" t="s">
        <v>9</v>
      </c>
      <c r="AO4" s="81" t="s">
        <v>3</v>
      </c>
      <c r="AP4" s="38" t="s">
        <v>9</v>
      </c>
      <c r="AQ4" s="33" t="s">
        <v>0</v>
      </c>
      <c r="AR4" s="40" t="s">
        <v>9</v>
      </c>
      <c r="AS4" s="33" t="s">
        <v>3</v>
      </c>
      <c r="AT4" s="40" t="s">
        <v>9</v>
      </c>
      <c r="AU4" s="33" t="s">
        <v>0</v>
      </c>
      <c r="AV4" s="40" t="s">
        <v>9</v>
      </c>
      <c r="AW4" s="33" t="s">
        <v>3</v>
      </c>
      <c r="AX4" s="40" t="s">
        <v>9</v>
      </c>
      <c r="AY4" s="20" t="s">
        <v>0</v>
      </c>
      <c r="AZ4" s="36" t="s">
        <v>9</v>
      </c>
      <c r="BA4" s="20" t="s">
        <v>3</v>
      </c>
      <c r="BB4" s="36" t="s">
        <v>9</v>
      </c>
      <c r="BC4" s="20" t="s">
        <v>0</v>
      </c>
      <c r="BD4" s="36" t="s">
        <v>9</v>
      </c>
      <c r="BE4" s="60" t="s">
        <v>0</v>
      </c>
      <c r="BF4" s="57" t="s">
        <v>9</v>
      </c>
      <c r="BG4" s="20" t="s">
        <v>0</v>
      </c>
      <c r="BH4" s="36" t="s">
        <v>9</v>
      </c>
      <c r="BI4" s="60" t="s">
        <v>0</v>
      </c>
      <c r="BJ4" s="57" t="s">
        <v>9</v>
      </c>
      <c r="BK4" s="60" t="s">
        <v>0</v>
      </c>
      <c r="BL4" s="57" t="s">
        <v>9</v>
      </c>
      <c r="BM4" s="20" t="s">
        <v>0</v>
      </c>
      <c r="BN4" s="36" t="s">
        <v>9</v>
      </c>
      <c r="BO4" s="20" t="s">
        <v>0</v>
      </c>
      <c r="BP4" s="36" t="s">
        <v>9</v>
      </c>
      <c r="BQ4" s="26" t="s">
        <v>4</v>
      </c>
      <c r="BR4" s="41" t="s">
        <v>9</v>
      </c>
      <c r="BS4" s="42" t="s">
        <v>3</v>
      </c>
      <c r="BT4" s="43" t="s">
        <v>9</v>
      </c>
      <c r="BV4" s="111"/>
    </row>
    <row r="5" spans="1:74" x14ac:dyDescent="0.25">
      <c r="C5" s="9"/>
      <c r="D5" s="35"/>
      <c r="F5" s="37"/>
      <c r="G5" s="9"/>
      <c r="H5" s="35"/>
      <c r="J5" s="37"/>
      <c r="K5" s="37"/>
      <c r="L5" s="37"/>
      <c r="M5" s="9"/>
      <c r="N5" s="35"/>
      <c r="P5" s="37"/>
      <c r="R5" s="37"/>
      <c r="T5" s="37"/>
      <c r="U5" s="37"/>
      <c r="V5" s="37"/>
      <c r="W5" s="9"/>
      <c r="X5" s="35"/>
      <c r="Z5" s="37"/>
      <c r="AA5" s="9"/>
      <c r="AB5" s="35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9"/>
      <c r="AR5" s="35"/>
      <c r="AT5" s="37"/>
      <c r="AU5" s="9"/>
      <c r="AV5" s="35"/>
      <c r="AX5" s="37"/>
      <c r="AY5" s="9"/>
      <c r="AZ5" s="35"/>
      <c r="BB5" s="37"/>
      <c r="BC5" s="9"/>
      <c r="BD5" s="35"/>
      <c r="BE5" s="9"/>
      <c r="BF5" s="35"/>
      <c r="BG5" s="9"/>
      <c r="BH5" s="35"/>
      <c r="BI5" s="9"/>
      <c r="BJ5" s="35"/>
      <c r="BK5" s="9"/>
      <c r="BL5" s="35"/>
      <c r="BM5" s="9"/>
      <c r="BN5" s="35"/>
      <c r="BO5" s="9"/>
      <c r="BP5" s="35"/>
      <c r="BQ5" s="9"/>
      <c r="BR5" s="35"/>
      <c r="BT5" s="37"/>
    </row>
    <row r="6" spans="1:74" s="6" customFormat="1" x14ac:dyDescent="0.25">
      <c r="B6" s="48" t="s">
        <v>14</v>
      </c>
      <c r="C6" s="49">
        <v>12</v>
      </c>
      <c r="D6" s="50">
        <f t="shared" ref="D6:D16" si="0">RANK(C6,$C$6:$C$16)</f>
        <v>7</v>
      </c>
      <c r="E6" s="51">
        <v>124010</v>
      </c>
      <c r="F6" s="50">
        <f t="shared" ref="F6:F16" si="1">RANK(E6,$E$6:$E$16)</f>
        <v>3</v>
      </c>
      <c r="G6" s="49">
        <v>3</v>
      </c>
      <c r="H6" s="50">
        <f t="shared" ref="H6:H16" si="2">RANK(G6,$G$6:$G$16)</f>
        <v>1</v>
      </c>
      <c r="I6" s="51">
        <v>42078</v>
      </c>
      <c r="J6" s="50">
        <f t="shared" ref="J6:J16" si="3">RANK(I6,$I$6:$I$16)</f>
        <v>1</v>
      </c>
      <c r="K6" s="49">
        <v>0</v>
      </c>
      <c r="L6" s="50">
        <f>RANK(K6,$K$6:$K$16)</f>
        <v>1</v>
      </c>
      <c r="M6" s="49">
        <v>3</v>
      </c>
      <c r="N6" s="50">
        <f t="shared" ref="N6:N16" si="4">RANK(M6,$M$6:$M$16)</f>
        <v>2</v>
      </c>
      <c r="O6" s="51">
        <v>15300</v>
      </c>
      <c r="P6" s="50">
        <f t="shared" ref="P6:P16" si="5">RANK(O6,$O$6:$O$16)</f>
        <v>2</v>
      </c>
      <c r="Q6" s="63">
        <v>8</v>
      </c>
      <c r="R6" s="50">
        <f t="shared" ref="R6:R16" si="6">RANK(Q6,$Q$6:$Q$16)</f>
        <v>1</v>
      </c>
      <c r="S6" s="51">
        <v>14818</v>
      </c>
      <c r="T6" s="50">
        <f t="shared" ref="T6:T16" si="7">RANK(S6,$S$6:$S$16)</f>
        <v>2</v>
      </c>
      <c r="U6" s="49">
        <v>0</v>
      </c>
      <c r="V6" s="50">
        <f t="shared" ref="V6:V16" si="8">RANK(U6,$U$6:$U$16)</f>
        <v>1</v>
      </c>
      <c r="W6" s="49">
        <v>1</v>
      </c>
      <c r="X6" s="50">
        <f t="shared" ref="X6:X16" si="9">RANK(W6,$W$6:$W$16)</f>
        <v>1</v>
      </c>
      <c r="Y6" s="51">
        <v>100000</v>
      </c>
      <c r="Z6" s="50">
        <f t="shared" ref="Z6:Z16" si="10">RANK(Y6,$Y$6:$Y$16)</f>
        <v>1</v>
      </c>
      <c r="AA6" s="49">
        <v>1</v>
      </c>
      <c r="AB6" s="50">
        <f t="shared" ref="AB6:AB16" si="11">RANK(AA6,$AA$6:$AA$16)</f>
        <v>1</v>
      </c>
      <c r="AC6" s="52">
        <v>10000</v>
      </c>
      <c r="AD6" s="50">
        <f t="shared" ref="AD6:AD16" si="12">RANK(AC6,$AC$6:$AC$16)</f>
        <v>1</v>
      </c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49">
        <v>7</v>
      </c>
      <c r="AR6" s="50">
        <f t="shared" ref="AR6:AR16" si="13">RANK(AQ6,$AQ$6:$AQ$16)</f>
        <v>8</v>
      </c>
      <c r="AS6" s="51">
        <v>0</v>
      </c>
      <c r="AT6" s="50">
        <f t="shared" ref="AT6:AT16" si="14">RANK(AS6,$AS$6:$AS$16)</f>
        <v>1</v>
      </c>
      <c r="AU6" s="49">
        <v>15</v>
      </c>
      <c r="AV6" s="50">
        <f t="shared" ref="AV6:AV16" si="15">RANK(AU6,$AU$6:$AU$16)</f>
        <v>4</v>
      </c>
      <c r="AW6" s="51">
        <v>0</v>
      </c>
      <c r="AX6" s="50">
        <f t="shared" ref="AX6:AX16" si="16">RANK(AW6,$AW$6:$AW$16)</f>
        <v>1</v>
      </c>
      <c r="AY6" s="49">
        <v>0</v>
      </c>
      <c r="AZ6" s="50">
        <f t="shared" ref="AZ6:AZ16" si="17">RANK(AY6,$AY$6:$AY$16)</f>
        <v>1</v>
      </c>
      <c r="BA6" s="51">
        <v>0</v>
      </c>
      <c r="BB6" s="50">
        <f t="shared" ref="BB6:BB16" si="18">RANK(BA6,$BA$6:$BA$16)</f>
        <v>1</v>
      </c>
      <c r="BC6" s="49">
        <v>24</v>
      </c>
      <c r="BD6" s="50">
        <f t="shared" ref="BD6:BD16" si="19">RANK(BC6,$BC$6:$BC$16)</f>
        <v>8</v>
      </c>
      <c r="BE6" s="49">
        <v>0</v>
      </c>
      <c r="BF6" s="50">
        <f t="shared" ref="BF6:BF16" si="20">RANK(BE6,$BE$6:$BE$16)</f>
        <v>1</v>
      </c>
      <c r="BG6" s="49">
        <v>0</v>
      </c>
      <c r="BH6" s="50">
        <f t="shared" ref="BH6:BH16" si="21">RANK(BG6,$BG$6:$BG$16)</f>
        <v>10</v>
      </c>
      <c r="BI6" s="49">
        <v>1</v>
      </c>
      <c r="BJ6" s="50">
        <f t="shared" ref="BJ6:BJ16" si="22">RANK(BI6,$BI$6:$BI$16)</f>
        <v>11</v>
      </c>
      <c r="BK6" s="49">
        <v>2</v>
      </c>
      <c r="BL6" s="50">
        <f t="shared" ref="BL6:BL16" si="23">RANK(BK6,$BK$6:$BK$16)</f>
        <v>3</v>
      </c>
      <c r="BM6" s="49">
        <v>7</v>
      </c>
      <c r="BN6" s="50">
        <f t="shared" ref="BN6:BN16" si="24">RANK(BM6,$BM$6:$BM$16)</f>
        <v>5</v>
      </c>
      <c r="BO6" s="49">
        <v>0</v>
      </c>
      <c r="BP6" s="50">
        <f t="shared" ref="BP6:BP16" si="25">RANK(BO6,$BO$6:$BO$16)</f>
        <v>1</v>
      </c>
      <c r="BQ6" s="49">
        <v>0</v>
      </c>
      <c r="BR6" s="50">
        <f t="shared" ref="BR6:BR16" si="26">RANK(BQ6,$BQ$6:$BQ$16)</f>
        <v>1</v>
      </c>
      <c r="BS6" s="51">
        <v>0</v>
      </c>
      <c r="BT6" s="50">
        <f t="shared" ref="BT6:BT16" si="27">RANK(BS6,$BS$6:$BS$16)</f>
        <v>1</v>
      </c>
      <c r="BU6" s="53">
        <f t="shared" ref="BU6:BU16" si="28">SUM(D6,F6,H6,J6,N6,P6,X6,Z6,AB6,AD6,AR6,AT6,AV6,AX6,AZ6,BB6,BD6,BF6,BH6,BJ6,BP6,BR6,BT6,BL6,BN6,L6)</f>
        <v>78</v>
      </c>
      <c r="BV6" s="34">
        <f t="shared" ref="BV6:BV16" si="29">RANK(BU6,$BU$6:$BU$16,1)</f>
        <v>4</v>
      </c>
    </row>
    <row r="7" spans="1:74" s="6" customFormat="1" x14ac:dyDescent="0.25">
      <c r="B7" s="8" t="s">
        <v>15</v>
      </c>
      <c r="C7" s="44">
        <v>11</v>
      </c>
      <c r="D7" s="45">
        <f t="shared" si="0"/>
        <v>8</v>
      </c>
      <c r="E7" s="46">
        <v>16635</v>
      </c>
      <c r="F7" s="45">
        <f t="shared" si="1"/>
        <v>8</v>
      </c>
      <c r="G7" s="44">
        <v>0</v>
      </c>
      <c r="H7" s="45">
        <f t="shared" si="2"/>
        <v>8</v>
      </c>
      <c r="I7" s="46">
        <v>0</v>
      </c>
      <c r="J7" s="45">
        <f t="shared" si="3"/>
        <v>8</v>
      </c>
      <c r="K7" s="44">
        <v>0</v>
      </c>
      <c r="L7" s="45">
        <f>RANK(K7,$K$6:$K$16)</f>
        <v>1</v>
      </c>
      <c r="M7" s="44">
        <v>0</v>
      </c>
      <c r="N7" s="45">
        <f t="shared" si="4"/>
        <v>7</v>
      </c>
      <c r="O7" s="46">
        <v>0</v>
      </c>
      <c r="P7" s="45">
        <f t="shared" si="5"/>
        <v>7</v>
      </c>
      <c r="Q7" s="64">
        <v>0</v>
      </c>
      <c r="R7" s="50">
        <f t="shared" si="6"/>
        <v>7</v>
      </c>
      <c r="S7" s="46">
        <v>0</v>
      </c>
      <c r="T7" s="50">
        <f t="shared" si="7"/>
        <v>4</v>
      </c>
      <c r="U7" s="44">
        <v>0</v>
      </c>
      <c r="V7" s="50">
        <f t="shared" si="8"/>
        <v>1</v>
      </c>
      <c r="W7" s="44">
        <v>0</v>
      </c>
      <c r="X7" s="45">
        <f t="shared" si="9"/>
        <v>2</v>
      </c>
      <c r="Y7" s="46">
        <v>1</v>
      </c>
      <c r="Z7" s="45">
        <f t="shared" si="10"/>
        <v>7</v>
      </c>
      <c r="AA7" s="44">
        <v>0</v>
      </c>
      <c r="AB7" s="45">
        <f t="shared" si="11"/>
        <v>2</v>
      </c>
      <c r="AC7" s="47">
        <v>0</v>
      </c>
      <c r="AD7" s="45">
        <f t="shared" si="12"/>
        <v>3</v>
      </c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4">
        <v>9</v>
      </c>
      <c r="AR7" s="45">
        <f t="shared" si="13"/>
        <v>7</v>
      </c>
      <c r="AS7" s="46">
        <v>0</v>
      </c>
      <c r="AT7" s="45">
        <f t="shared" si="14"/>
        <v>1</v>
      </c>
      <c r="AU7" s="44">
        <v>3</v>
      </c>
      <c r="AV7" s="45">
        <f t="shared" si="15"/>
        <v>10</v>
      </c>
      <c r="AW7" s="46">
        <v>0</v>
      </c>
      <c r="AX7" s="45">
        <f t="shared" si="16"/>
        <v>1</v>
      </c>
      <c r="AY7" s="44">
        <v>0</v>
      </c>
      <c r="AZ7" s="45">
        <f t="shared" si="17"/>
        <v>1</v>
      </c>
      <c r="BA7" s="46">
        <v>0</v>
      </c>
      <c r="BB7" s="45">
        <f t="shared" si="18"/>
        <v>1</v>
      </c>
      <c r="BC7" s="44">
        <v>37</v>
      </c>
      <c r="BD7" s="45">
        <f t="shared" si="19"/>
        <v>3</v>
      </c>
      <c r="BE7" s="44">
        <v>0</v>
      </c>
      <c r="BF7" s="45">
        <f t="shared" si="20"/>
        <v>1</v>
      </c>
      <c r="BG7" s="44">
        <v>0</v>
      </c>
      <c r="BH7" s="45">
        <f t="shared" si="21"/>
        <v>10</v>
      </c>
      <c r="BI7" s="44">
        <v>7</v>
      </c>
      <c r="BJ7" s="45">
        <f t="shared" si="22"/>
        <v>5</v>
      </c>
      <c r="BK7" s="44">
        <v>2</v>
      </c>
      <c r="BL7" s="50">
        <f t="shared" si="23"/>
        <v>3</v>
      </c>
      <c r="BM7" s="44">
        <v>0</v>
      </c>
      <c r="BN7" s="50">
        <f t="shared" si="24"/>
        <v>10</v>
      </c>
      <c r="BO7" s="44">
        <v>0</v>
      </c>
      <c r="BP7" s="45">
        <f t="shared" si="25"/>
        <v>1</v>
      </c>
      <c r="BQ7" s="44">
        <v>0</v>
      </c>
      <c r="BR7" s="45">
        <f t="shared" si="26"/>
        <v>1</v>
      </c>
      <c r="BS7" s="46">
        <v>0</v>
      </c>
      <c r="BT7" s="45">
        <f t="shared" si="27"/>
        <v>1</v>
      </c>
      <c r="BU7" s="53">
        <f t="shared" si="28"/>
        <v>117</v>
      </c>
      <c r="BV7" s="6">
        <f t="shared" si="29"/>
        <v>10</v>
      </c>
    </row>
    <row r="8" spans="1:74" s="6" customFormat="1" x14ac:dyDescent="0.25">
      <c r="B8" s="48" t="s">
        <v>16</v>
      </c>
      <c r="C8" s="49">
        <v>31</v>
      </c>
      <c r="D8" s="50">
        <f t="shared" si="0"/>
        <v>1</v>
      </c>
      <c r="E8" s="51">
        <v>143825</v>
      </c>
      <c r="F8" s="50">
        <f t="shared" si="1"/>
        <v>2</v>
      </c>
      <c r="G8" s="49">
        <v>2</v>
      </c>
      <c r="H8" s="50">
        <f t="shared" si="2"/>
        <v>2</v>
      </c>
      <c r="I8" s="51">
        <v>15050</v>
      </c>
      <c r="J8" s="50">
        <f t="shared" si="3"/>
        <v>2</v>
      </c>
      <c r="K8" s="49">
        <v>0</v>
      </c>
      <c r="L8" s="50">
        <f>RANK(K8,$K6:$K$16)</f>
        <v>1</v>
      </c>
      <c r="M8" s="49">
        <v>0</v>
      </c>
      <c r="N8" s="50">
        <f t="shared" si="4"/>
        <v>7</v>
      </c>
      <c r="O8" s="51">
        <v>0</v>
      </c>
      <c r="P8" s="50">
        <f t="shared" si="5"/>
        <v>7</v>
      </c>
      <c r="Q8" s="63">
        <v>1</v>
      </c>
      <c r="R8" s="50">
        <f t="shared" si="6"/>
        <v>5</v>
      </c>
      <c r="S8" s="51">
        <v>0</v>
      </c>
      <c r="T8" s="50">
        <f t="shared" si="7"/>
        <v>4</v>
      </c>
      <c r="U8" s="49">
        <v>0</v>
      </c>
      <c r="V8" s="50">
        <f t="shared" si="8"/>
        <v>1</v>
      </c>
      <c r="W8" s="49">
        <v>0</v>
      </c>
      <c r="X8" s="50">
        <f t="shared" si="9"/>
        <v>2</v>
      </c>
      <c r="Y8" s="51">
        <v>0</v>
      </c>
      <c r="Z8" s="50">
        <f t="shared" si="10"/>
        <v>8</v>
      </c>
      <c r="AA8" s="49"/>
      <c r="AB8" s="50">
        <f t="shared" si="11"/>
        <v>2</v>
      </c>
      <c r="AC8" s="52">
        <v>15</v>
      </c>
      <c r="AD8" s="50">
        <f t="shared" si="12"/>
        <v>2</v>
      </c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49">
        <v>15</v>
      </c>
      <c r="AR8" s="50">
        <f t="shared" si="13"/>
        <v>3</v>
      </c>
      <c r="AS8" s="51">
        <v>0</v>
      </c>
      <c r="AT8" s="50">
        <f t="shared" si="14"/>
        <v>1</v>
      </c>
      <c r="AU8" s="49">
        <v>9</v>
      </c>
      <c r="AV8" s="50">
        <f t="shared" si="15"/>
        <v>7</v>
      </c>
      <c r="AW8" s="51">
        <v>0</v>
      </c>
      <c r="AX8" s="50">
        <f t="shared" si="16"/>
        <v>1</v>
      </c>
      <c r="AY8" s="49">
        <v>0</v>
      </c>
      <c r="AZ8" s="50">
        <f t="shared" si="17"/>
        <v>1</v>
      </c>
      <c r="BA8" s="51">
        <v>0</v>
      </c>
      <c r="BB8" s="50">
        <f t="shared" si="18"/>
        <v>1</v>
      </c>
      <c r="BC8" s="49">
        <v>30</v>
      </c>
      <c r="BD8" s="50">
        <f t="shared" si="19"/>
        <v>5</v>
      </c>
      <c r="BE8" s="49">
        <v>0</v>
      </c>
      <c r="BF8" s="50">
        <f t="shared" si="20"/>
        <v>1</v>
      </c>
      <c r="BG8" s="49">
        <v>1</v>
      </c>
      <c r="BH8" s="50">
        <f t="shared" si="21"/>
        <v>6</v>
      </c>
      <c r="BI8" s="49">
        <v>4</v>
      </c>
      <c r="BJ8" s="50">
        <f t="shared" si="22"/>
        <v>7</v>
      </c>
      <c r="BK8" s="49">
        <v>3</v>
      </c>
      <c r="BL8" s="50">
        <f t="shared" si="23"/>
        <v>2</v>
      </c>
      <c r="BM8" s="49">
        <v>6</v>
      </c>
      <c r="BN8" s="50">
        <f t="shared" si="24"/>
        <v>6</v>
      </c>
      <c r="BO8" s="49">
        <v>0</v>
      </c>
      <c r="BP8" s="50">
        <f t="shared" si="25"/>
        <v>1</v>
      </c>
      <c r="BQ8" s="49">
        <v>0</v>
      </c>
      <c r="BR8" s="50">
        <f t="shared" si="26"/>
        <v>1</v>
      </c>
      <c r="BS8" s="51">
        <v>0</v>
      </c>
      <c r="BT8" s="50">
        <f t="shared" si="27"/>
        <v>1</v>
      </c>
      <c r="BU8" s="53">
        <f t="shared" si="28"/>
        <v>80</v>
      </c>
      <c r="BV8" s="34">
        <f t="shared" si="29"/>
        <v>5</v>
      </c>
    </row>
    <row r="9" spans="1:74" s="6" customFormat="1" x14ac:dyDescent="0.25">
      <c r="B9" s="8" t="s">
        <v>17</v>
      </c>
      <c r="C9" s="44">
        <v>6</v>
      </c>
      <c r="D9" s="45">
        <f t="shared" si="0"/>
        <v>11</v>
      </c>
      <c r="E9" s="46">
        <v>6125</v>
      </c>
      <c r="F9" s="45">
        <f t="shared" si="1"/>
        <v>11</v>
      </c>
      <c r="G9" s="44">
        <v>1</v>
      </c>
      <c r="H9" s="45">
        <f t="shared" si="2"/>
        <v>4</v>
      </c>
      <c r="I9" s="46">
        <v>300</v>
      </c>
      <c r="J9" s="45">
        <f t="shared" si="3"/>
        <v>3</v>
      </c>
      <c r="K9" s="44">
        <v>0</v>
      </c>
      <c r="L9" s="45">
        <f t="shared" ref="L9:L16" si="30">RANK(K9,$K$6:$K$16)</f>
        <v>1</v>
      </c>
      <c r="M9" s="44">
        <v>1</v>
      </c>
      <c r="N9" s="45">
        <f t="shared" si="4"/>
        <v>6</v>
      </c>
      <c r="O9" s="46">
        <v>1000</v>
      </c>
      <c r="P9" s="45">
        <f t="shared" si="5"/>
        <v>6</v>
      </c>
      <c r="Q9" s="64">
        <v>0</v>
      </c>
      <c r="R9" s="50">
        <f t="shared" si="6"/>
        <v>7</v>
      </c>
      <c r="S9" s="46">
        <v>0</v>
      </c>
      <c r="T9" s="50">
        <f t="shared" si="7"/>
        <v>4</v>
      </c>
      <c r="U9" s="44">
        <v>0</v>
      </c>
      <c r="V9" s="50">
        <f t="shared" si="8"/>
        <v>1</v>
      </c>
      <c r="W9" s="44">
        <v>0</v>
      </c>
      <c r="X9" s="45">
        <f t="shared" si="9"/>
        <v>2</v>
      </c>
      <c r="Y9" s="46">
        <v>2</v>
      </c>
      <c r="Z9" s="45">
        <f t="shared" si="10"/>
        <v>6</v>
      </c>
      <c r="AA9" s="44"/>
      <c r="AB9" s="45">
        <f t="shared" si="11"/>
        <v>2</v>
      </c>
      <c r="AC9" s="47"/>
      <c r="AD9" s="45">
        <f t="shared" si="12"/>
        <v>3</v>
      </c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4">
        <v>5</v>
      </c>
      <c r="AR9" s="45">
        <f t="shared" si="13"/>
        <v>9</v>
      </c>
      <c r="AS9" s="46">
        <v>0</v>
      </c>
      <c r="AT9" s="45">
        <f t="shared" si="14"/>
        <v>1</v>
      </c>
      <c r="AU9" s="44">
        <v>7</v>
      </c>
      <c r="AV9" s="45">
        <f t="shared" si="15"/>
        <v>9</v>
      </c>
      <c r="AW9" s="46">
        <v>0</v>
      </c>
      <c r="AX9" s="45">
        <f t="shared" si="16"/>
        <v>1</v>
      </c>
      <c r="AY9" s="44">
        <v>0</v>
      </c>
      <c r="AZ9" s="45">
        <f t="shared" si="17"/>
        <v>1</v>
      </c>
      <c r="BA9" s="46">
        <v>0</v>
      </c>
      <c r="BB9" s="45">
        <f t="shared" si="18"/>
        <v>1</v>
      </c>
      <c r="BC9" s="44">
        <v>16</v>
      </c>
      <c r="BD9" s="45">
        <f t="shared" si="19"/>
        <v>10</v>
      </c>
      <c r="BE9" s="44">
        <v>0</v>
      </c>
      <c r="BF9" s="45">
        <f t="shared" si="20"/>
        <v>1</v>
      </c>
      <c r="BG9" s="44">
        <v>4</v>
      </c>
      <c r="BH9" s="45">
        <f t="shared" si="21"/>
        <v>2</v>
      </c>
      <c r="BI9" s="44">
        <v>4</v>
      </c>
      <c r="BJ9" s="45">
        <f t="shared" si="22"/>
        <v>7</v>
      </c>
      <c r="BK9" s="44">
        <v>1</v>
      </c>
      <c r="BL9" s="50">
        <f t="shared" si="23"/>
        <v>8</v>
      </c>
      <c r="BM9" s="44">
        <v>11</v>
      </c>
      <c r="BN9" s="50">
        <f t="shared" si="24"/>
        <v>3</v>
      </c>
      <c r="BO9" s="44">
        <v>0</v>
      </c>
      <c r="BP9" s="45">
        <f t="shared" si="25"/>
        <v>1</v>
      </c>
      <c r="BQ9" s="44">
        <v>0</v>
      </c>
      <c r="BR9" s="45">
        <f t="shared" si="26"/>
        <v>1</v>
      </c>
      <c r="BS9" s="46">
        <v>0</v>
      </c>
      <c r="BT9" s="45">
        <f t="shared" si="27"/>
        <v>1</v>
      </c>
      <c r="BU9" s="53">
        <f t="shared" si="28"/>
        <v>111</v>
      </c>
      <c r="BV9" s="6">
        <f t="shared" si="29"/>
        <v>9</v>
      </c>
    </row>
    <row r="10" spans="1:74" s="6" customFormat="1" x14ac:dyDescent="0.25">
      <c r="B10" s="8" t="s">
        <v>18</v>
      </c>
      <c r="C10" s="44">
        <v>16</v>
      </c>
      <c r="D10" s="45">
        <f t="shared" si="0"/>
        <v>6</v>
      </c>
      <c r="E10" s="46">
        <v>41450</v>
      </c>
      <c r="F10" s="45">
        <f t="shared" si="1"/>
        <v>6</v>
      </c>
      <c r="G10" s="44">
        <v>0</v>
      </c>
      <c r="H10" s="45">
        <f t="shared" si="2"/>
        <v>8</v>
      </c>
      <c r="I10" s="46">
        <v>0</v>
      </c>
      <c r="J10" s="45">
        <f t="shared" si="3"/>
        <v>8</v>
      </c>
      <c r="K10" s="44">
        <v>0</v>
      </c>
      <c r="L10" s="45">
        <f t="shared" si="30"/>
        <v>1</v>
      </c>
      <c r="M10" s="44">
        <v>0</v>
      </c>
      <c r="N10" s="45">
        <f t="shared" si="4"/>
        <v>7</v>
      </c>
      <c r="O10" s="46">
        <v>0</v>
      </c>
      <c r="P10" s="45">
        <f t="shared" si="5"/>
        <v>7</v>
      </c>
      <c r="Q10" s="64">
        <v>0</v>
      </c>
      <c r="R10" s="50">
        <f t="shared" si="6"/>
        <v>7</v>
      </c>
      <c r="S10" s="46">
        <v>0</v>
      </c>
      <c r="T10" s="50">
        <f t="shared" si="7"/>
        <v>4</v>
      </c>
      <c r="U10" s="44">
        <v>0</v>
      </c>
      <c r="V10" s="50">
        <f t="shared" si="8"/>
        <v>1</v>
      </c>
      <c r="W10" s="44">
        <v>0</v>
      </c>
      <c r="X10" s="45">
        <f t="shared" si="9"/>
        <v>2</v>
      </c>
      <c r="Y10" s="46">
        <v>4</v>
      </c>
      <c r="Z10" s="45">
        <f t="shared" si="10"/>
        <v>4</v>
      </c>
      <c r="AA10" s="44"/>
      <c r="AB10" s="45">
        <f t="shared" si="11"/>
        <v>2</v>
      </c>
      <c r="AC10" s="47"/>
      <c r="AD10" s="45">
        <f t="shared" si="12"/>
        <v>3</v>
      </c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4">
        <v>5</v>
      </c>
      <c r="AR10" s="45">
        <f t="shared" si="13"/>
        <v>9</v>
      </c>
      <c r="AS10" s="46">
        <v>0</v>
      </c>
      <c r="AT10" s="45">
        <f t="shared" si="14"/>
        <v>1</v>
      </c>
      <c r="AU10" s="44">
        <v>10</v>
      </c>
      <c r="AV10" s="45">
        <f t="shared" si="15"/>
        <v>6</v>
      </c>
      <c r="AW10" s="46">
        <v>0</v>
      </c>
      <c r="AX10" s="45">
        <f t="shared" si="16"/>
        <v>1</v>
      </c>
      <c r="AY10" s="44">
        <v>0</v>
      </c>
      <c r="AZ10" s="45">
        <f t="shared" si="17"/>
        <v>1</v>
      </c>
      <c r="BA10" s="46">
        <v>0</v>
      </c>
      <c r="BB10" s="45">
        <f t="shared" si="18"/>
        <v>1</v>
      </c>
      <c r="BC10" s="44">
        <v>33</v>
      </c>
      <c r="BD10" s="45">
        <f t="shared" si="19"/>
        <v>4</v>
      </c>
      <c r="BE10" s="44">
        <v>0</v>
      </c>
      <c r="BF10" s="45">
        <f t="shared" si="20"/>
        <v>1</v>
      </c>
      <c r="BG10" s="44">
        <v>2</v>
      </c>
      <c r="BH10" s="45">
        <f t="shared" si="21"/>
        <v>5</v>
      </c>
      <c r="BI10" s="44">
        <v>5</v>
      </c>
      <c r="BJ10" s="45">
        <f t="shared" si="22"/>
        <v>6</v>
      </c>
      <c r="BK10" s="44">
        <v>2</v>
      </c>
      <c r="BL10" s="50">
        <f t="shared" si="23"/>
        <v>3</v>
      </c>
      <c r="BM10" s="44">
        <v>8</v>
      </c>
      <c r="BN10" s="50">
        <f t="shared" si="24"/>
        <v>4</v>
      </c>
      <c r="BO10" s="44">
        <v>0</v>
      </c>
      <c r="BP10" s="45">
        <f t="shared" si="25"/>
        <v>1</v>
      </c>
      <c r="BQ10" s="44">
        <v>0</v>
      </c>
      <c r="BR10" s="45">
        <f t="shared" si="26"/>
        <v>1</v>
      </c>
      <c r="BS10" s="46">
        <v>0</v>
      </c>
      <c r="BT10" s="45">
        <f t="shared" si="27"/>
        <v>1</v>
      </c>
      <c r="BU10" s="53">
        <f t="shared" si="28"/>
        <v>99</v>
      </c>
      <c r="BV10" s="6">
        <f t="shared" si="29"/>
        <v>7</v>
      </c>
    </row>
    <row r="11" spans="1:74" s="6" customFormat="1" x14ac:dyDescent="0.25">
      <c r="B11" s="48" t="s">
        <v>19</v>
      </c>
      <c r="C11" s="49">
        <v>27</v>
      </c>
      <c r="D11" s="50">
        <f t="shared" si="0"/>
        <v>2</v>
      </c>
      <c r="E11" s="51">
        <v>269185</v>
      </c>
      <c r="F11" s="50">
        <f t="shared" si="1"/>
        <v>1</v>
      </c>
      <c r="G11" s="49">
        <v>1</v>
      </c>
      <c r="H11" s="50">
        <f t="shared" si="2"/>
        <v>4</v>
      </c>
      <c r="I11" s="51">
        <v>50</v>
      </c>
      <c r="J11" s="50">
        <f t="shared" si="3"/>
        <v>6</v>
      </c>
      <c r="K11" s="49">
        <v>0</v>
      </c>
      <c r="L11" s="50">
        <f t="shared" si="30"/>
        <v>1</v>
      </c>
      <c r="M11" s="49">
        <v>2</v>
      </c>
      <c r="N11" s="50">
        <f t="shared" si="4"/>
        <v>3</v>
      </c>
      <c r="O11" s="51">
        <v>11000</v>
      </c>
      <c r="P11" s="50">
        <f t="shared" si="5"/>
        <v>3</v>
      </c>
      <c r="Q11" s="63">
        <v>2</v>
      </c>
      <c r="R11" s="50">
        <f t="shared" si="6"/>
        <v>4</v>
      </c>
      <c r="S11" s="51">
        <v>40000</v>
      </c>
      <c r="T11" s="50">
        <f t="shared" si="7"/>
        <v>1</v>
      </c>
      <c r="U11" s="49">
        <v>0</v>
      </c>
      <c r="V11" s="50">
        <f t="shared" si="8"/>
        <v>1</v>
      </c>
      <c r="W11" s="49">
        <v>0</v>
      </c>
      <c r="X11" s="50">
        <f t="shared" si="9"/>
        <v>2</v>
      </c>
      <c r="Y11" s="51">
        <v>5</v>
      </c>
      <c r="Z11" s="50">
        <f t="shared" si="10"/>
        <v>3</v>
      </c>
      <c r="AA11" s="49"/>
      <c r="AB11" s="50">
        <f t="shared" si="11"/>
        <v>2</v>
      </c>
      <c r="AC11" s="52"/>
      <c r="AD11" s="50">
        <f t="shared" si="12"/>
        <v>3</v>
      </c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49">
        <v>23</v>
      </c>
      <c r="AR11" s="50">
        <f t="shared" si="13"/>
        <v>1</v>
      </c>
      <c r="AS11" s="51">
        <v>0</v>
      </c>
      <c r="AT11" s="50">
        <f t="shared" si="14"/>
        <v>1</v>
      </c>
      <c r="AU11" s="49">
        <v>12</v>
      </c>
      <c r="AV11" s="50">
        <f t="shared" si="15"/>
        <v>5</v>
      </c>
      <c r="AW11" s="51">
        <v>0</v>
      </c>
      <c r="AX11" s="50">
        <f t="shared" si="16"/>
        <v>1</v>
      </c>
      <c r="AY11" s="49">
        <v>0</v>
      </c>
      <c r="AZ11" s="50">
        <f t="shared" si="17"/>
        <v>1</v>
      </c>
      <c r="BA11" s="51">
        <v>0</v>
      </c>
      <c r="BB11" s="50">
        <f t="shared" si="18"/>
        <v>1</v>
      </c>
      <c r="BC11" s="49">
        <v>29</v>
      </c>
      <c r="BD11" s="50">
        <f t="shared" si="19"/>
        <v>6</v>
      </c>
      <c r="BE11" s="49">
        <v>0</v>
      </c>
      <c r="BF11" s="50">
        <f t="shared" si="20"/>
        <v>1</v>
      </c>
      <c r="BG11" s="49">
        <v>1</v>
      </c>
      <c r="BH11" s="50">
        <f t="shared" si="21"/>
        <v>6</v>
      </c>
      <c r="BI11" s="49">
        <v>15</v>
      </c>
      <c r="BJ11" s="50">
        <f t="shared" si="22"/>
        <v>2</v>
      </c>
      <c r="BK11" s="49">
        <v>1</v>
      </c>
      <c r="BL11" s="50">
        <f t="shared" si="23"/>
        <v>8</v>
      </c>
      <c r="BM11" s="49">
        <v>2</v>
      </c>
      <c r="BN11" s="50">
        <f t="shared" si="24"/>
        <v>9</v>
      </c>
      <c r="BO11" s="49">
        <v>0</v>
      </c>
      <c r="BP11" s="50">
        <f t="shared" si="25"/>
        <v>1</v>
      </c>
      <c r="BQ11" s="49">
        <v>0</v>
      </c>
      <c r="BR11" s="50">
        <f t="shared" si="26"/>
        <v>1</v>
      </c>
      <c r="BS11" s="51">
        <v>0</v>
      </c>
      <c r="BT11" s="50">
        <f t="shared" si="27"/>
        <v>1</v>
      </c>
      <c r="BU11" s="53">
        <f t="shared" si="28"/>
        <v>75</v>
      </c>
      <c r="BV11" s="34">
        <f t="shared" si="29"/>
        <v>3</v>
      </c>
    </row>
    <row r="12" spans="1:74" s="6" customFormat="1" x14ac:dyDescent="0.25">
      <c r="B12" s="8" t="s">
        <v>20</v>
      </c>
      <c r="C12" s="44">
        <v>9</v>
      </c>
      <c r="D12" s="45">
        <f t="shared" si="0"/>
        <v>10</v>
      </c>
      <c r="E12" s="46">
        <v>16163</v>
      </c>
      <c r="F12" s="45">
        <f t="shared" si="1"/>
        <v>9</v>
      </c>
      <c r="G12" s="44">
        <v>1</v>
      </c>
      <c r="H12" s="45">
        <f t="shared" si="2"/>
        <v>4</v>
      </c>
      <c r="I12" s="46">
        <v>60</v>
      </c>
      <c r="J12" s="45">
        <f t="shared" si="3"/>
        <v>5</v>
      </c>
      <c r="K12" s="44">
        <v>0</v>
      </c>
      <c r="L12" s="45">
        <f t="shared" si="30"/>
        <v>1</v>
      </c>
      <c r="M12" s="44"/>
      <c r="N12" s="45">
        <f t="shared" si="4"/>
        <v>7</v>
      </c>
      <c r="O12" s="46">
        <v>0</v>
      </c>
      <c r="P12" s="45">
        <f t="shared" si="5"/>
        <v>7</v>
      </c>
      <c r="Q12" s="64">
        <v>4</v>
      </c>
      <c r="R12" s="50">
        <f t="shared" si="6"/>
        <v>2</v>
      </c>
      <c r="S12" s="46">
        <v>0</v>
      </c>
      <c r="T12" s="50">
        <f t="shared" si="7"/>
        <v>4</v>
      </c>
      <c r="U12" s="44">
        <v>0</v>
      </c>
      <c r="V12" s="50">
        <f t="shared" si="8"/>
        <v>1</v>
      </c>
      <c r="W12" s="44">
        <v>0</v>
      </c>
      <c r="X12" s="45">
        <f t="shared" si="9"/>
        <v>2</v>
      </c>
      <c r="Y12" s="46">
        <v>10</v>
      </c>
      <c r="Z12" s="45">
        <f t="shared" si="10"/>
        <v>2</v>
      </c>
      <c r="AA12" s="44"/>
      <c r="AB12" s="45">
        <f t="shared" si="11"/>
        <v>2</v>
      </c>
      <c r="AC12" s="47"/>
      <c r="AD12" s="45">
        <f t="shared" si="12"/>
        <v>3</v>
      </c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4">
        <v>13</v>
      </c>
      <c r="AR12" s="45">
        <f t="shared" si="13"/>
        <v>5</v>
      </c>
      <c r="AS12" s="46">
        <v>0</v>
      </c>
      <c r="AT12" s="45">
        <f t="shared" si="14"/>
        <v>1</v>
      </c>
      <c r="AU12" s="44">
        <v>19</v>
      </c>
      <c r="AV12" s="45">
        <f t="shared" si="15"/>
        <v>1</v>
      </c>
      <c r="AW12" s="46">
        <v>0</v>
      </c>
      <c r="AX12" s="45">
        <f t="shared" si="16"/>
        <v>1</v>
      </c>
      <c r="AY12" s="44">
        <v>0</v>
      </c>
      <c r="AZ12" s="45">
        <f t="shared" si="17"/>
        <v>1</v>
      </c>
      <c r="BA12" s="46">
        <v>0</v>
      </c>
      <c r="BB12" s="45">
        <f t="shared" si="18"/>
        <v>1</v>
      </c>
      <c r="BC12" s="44">
        <v>27</v>
      </c>
      <c r="BD12" s="45">
        <f t="shared" si="19"/>
        <v>7</v>
      </c>
      <c r="BE12" s="44">
        <v>0</v>
      </c>
      <c r="BF12" s="45">
        <f t="shared" si="20"/>
        <v>1</v>
      </c>
      <c r="BG12" s="44">
        <v>1</v>
      </c>
      <c r="BH12" s="45">
        <f t="shared" si="21"/>
        <v>6</v>
      </c>
      <c r="BI12" s="44">
        <v>11</v>
      </c>
      <c r="BJ12" s="45">
        <f t="shared" si="22"/>
        <v>3</v>
      </c>
      <c r="BK12" s="44">
        <v>2</v>
      </c>
      <c r="BL12" s="50">
        <f t="shared" si="23"/>
        <v>3</v>
      </c>
      <c r="BM12" s="44">
        <v>4</v>
      </c>
      <c r="BN12" s="50">
        <f t="shared" si="24"/>
        <v>7</v>
      </c>
      <c r="BO12" s="44">
        <v>0</v>
      </c>
      <c r="BP12" s="45">
        <f t="shared" si="25"/>
        <v>1</v>
      </c>
      <c r="BQ12" s="44">
        <v>0</v>
      </c>
      <c r="BR12" s="45">
        <f t="shared" si="26"/>
        <v>1</v>
      </c>
      <c r="BS12" s="46">
        <v>0</v>
      </c>
      <c r="BT12" s="45">
        <f t="shared" si="27"/>
        <v>1</v>
      </c>
      <c r="BU12" s="53">
        <f t="shared" si="28"/>
        <v>92</v>
      </c>
      <c r="BV12" s="6">
        <f t="shared" si="29"/>
        <v>6</v>
      </c>
    </row>
    <row r="13" spans="1:74" s="6" customFormat="1" x14ac:dyDescent="0.25">
      <c r="B13" s="48" t="s">
        <v>21</v>
      </c>
      <c r="C13" s="49">
        <v>10</v>
      </c>
      <c r="D13" s="50">
        <f t="shared" si="0"/>
        <v>9</v>
      </c>
      <c r="E13" s="51">
        <v>11189</v>
      </c>
      <c r="F13" s="50">
        <f t="shared" si="1"/>
        <v>10</v>
      </c>
      <c r="G13" s="49">
        <v>0</v>
      </c>
      <c r="H13" s="50">
        <f t="shared" si="2"/>
        <v>8</v>
      </c>
      <c r="I13" s="51">
        <v>0</v>
      </c>
      <c r="J13" s="50">
        <f t="shared" si="3"/>
        <v>8</v>
      </c>
      <c r="K13" s="49">
        <v>0</v>
      </c>
      <c r="L13" s="50">
        <f t="shared" si="30"/>
        <v>1</v>
      </c>
      <c r="M13" s="49">
        <v>9</v>
      </c>
      <c r="N13" s="50">
        <f t="shared" si="4"/>
        <v>1</v>
      </c>
      <c r="O13" s="51">
        <v>2240</v>
      </c>
      <c r="P13" s="50">
        <f t="shared" si="5"/>
        <v>5</v>
      </c>
      <c r="Q13" s="63">
        <v>0</v>
      </c>
      <c r="R13" s="50">
        <f t="shared" si="6"/>
        <v>7</v>
      </c>
      <c r="S13" s="51">
        <v>0</v>
      </c>
      <c r="T13" s="50">
        <f t="shared" si="7"/>
        <v>4</v>
      </c>
      <c r="U13" s="49">
        <v>0</v>
      </c>
      <c r="V13" s="50">
        <f t="shared" si="8"/>
        <v>1</v>
      </c>
      <c r="W13" s="49">
        <v>0</v>
      </c>
      <c r="X13" s="50">
        <f t="shared" si="9"/>
        <v>2</v>
      </c>
      <c r="Y13" s="51">
        <v>4</v>
      </c>
      <c r="Z13" s="50">
        <f t="shared" si="10"/>
        <v>4</v>
      </c>
      <c r="AA13" s="49"/>
      <c r="AB13" s="50">
        <f t="shared" si="11"/>
        <v>2</v>
      </c>
      <c r="AC13" s="52"/>
      <c r="AD13" s="50">
        <f t="shared" si="12"/>
        <v>3</v>
      </c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49">
        <v>1</v>
      </c>
      <c r="AR13" s="50">
        <f t="shared" si="13"/>
        <v>11</v>
      </c>
      <c r="AS13" s="51">
        <v>0</v>
      </c>
      <c r="AT13" s="50">
        <f t="shared" si="14"/>
        <v>1</v>
      </c>
      <c r="AU13" s="49">
        <v>3</v>
      </c>
      <c r="AV13" s="50">
        <f t="shared" si="15"/>
        <v>10</v>
      </c>
      <c r="AW13" s="51">
        <v>0</v>
      </c>
      <c r="AX13" s="50">
        <f t="shared" si="16"/>
        <v>1</v>
      </c>
      <c r="AY13" s="49">
        <v>0</v>
      </c>
      <c r="AZ13" s="50">
        <f t="shared" si="17"/>
        <v>1</v>
      </c>
      <c r="BA13" s="51">
        <v>0</v>
      </c>
      <c r="BB13" s="50">
        <f t="shared" si="18"/>
        <v>1</v>
      </c>
      <c r="BC13" s="49">
        <v>11</v>
      </c>
      <c r="BD13" s="50">
        <f t="shared" si="19"/>
        <v>11</v>
      </c>
      <c r="BE13" s="49">
        <v>0</v>
      </c>
      <c r="BF13" s="50">
        <f t="shared" si="20"/>
        <v>1</v>
      </c>
      <c r="BG13" s="49">
        <v>1</v>
      </c>
      <c r="BH13" s="50">
        <f t="shared" si="21"/>
        <v>6</v>
      </c>
      <c r="BI13" s="49">
        <v>3</v>
      </c>
      <c r="BJ13" s="50">
        <f t="shared" si="22"/>
        <v>10</v>
      </c>
      <c r="BK13" s="49">
        <v>0</v>
      </c>
      <c r="BL13" s="50">
        <f t="shared" si="23"/>
        <v>11</v>
      </c>
      <c r="BM13" s="49">
        <v>0</v>
      </c>
      <c r="BN13" s="50">
        <f t="shared" si="24"/>
        <v>10</v>
      </c>
      <c r="BO13" s="49">
        <v>0</v>
      </c>
      <c r="BP13" s="50">
        <f t="shared" si="25"/>
        <v>1</v>
      </c>
      <c r="BQ13" s="49">
        <v>0</v>
      </c>
      <c r="BR13" s="50">
        <f t="shared" si="26"/>
        <v>1</v>
      </c>
      <c r="BS13" s="51">
        <v>0</v>
      </c>
      <c r="BT13" s="50">
        <f t="shared" si="27"/>
        <v>1</v>
      </c>
      <c r="BU13" s="53">
        <f t="shared" si="28"/>
        <v>130</v>
      </c>
      <c r="BV13" s="34">
        <f t="shared" si="29"/>
        <v>11</v>
      </c>
    </row>
    <row r="14" spans="1:74" s="6" customFormat="1" x14ac:dyDescent="0.25">
      <c r="B14" s="48" t="s">
        <v>22</v>
      </c>
      <c r="C14" s="49">
        <v>26</v>
      </c>
      <c r="D14" s="50">
        <f t="shared" si="0"/>
        <v>3</v>
      </c>
      <c r="E14" s="51">
        <v>61550</v>
      </c>
      <c r="F14" s="50">
        <f t="shared" si="1"/>
        <v>4</v>
      </c>
      <c r="G14" s="49">
        <v>2</v>
      </c>
      <c r="H14" s="50">
        <f t="shared" si="2"/>
        <v>2</v>
      </c>
      <c r="I14" s="51">
        <v>100</v>
      </c>
      <c r="J14" s="50">
        <f t="shared" si="3"/>
        <v>4</v>
      </c>
      <c r="K14" s="49">
        <v>0</v>
      </c>
      <c r="L14" s="50">
        <f t="shared" si="30"/>
        <v>1</v>
      </c>
      <c r="M14" s="49">
        <v>0</v>
      </c>
      <c r="N14" s="50">
        <f t="shared" si="4"/>
        <v>7</v>
      </c>
      <c r="O14" s="51">
        <v>0</v>
      </c>
      <c r="P14" s="50">
        <f t="shared" si="5"/>
        <v>7</v>
      </c>
      <c r="Q14" s="63">
        <v>1</v>
      </c>
      <c r="R14" s="50">
        <f t="shared" si="6"/>
        <v>5</v>
      </c>
      <c r="S14" s="51">
        <v>0</v>
      </c>
      <c r="T14" s="50">
        <f t="shared" si="7"/>
        <v>4</v>
      </c>
      <c r="U14" s="49">
        <v>0</v>
      </c>
      <c r="V14" s="50">
        <f t="shared" si="8"/>
        <v>1</v>
      </c>
      <c r="W14" s="49">
        <v>0</v>
      </c>
      <c r="X14" s="50">
        <f t="shared" si="9"/>
        <v>2</v>
      </c>
      <c r="Y14" s="51">
        <v>0</v>
      </c>
      <c r="Z14" s="50">
        <f t="shared" si="10"/>
        <v>8</v>
      </c>
      <c r="AA14" s="49"/>
      <c r="AB14" s="50">
        <f t="shared" si="11"/>
        <v>2</v>
      </c>
      <c r="AC14" s="52"/>
      <c r="AD14" s="50">
        <f t="shared" si="12"/>
        <v>3</v>
      </c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49">
        <v>12</v>
      </c>
      <c r="AR14" s="50">
        <f t="shared" si="13"/>
        <v>6</v>
      </c>
      <c r="AS14" s="51">
        <v>0</v>
      </c>
      <c r="AT14" s="50">
        <f t="shared" si="14"/>
        <v>1</v>
      </c>
      <c r="AU14" s="49">
        <v>18</v>
      </c>
      <c r="AV14" s="50">
        <f t="shared" si="15"/>
        <v>2</v>
      </c>
      <c r="AW14" s="51">
        <v>0</v>
      </c>
      <c r="AX14" s="50">
        <f t="shared" si="16"/>
        <v>1</v>
      </c>
      <c r="AY14" s="49">
        <v>0</v>
      </c>
      <c r="AZ14" s="50">
        <f t="shared" si="17"/>
        <v>1</v>
      </c>
      <c r="BA14" s="51">
        <v>0</v>
      </c>
      <c r="BB14" s="50">
        <f t="shared" si="18"/>
        <v>1</v>
      </c>
      <c r="BC14" s="49">
        <v>41</v>
      </c>
      <c r="BD14" s="50">
        <f t="shared" si="19"/>
        <v>2</v>
      </c>
      <c r="BE14" s="49">
        <v>0</v>
      </c>
      <c r="BF14" s="50">
        <f t="shared" si="20"/>
        <v>1</v>
      </c>
      <c r="BG14" s="49">
        <v>3</v>
      </c>
      <c r="BH14" s="50">
        <f t="shared" si="21"/>
        <v>3</v>
      </c>
      <c r="BI14" s="49">
        <v>18</v>
      </c>
      <c r="BJ14" s="50">
        <f t="shared" si="22"/>
        <v>1</v>
      </c>
      <c r="BK14" s="49">
        <v>2</v>
      </c>
      <c r="BL14" s="50">
        <f t="shared" si="23"/>
        <v>3</v>
      </c>
      <c r="BM14" s="49">
        <v>12</v>
      </c>
      <c r="BN14" s="50">
        <f t="shared" si="24"/>
        <v>2</v>
      </c>
      <c r="BO14" s="49">
        <v>0</v>
      </c>
      <c r="BP14" s="50">
        <f t="shared" si="25"/>
        <v>1</v>
      </c>
      <c r="BQ14" s="49">
        <v>0</v>
      </c>
      <c r="BR14" s="50">
        <f t="shared" si="26"/>
        <v>1</v>
      </c>
      <c r="BS14" s="51">
        <v>0</v>
      </c>
      <c r="BT14" s="50">
        <f t="shared" si="27"/>
        <v>1</v>
      </c>
      <c r="BU14" s="53">
        <f t="shared" si="28"/>
        <v>70</v>
      </c>
      <c r="BV14" s="34">
        <f t="shared" si="29"/>
        <v>2</v>
      </c>
    </row>
    <row r="15" spans="1:74" s="6" customFormat="1" x14ac:dyDescent="0.25">
      <c r="B15" s="48" t="s">
        <v>23</v>
      </c>
      <c r="C15" s="49">
        <v>21</v>
      </c>
      <c r="D15" s="50">
        <f t="shared" si="0"/>
        <v>5</v>
      </c>
      <c r="E15" s="51">
        <v>43065</v>
      </c>
      <c r="F15" s="50">
        <f t="shared" si="1"/>
        <v>5</v>
      </c>
      <c r="G15" s="49">
        <v>0</v>
      </c>
      <c r="H15" s="50">
        <f t="shared" si="2"/>
        <v>8</v>
      </c>
      <c r="I15" s="51">
        <v>0</v>
      </c>
      <c r="J15" s="50">
        <f t="shared" si="3"/>
        <v>8</v>
      </c>
      <c r="K15" s="49">
        <v>0</v>
      </c>
      <c r="L15" s="50">
        <f t="shared" si="30"/>
        <v>1</v>
      </c>
      <c r="M15" s="49">
        <v>2</v>
      </c>
      <c r="N15" s="50">
        <f t="shared" si="4"/>
        <v>3</v>
      </c>
      <c r="O15" s="51">
        <v>7000</v>
      </c>
      <c r="P15" s="50">
        <f t="shared" si="5"/>
        <v>4</v>
      </c>
      <c r="Q15" s="63">
        <v>4</v>
      </c>
      <c r="R15" s="50">
        <f t="shared" si="6"/>
        <v>2</v>
      </c>
      <c r="S15" s="51"/>
      <c r="T15" s="50">
        <f t="shared" si="7"/>
        <v>4</v>
      </c>
      <c r="U15" s="49">
        <v>0</v>
      </c>
      <c r="V15" s="50">
        <f t="shared" si="8"/>
        <v>1</v>
      </c>
      <c r="W15" s="49">
        <v>0</v>
      </c>
      <c r="X15" s="50">
        <f t="shared" si="9"/>
        <v>2</v>
      </c>
      <c r="Y15" s="51">
        <v>0</v>
      </c>
      <c r="Z15" s="50">
        <f t="shared" si="10"/>
        <v>8</v>
      </c>
      <c r="AA15" s="49"/>
      <c r="AB15" s="50">
        <f t="shared" si="11"/>
        <v>2</v>
      </c>
      <c r="AC15" s="52"/>
      <c r="AD15" s="50">
        <f t="shared" si="12"/>
        <v>3</v>
      </c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49">
        <v>15</v>
      </c>
      <c r="AR15" s="50">
        <f t="shared" si="13"/>
        <v>3</v>
      </c>
      <c r="AS15" s="51">
        <v>0</v>
      </c>
      <c r="AT15" s="50">
        <f t="shared" si="14"/>
        <v>1</v>
      </c>
      <c r="AU15" s="49">
        <v>9</v>
      </c>
      <c r="AV15" s="50">
        <f t="shared" si="15"/>
        <v>7</v>
      </c>
      <c r="AW15" s="51">
        <v>0</v>
      </c>
      <c r="AX15" s="50">
        <f t="shared" si="16"/>
        <v>1</v>
      </c>
      <c r="AY15" s="49">
        <v>0</v>
      </c>
      <c r="AZ15" s="50">
        <f t="shared" si="17"/>
        <v>1</v>
      </c>
      <c r="BA15" s="51">
        <v>0</v>
      </c>
      <c r="BB15" s="50">
        <f t="shared" si="18"/>
        <v>1</v>
      </c>
      <c r="BC15" s="49">
        <v>22</v>
      </c>
      <c r="BD15" s="50">
        <f t="shared" si="19"/>
        <v>9</v>
      </c>
      <c r="BE15" s="49">
        <v>0</v>
      </c>
      <c r="BF15" s="50">
        <f t="shared" si="20"/>
        <v>1</v>
      </c>
      <c r="BG15" s="49">
        <v>6</v>
      </c>
      <c r="BH15" s="50">
        <f t="shared" si="21"/>
        <v>1</v>
      </c>
      <c r="BI15" s="49">
        <v>4</v>
      </c>
      <c r="BJ15" s="50">
        <f t="shared" si="22"/>
        <v>7</v>
      </c>
      <c r="BK15" s="49">
        <v>1</v>
      </c>
      <c r="BL15" s="50">
        <f t="shared" si="23"/>
        <v>8</v>
      </c>
      <c r="BM15" s="49">
        <v>3</v>
      </c>
      <c r="BN15" s="50">
        <f t="shared" si="24"/>
        <v>8</v>
      </c>
      <c r="BO15" s="49">
        <v>0</v>
      </c>
      <c r="BP15" s="50">
        <f t="shared" si="25"/>
        <v>1</v>
      </c>
      <c r="BQ15" s="49">
        <v>0</v>
      </c>
      <c r="BR15" s="50">
        <f t="shared" si="26"/>
        <v>1</v>
      </c>
      <c r="BS15" s="51">
        <v>0</v>
      </c>
      <c r="BT15" s="50">
        <f t="shared" si="27"/>
        <v>1</v>
      </c>
      <c r="BU15" s="53">
        <f t="shared" si="28"/>
        <v>100</v>
      </c>
      <c r="BV15" s="34">
        <f t="shared" si="29"/>
        <v>8</v>
      </c>
    </row>
    <row r="16" spans="1:74" s="6" customFormat="1" x14ac:dyDescent="0.25">
      <c r="B16" s="8" t="s">
        <v>24</v>
      </c>
      <c r="C16" s="44">
        <v>25</v>
      </c>
      <c r="D16" s="45">
        <f t="shared" si="0"/>
        <v>4</v>
      </c>
      <c r="E16" s="46">
        <v>35500</v>
      </c>
      <c r="F16" s="45">
        <f t="shared" si="1"/>
        <v>7</v>
      </c>
      <c r="G16" s="44">
        <v>1</v>
      </c>
      <c r="H16" s="45">
        <f t="shared" si="2"/>
        <v>4</v>
      </c>
      <c r="I16" s="46">
        <v>50</v>
      </c>
      <c r="J16" s="45">
        <f t="shared" si="3"/>
        <v>6</v>
      </c>
      <c r="K16" s="44">
        <v>0</v>
      </c>
      <c r="L16" s="45">
        <f t="shared" si="30"/>
        <v>1</v>
      </c>
      <c r="M16" s="44">
        <v>2</v>
      </c>
      <c r="N16" s="45">
        <f t="shared" si="4"/>
        <v>3</v>
      </c>
      <c r="O16" s="46">
        <v>25000</v>
      </c>
      <c r="P16" s="45">
        <f t="shared" si="5"/>
        <v>1</v>
      </c>
      <c r="Q16" s="64">
        <v>0</v>
      </c>
      <c r="R16" s="50">
        <f t="shared" si="6"/>
        <v>7</v>
      </c>
      <c r="S16" s="46">
        <v>10000</v>
      </c>
      <c r="T16" s="50">
        <f t="shared" si="7"/>
        <v>3</v>
      </c>
      <c r="U16" s="44">
        <v>0</v>
      </c>
      <c r="V16" s="50">
        <f t="shared" si="8"/>
        <v>1</v>
      </c>
      <c r="W16" s="44">
        <v>0</v>
      </c>
      <c r="X16" s="45">
        <f t="shared" si="9"/>
        <v>2</v>
      </c>
      <c r="Y16" s="46">
        <v>0</v>
      </c>
      <c r="Z16" s="45">
        <f t="shared" si="10"/>
        <v>8</v>
      </c>
      <c r="AA16" s="44"/>
      <c r="AB16" s="45">
        <f t="shared" si="11"/>
        <v>2</v>
      </c>
      <c r="AC16" s="47"/>
      <c r="AD16" s="45">
        <f t="shared" si="12"/>
        <v>3</v>
      </c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4">
        <v>17</v>
      </c>
      <c r="AR16" s="45">
        <f t="shared" si="13"/>
        <v>2</v>
      </c>
      <c r="AS16" s="46">
        <v>0</v>
      </c>
      <c r="AT16" s="45">
        <f t="shared" si="14"/>
        <v>1</v>
      </c>
      <c r="AU16" s="44">
        <v>18</v>
      </c>
      <c r="AV16" s="45">
        <f t="shared" si="15"/>
        <v>2</v>
      </c>
      <c r="AW16" s="46">
        <v>0</v>
      </c>
      <c r="AX16" s="45">
        <f t="shared" si="16"/>
        <v>1</v>
      </c>
      <c r="AY16" s="44">
        <v>0</v>
      </c>
      <c r="AZ16" s="45">
        <f t="shared" si="17"/>
        <v>1</v>
      </c>
      <c r="BA16" s="46">
        <v>0</v>
      </c>
      <c r="BB16" s="45">
        <f t="shared" si="18"/>
        <v>1</v>
      </c>
      <c r="BC16" s="44">
        <v>53</v>
      </c>
      <c r="BD16" s="45">
        <f t="shared" si="19"/>
        <v>1</v>
      </c>
      <c r="BE16" s="44">
        <v>0</v>
      </c>
      <c r="BF16" s="45">
        <f t="shared" si="20"/>
        <v>1</v>
      </c>
      <c r="BG16" s="44">
        <v>3</v>
      </c>
      <c r="BH16" s="45">
        <f t="shared" si="21"/>
        <v>3</v>
      </c>
      <c r="BI16" s="44">
        <v>10</v>
      </c>
      <c r="BJ16" s="45">
        <f t="shared" si="22"/>
        <v>4</v>
      </c>
      <c r="BK16" s="44">
        <v>4</v>
      </c>
      <c r="BL16" s="50">
        <f t="shared" si="23"/>
        <v>1</v>
      </c>
      <c r="BM16" s="44">
        <v>16</v>
      </c>
      <c r="BN16" s="50">
        <f t="shared" si="24"/>
        <v>1</v>
      </c>
      <c r="BO16" s="44">
        <v>0</v>
      </c>
      <c r="BP16" s="45">
        <f t="shared" si="25"/>
        <v>1</v>
      </c>
      <c r="BQ16" s="44">
        <v>0</v>
      </c>
      <c r="BR16" s="45">
        <f t="shared" si="26"/>
        <v>1</v>
      </c>
      <c r="BS16" s="46">
        <v>0</v>
      </c>
      <c r="BT16" s="45">
        <f t="shared" si="27"/>
        <v>1</v>
      </c>
      <c r="BU16" s="53">
        <f t="shared" si="28"/>
        <v>63</v>
      </c>
      <c r="BV16" s="6">
        <f t="shared" si="29"/>
        <v>1</v>
      </c>
    </row>
    <row r="17" spans="1:74" s="6" customFormat="1" x14ac:dyDescent="0.25">
      <c r="B17" s="48"/>
      <c r="C17" s="49"/>
      <c r="D17" s="50"/>
      <c r="E17" s="51"/>
      <c r="F17" s="54"/>
      <c r="G17" s="49"/>
      <c r="H17" s="50"/>
      <c r="I17" s="51"/>
      <c r="J17" s="54"/>
      <c r="K17" s="51"/>
      <c r="L17" s="54"/>
      <c r="M17" s="49"/>
      <c r="N17" s="50"/>
      <c r="O17" s="51"/>
      <c r="P17" s="54"/>
      <c r="Q17" s="54"/>
      <c r="R17" s="54"/>
      <c r="S17" s="54"/>
      <c r="T17" s="54"/>
      <c r="U17" s="54"/>
      <c r="V17" s="54"/>
      <c r="W17" s="49"/>
      <c r="X17" s="50"/>
      <c r="Y17" s="51"/>
      <c r="Z17" s="54"/>
      <c r="AA17" s="49"/>
      <c r="AB17" s="50"/>
      <c r="AC17" s="52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49"/>
      <c r="AR17" s="50"/>
      <c r="AS17" s="51"/>
      <c r="AT17" s="54"/>
      <c r="AU17" s="49"/>
      <c r="AV17" s="50"/>
      <c r="AW17" s="51"/>
      <c r="AX17" s="54"/>
      <c r="AY17" s="49"/>
      <c r="AZ17" s="50"/>
      <c r="BA17" s="51"/>
      <c r="BB17" s="54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51"/>
      <c r="BT17" s="7"/>
    </row>
    <row r="18" spans="1:74" x14ac:dyDescent="0.25">
      <c r="B18" s="2"/>
      <c r="C18" s="17"/>
      <c r="D18" s="17"/>
      <c r="E18" s="10"/>
      <c r="F18" s="10"/>
      <c r="G18" s="17"/>
      <c r="H18" s="17"/>
      <c r="I18" s="10"/>
      <c r="J18" s="10"/>
      <c r="K18" s="10"/>
      <c r="L18" s="10"/>
      <c r="M18" s="17"/>
      <c r="N18" s="17"/>
      <c r="O18" s="10"/>
      <c r="P18" s="10"/>
      <c r="Q18" s="10"/>
      <c r="R18" s="10"/>
      <c r="S18" s="10"/>
      <c r="T18" s="10"/>
      <c r="U18" s="10"/>
      <c r="V18" s="10"/>
      <c r="W18" s="17"/>
      <c r="X18" s="17"/>
      <c r="Y18" s="10"/>
      <c r="Z18" s="10"/>
      <c r="AA18" s="17"/>
      <c r="AB18" s="17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7"/>
      <c r="AR18" s="17"/>
      <c r="AS18" s="10"/>
      <c r="AT18" s="10"/>
      <c r="AU18" s="17"/>
      <c r="AV18" s="17"/>
      <c r="AW18" s="10"/>
      <c r="AX18" s="10"/>
      <c r="AY18" s="17"/>
      <c r="AZ18" s="17"/>
      <c r="BA18" s="10"/>
      <c r="BB18" s="10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0"/>
    </row>
    <row r="19" spans="1:74" x14ac:dyDescent="0.25">
      <c r="C19" s="18"/>
      <c r="D19" s="18"/>
      <c r="E19" s="13"/>
      <c r="F19" s="13"/>
      <c r="G19" s="18"/>
      <c r="H19" s="18"/>
      <c r="I19" s="13"/>
      <c r="J19" s="13"/>
      <c r="K19" s="13"/>
      <c r="L19" s="13"/>
      <c r="M19" s="18"/>
      <c r="N19" s="18"/>
      <c r="O19" s="13"/>
      <c r="P19" s="13"/>
      <c r="Q19" s="13"/>
      <c r="R19" s="13"/>
      <c r="S19" s="13"/>
      <c r="T19" s="13"/>
      <c r="U19" s="13"/>
      <c r="V19" s="13"/>
      <c r="W19" s="18"/>
      <c r="X19" s="18"/>
      <c r="Y19" s="13"/>
      <c r="Z19" s="13"/>
      <c r="AA19" s="18"/>
      <c r="AB19" s="18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8"/>
      <c r="AR19" s="18"/>
      <c r="AS19" s="13"/>
      <c r="AT19" s="13"/>
      <c r="AU19" s="18"/>
      <c r="AV19" s="18"/>
      <c r="AW19" s="13"/>
      <c r="AX19" s="13"/>
      <c r="AY19" s="18"/>
      <c r="AZ19" s="18"/>
      <c r="BA19" s="13"/>
      <c r="BB19" s="13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2"/>
      <c r="BP19" s="12"/>
      <c r="BQ19" s="12"/>
      <c r="BR19" s="12"/>
      <c r="BS19" s="12"/>
    </row>
    <row r="20" spans="1:74" x14ac:dyDescent="0.25">
      <c r="B20" s="2" t="s">
        <v>1</v>
      </c>
      <c r="C20" s="17">
        <f>SUM(C6:C19)</f>
        <v>194</v>
      </c>
      <c r="D20" s="17"/>
      <c r="E20" s="10">
        <f>SUM(E6:E18)</f>
        <v>768697</v>
      </c>
      <c r="F20" s="10"/>
      <c r="G20" s="17">
        <f>SUM(G6:G18)</f>
        <v>11</v>
      </c>
      <c r="H20" s="17"/>
      <c r="I20" s="10">
        <f>SUM(I6:I18)</f>
        <v>57688</v>
      </c>
      <c r="J20" s="10"/>
      <c r="K20" s="17">
        <f>SUM(K6:K18)</f>
        <v>0</v>
      </c>
      <c r="L20" s="10"/>
      <c r="M20" s="17">
        <f>SUM(M6:M18)</f>
        <v>19</v>
      </c>
      <c r="N20" s="17"/>
      <c r="O20" s="10">
        <f>SUM(O6:O18)</f>
        <v>61540</v>
      </c>
      <c r="P20" s="10"/>
      <c r="Q20" s="10"/>
      <c r="R20" s="10"/>
      <c r="S20" s="10"/>
      <c r="T20" s="10"/>
      <c r="U20" s="10"/>
      <c r="V20" s="10"/>
      <c r="W20" s="17">
        <f>SUM(W6:W18)</f>
        <v>1</v>
      </c>
      <c r="X20" s="17"/>
      <c r="Y20" s="10">
        <f>SUM(Y6:Y18)</f>
        <v>100026</v>
      </c>
      <c r="Z20" s="10"/>
      <c r="AA20" s="17">
        <f>SUM(AA6:AA18)</f>
        <v>1</v>
      </c>
      <c r="AB20" s="17"/>
      <c r="AC20" s="11">
        <f>SUM(AC6:AC18)</f>
        <v>10015</v>
      </c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7">
        <f>SUM(AQ6:AQ18)</f>
        <v>122</v>
      </c>
      <c r="AR20" s="17"/>
      <c r="AS20" s="10">
        <f>SUM(AS6:AS18)</f>
        <v>0</v>
      </c>
      <c r="AT20" s="10"/>
      <c r="AU20" s="17">
        <f t="shared" ref="AU20:BG20" si="31">SUM(AU6:AU18)</f>
        <v>123</v>
      </c>
      <c r="AV20" s="17"/>
      <c r="AW20" s="10">
        <f>SUM(AW6:AW18)</f>
        <v>0</v>
      </c>
      <c r="AX20" s="10"/>
      <c r="AY20" s="17">
        <f t="shared" si="31"/>
        <v>0</v>
      </c>
      <c r="AZ20" s="17"/>
      <c r="BA20" s="10">
        <f>SUM(BA6:BA18)</f>
        <v>0</v>
      </c>
      <c r="BB20" s="10"/>
      <c r="BC20" s="17">
        <f t="shared" si="31"/>
        <v>323</v>
      </c>
      <c r="BD20" s="17"/>
      <c r="BE20" s="17">
        <f t="shared" si="31"/>
        <v>0</v>
      </c>
      <c r="BF20" s="17"/>
      <c r="BG20" s="17">
        <f t="shared" si="31"/>
        <v>22</v>
      </c>
      <c r="BH20" s="17"/>
      <c r="BI20" s="17">
        <f>SUM(BI6:BI18)</f>
        <v>82</v>
      </c>
      <c r="BJ20" s="17"/>
      <c r="BK20" s="17">
        <f>SUM(BK6:BK18)</f>
        <v>20</v>
      </c>
      <c r="BL20" s="17"/>
      <c r="BM20" s="17">
        <f>SUM(BM6:BM18)</f>
        <v>69</v>
      </c>
      <c r="BN20" s="17"/>
      <c r="BO20" s="17">
        <f>SUM(BO6:BO18)</f>
        <v>0</v>
      </c>
      <c r="BP20" s="17"/>
      <c r="BQ20" s="17">
        <f>SUM(BQ6:BQ18)</f>
        <v>0</v>
      </c>
      <c r="BR20" s="17"/>
      <c r="BS20" s="10">
        <f>SUM(BS6:BS18)</f>
        <v>0</v>
      </c>
    </row>
    <row r="21" spans="1:74" x14ac:dyDescent="0.25">
      <c r="B21" s="2" t="s">
        <v>5</v>
      </c>
      <c r="D21" s="15"/>
      <c r="E21" s="10"/>
      <c r="F21" s="15"/>
      <c r="G21" s="17"/>
      <c r="H21" s="15"/>
      <c r="I21" s="15"/>
      <c r="J21" s="15"/>
      <c r="K21" s="17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2"/>
      <c r="X21" s="12"/>
      <c r="Y21" s="10"/>
      <c r="Z21" s="23"/>
      <c r="AA21" s="12"/>
      <c r="AB21" s="12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7"/>
      <c r="AR21" s="22"/>
      <c r="AS21" s="16"/>
      <c r="AT21" s="16"/>
      <c r="AU21" s="19"/>
      <c r="AV21" s="22"/>
      <c r="AW21" s="16"/>
      <c r="AX21" s="16"/>
      <c r="AY21" s="17"/>
      <c r="AZ21" s="4"/>
      <c r="BA21" s="13"/>
      <c r="BB21" s="13"/>
      <c r="BC21" s="17"/>
      <c r="BD21" s="17"/>
      <c r="BE21" s="17"/>
      <c r="BF21" s="17"/>
      <c r="BG21" s="17"/>
      <c r="BH21" s="17"/>
      <c r="BI21" s="17"/>
      <c r="BJ21" s="4"/>
      <c r="BK21" s="17"/>
      <c r="BL21" s="4"/>
      <c r="BM21" s="17"/>
      <c r="BN21" s="4"/>
      <c r="BO21" s="12"/>
      <c r="BP21" s="12"/>
      <c r="BQ21" s="12"/>
      <c r="BR21" s="12"/>
      <c r="BS21" s="12"/>
    </row>
    <row r="22" spans="1:74" x14ac:dyDescent="0.25">
      <c r="B22" s="2" t="s">
        <v>2</v>
      </c>
      <c r="D22" s="15"/>
      <c r="E22" s="10"/>
      <c r="F22" s="15"/>
      <c r="G22" s="17"/>
      <c r="H22" s="15"/>
      <c r="I22" s="15"/>
      <c r="J22" s="15"/>
      <c r="K22" s="17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2"/>
      <c r="X22" s="12"/>
      <c r="Y22" s="10"/>
      <c r="Z22" s="24"/>
      <c r="AA22" s="16"/>
      <c r="AB22" s="16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7"/>
      <c r="AR22" s="22"/>
      <c r="AS22" s="16"/>
      <c r="AT22" s="16"/>
      <c r="AU22" s="17"/>
      <c r="AV22" s="22"/>
      <c r="AW22" s="16"/>
      <c r="AX22" s="16"/>
      <c r="AY22" s="17"/>
      <c r="AZ22" s="17"/>
      <c r="BA22" s="10"/>
      <c r="BB22" s="10"/>
      <c r="BC22" s="17"/>
      <c r="BD22" s="17"/>
      <c r="BE22" s="17"/>
      <c r="BF22" s="17"/>
      <c r="BG22" s="17"/>
      <c r="BH22" s="17"/>
      <c r="BI22" s="17"/>
      <c r="BJ22" s="4"/>
      <c r="BK22" s="17"/>
      <c r="BL22" s="4"/>
      <c r="BM22" s="17"/>
      <c r="BN22" s="4"/>
      <c r="BO22" s="12"/>
      <c r="BP22" s="12"/>
      <c r="BQ22" s="12"/>
      <c r="BR22" s="12"/>
      <c r="BS22" s="12"/>
    </row>
    <row r="24" spans="1:74" x14ac:dyDescent="0.25">
      <c r="C24" s="9"/>
      <c r="E24" s="9"/>
      <c r="G24" s="9"/>
      <c r="I24" s="9"/>
      <c r="K24" s="9"/>
      <c r="M24" s="9"/>
      <c r="O24" s="9"/>
      <c r="W24" s="9"/>
      <c r="Y24" s="9"/>
      <c r="AA24" s="9"/>
      <c r="AC24" s="9"/>
      <c r="AQ24" s="9" t="s">
        <v>12</v>
      </c>
      <c r="AU24" s="9" t="s">
        <v>12</v>
      </c>
      <c r="BC24" s="9" t="s">
        <v>13</v>
      </c>
      <c r="BE24" s="9" t="s">
        <v>13</v>
      </c>
      <c r="BG24" s="9" t="s">
        <v>12</v>
      </c>
      <c r="BI24" s="9" t="s">
        <v>13</v>
      </c>
      <c r="BK24" s="9" t="s">
        <v>13</v>
      </c>
      <c r="BM24" s="9" t="s">
        <v>13</v>
      </c>
    </row>
    <row r="26" spans="1:74" ht="15.75" thickBot="1" x14ac:dyDescent="0.3"/>
    <row r="27" spans="1:74" ht="15.75" thickBot="1" x14ac:dyDescent="0.3"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86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7"/>
      <c r="BK27" s="56"/>
      <c r="BL27" s="56"/>
      <c r="BM27" s="56"/>
      <c r="BN27" s="56"/>
      <c r="BO27" s="27"/>
      <c r="BP27" s="27"/>
      <c r="BQ27" s="27"/>
      <c r="BR27" s="27"/>
      <c r="BS27" s="27"/>
      <c r="BT27" s="27"/>
    </row>
    <row r="28" spans="1:74" ht="15" customHeight="1" x14ac:dyDescent="0.25">
      <c r="C28" s="88" t="s">
        <v>31</v>
      </c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90"/>
      <c r="W28" s="130" t="s">
        <v>32</v>
      </c>
      <c r="X28" s="131"/>
      <c r="Y28" s="131"/>
      <c r="Z28" s="131"/>
      <c r="AA28" s="131"/>
      <c r="AB28" s="131"/>
      <c r="AC28" s="131"/>
      <c r="AD28" s="131"/>
      <c r="AE28" s="131"/>
      <c r="AF28" s="131"/>
      <c r="AG28" s="131"/>
      <c r="AH28" s="131"/>
      <c r="AI28" s="131"/>
      <c r="AJ28" s="131"/>
      <c r="AK28" s="131"/>
      <c r="AL28" s="131"/>
      <c r="AM28" s="131"/>
      <c r="AN28" s="131"/>
      <c r="AO28" s="131"/>
      <c r="AP28" s="149"/>
      <c r="AQ28" s="153" t="s">
        <v>63</v>
      </c>
      <c r="AR28" s="154"/>
      <c r="AS28" s="154"/>
      <c r="AT28" s="154"/>
      <c r="AU28" s="154"/>
      <c r="AV28" s="154"/>
      <c r="AW28" s="154"/>
      <c r="AX28" s="154"/>
      <c r="AY28" s="154"/>
      <c r="AZ28" s="154"/>
      <c r="BA28" s="154"/>
      <c r="BB28" s="155"/>
      <c r="BC28" s="100"/>
      <c r="BD28" s="101"/>
      <c r="BE28" s="103"/>
      <c r="BF28" s="104"/>
      <c r="BG28" s="96"/>
      <c r="BH28" s="28"/>
      <c r="BI28" s="103"/>
      <c r="BJ28" s="62"/>
      <c r="BK28" s="103"/>
      <c r="BL28" s="62"/>
      <c r="BM28" s="96"/>
      <c r="BN28" s="141"/>
      <c r="BO28" s="120"/>
      <c r="BP28" s="121"/>
      <c r="BQ28" s="124"/>
      <c r="BR28" s="125"/>
      <c r="BS28" s="125"/>
      <c r="BT28" s="126"/>
      <c r="BV28" s="109" t="s">
        <v>10</v>
      </c>
    </row>
    <row r="29" spans="1:74" ht="45" customHeight="1" x14ac:dyDescent="0.25">
      <c r="A29" s="6" t="s">
        <v>47</v>
      </c>
      <c r="C29" s="135" t="s">
        <v>35</v>
      </c>
      <c r="D29" s="116"/>
      <c r="E29" s="116"/>
      <c r="F29" s="75"/>
      <c r="G29" s="114" t="s">
        <v>36</v>
      </c>
      <c r="H29" s="116"/>
      <c r="I29" s="116"/>
      <c r="J29" s="116"/>
      <c r="K29" s="116"/>
      <c r="L29" s="116"/>
      <c r="M29" s="116"/>
      <c r="N29" s="116"/>
      <c r="O29" s="116"/>
      <c r="P29" s="116"/>
      <c r="Q29" s="114" t="s">
        <v>37</v>
      </c>
      <c r="R29" s="116"/>
      <c r="S29" s="116"/>
      <c r="T29" s="116"/>
      <c r="U29" s="116"/>
      <c r="V29" s="113"/>
      <c r="W29" s="117" t="s">
        <v>35</v>
      </c>
      <c r="X29" s="117"/>
      <c r="Y29" s="118"/>
      <c r="Z29" s="76"/>
      <c r="AA29" s="119" t="s">
        <v>36</v>
      </c>
      <c r="AB29" s="117"/>
      <c r="AC29" s="118"/>
      <c r="AD29" s="76"/>
      <c r="AE29" s="144" t="s">
        <v>37</v>
      </c>
      <c r="AF29" s="145"/>
      <c r="AG29" s="145"/>
      <c r="AH29" s="145"/>
      <c r="AI29" s="145"/>
      <c r="AJ29" s="145"/>
      <c r="AK29" s="145"/>
      <c r="AL29" s="146"/>
      <c r="AM29" s="144" t="s">
        <v>38</v>
      </c>
      <c r="AN29" s="145"/>
      <c r="AO29" s="145"/>
      <c r="AP29" s="146"/>
      <c r="AQ29" s="128" t="s">
        <v>63</v>
      </c>
      <c r="AR29" s="128"/>
      <c r="AS29" s="129"/>
      <c r="AT29" s="82"/>
      <c r="AU29" s="128" t="s">
        <v>64</v>
      </c>
      <c r="AV29" s="128"/>
      <c r="AW29" s="129"/>
      <c r="AX29" s="82"/>
      <c r="AY29" s="150" t="s">
        <v>64</v>
      </c>
      <c r="AZ29" s="151"/>
      <c r="BA29" s="151"/>
      <c r="BB29" s="152"/>
      <c r="BC29" s="98"/>
      <c r="BD29" s="102"/>
      <c r="BE29" s="105"/>
      <c r="BF29" s="106"/>
      <c r="BG29" s="98"/>
      <c r="BH29" s="77"/>
      <c r="BI29" s="105"/>
      <c r="BJ29" s="78"/>
      <c r="BK29" s="105"/>
      <c r="BL29" s="78"/>
      <c r="BM29" s="98"/>
      <c r="BN29" s="102"/>
      <c r="BO29" s="122"/>
      <c r="BP29" s="123"/>
      <c r="BQ29" s="122"/>
      <c r="BR29" s="127"/>
      <c r="BS29" s="127"/>
      <c r="BT29" s="123"/>
      <c r="BV29" s="110"/>
    </row>
    <row r="30" spans="1:74" ht="15.75" thickBot="1" x14ac:dyDescent="0.3">
      <c r="C30" s="59" t="s">
        <v>0</v>
      </c>
      <c r="D30" s="58" t="s">
        <v>9</v>
      </c>
      <c r="E30" s="60" t="s">
        <v>3</v>
      </c>
      <c r="F30" s="57" t="s">
        <v>9</v>
      </c>
      <c r="G30" s="60" t="s">
        <v>0</v>
      </c>
      <c r="H30" s="57" t="s">
        <v>9</v>
      </c>
      <c r="I30" s="60" t="s">
        <v>3</v>
      </c>
      <c r="J30" s="57" t="s">
        <v>9</v>
      </c>
      <c r="K30" s="61" t="s">
        <v>11</v>
      </c>
      <c r="L30" s="57" t="s">
        <v>9</v>
      </c>
      <c r="M30" s="60" t="s">
        <v>6</v>
      </c>
      <c r="N30" s="57" t="s">
        <v>9</v>
      </c>
      <c r="O30" s="60" t="s">
        <v>7</v>
      </c>
      <c r="P30" s="57" t="s">
        <v>9</v>
      </c>
      <c r="Q30" s="60" t="s">
        <v>0</v>
      </c>
      <c r="R30" s="57" t="s">
        <v>9</v>
      </c>
      <c r="S30" s="60" t="s">
        <v>3</v>
      </c>
      <c r="T30" s="57" t="s">
        <v>9</v>
      </c>
      <c r="U30" s="61" t="s">
        <v>11</v>
      </c>
      <c r="V30" s="57" t="s">
        <v>9</v>
      </c>
      <c r="W30" s="29" t="s">
        <v>0</v>
      </c>
      <c r="X30" s="38" t="s">
        <v>9</v>
      </c>
      <c r="Y30" s="29" t="s">
        <v>3</v>
      </c>
      <c r="Z30" s="39" t="s">
        <v>9</v>
      </c>
      <c r="AA30" s="29" t="s">
        <v>0</v>
      </c>
      <c r="AB30" s="38" t="s">
        <v>9</v>
      </c>
      <c r="AC30" s="29" t="s">
        <v>3</v>
      </c>
      <c r="AD30" s="38" t="s">
        <v>9</v>
      </c>
      <c r="AE30" s="81" t="s">
        <v>0</v>
      </c>
      <c r="AF30" s="38" t="s">
        <v>9</v>
      </c>
      <c r="AG30" s="81" t="s">
        <v>3</v>
      </c>
      <c r="AH30" s="38" t="s">
        <v>9</v>
      </c>
      <c r="AI30" s="81" t="s">
        <v>0</v>
      </c>
      <c r="AJ30" s="38" t="s">
        <v>9</v>
      </c>
      <c r="AK30" s="81" t="s">
        <v>3</v>
      </c>
      <c r="AL30" s="38" t="s">
        <v>9</v>
      </c>
      <c r="AM30" s="81" t="s">
        <v>0</v>
      </c>
      <c r="AN30" s="38" t="s">
        <v>9</v>
      </c>
      <c r="AO30" s="81" t="s">
        <v>3</v>
      </c>
      <c r="AP30" s="38" t="s">
        <v>9</v>
      </c>
      <c r="AQ30" s="33" t="s">
        <v>0</v>
      </c>
      <c r="AR30" s="40" t="s">
        <v>9</v>
      </c>
      <c r="AS30" s="33" t="s">
        <v>3</v>
      </c>
      <c r="AT30" s="40" t="s">
        <v>9</v>
      </c>
      <c r="AU30" s="33" t="s">
        <v>0</v>
      </c>
      <c r="AV30" s="40" t="s">
        <v>9</v>
      </c>
      <c r="AW30" s="33" t="s">
        <v>3</v>
      </c>
      <c r="AX30" s="40" t="s">
        <v>9</v>
      </c>
      <c r="AY30" s="20" t="s">
        <v>0</v>
      </c>
      <c r="AZ30" s="36" t="s">
        <v>9</v>
      </c>
      <c r="BA30" s="20" t="s">
        <v>3</v>
      </c>
      <c r="BB30" s="36" t="s">
        <v>9</v>
      </c>
      <c r="BC30" s="20" t="s">
        <v>0</v>
      </c>
      <c r="BD30" s="36" t="s">
        <v>9</v>
      </c>
      <c r="BE30" s="60" t="s">
        <v>0</v>
      </c>
      <c r="BF30" s="57" t="s">
        <v>9</v>
      </c>
      <c r="BG30" s="20" t="s">
        <v>0</v>
      </c>
      <c r="BH30" s="36" t="s">
        <v>9</v>
      </c>
      <c r="BI30" s="60" t="s">
        <v>0</v>
      </c>
      <c r="BJ30" s="57" t="s">
        <v>9</v>
      </c>
      <c r="BK30" s="60" t="s">
        <v>0</v>
      </c>
      <c r="BL30" s="57" t="s">
        <v>9</v>
      </c>
      <c r="BM30" s="20" t="s">
        <v>0</v>
      </c>
      <c r="BN30" s="36" t="s">
        <v>9</v>
      </c>
      <c r="BO30" s="20" t="s">
        <v>0</v>
      </c>
      <c r="BP30" s="36" t="s">
        <v>9</v>
      </c>
      <c r="BQ30" s="26" t="s">
        <v>4</v>
      </c>
      <c r="BR30" s="41" t="s">
        <v>9</v>
      </c>
      <c r="BS30" s="42" t="s">
        <v>3</v>
      </c>
      <c r="BT30" s="43" t="s">
        <v>9</v>
      </c>
      <c r="BV30" s="111"/>
    </row>
    <row r="31" spans="1:74" x14ac:dyDescent="0.25">
      <c r="C31" s="9"/>
      <c r="D31" s="35"/>
      <c r="F31" s="37"/>
      <c r="G31" s="9"/>
      <c r="H31" s="35"/>
      <c r="J31" s="37"/>
      <c r="K31" s="37"/>
      <c r="L31" s="37"/>
      <c r="M31" s="9"/>
      <c r="N31" s="35"/>
      <c r="P31" s="37"/>
      <c r="R31" s="37"/>
      <c r="T31" s="37"/>
      <c r="U31" s="37"/>
      <c r="V31" s="37"/>
      <c r="W31" s="9"/>
      <c r="X31" s="35"/>
      <c r="Z31" s="37"/>
      <c r="AA31" s="9"/>
      <c r="AB31" s="35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9"/>
      <c r="AR31" s="35"/>
      <c r="AT31" s="37"/>
      <c r="AU31" s="9"/>
      <c r="AV31" s="35"/>
      <c r="AX31" s="37"/>
      <c r="AY31" s="9"/>
      <c r="AZ31" s="35"/>
      <c r="BB31" s="37"/>
      <c r="BC31" s="9"/>
      <c r="BD31" s="35"/>
      <c r="BE31" s="9"/>
      <c r="BF31" s="35"/>
      <c r="BG31" s="9"/>
      <c r="BH31" s="35"/>
      <c r="BI31" s="9"/>
      <c r="BJ31" s="35"/>
      <c r="BK31" s="9"/>
      <c r="BL31" s="35"/>
      <c r="BM31" s="9"/>
      <c r="BN31" s="35"/>
      <c r="BO31" s="9"/>
      <c r="BP31" s="35"/>
      <c r="BQ31" s="9"/>
      <c r="BR31" s="35"/>
      <c r="BT31" s="37"/>
    </row>
    <row r="32" spans="1:74" x14ac:dyDescent="0.25">
      <c r="B32" s="48" t="s">
        <v>25</v>
      </c>
      <c r="C32" s="49">
        <v>12</v>
      </c>
      <c r="D32" s="50">
        <f>RANK(C32,$C$6:$C$16)</f>
        <v>7</v>
      </c>
      <c r="E32" s="51">
        <v>124010</v>
      </c>
      <c r="F32" s="50">
        <f>RANK(E32,$E$6:$E$16)</f>
        <v>3</v>
      </c>
      <c r="G32" s="49">
        <v>3</v>
      </c>
      <c r="H32" s="50">
        <f>RANK(G32,$G$6:$G$16)</f>
        <v>1</v>
      </c>
      <c r="I32" s="51">
        <v>42078</v>
      </c>
      <c r="J32" s="50">
        <f>RANK(I32,$I$6:$I$16)</f>
        <v>1</v>
      </c>
      <c r="K32" s="49">
        <v>1</v>
      </c>
      <c r="L32" s="50" t="e">
        <f>RANK(K32,$K$6:$K$16)</f>
        <v>#N/A</v>
      </c>
      <c r="M32" s="49">
        <v>3</v>
      </c>
      <c r="N32" s="50">
        <f>RANK(M32,$M$6:$M$16)</f>
        <v>2</v>
      </c>
      <c r="O32" s="51">
        <v>0</v>
      </c>
      <c r="P32" s="50">
        <f>RANK(O32,$O$6:$O$16)</f>
        <v>7</v>
      </c>
      <c r="Q32" s="63">
        <v>8</v>
      </c>
      <c r="R32" s="50">
        <f>RANK(Q32,$Q$6:$Q$16)</f>
        <v>1</v>
      </c>
      <c r="S32" s="51">
        <v>0</v>
      </c>
      <c r="T32" s="50">
        <f>RANK(S32,$S$6:$S$16)</f>
        <v>4</v>
      </c>
      <c r="U32" s="49"/>
      <c r="V32" s="50">
        <f>RANK(U32,$U$6:$U$16)</f>
        <v>1</v>
      </c>
      <c r="W32" s="49">
        <v>1</v>
      </c>
      <c r="X32" s="50">
        <f>RANK(W32,$W$6:$W$16)</f>
        <v>1</v>
      </c>
      <c r="Y32" s="51">
        <v>100000</v>
      </c>
      <c r="Z32" s="50">
        <f>RANK(Y32,$Y$6:$Y$16)</f>
        <v>1</v>
      </c>
      <c r="AA32" s="49">
        <v>1</v>
      </c>
      <c r="AB32" s="50">
        <f>RANK(AA32,$AA$6:$AA$16)</f>
        <v>1</v>
      </c>
      <c r="AC32" s="52">
        <v>10000</v>
      </c>
      <c r="AD32" s="50">
        <f>RANK(AC32,$AC$6:$AC$16)</f>
        <v>1</v>
      </c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49">
        <v>7</v>
      </c>
      <c r="AR32" s="50">
        <f>RANK(AQ32,$AQ$6:$AQ$16)</f>
        <v>8</v>
      </c>
      <c r="AS32" s="51">
        <v>0</v>
      </c>
      <c r="AT32" s="50">
        <f>RANK(AS32,$AS$6:$AS$16)</f>
        <v>1</v>
      </c>
      <c r="AU32" s="49">
        <v>15</v>
      </c>
      <c r="AV32" s="50">
        <f>RANK(AU32,$AU$6:$AU$16)</f>
        <v>4</v>
      </c>
      <c r="AW32" s="51">
        <v>0</v>
      </c>
      <c r="AX32" s="50">
        <f>RANK(AW32,$AW$6:$AW$16)</f>
        <v>1</v>
      </c>
      <c r="AY32" s="49">
        <v>0</v>
      </c>
      <c r="AZ32" s="50">
        <f>RANK(AY32,$AY$6:$AY$16)</f>
        <v>1</v>
      </c>
      <c r="BA32" s="51">
        <v>0</v>
      </c>
      <c r="BB32" s="50">
        <f>RANK(BA32,$BA$6:$BA$16)</f>
        <v>1</v>
      </c>
      <c r="BC32" s="49">
        <v>24</v>
      </c>
      <c r="BD32" s="50">
        <f>RANK(BC32,$BC$6:$BC$16)</f>
        <v>8</v>
      </c>
      <c r="BE32" s="49">
        <v>0</v>
      </c>
      <c r="BF32" s="50">
        <f>RANK(BE32,$BE$6:$BE$16)</f>
        <v>1</v>
      </c>
      <c r="BG32" s="49">
        <v>0</v>
      </c>
      <c r="BH32" s="50">
        <f>RANK(BG32,$BG$6:$BG$16)</f>
        <v>10</v>
      </c>
      <c r="BI32" s="49">
        <v>1</v>
      </c>
      <c r="BJ32" s="50">
        <f>RANK(BI32,$BI$6:$BI$16)</f>
        <v>11</v>
      </c>
      <c r="BK32" s="49">
        <v>2</v>
      </c>
      <c r="BL32" s="50">
        <f>RANK(BK32,$BK$6:$BK$16)</f>
        <v>3</v>
      </c>
      <c r="BM32" s="49">
        <v>7</v>
      </c>
      <c r="BN32" s="50">
        <f>RANK(BM32,$BM$6:$BM$16)</f>
        <v>5</v>
      </c>
      <c r="BO32" s="49">
        <v>0</v>
      </c>
      <c r="BP32" s="50">
        <f>RANK(BO32,$BO$6:$BO$16)</f>
        <v>1</v>
      </c>
      <c r="BQ32" s="49">
        <v>0</v>
      </c>
      <c r="BR32" s="50">
        <f>RANK(BQ32,$BQ$6:$BQ$16)</f>
        <v>1</v>
      </c>
      <c r="BS32" s="51">
        <v>0</v>
      </c>
      <c r="BT32" s="50">
        <f>RANK(BS32,$BS$6:$BS$16)</f>
        <v>1</v>
      </c>
      <c r="BU32" s="53" t="e">
        <f>SUM(D32,F32,H32,J32,N32,P32,X32,Z32,AB32,AD32,AR32,AT32,AV32,AX32,AZ32,BB32,BD32,BF32,BH32,BJ32,BP32,BR32,BT32,BL32,BN32,L32)</f>
        <v>#N/A</v>
      </c>
      <c r="BV32" s="34" t="e">
        <f>RANK(BU32,$BU$6:$BU$16,1)</f>
        <v>#N/A</v>
      </c>
    </row>
    <row r="33" spans="1:74" x14ac:dyDescent="0.25">
      <c r="B33" s="8" t="s">
        <v>26</v>
      </c>
      <c r="C33" s="44">
        <v>11</v>
      </c>
      <c r="D33" s="45">
        <f>RANK(C33,$C$6:$C$16)</f>
        <v>8</v>
      </c>
      <c r="E33" s="46">
        <v>16635</v>
      </c>
      <c r="F33" s="45">
        <f>RANK(E33,$E$6:$E$16)</f>
        <v>8</v>
      </c>
      <c r="G33" s="44">
        <v>0</v>
      </c>
      <c r="H33" s="45">
        <f>RANK(G33,$G$6:$G$16)</f>
        <v>8</v>
      </c>
      <c r="I33" s="46">
        <v>0</v>
      </c>
      <c r="J33" s="45">
        <f>RANK(I33,$I$6:$I$16)</f>
        <v>8</v>
      </c>
      <c r="K33" s="44">
        <v>0</v>
      </c>
      <c r="L33" s="45">
        <f>RANK(K33,$K$6:$K$16)</f>
        <v>1</v>
      </c>
      <c r="M33" s="44">
        <v>0</v>
      </c>
      <c r="N33" s="45">
        <f>RANK(M33,$M$6:$M$16)</f>
        <v>7</v>
      </c>
      <c r="O33" s="46">
        <v>0</v>
      </c>
      <c r="P33" s="45">
        <f>RANK(O33,$O$6:$O$16)</f>
        <v>7</v>
      </c>
      <c r="Q33" s="64">
        <v>0</v>
      </c>
      <c r="R33" s="50">
        <f>RANK(Q33,$Q$6:$Q$16)</f>
        <v>7</v>
      </c>
      <c r="S33" s="46">
        <v>0</v>
      </c>
      <c r="T33" s="50">
        <f>RANK(S33,$S$6:$S$16)</f>
        <v>4</v>
      </c>
      <c r="U33" s="44"/>
      <c r="V33" s="50">
        <f>RANK(U33,$U$6:$U$16)</f>
        <v>1</v>
      </c>
      <c r="W33" s="44"/>
      <c r="X33" s="45">
        <f>RANK(W33,$W$6:$W$16)</f>
        <v>2</v>
      </c>
      <c r="Y33" s="46">
        <v>1</v>
      </c>
      <c r="Z33" s="45">
        <f>RANK(Y33,$Y$6:$Y$16)</f>
        <v>7</v>
      </c>
      <c r="AA33" s="44"/>
      <c r="AB33" s="45">
        <f>RANK(AA33,$AA$6:$AA$16)</f>
        <v>2</v>
      </c>
      <c r="AC33" s="47"/>
      <c r="AD33" s="45">
        <f>RANK(AC33,$AC$6:$AC$16)</f>
        <v>3</v>
      </c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4">
        <v>9</v>
      </c>
      <c r="AR33" s="45">
        <f>RANK(AQ33,$AQ$6:$AQ$16)</f>
        <v>7</v>
      </c>
      <c r="AS33" s="46">
        <v>0</v>
      </c>
      <c r="AT33" s="45">
        <f>RANK(AS33,$AS$6:$AS$16)</f>
        <v>1</v>
      </c>
      <c r="AU33" s="44">
        <v>3</v>
      </c>
      <c r="AV33" s="45">
        <f>RANK(AU33,$AU$6:$AU$16)</f>
        <v>10</v>
      </c>
      <c r="AW33" s="46">
        <v>0</v>
      </c>
      <c r="AX33" s="45">
        <f>RANK(AW33,$AW$6:$AW$16)</f>
        <v>1</v>
      </c>
      <c r="AY33" s="44">
        <v>0</v>
      </c>
      <c r="AZ33" s="45">
        <f>RANK(AY33,$AY$6:$AY$16)</f>
        <v>1</v>
      </c>
      <c r="BA33" s="46">
        <v>0</v>
      </c>
      <c r="BB33" s="45">
        <f>RANK(BA33,$BA$6:$BA$16)</f>
        <v>1</v>
      </c>
      <c r="BC33" s="44">
        <v>37</v>
      </c>
      <c r="BD33" s="45">
        <f>RANK(BC33,$BC$6:$BC$16)</f>
        <v>3</v>
      </c>
      <c r="BE33" s="44">
        <v>0</v>
      </c>
      <c r="BF33" s="45">
        <f>RANK(BE33,$BE$6:$BE$16)</f>
        <v>1</v>
      </c>
      <c r="BG33" s="44">
        <v>0</v>
      </c>
      <c r="BH33" s="45">
        <f>RANK(BG33,$BG$6:$BG$16)</f>
        <v>10</v>
      </c>
      <c r="BI33" s="44">
        <v>7</v>
      </c>
      <c r="BJ33" s="45">
        <f>RANK(BI33,$BI$6:$BI$16)</f>
        <v>5</v>
      </c>
      <c r="BK33" s="44">
        <v>2</v>
      </c>
      <c r="BL33" s="50">
        <f>RANK(BK33,$BK$6:$BK$16)</f>
        <v>3</v>
      </c>
      <c r="BM33" s="44">
        <v>0</v>
      </c>
      <c r="BN33" s="50">
        <f>RANK(BM33,$BM$6:$BM$16)</f>
        <v>10</v>
      </c>
      <c r="BO33" s="44">
        <v>0</v>
      </c>
      <c r="BP33" s="45">
        <f>RANK(BO33,$BO$6:$BO$16)</f>
        <v>1</v>
      </c>
      <c r="BQ33" s="44">
        <v>0</v>
      </c>
      <c r="BR33" s="45">
        <f>RANK(BQ33,$BQ$6:$BQ$16)</f>
        <v>1</v>
      </c>
      <c r="BS33" s="46">
        <v>0</v>
      </c>
      <c r="BT33" s="45">
        <f>RANK(BS33,$BS$6:$BS$16)</f>
        <v>1</v>
      </c>
      <c r="BU33" s="53">
        <f>SUM(D33,F33,H33,J33,N33,P33,X33,Z33,AB33,AD33,AR33,AT33,AV33,AX33,AZ33,BB33,BD33,BF33,BH33,BJ33,BP33,BR33,BT33,BL33,BN33,L33)</f>
        <v>117</v>
      </c>
      <c r="BV33" s="6">
        <f>RANK(BU33,$BU$6:$BU$16,1)</f>
        <v>10</v>
      </c>
    </row>
    <row r="34" spans="1:74" x14ac:dyDescent="0.25">
      <c r="B34" s="48"/>
      <c r="C34" s="49"/>
      <c r="D34" s="50"/>
      <c r="E34" s="51"/>
      <c r="F34" s="50"/>
      <c r="G34" s="49"/>
      <c r="H34" s="50"/>
      <c r="I34" s="51"/>
      <c r="J34" s="50"/>
      <c r="K34" s="49"/>
      <c r="L34" s="50"/>
      <c r="M34" s="49"/>
      <c r="N34" s="50"/>
      <c r="O34" s="51"/>
      <c r="P34" s="50"/>
      <c r="Q34" s="63"/>
      <c r="R34" s="50"/>
      <c r="S34" s="51"/>
      <c r="T34" s="50"/>
      <c r="U34" s="49"/>
      <c r="V34" s="50"/>
      <c r="W34" s="49"/>
      <c r="X34" s="50"/>
      <c r="Y34" s="51"/>
      <c r="Z34" s="50"/>
      <c r="AA34" s="49"/>
      <c r="AB34" s="50"/>
      <c r="AC34" s="52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49"/>
      <c r="AR34" s="50"/>
      <c r="AS34" s="51"/>
      <c r="AT34" s="50"/>
      <c r="AU34" s="49"/>
      <c r="AV34" s="50"/>
      <c r="AW34" s="51"/>
      <c r="AX34" s="50"/>
      <c r="AY34" s="49"/>
      <c r="AZ34" s="50"/>
      <c r="BA34" s="51"/>
      <c r="BB34" s="50"/>
      <c r="BC34" s="49"/>
      <c r="BD34" s="50"/>
      <c r="BE34" s="49"/>
      <c r="BF34" s="50"/>
      <c r="BG34" s="49"/>
      <c r="BH34" s="50"/>
      <c r="BI34" s="49"/>
      <c r="BJ34" s="50"/>
      <c r="BK34" s="49"/>
      <c r="BL34" s="50"/>
      <c r="BM34" s="49"/>
      <c r="BN34" s="50"/>
      <c r="BO34" s="49"/>
      <c r="BP34" s="50"/>
      <c r="BQ34" s="49"/>
      <c r="BR34" s="50"/>
      <c r="BS34" s="51"/>
      <c r="BT34" s="50"/>
      <c r="BU34" s="53"/>
      <c r="BV34" s="34"/>
    </row>
    <row r="35" spans="1:74" x14ac:dyDescent="0.25">
      <c r="C35" s="9"/>
      <c r="E35" s="9"/>
      <c r="G35" s="9"/>
      <c r="I35" s="9"/>
      <c r="K35" s="9"/>
      <c r="M35" s="9"/>
      <c r="O35" s="9"/>
      <c r="W35" s="9"/>
      <c r="Y35" s="9"/>
      <c r="AA35" s="9"/>
      <c r="AC35" s="9"/>
      <c r="AQ35" s="9"/>
      <c r="AU35" s="9"/>
      <c r="BC35" s="9"/>
      <c r="BE35" s="9"/>
      <c r="BG35" s="9"/>
      <c r="BI35" s="9"/>
      <c r="BK35" s="9"/>
      <c r="BM35" s="9"/>
    </row>
    <row r="36" spans="1:74" x14ac:dyDescent="0.25">
      <c r="C36" s="9"/>
      <c r="E36" s="9"/>
      <c r="G36" s="9"/>
      <c r="I36" s="9"/>
      <c r="K36" s="9"/>
      <c r="M36" s="9"/>
      <c r="O36" s="9"/>
      <c r="W36" s="9"/>
      <c r="Y36" s="9"/>
      <c r="AA36" s="9"/>
      <c r="AC36" s="9"/>
      <c r="AQ36" s="9"/>
      <c r="AU36" s="9"/>
      <c r="BC36" s="9"/>
      <c r="BE36" s="9"/>
      <c r="BG36" s="9"/>
      <c r="BI36" s="9"/>
      <c r="BK36" s="9"/>
      <c r="BM36" s="9"/>
    </row>
    <row r="37" spans="1:74" ht="15.75" thickBot="1" x14ac:dyDescent="0.3">
      <c r="C37" s="9"/>
      <c r="E37" s="9"/>
      <c r="G37" s="9"/>
      <c r="I37" s="9"/>
      <c r="K37" s="9"/>
      <c r="M37" s="9"/>
      <c r="O37" s="9"/>
      <c r="W37" s="9"/>
      <c r="Y37" s="9"/>
      <c r="AA37" s="9"/>
      <c r="AC37" s="9"/>
      <c r="AQ37" s="9"/>
      <c r="AU37" s="9"/>
      <c r="BC37" s="9"/>
      <c r="BE37" s="9"/>
      <c r="BG37" s="9"/>
      <c r="BI37" s="9"/>
      <c r="BK37" s="9"/>
      <c r="BM37" s="9"/>
    </row>
    <row r="38" spans="1:74" ht="15.75" thickBot="1" x14ac:dyDescent="0.3">
      <c r="C38" s="85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86"/>
      <c r="AV38" s="86"/>
      <c r="AW38" s="86"/>
      <c r="AX38" s="86"/>
      <c r="AY38" s="86"/>
      <c r="AZ38" s="86"/>
      <c r="BA38" s="86"/>
      <c r="BB38" s="86"/>
      <c r="BC38" s="86"/>
      <c r="BD38" s="86"/>
      <c r="BE38" s="86"/>
      <c r="BF38" s="86"/>
      <c r="BG38" s="86"/>
      <c r="BH38" s="86"/>
      <c r="BI38" s="86"/>
      <c r="BJ38" s="87"/>
      <c r="BK38" s="56"/>
      <c r="BL38" s="56"/>
      <c r="BM38" s="56"/>
      <c r="BN38" s="56"/>
      <c r="BO38" s="27"/>
      <c r="BP38" s="27"/>
      <c r="BQ38" s="27"/>
      <c r="BR38" s="27"/>
      <c r="BS38" s="27"/>
      <c r="BT38" s="27"/>
    </row>
    <row r="39" spans="1:74" x14ac:dyDescent="0.25">
      <c r="C39" s="88" t="s">
        <v>31</v>
      </c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90"/>
      <c r="W39" s="130" t="s">
        <v>32</v>
      </c>
      <c r="X39" s="131"/>
      <c r="Y39" s="131"/>
      <c r="Z39" s="131"/>
      <c r="AA39" s="131"/>
      <c r="AB39" s="131"/>
      <c r="AC39" s="131"/>
      <c r="AD39" s="131"/>
      <c r="AE39" s="131"/>
      <c r="AF39" s="131"/>
      <c r="AG39" s="131"/>
      <c r="AH39" s="131"/>
      <c r="AI39" s="131"/>
      <c r="AJ39" s="131"/>
      <c r="AK39" s="131"/>
      <c r="AL39" s="131"/>
      <c r="AM39" s="131"/>
      <c r="AN39" s="131"/>
      <c r="AO39" s="131"/>
      <c r="AP39" s="149"/>
      <c r="AQ39" s="94"/>
      <c r="AR39" s="94"/>
      <c r="AS39" s="94"/>
      <c r="AT39" s="94"/>
      <c r="AU39" s="94"/>
      <c r="AV39" s="94"/>
      <c r="AW39" s="95"/>
      <c r="AX39" s="31"/>
      <c r="AY39" s="96"/>
      <c r="AZ39" s="97"/>
      <c r="BA39" s="97"/>
      <c r="BB39" s="28"/>
      <c r="BC39" s="100"/>
      <c r="BD39" s="101"/>
      <c r="BE39" s="103"/>
      <c r="BF39" s="104"/>
      <c r="BG39" s="96"/>
      <c r="BH39" s="28"/>
      <c r="BI39" s="103"/>
      <c r="BJ39" s="62"/>
      <c r="BK39" s="103"/>
      <c r="BL39" s="62"/>
      <c r="BM39" s="100"/>
      <c r="BN39" s="28"/>
      <c r="BO39" s="120"/>
      <c r="BP39" s="121"/>
      <c r="BQ39" s="124"/>
      <c r="BR39" s="125"/>
      <c r="BS39" s="125"/>
      <c r="BT39" s="126"/>
      <c r="BV39" s="109" t="s">
        <v>10</v>
      </c>
    </row>
    <row r="40" spans="1:74" ht="15" customHeight="1" x14ac:dyDescent="0.25">
      <c r="A40" s="6" t="s">
        <v>49</v>
      </c>
      <c r="C40" s="135" t="s">
        <v>35</v>
      </c>
      <c r="D40" s="116"/>
      <c r="E40" s="116"/>
      <c r="F40" s="83"/>
      <c r="G40" s="114" t="s">
        <v>36</v>
      </c>
      <c r="H40" s="116"/>
      <c r="I40" s="116"/>
      <c r="J40" s="116"/>
      <c r="K40" s="116"/>
      <c r="L40" s="116"/>
      <c r="M40" s="116"/>
      <c r="N40" s="116"/>
      <c r="O40" s="116"/>
      <c r="P40" s="116"/>
      <c r="Q40" s="114" t="s">
        <v>37</v>
      </c>
      <c r="R40" s="116"/>
      <c r="S40" s="116"/>
      <c r="T40" s="116"/>
      <c r="U40" s="116"/>
      <c r="V40" s="113"/>
      <c r="W40" s="117" t="s">
        <v>35</v>
      </c>
      <c r="X40" s="117"/>
      <c r="Y40" s="118"/>
      <c r="Z40" s="84"/>
      <c r="AA40" s="119" t="s">
        <v>36</v>
      </c>
      <c r="AB40" s="117"/>
      <c r="AC40" s="118"/>
      <c r="AD40" s="84"/>
      <c r="AE40" s="144" t="s">
        <v>62</v>
      </c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6"/>
      <c r="AQ40" s="107"/>
      <c r="AR40" s="107"/>
      <c r="AS40" s="108"/>
      <c r="AT40" s="32"/>
      <c r="AU40" s="107"/>
      <c r="AV40" s="107"/>
      <c r="AW40" s="108"/>
      <c r="AX40" s="32"/>
      <c r="AY40" s="98"/>
      <c r="AZ40" s="99"/>
      <c r="BA40" s="99"/>
      <c r="BB40" s="77"/>
      <c r="BC40" s="98"/>
      <c r="BD40" s="102"/>
      <c r="BE40" s="105"/>
      <c r="BF40" s="106"/>
      <c r="BG40" s="98"/>
      <c r="BH40" s="77"/>
      <c r="BI40" s="105"/>
      <c r="BJ40" s="78"/>
      <c r="BK40" s="105"/>
      <c r="BL40" s="78"/>
      <c r="BM40" s="98"/>
      <c r="BN40" s="77"/>
      <c r="BO40" s="122"/>
      <c r="BP40" s="123"/>
      <c r="BQ40" s="122"/>
      <c r="BR40" s="127"/>
      <c r="BS40" s="127"/>
      <c r="BT40" s="123"/>
      <c r="BV40" s="110"/>
    </row>
    <row r="41" spans="1:74" ht="15" customHeight="1" thickBot="1" x14ac:dyDescent="0.3">
      <c r="C41" s="59" t="s">
        <v>0</v>
      </c>
      <c r="D41" s="58" t="s">
        <v>9</v>
      </c>
      <c r="E41" s="60" t="s">
        <v>3</v>
      </c>
      <c r="F41" s="57" t="s">
        <v>9</v>
      </c>
      <c r="G41" s="60" t="s">
        <v>0</v>
      </c>
      <c r="H41" s="57" t="s">
        <v>9</v>
      </c>
      <c r="I41" s="60" t="s">
        <v>3</v>
      </c>
      <c r="J41" s="57" t="s">
        <v>9</v>
      </c>
      <c r="K41" s="61" t="s">
        <v>11</v>
      </c>
      <c r="L41" s="57" t="s">
        <v>9</v>
      </c>
      <c r="M41" s="60" t="s">
        <v>6</v>
      </c>
      <c r="N41" s="57" t="s">
        <v>9</v>
      </c>
      <c r="O41" s="60" t="s">
        <v>7</v>
      </c>
      <c r="P41" s="57" t="s">
        <v>9</v>
      </c>
      <c r="Q41" s="60" t="s">
        <v>0</v>
      </c>
      <c r="R41" s="57" t="s">
        <v>9</v>
      </c>
      <c r="S41" s="60" t="s">
        <v>3</v>
      </c>
      <c r="T41" s="57" t="s">
        <v>9</v>
      </c>
      <c r="U41" s="61" t="s">
        <v>11</v>
      </c>
      <c r="V41" s="57" t="s">
        <v>9</v>
      </c>
      <c r="W41" s="29" t="s">
        <v>0</v>
      </c>
      <c r="X41" s="38" t="s">
        <v>9</v>
      </c>
      <c r="Y41" s="29" t="s">
        <v>3</v>
      </c>
      <c r="Z41" s="39" t="s">
        <v>9</v>
      </c>
      <c r="AA41" s="29" t="s">
        <v>0</v>
      </c>
      <c r="AB41" s="38" t="s">
        <v>9</v>
      </c>
      <c r="AC41" s="29" t="s">
        <v>3</v>
      </c>
      <c r="AD41" s="38" t="s">
        <v>9</v>
      </c>
      <c r="AE41" s="38"/>
      <c r="AF41" s="38"/>
      <c r="AG41" s="38"/>
      <c r="AH41" s="38"/>
      <c r="AI41" s="38"/>
      <c r="AJ41" s="38"/>
      <c r="AK41" s="38"/>
      <c r="AL41" s="38"/>
      <c r="AM41" s="81" t="s">
        <v>0</v>
      </c>
      <c r="AN41" s="38" t="s">
        <v>9</v>
      </c>
      <c r="AO41" s="81" t="s">
        <v>3</v>
      </c>
      <c r="AP41" s="38" t="s">
        <v>9</v>
      </c>
      <c r="AQ41" s="33" t="s">
        <v>0</v>
      </c>
      <c r="AR41" s="40" t="s">
        <v>9</v>
      </c>
      <c r="AS41" s="33" t="s">
        <v>3</v>
      </c>
      <c r="AT41" s="40" t="s">
        <v>9</v>
      </c>
      <c r="AU41" s="33" t="s">
        <v>0</v>
      </c>
      <c r="AV41" s="40" t="s">
        <v>9</v>
      </c>
      <c r="AW41" s="33" t="s">
        <v>3</v>
      </c>
      <c r="AX41" s="40" t="s">
        <v>9</v>
      </c>
      <c r="AY41" s="20" t="s">
        <v>0</v>
      </c>
      <c r="AZ41" s="36" t="s">
        <v>9</v>
      </c>
      <c r="BA41" s="20" t="s">
        <v>3</v>
      </c>
      <c r="BB41" s="36" t="s">
        <v>9</v>
      </c>
      <c r="BC41" s="20" t="s">
        <v>0</v>
      </c>
      <c r="BD41" s="36" t="s">
        <v>9</v>
      </c>
      <c r="BE41" s="60" t="s">
        <v>0</v>
      </c>
      <c r="BF41" s="57" t="s">
        <v>9</v>
      </c>
      <c r="BG41" s="20" t="s">
        <v>0</v>
      </c>
      <c r="BH41" s="36" t="s">
        <v>9</v>
      </c>
      <c r="BI41" s="60" t="s">
        <v>0</v>
      </c>
      <c r="BJ41" s="57" t="s">
        <v>9</v>
      </c>
      <c r="BK41" s="60" t="s">
        <v>0</v>
      </c>
      <c r="BL41" s="57" t="s">
        <v>9</v>
      </c>
      <c r="BM41" s="20" t="s">
        <v>0</v>
      </c>
      <c r="BN41" s="36" t="s">
        <v>9</v>
      </c>
      <c r="BO41" s="20" t="s">
        <v>0</v>
      </c>
      <c r="BP41" s="36" t="s">
        <v>9</v>
      </c>
      <c r="BQ41" s="26" t="s">
        <v>4</v>
      </c>
      <c r="BR41" s="41" t="s">
        <v>9</v>
      </c>
      <c r="BS41" s="42" t="s">
        <v>3</v>
      </c>
      <c r="BT41" s="43" t="s">
        <v>9</v>
      </c>
      <c r="BV41" s="111"/>
    </row>
    <row r="42" spans="1:74" x14ac:dyDescent="0.25">
      <c r="C42" s="9"/>
      <c r="D42" s="35"/>
      <c r="F42" s="37"/>
      <c r="G42" s="9"/>
      <c r="H42" s="35"/>
      <c r="J42" s="37"/>
      <c r="K42" s="37"/>
      <c r="L42" s="37"/>
      <c r="M42" s="9"/>
      <c r="N42" s="35"/>
      <c r="P42" s="37"/>
      <c r="R42" s="37"/>
      <c r="T42" s="37"/>
      <c r="U42" s="37"/>
      <c r="V42" s="37"/>
      <c r="W42" s="9"/>
      <c r="X42" s="35"/>
      <c r="Z42" s="37"/>
      <c r="AA42" s="9"/>
      <c r="AB42" s="35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9"/>
      <c r="AR42" s="35"/>
      <c r="AT42" s="37"/>
      <c r="AU42" s="9"/>
      <c r="AV42" s="35"/>
      <c r="AX42" s="37"/>
      <c r="AY42" s="9"/>
      <c r="AZ42" s="35"/>
      <c r="BB42" s="37"/>
      <c r="BC42" s="9"/>
      <c r="BD42" s="35"/>
      <c r="BE42" s="9"/>
      <c r="BF42" s="35"/>
      <c r="BG42" s="9"/>
      <c r="BH42" s="35"/>
      <c r="BI42" s="9"/>
      <c r="BJ42" s="35"/>
      <c r="BK42" s="9"/>
      <c r="BL42" s="35"/>
      <c r="BM42" s="9"/>
      <c r="BN42" s="35"/>
      <c r="BO42" s="9"/>
      <c r="BP42" s="35"/>
      <c r="BQ42" s="9"/>
      <c r="BR42" s="35"/>
      <c r="BT42" s="37"/>
    </row>
    <row r="43" spans="1:74" x14ac:dyDescent="0.25">
      <c r="B43" s="48" t="s">
        <v>27</v>
      </c>
      <c r="C43" s="49">
        <v>12</v>
      </c>
      <c r="D43" s="50">
        <f>RANK(C43,$C$6:$C$16)</f>
        <v>7</v>
      </c>
      <c r="E43" s="51">
        <v>124010</v>
      </c>
      <c r="F43" s="50">
        <f>RANK(E43,$E$6:$E$16)</f>
        <v>3</v>
      </c>
      <c r="G43" s="49">
        <v>3</v>
      </c>
      <c r="H43" s="50">
        <f>RANK(G43,$G$6:$G$16)</f>
        <v>1</v>
      </c>
      <c r="I43" s="51">
        <v>42078</v>
      </c>
      <c r="J43" s="50">
        <f>RANK(I43,$I$6:$I$16)</f>
        <v>1</v>
      </c>
      <c r="K43" s="49">
        <v>1</v>
      </c>
      <c r="L43" s="50" t="e">
        <f>RANK(K43,$K$6:$K$16)</f>
        <v>#N/A</v>
      </c>
      <c r="M43" s="49">
        <v>3</v>
      </c>
      <c r="N43" s="50">
        <f>RANK(M43,$M$6:$M$16)</f>
        <v>2</v>
      </c>
      <c r="O43" s="51">
        <v>15300</v>
      </c>
      <c r="P43" s="50">
        <f>RANK(O43,$O$6:$O$16)</f>
        <v>2</v>
      </c>
      <c r="Q43" s="63">
        <v>8</v>
      </c>
      <c r="R43" s="50">
        <f>RANK(Q43,$Q$6:$Q$16)</f>
        <v>1</v>
      </c>
      <c r="S43" s="51">
        <v>14818</v>
      </c>
      <c r="T43" s="50">
        <f>RANK(S43,$S$6:$S$16)</f>
        <v>2</v>
      </c>
      <c r="U43" s="49"/>
      <c r="V43" s="50">
        <f>RANK(U43,$U$6:$U$16)</f>
        <v>1</v>
      </c>
      <c r="W43" s="49">
        <v>1</v>
      </c>
      <c r="X43" s="50">
        <f>RANK(W43,$W$6:$W$16)</f>
        <v>1</v>
      </c>
      <c r="Y43" s="51">
        <v>100000</v>
      </c>
      <c r="Z43" s="50">
        <f>RANK(Y43,$Y$6:$Y$16)</f>
        <v>1</v>
      </c>
      <c r="AA43" s="49">
        <v>1</v>
      </c>
      <c r="AB43" s="50">
        <f>RANK(AA43,$AA$6:$AA$16)</f>
        <v>1</v>
      </c>
      <c r="AC43" s="52">
        <v>10000</v>
      </c>
      <c r="AD43" s="50">
        <f>RANK(AC43,$AC$6:$AC$16)</f>
        <v>1</v>
      </c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49">
        <v>7</v>
      </c>
      <c r="AR43" s="50">
        <f>RANK(AQ43,$AQ$6:$AQ$16)</f>
        <v>8</v>
      </c>
      <c r="AS43" s="51">
        <v>0</v>
      </c>
      <c r="AT43" s="50">
        <f>RANK(AS43,$AS$6:$AS$16)</f>
        <v>1</v>
      </c>
      <c r="AU43" s="49">
        <v>15</v>
      </c>
      <c r="AV43" s="50">
        <f>RANK(AU43,$AU$6:$AU$16)</f>
        <v>4</v>
      </c>
      <c r="AW43" s="51">
        <v>0</v>
      </c>
      <c r="AX43" s="50">
        <f>RANK(AW43,$AW$6:$AW$16)</f>
        <v>1</v>
      </c>
      <c r="AY43" s="49">
        <v>0</v>
      </c>
      <c r="AZ43" s="50">
        <f>RANK(AY43,$AY$6:$AY$16)</f>
        <v>1</v>
      </c>
      <c r="BA43" s="51">
        <v>0</v>
      </c>
      <c r="BB43" s="50">
        <f>RANK(BA43,$BA$6:$BA$16)</f>
        <v>1</v>
      </c>
      <c r="BC43" s="49">
        <v>24</v>
      </c>
      <c r="BD43" s="50">
        <f>RANK(BC43,$BC$6:$BC$16)</f>
        <v>8</v>
      </c>
      <c r="BE43" s="49">
        <v>0</v>
      </c>
      <c r="BF43" s="50">
        <f>RANK(BE43,$BE$6:$BE$16)</f>
        <v>1</v>
      </c>
      <c r="BG43" s="49">
        <v>0</v>
      </c>
      <c r="BH43" s="50">
        <f>RANK(BG43,$BG$6:$BG$16)</f>
        <v>10</v>
      </c>
      <c r="BI43" s="49">
        <v>1</v>
      </c>
      <c r="BJ43" s="50">
        <f>RANK(BI43,$BI$6:$BI$16)</f>
        <v>11</v>
      </c>
      <c r="BK43" s="49">
        <v>2</v>
      </c>
      <c r="BL43" s="50">
        <f>RANK(BK43,$BK$6:$BK$16)</f>
        <v>3</v>
      </c>
      <c r="BM43" s="49">
        <v>7</v>
      </c>
      <c r="BN43" s="50">
        <f>RANK(BM43,$BM$6:$BM$16)</f>
        <v>5</v>
      </c>
      <c r="BO43" s="49">
        <v>0</v>
      </c>
      <c r="BP43" s="50">
        <f>RANK(BO43,$BO$6:$BO$16)</f>
        <v>1</v>
      </c>
      <c r="BQ43" s="49">
        <v>0</v>
      </c>
      <c r="BR43" s="50">
        <f>RANK(BQ43,$BQ$6:$BQ$16)</f>
        <v>1</v>
      </c>
      <c r="BS43" s="51">
        <v>0</v>
      </c>
      <c r="BT43" s="50">
        <f>RANK(BS43,$BS$6:$BS$16)</f>
        <v>1</v>
      </c>
      <c r="BU43" s="53" t="e">
        <f>SUM(D43,F43,H43,J43,N43,P43,X43,Z43,AB43,AD43,AR43,AT43,AV43,AX43,AZ43,BB43,BD43,BF43,BH43,BJ43,BP43,BR43,BT43,BL43,BN43,L43)</f>
        <v>#N/A</v>
      </c>
      <c r="BV43" s="34" t="e">
        <f>RANK(BU43,$BU$6:$BU$16,1)</f>
        <v>#N/A</v>
      </c>
    </row>
    <row r="44" spans="1:74" x14ac:dyDescent="0.25">
      <c r="B44" s="8"/>
      <c r="C44" s="44"/>
      <c r="D44" s="45"/>
      <c r="E44" s="46"/>
      <c r="F44" s="45"/>
      <c r="G44" s="44"/>
      <c r="H44" s="45"/>
      <c r="I44" s="46"/>
      <c r="J44" s="45"/>
      <c r="K44" s="44"/>
      <c r="L44" s="45"/>
      <c r="M44" s="44"/>
      <c r="N44" s="45"/>
      <c r="O44" s="46"/>
      <c r="P44" s="45"/>
      <c r="Q44" s="64"/>
      <c r="R44" s="50"/>
      <c r="S44" s="46"/>
      <c r="T44" s="50"/>
      <c r="U44" s="44"/>
      <c r="V44" s="50"/>
      <c r="W44" s="44"/>
      <c r="X44" s="45"/>
      <c r="Y44" s="46"/>
      <c r="Z44" s="45"/>
      <c r="AA44" s="44"/>
      <c r="AB44" s="45"/>
      <c r="AC44" s="47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4"/>
      <c r="AR44" s="45"/>
      <c r="AS44" s="46"/>
      <c r="AT44" s="45"/>
      <c r="AU44" s="44"/>
      <c r="AV44" s="45"/>
      <c r="AW44" s="46"/>
      <c r="AX44" s="45"/>
      <c r="AY44" s="44"/>
      <c r="AZ44" s="45"/>
      <c r="BA44" s="46"/>
      <c r="BB44" s="45"/>
      <c r="BC44" s="44"/>
      <c r="BD44" s="45"/>
      <c r="BE44" s="44"/>
      <c r="BF44" s="45"/>
      <c r="BG44" s="44"/>
      <c r="BH44" s="45"/>
      <c r="BI44" s="44"/>
      <c r="BJ44" s="45"/>
      <c r="BK44" s="44"/>
      <c r="BL44" s="50"/>
      <c r="BM44" s="44"/>
      <c r="BN44" s="50"/>
      <c r="BO44" s="44"/>
      <c r="BP44" s="45"/>
      <c r="BQ44" s="44"/>
      <c r="BR44" s="45"/>
      <c r="BS44" s="46"/>
      <c r="BT44" s="45"/>
      <c r="BU44" s="53"/>
      <c r="BV44" s="6"/>
    </row>
    <row r="45" spans="1:74" x14ac:dyDescent="0.25">
      <c r="C45" s="9"/>
      <c r="E45" s="9"/>
      <c r="G45" s="9"/>
      <c r="I45" s="9"/>
      <c r="K45" s="9"/>
      <c r="M45" s="9"/>
      <c r="O45" s="9"/>
      <c r="W45" s="9"/>
      <c r="Y45" s="9"/>
      <c r="AA45" s="9"/>
      <c r="AC45" s="9"/>
      <c r="AQ45" s="9"/>
      <c r="AU45" s="9"/>
      <c r="BC45" s="9"/>
      <c r="BE45" s="9"/>
      <c r="BG45" s="9"/>
      <c r="BI45" s="9"/>
      <c r="BK45" s="9"/>
      <c r="BM45" s="9"/>
    </row>
    <row r="47" spans="1:74" ht="15.75" thickBot="1" x14ac:dyDescent="0.3"/>
    <row r="48" spans="1:74" ht="15.75" thickBot="1" x14ac:dyDescent="0.3">
      <c r="C48" s="85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  <c r="AN48" s="86"/>
      <c r="AO48" s="86"/>
      <c r="AP48" s="86"/>
      <c r="AQ48" s="86"/>
      <c r="AR48" s="86"/>
      <c r="AS48" s="86"/>
      <c r="AT48" s="86"/>
      <c r="AU48" s="86"/>
      <c r="AV48" s="86"/>
      <c r="AW48" s="86"/>
      <c r="AX48" s="86"/>
      <c r="AY48" s="86"/>
      <c r="AZ48" s="86"/>
      <c r="BA48" s="86"/>
      <c r="BB48" s="86"/>
      <c r="BC48" s="86"/>
      <c r="BD48" s="86"/>
      <c r="BE48" s="86"/>
      <c r="BF48" s="86"/>
      <c r="BG48" s="86"/>
      <c r="BH48" s="86"/>
      <c r="BI48" s="86"/>
      <c r="BJ48" s="87"/>
      <c r="BK48" s="56"/>
      <c r="BL48" s="56"/>
      <c r="BM48" s="56"/>
      <c r="BN48" s="56"/>
      <c r="BO48" s="27"/>
      <c r="BP48" s="27"/>
      <c r="BQ48" s="27"/>
      <c r="BR48" s="27"/>
      <c r="BS48" s="27"/>
      <c r="BT48" s="27"/>
    </row>
    <row r="49" spans="1:74" x14ac:dyDescent="0.25">
      <c r="C49" s="88" t="s">
        <v>31</v>
      </c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90"/>
      <c r="W49" s="156" t="s">
        <v>62</v>
      </c>
      <c r="X49" s="157"/>
      <c r="Y49" s="157"/>
      <c r="Z49" s="157"/>
      <c r="AA49" s="157"/>
      <c r="AB49" s="157"/>
      <c r="AC49" s="157"/>
      <c r="AD49" s="157"/>
      <c r="AE49" s="157"/>
      <c r="AF49" s="157"/>
      <c r="AG49" s="157"/>
      <c r="AH49" s="157"/>
      <c r="AI49" s="157"/>
      <c r="AJ49" s="157"/>
      <c r="AK49" s="157"/>
      <c r="AL49" s="157"/>
      <c r="AM49" s="157"/>
      <c r="AN49" s="157"/>
      <c r="AO49" s="157"/>
      <c r="AP49" s="158"/>
      <c r="AQ49" s="132"/>
      <c r="AR49" s="133"/>
      <c r="AS49" s="133"/>
      <c r="AT49" s="133"/>
      <c r="AU49" s="133"/>
      <c r="AV49" s="133"/>
      <c r="AW49" s="133"/>
      <c r="AX49" s="31"/>
      <c r="AY49" s="100"/>
      <c r="AZ49" s="134"/>
      <c r="BA49" s="134"/>
      <c r="BB49" s="28"/>
      <c r="BC49" s="100"/>
      <c r="BD49" s="101"/>
      <c r="BE49" s="103"/>
      <c r="BF49" s="104"/>
      <c r="BG49" s="100"/>
      <c r="BH49" s="28"/>
      <c r="BI49" s="103"/>
      <c r="BJ49" s="62"/>
      <c r="BK49" s="103"/>
      <c r="BL49" s="62"/>
      <c r="BM49" s="100"/>
      <c r="BN49" s="28"/>
      <c r="BO49" s="120"/>
      <c r="BP49" s="121"/>
      <c r="BQ49" s="124"/>
      <c r="BR49" s="125"/>
      <c r="BS49" s="125"/>
      <c r="BT49" s="126"/>
      <c r="BV49" s="109" t="s">
        <v>10</v>
      </c>
    </row>
    <row r="50" spans="1:74" x14ac:dyDescent="0.25">
      <c r="A50" s="6" t="s">
        <v>50</v>
      </c>
      <c r="C50" s="135" t="s">
        <v>35</v>
      </c>
      <c r="D50" s="116"/>
      <c r="E50" s="116"/>
      <c r="F50" s="83"/>
      <c r="G50" s="114" t="s">
        <v>36</v>
      </c>
      <c r="H50" s="116"/>
      <c r="I50" s="116"/>
      <c r="J50" s="116"/>
      <c r="K50" s="116"/>
      <c r="L50" s="116"/>
      <c r="M50" s="116"/>
      <c r="N50" s="116"/>
      <c r="O50" s="116"/>
      <c r="P50" s="116"/>
      <c r="Q50" s="114" t="s">
        <v>65</v>
      </c>
      <c r="R50" s="116"/>
      <c r="S50" s="116"/>
      <c r="T50" s="116"/>
      <c r="U50" s="116"/>
      <c r="V50" s="113"/>
      <c r="W50" s="93"/>
      <c r="X50" s="159"/>
      <c r="Y50" s="159"/>
      <c r="Z50" s="159"/>
      <c r="AA50" s="159"/>
      <c r="AB50" s="159"/>
      <c r="AC50" s="159"/>
      <c r="AD50" s="159"/>
      <c r="AE50" s="159"/>
      <c r="AF50" s="159"/>
      <c r="AG50" s="159"/>
      <c r="AH50" s="159"/>
      <c r="AI50" s="159"/>
      <c r="AJ50" s="159"/>
      <c r="AK50" s="159"/>
      <c r="AL50" s="159"/>
      <c r="AM50" s="159"/>
      <c r="AN50" s="159"/>
      <c r="AO50" s="159"/>
      <c r="AP50" s="160"/>
      <c r="AQ50" s="108"/>
      <c r="AR50" s="136"/>
      <c r="AS50" s="136"/>
      <c r="AT50" s="32"/>
      <c r="AU50" s="108"/>
      <c r="AV50" s="136"/>
      <c r="AW50" s="136"/>
      <c r="AX50" s="32"/>
      <c r="AY50" s="98"/>
      <c r="AZ50" s="99"/>
      <c r="BA50" s="99"/>
      <c r="BB50" s="77"/>
      <c r="BC50" s="98"/>
      <c r="BD50" s="102"/>
      <c r="BE50" s="105"/>
      <c r="BF50" s="106"/>
      <c r="BG50" s="98"/>
      <c r="BH50" s="77"/>
      <c r="BI50" s="105"/>
      <c r="BJ50" s="78"/>
      <c r="BK50" s="105"/>
      <c r="BL50" s="78"/>
      <c r="BM50" s="98"/>
      <c r="BN50" s="77"/>
      <c r="BO50" s="122"/>
      <c r="BP50" s="123"/>
      <c r="BQ50" s="122"/>
      <c r="BR50" s="127"/>
      <c r="BS50" s="127"/>
      <c r="BT50" s="123"/>
      <c r="BV50" s="110"/>
    </row>
    <row r="51" spans="1:74" ht="15.75" thickBot="1" x14ac:dyDescent="0.3">
      <c r="C51" s="59" t="s">
        <v>0</v>
      </c>
      <c r="D51" s="58" t="s">
        <v>9</v>
      </c>
      <c r="E51" s="60" t="s">
        <v>3</v>
      </c>
      <c r="F51" s="57" t="s">
        <v>9</v>
      </c>
      <c r="G51" s="60" t="s">
        <v>0</v>
      </c>
      <c r="H51" s="57" t="s">
        <v>9</v>
      </c>
      <c r="I51" s="60" t="s">
        <v>3</v>
      </c>
      <c r="J51" s="57" t="s">
        <v>9</v>
      </c>
      <c r="K51" s="61" t="s">
        <v>11</v>
      </c>
      <c r="L51" s="57" t="s">
        <v>9</v>
      </c>
      <c r="M51" s="60" t="s">
        <v>6</v>
      </c>
      <c r="N51" s="57" t="s">
        <v>9</v>
      </c>
      <c r="O51" s="60" t="s">
        <v>7</v>
      </c>
      <c r="P51" s="57" t="s">
        <v>9</v>
      </c>
      <c r="Q51" s="60" t="s">
        <v>0</v>
      </c>
      <c r="R51" s="57" t="s">
        <v>9</v>
      </c>
      <c r="S51" s="60" t="s">
        <v>3</v>
      </c>
      <c r="T51" s="57" t="s">
        <v>9</v>
      </c>
      <c r="U51" s="61" t="s">
        <v>11</v>
      </c>
      <c r="V51" s="57" t="s">
        <v>9</v>
      </c>
      <c r="W51" s="29" t="s">
        <v>0</v>
      </c>
      <c r="X51" s="38" t="s">
        <v>9</v>
      </c>
      <c r="Y51" s="29" t="s">
        <v>3</v>
      </c>
      <c r="Z51" s="39" t="s">
        <v>9</v>
      </c>
      <c r="AA51" s="29" t="s">
        <v>0</v>
      </c>
      <c r="AB51" s="38" t="s">
        <v>9</v>
      </c>
      <c r="AC51" s="29" t="s">
        <v>3</v>
      </c>
      <c r="AD51" s="38" t="s">
        <v>9</v>
      </c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3" t="s">
        <v>0</v>
      </c>
      <c r="AR51" s="40" t="s">
        <v>9</v>
      </c>
      <c r="AS51" s="33" t="s">
        <v>3</v>
      </c>
      <c r="AT51" s="40" t="s">
        <v>9</v>
      </c>
      <c r="AU51" s="33" t="s">
        <v>0</v>
      </c>
      <c r="AV51" s="40" t="s">
        <v>9</v>
      </c>
      <c r="AW51" s="33" t="s">
        <v>3</v>
      </c>
      <c r="AX51" s="40" t="s">
        <v>9</v>
      </c>
      <c r="AY51" s="20" t="s">
        <v>0</v>
      </c>
      <c r="AZ51" s="36" t="s">
        <v>9</v>
      </c>
      <c r="BA51" s="20" t="s">
        <v>3</v>
      </c>
      <c r="BB51" s="36" t="s">
        <v>9</v>
      </c>
      <c r="BC51" s="20" t="s">
        <v>0</v>
      </c>
      <c r="BD51" s="36" t="s">
        <v>9</v>
      </c>
      <c r="BE51" s="60" t="s">
        <v>0</v>
      </c>
      <c r="BF51" s="57" t="s">
        <v>9</v>
      </c>
      <c r="BG51" s="20" t="s">
        <v>0</v>
      </c>
      <c r="BH51" s="36" t="s">
        <v>9</v>
      </c>
      <c r="BI51" s="60" t="s">
        <v>0</v>
      </c>
      <c r="BJ51" s="57" t="s">
        <v>9</v>
      </c>
      <c r="BK51" s="60" t="s">
        <v>0</v>
      </c>
      <c r="BL51" s="57" t="s">
        <v>9</v>
      </c>
      <c r="BM51" s="20" t="s">
        <v>0</v>
      </c>
      <c r="BN51" s="36" t="s">
        <v>9</v>
      </c>
      <c r="BO51" s="20" t="s">
        <v>0</v>
      </c>
      <c r="BP51" s="36" t="s">
        <v>9</v>
      </c>
      <c r="BQ51" s="26" t="s">
        <v>4</v>
      </c>
      <c r="BR51" s="41" t="s">
        <v>9</v>
      </c>
      <c r="BS51" s="42" t="s">
        <v>3</v>
      </c>
      <c r="BT51" s="43" t="s">
        <v>9</v>
      </c>
      <c r="BV51" s="111"/>
    </row>
    <row r="52" spans="1:74" x14ac:dyDescent="0.25">
      <c r="C52" s="9"/>
      <c r="D52" s="35"/>
      <c r="F52" s="37"/>
      <c r="G52" s="9"/>
      <c r="H52" s="35"/>
      <c r="J52" s="37"/>
      <c r="K52" s="37"/>
      <c r="L52" s="37"/>
      <c r="M52" s="9"/>
      <c r="N52" s="35"/>
      <c r="P52" s="37"/>
      <c r="R52" s="37"/>
      <c r="T52" s="37"/>
      <c r="U52" s="37"/>
      <c r="V52" s="37"/>
      <c r="W52" s="9"/>
      <c r="X52" s="35"/>
      <c r="Z52" s="37"/>
      <c r="AA52" s="9"/>
      <c r="AB52" s="35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9"/>
      <c r="AR52" s="35"/>
      <c r="AT52" s="37"/>
      <c r="AU52" s="9"/>
      <c r="AV52" s="35"/>
      <c r="AX52" s="37"/>
      <c r="AY52" s="9"/>
      <c r="AZ52" s="35"/>
      <c r="BB52" s="37"/>
      <c r="BC52" s="9"/>
      <c r="BD52" s="35"/>
      <c r="BE52" s="9"/>
      <c r="BF52" s="35"/>
      <c r="BG52" s="9"/>
      <c r="BH52" s="35"/>
      <c r="BI52" s="9"/>
      <c r="BJ52" s="35"/>
      <c r="BK52" s="9"/>
      <c r="BL52" s="35"/>
      <c r="BM52" s="9"/>
      <c r="BN52" s="35"/>
      <c r="BO52" s="9"/>
      <c r="BP52" s="35"/>
      <c r="BQ52" s="9"/>
      <c r="BR52" s="35"/>
      <c r="BT52" s="37"/>
    </row>
    <row r="53" spans="1:74" x14ac:dyDescent="0.25">
      <c r="B53" s="48" t="s">
        <v>28</v>
      </c>
      <c r="C53" s="49">
        <v>12</v>
      </c>
      <c r="D53" s="50">
        <f>RANK(C53,$C$6:$C$16)</f>
        <v>7</v>
      </c>
      <c r="E53" s="51">
        <v>17000</v>
      </c>
      <c r="F53" s="50">
        <f>RANK(E53,$E$53:$E$55)</f>
        <v>2</v>
      </c>
      <c r="G53" s="49">
        <v>3</v>
      </c>
      <c r="H53" s="50">
        <f>RANK(G53,$G$6:$G$16)</f>
        <v>1</v>
      </c>
      <c r="I53" s="51">
        <v>42078</v>
      </c>
      <c r="J53" s="50">
        <f>RANK(I53,$I$6:$I$16)</f>
        <v>1</v>
      </c>
      <c r="K53" s="49">
        <v>1</v>
      </c>
      <c r="L53" s="50" t="e">
        <f>RANK(K53,$K$6:$K$16)</f>
        <v>#N/A</v>
      </c>
      <c r="M53" s="49">
        <v>3</v>
      </c>
      <c r="N53" s="50">
        <f>RANK(M53,$M$6:$M$16)</f>
        <v>2</v>
      </c>
      <c r="O53" s="51">
        <v>15300</v>
      </c>
      <c r="P53" s="50">
        <f>RANK(O53,$O$6:$O$16)</f>
        <v>2</v>
      </c>
      <c r="Q53" s="63"/>
      <c r="R53" s="50" t="e">
        <f>RANK(Q53,$Q$53:$Q$55)</f>
        <v>#N/A</v>
      </c>
      <c r="S53" s="51"/>
      <c r="T53" s="50" t="e">
        <f>RANK(S53,$S$53:$S$55)</f>
        <v>#N/A</v>
      </c>
      <c r="U53" s="49"/>
      <c r="V53" s="50" t="e">
        <f>RANK(U53,$U$53:$U$55)</f>
        <v>#N/A</v>
      </c>
      <c r="W53" s="49">
        <v>1</v>
      </c>
      <c r="X53" s="50">
        <f>RANK(W53,$W$6:$W$16)</f>
        <v>1</v>
      </c>
      <c r="Y53" s="51">
        <v>100000</v>
      </c>
      <c r="Z53" s="50">
        <f>RANK(Y53,$Y$6:$Y$16)</f>
        <v>1</v>
      </c>
      <c r="AA53" s="49">
        <v>1</v>
      </c>
      <c r="AB53" s="50">
        <f>RANK(AA53,$AA$6:$AA$16)</f>
        <v>1</v>
      </c>
      <c r="AC53" s="52">
        <v>10000</v>
      </c>
      <c r="AD53" s="50">
        <f>RANK(AC53,$AC$6:$AC$16)</f>
        <v>1</v>
      </c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49">
        <v>7</v>
      </c>
      <c r="AR53" s="50">
        <f>RANK(AQ53,$AQ$6:$AQ$16)</f>
        <v>8</v>
      </c>
      <c r="AS53" s="51">
        <v>0</v>
      </c>
      <c r="AT53" s="50">
        <f>RANK(AS53,$AS$6:$AS$16)</f>
        <v>1</v>
      </c>
      <c r="AU53" s="49">
        <v>15</v>
      </c>
      <c r="AV53" s="50">
        <f>RANK(AU53,$AU$6:$AU$16)</f>
        <v>4</v>
      </c>
      <c r="AW53" s="51">
        <v>0</v>
      </c>
      <c r="AX53" s="50">
        <f>RANK(AW53,$AW$6:$AW$16)</f>
        <v>1</v>
      </c>
      <c r="AY53" s="49">
        <v>0</v>
      </c>
      <c r="AZ53" s="50">
        <f>RANK(AY53,$AY$6:$AY$16)</f>
        <v>1</v>
      </c>
      <c r="BA53" s="51">
        <v>0</v>
      </c>
      <c r="BB53" s="50">
        <f>RANK(BA53,$BA$6:$BA$16)</f>
        <v>1</v>
      </c>
      <c r="BC53" s="49">
        <v>24</v>
      </c>
      <c r="BD53" s="50">
        <f>RANK(BC53,$BC$6:$BC$16)</f>
        <v>8</v>
      </c>
      <c r="BE53" s="49">
        <v>0</v>
      </c>
      <c r="BF53" s="50">
        <f>RANK(BE53,$BE$6:$BE$16)</f>
        <v>1</v>
      </c>
      <c r="BG53" s="49">
        <v>0</v>
      </c>
      <c r="BH53" s="50">
        <f>RANK(BG53,$BG$6:$BG$16)</f>
        <v>10</v>
      </c>
      <c r="BI53" s="49">
        <v>1</v>
      </c>
      <c r="BJ53" s="50">
        <f>RANK(BI53,$BI$6:$BI$16)</f>
        <v>11</v>
      </c>
      <c r="BK53" s="49">
        <v>2</v>
      </c>
      <c r="BL53" s="50">
        <f>RANK(BK53,$BK$6:$BK$16)</f>
        <v>3</v>
      </c>
      <c r="BM53" s="49">
        <v>7</v>
      </c>
      <c r="BN53" s="50">
        <f>RANK(BM53,$BM$6:$BM$16)</f>
        <v>5</v>
      </c>
      <c r="BO53" s="49">
        <v>0</v>
      </c>
      <c r="BP53" s="50">
        <f>RANK(BO53,$BO$6:$BO$16)</f>
        <v>1</v>
      </c>
      <c r="BQ53" s="49">
        <v>0</v>
      </c>
      <c r="BR53" s="50">
        <f>RANK(BQ53,$BQ$6:$BQ$16)</f>
        <v>1</v>
      </c>
      <c r="BS53" s="51">
        <v>0</v>
      </c>
      <c r="BT53" s="50">
        <f>RANK(BS53,$BS$6:$BS$16)</f>
        <v>1</v>
      </c>
      <c r="BU53" s="53" t="e">
        <f>SUM(D53,F53,H53,J53,N53,P53,X53,Z53,AB53,AD53,AR53,AT53,AV53,AX53,AZ53,BB53,BD53,BF53,BH53,BJ53,BP53,BR53,BT53,BL53,BN53,L53)</f>
        <v>#N/A</v>
      </c>
      <c r="BV53" s="34" t="e">
        <f>RANK(BU53,$BU$6:$BU$16,1)</f>
        <v>#N/A</v>
      </c>
    </row>
    <row r="54" spans="1:74" x14ac:dyDescent="0.25">
      <c r="B54" s="8" t="s">
        <v>29</v>
      </c>
      <c r="C54" s="44">
        <v>11</v>
      </c>
      <c r="D54" s="45">
        <f>RANK(C54,$C$6:$C$16)</f>
        <v>8</v>
      </c>
      <c r="E54" s="46">
        <v>16635</v>
      </c>
      <c r="F54" s="50">
        <f t="shared" ref="F54:F55" si="32">RANK(E54,$E$53:$E$55)</f>
        <v>3</v>
      </c>
      <c r="G54" s="44">
        <v>0</v>
      </c>
      <c r="H54" s="45">
        <f>RANK(G54,$G$6:$G$16)</f>
        <v>8</v>
      </c>
      <c r="I54" s="46">
        <v>0</v>
      </c>
      <c r="J54" s="45">
        <f>RANK(I54,$I$6:$I$16)</f>
        <v>8</v>
      </c>
      <c r="K54" s="44">
        <v>0</v>
      </c>
      <c r="L54" s="45">
        <f>RANK(K54,$K$6:$K$16)</f>
        <v>1</v>
      </c>
      <c r="M54" s="44">
        <v>0</v>
      </c>
      <c r="N54" s="45">
        <f>RANK(M54,$M$6:$M$16)</f>
        <v>7</v>
      </c>
      <c r="O54" s="46">
        <v>0</v>
      </c>
      <c r="P54" s="45">
        <f>RANK(O54,$O$6:$O$16)</f>
        <v>7</v>
      </c>
      <c r="Q54" s="64"/>
      <c r="R54" s="50" t="e">
        <f>RANK(Q54,$Q$53:$Q$55)</f>
        <v>#N/A</v>
      </c>
      <c r="S54" s="46"/>
      <c r="T54" s="50" t="e">
        <f t="shared" ref="T54:T55" si="33">RANK(S54,$S$53:$S$55)</f>
        <v>#N/A</v>
      </c>
      <c r="U54" s="44"/>
      <c r="V54" s="50" t="e">
        <f t="shared" ref="V54:V55" si="34">RANK(U54,$U$53:$U$55)</f>
        <v>#N/A</v>
      </c>
      <c r="W54" s="44"/>
      <c r="X54" s="45">
        <f>RANK(W54,$W$6:$W$16)</f>
        <v>2</v>
      </c>
      <c r="Y54" s="46">
        <v>1</v>
      </c>
      <c r="Z54" s="45">
        <f>RANK(Y54,$Y$6:$Y$16)</f>
        <v>7</v>
      </c>
      <c r="AA54" s="44"/>
      <c r="AB54" s="45">
        <f>RANK(AA54,$AA$6:$AA$16)</f>
        <v>2</v>
      </c>
      <c r="AC54" s="47"/>
      <c r="AD54" s="45">
        <f>RANK(AC54,$AC$6:$AC$16)</f>
        <v>3</v>
      </c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4">
        <v>9</v>
      </c>
      <c r="AR54" s="45">
        <f>RANK(AQ54,$AQ$6:$AQ$16)</f>
        <v>7</v>
      </c>
      <c r="AS54" s="46">
        <v>0</v>
      </c>
      <c r="AT54" s="45">
        <f>RANK(AS54,$AS$6:$AS$16)</f>
        <v>1</v>
      </c>
      <c r="AU54" s="44">
        <v>3</v>
      </c>
      <c r="AV54" s="45">
        <f>RANK(AU54,$AU$6:$AU$16)</f>
        <v>10</v>
      </c>
      <c r="AW54" s="46">
        <v>0</v>
      </c>
      <c r="AX54" s="45">
        <f>RANK(AW54,$AW$6:$AW$16)</f>
        <v>1</v>
      </c>
      <c r="AY54" s="44">
        <v>0</v>
      </c>
      <c r="AZ54" s="45">
        <f>RANK(AY54,$AY$6:$AY$16)</f>
        <v>1</v>
      </c>
      <c r="BA54" s="46">
        <v>0</v>
      </c>
      <c r="BB54" s="45">
        <f>RANK(BA54,$BA$6:$BA$16)</f>
        <v>1</v>
      </c>
      <c r="BC54" s="44">
        <v>37</v>
      </c>
      <c r="BD54" s="45">
        <f>RANK(BC54,$BC$6:$BC$16)</f>
        <v>3</v>
      </c>
      <c r="BE54" s="44">
        <v>0</v>
      </c>
      <c r="BF54" s="45">
        <f>RANK(BE54,$BE$6:$BE$16)</f>
        <v>1</v>
      </c>
      <c r="BG54" s="44">
        <v>0</v>
      </c>
      <c r="BH54" s="45">
        <f>RANK(BG54,$BG$6:$BG$16)</f>
        <v>10</v>
      </c>
      <c r="BI54" s="44">
        <v>7</v>
      </c>
      <c r="BJ54" s="45">
        <f>RANK(BI54,$BI$6:$BI$16)</f>
        <v>5</v>
      </c>
      <c r="BK54" s="44">
        <v>2</v>
      </c>
      <c r="BL54" s="50">
        <f>RANK(BK54,$BK$6:$BK$16)</f>
        <v>3</v>
      </c>
      <c r="BM54" s="44">
        <v>0</v>
      </c>
      <c r="BN54" s="50">
        <f>RANK(BM54,$BM$6:$BM$16)</f>
        <v>10</v>
      </c>
      <c r="BO54" s="44">
        <v>0</v>
      </c>
      <c r="BP54" s="45">
        <f>RANK(BO54,$BO$6:$BO$16)</f>
        <v>1</v>
      </c>
      <c r="BQ54" s="44">
        <v>0</v>
      </c>
      <c r="BR54" s="45">
        <f>RANK(BQ54,$BQ$6:$BQ$16)</f>
        <v>1</v>
      </c>
      <c r="BS54" s="46">
        <v>0</v>
      </c>
      <c r="BT54" s="45">
        <f>RANK(BS54,$BS$6:$BS$16)</f>
        <v>1</v>
      </c>
      <c r="BU54" s="53">
        <f>SUM(D54,F54,H54,J54,N54,P54,X54,Z54,AB54,AD54,AR54,AT54,AV54,AX54,AZ54,BB54,BD54,BF54,BH54,BJ54,BP54,BR54,BT54,BL54,BN54,L54)</f>
        <v>112</v>
      </c>
      <c r="BV54" s="6" t="e">
        <f>RANK(BU54,$BU$6:$BU$16,1)</f>
        <v>#N/A</v>
      </c>
    </row>
    <row r="55" spans="1:74" x14ac:dyDescent="0.25">
      <c r="B55" s="48" t="s">
        <v>30</v>
      </c>
      <c r="C55" s="49">
        <v>31</v>
      </c>
      <c r="D55" s="50">
        <f>RANK(C55,$C$6:$C$16)</f>
        <v>1</v>
      </c>
      <c r="E55" s="51">
        <v>143825</v>
      </c>
      <c r="F55" s="50">
        <f t="shared" si="32"/>
        <v>1</v>
      </c>
      <c r="G55" s="49">
        <v>2</v>
      </c>
      <c r="H55" s="50">
        <f>RANK(G55,$G$6:$G$16)</f>
        <v>2</v>
      </c>
      <c r="I55" s="51">
        <v>15050</v>
      </c>
      <c r="J55" s="50">
        <f>RANK(I55,$I$6:$I$16)</f>
        <v>2</v>
      </c>
      <c r="K55" s="49">
        <v>0</v>
      </c>
      <c r="L55" s="50">
        <f>RANK(K55,$K$16:$K53)</f>
        <v>4</v>
      </c>
      <c r="M55" s="49">
        <v>0</v>
      </c>
      <c r="N55" s="50">
        <f>RANK(M55,$M$6:$M$16)</f>
        <v>7</v>
      </c>
      <c r="O55" s="51">
        <v>0</v>
      </c>
      <c r="P55" s="50">
        <f>RANK(O55,$O$6:$O$16)</f>
        <v>7</v>
      </c>
      <c r="Q55" s="63"/>
      <c r="R55" s="50" t="e">
        <f>RANK(Q55,$Q$53:$Q$55)</f>
        <v>#N/A</v>
      </c>
      <c r="S55" s="51"/>
      <c r="T55" s="50" t="e">
        <f t="shared" si="33"/>
        <v>#N/A</v>
      </c>
      <c r="U55" s="49"/>
      <c r="V55" s="50" t="e">
        <f t="shared" si="34"/>
        <v>#N/A</v>
      </c>
      <c r="W55" s="49"/>
      <c r="X55" s="50">
        <f>RANK(W55,$W$6:$W$16)</f>
        <v>2</v>
      </c>
      <c r="Y55" s="51"/>
      <c r="Z55" s="50">
        <f>RANK(Y55,$Y$6:$Y$16)</f>
        <v>8</v>
      </c>
      <c r="AA55" s="49"/>
      <c r="AB55" s="50">
        <f>RANK(AA55,$AA$6:$AA$16)</f>
        <v>2</v>
      </c>
      <c r="AC55" s="52"/>
      <c r="AD55" s="50">
        <f>RANK(AC55,$AC$6:$AC$16)</f>
        <v>3</v>
      </c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49">
        <v>15</v>
      </c>
      <c r="AR55" s="50">
        <f>RANK(AQ55,$AQ$6:$AQ$16)</f>
        <v>3</v>
      </c>
      <c r="AS55" s="51">
        <v>0</v>
      </c>
      <c r="AT55" s="50">
        <f>RANK(AS55,$AS$6:$AS$16)</f>
        <v>1</v>
      </c>
      <c r="AU55" s="49">
        <v>9</v>
      </c>
      <c r="AV55" s="50">
        <f>RANK(AU55,$AU$6:$AU$16)</f>
        <v>7</v>
      </c>
      <c r="AW55" s="51">
        <v>0</v>
      </c>
      <c r="AX55" s="50">
        <f>RANK(AW55,$AW$6:$AW$16)</f>
        <v>1</v>
      </c>
      <c r="AY55" s="49">
        <v>0</v>
      </c>
      <c r="AZ55" s="50">
        <f>RANK(AY55,$AY$6:$AY$16)</f>
        <v>1</v>
      </c>
      <c r="BA55" s="51">
        <v>0</v>
      </c>
      <c r="BB55" s="50">
        <f>RANK(BA55,$BA$6:$BA$16)</f>
        <v>1</v>
      </c>
      <c r="BC55" s="49">
        <v>30</v>
      </c>
      <c r="BD55" s="50">
        <f>RANK(BC55,$BC$6:$BC$16)</f>
        <v>5</v>
      </c>
      <c r="BE55" s="49">
        <v>0</v>
      </c>
      <c r="BF55" s="50">
        <f>RANK(BE55,$BE$6:$BE$16)</f>
        <v>1</v>
      </c>
      <c r="BG55" s="49">
        <v>1</v>
      </c>
      <c r="BH55" s="50">
        <f>RANK(BG55,$BG$6:$BG$16)</f>
        <v>6</v>
      </c>
      <c r="BI55" s="49">
        <v>4</v>
      </c>
      <c r="BJ55" s="50">
        <f>RANK(BI55,$BI$6:$BI$16)</f>
        <v>7</v>
      </c>
      <c r="BK55" s="49">
        <v>3</v>
      </c>
      <c r="BL55" s="50">
        <f>RANK(BK55,$BK$6:$BK$16)</f>
        <v>2</v>
      </c>
      <c r="BM55" s="49">
        <v>6</v>
      </c>
      <c r="BN55" s="50">
        <f>RANK(BM55,$BM$6:$BM$16)</f>
        <v>6</v>
      </c>
      <c r="BO55" s="49">
        <v>0</v>
      </c>
      <c r="BP55" s="50">
        <f>RANK(BO55,$BO$6:$BO$16)</f>
        <v>1</v>
      </c>
      <c r="BQ55" s="49">
        <v>0</v>
      </c>
      <c r="BR55" s="50">
        <f>RANK(BQ55,$BQ$6:$BQ$16)</f>
        <v>1</v>
      </c>
      <c r="BS55" s="51">
        <v>0</v>
      </c>
      <c r="BT55" s="50">
        <f>RANK(BS55,$BS$6:$BS$16)</f>
        <v>1</v>
      </c>
      <c r="BU55" s="53">
        <f>SUM(D55,F55,H55,J55,N55,P55,X55,Z55,AB55,AD55,AR55,AT55,AV55,AX55,AZ55,BB55,BD55,BF55,BH55,BJ55,BP55,BR55,BT55,BL55,BN55,L55)</f>
        <v>83</v>
      </c>
      <c r="BV55" s="34" t="e">
        <f>RANK(BU55,$BU$6:$BU$16,1)</f>
        <v>#N/A</v>
      </c>
    </row>
  </sheetData>
  <autoFilter ref="A5:BV5">
    <sortState ref="A11:AZ27">
      <sortCondition ref="B10"/>
    </sortState>
  </autoFilter>
  <mergeCells count="84">
    <mergeCell ref="G40:P40"/>
    <mergeCell ref="G50:P50"/>
    <mergeCell ref="G29:P29"/>
    <mergeCell ref="AM3:AP3"/>
    <mergeCell ref="W2:AP2"/>
    <mergeCell ref="W39:AP39"/>
    <mergeCell ref="AY29:BB29"/>
    <mergeCell ref="AQ28:BB28"/>
    <mergeCell ref="AE3:AL3"/>
    <mergeCell ref="AM29:AP29"/>
    <mergeCell ref="W28:AP28"/>
    <mergeCell ref="C38:BJ38"/>
    <mergeCell ref="BI39:BI40"/>
    <mergeCell ref="AE40:AP40"/>
    <mergeCell ref="AE29:AL29"/>
    <mergeCell ref="BM28:BN29"/>
    <mergeCell ref="AY2:BB3"/>
    <mergeCell ref="BC2:BD3"/>
    <mergeCell ref="W3:Z3"/>
    <mergeCell ref="AA3:AD3"/>
    <mergeCell ref="AQ2:AX2"/>
    <mergeCell ref="AQ3:AT3"/>
    <mergeCell ref="AU3:AX3"/>
    <mergeCell ref="BE2:BF3"/>
    <mergeCell ref="BG2:BH3"/>
    <mergeCell ref="BI2:BJ3"/>
    <mergeCell ref="BK2:BL3"/>
    <mergeCell ref="BM2:BN3"/>
    <mergeCell ref="BO39:BP40"/>
    <mergeCell ref="BQ39:BT40"/>
    <mergeCell ref="BV39:BV41"/>
    <mergeCell ref="C40:E40"/>
    <mergeCell ref="Q40:V40"/>
    <mergeCell ref="W40:Y40"/>
    <mergeCell ref="AA40:AC40"/>
    <mergeCell ref="AQ40:AS40"/>
    <mergeCell ref="AU40:AW40"/>
    <mergeCell ref="C39:V39"/>
    <mergeCell ref="AQ39:AW39"/>
    <mergeCell ref="AY39:BA40"/>
    <mergeCell ref="BC39:BD40"/>
    <mergeCell ref="BE39:BF40"/>
    <mergeCell ref="BG39:BG40"/>
    <mergeCell ref="BK39:BK40"/>
    <mergeCell ref="BM39:BM40"/>
    <mergeCell ref="BV2:BV4"/>
    <mergeCell ref="C2:V2"/>
    <mergeCell ref="C3:E3"/>
    <mergeCell ref="G3:P3"/>
    <mergeCell ref="Q3:V3"/>
    <mergeCell ref="Q29:V29"/>
    <mergeCell ref="W29:Y29"/>
    <mergeCell ref="AA29:AC29"/>
    <mergeCell ref="C27:BJ27"/>
    <mergeCell ref="C28:V28"/>
    <mergeCell ref="BC28:BD29"/>
    <mergeCell ref="BE28:BF29"/>
    <mergeCell ref="BG28:BG29"/>
    <mergeCell ref="BI28:BI29"/>
    <mergeCell ref="AU50:AW50"/>
    <mergeCell ref="C50:E50"/>
    <mergeCell ref="Q50:V50"/>
    <mergeCell ref="AQ50:AS50"/>
    <mergeCell ref="W49:AP50"/>
    <mergeCell ref="BI49:BI50"/>
    <mergeCell ref="BK49:BK50"/>
    <mergeCell ref="BM49:BM50"/>
    <mergeCell ref="BO49:BP50"/>
    <mergeCell ref="BQ49:BT50"/>
    <mergeCell ref="BV49:BV51"/>
    <mergeCell ref="AQ29:AS29"/>
    <mergeCell ref="AU29:AW29"/>
    <mergeCell ref="C48:BJ48"/>
    <mergeCell ref="C49:V49"/>
    <mergeCell ref="AQ49:AW49"/>
    <mergeCell ref="AY49:BA50"/>
    <mergeCell ref="BC49:BD50"/>
    <mergeCell ref="BE49:BF50"/>
    <mergeCell ref="BG49:BG50"/>
    <mergeCell ref="BK28:BK29"/>
    <mergeCell ref="BO28:BP29"/>
    <mergeCell ref="BQ28:BT29"/>
    <mergeCell ref="BV28:BV30"/>
    <mergeCell ref="C29:E2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Avant</vt:lpstr>
      <vt:lpstr>Après Mois 1</vt:lpstr>
      <vt:lpstr>Mois 3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JOMBART Benjamin</dc:creator>
  <cp:lastModifiedBy>JOMBART Benjamin</cp:lastModifiedBy>
  <cp:lastPrinted>2012-06-28T13:41:43Z</cp:lastPrinted>
  <dcterms:created xsi:type="dcterms:W3CDTF">2011-12-27T09:43:13Z</dcterms:created>
  <dcterms:modified xsi:type="dcterms:W3CDTF">2016-02-11T16:21:39Z</dcterms:modified>
</cp:coreProperties>
</file>