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30" windowWidth="15480" windowHeight="11070" firstSheet="1" activeTab="2"/>
  </bookViews>
  <sheets>
    <sheet name="calculs - masquer" sheetId="1" r:id="rId1"/>
    <sheet name="planning pers - masquer" sheetId="2" r:id="rId2"/>
    <sheet name="plan_pers_vac" sheetId="11" r:id="rId3"/>
    <sheet name="trame_planning_machine" sheetId="3" r:id="rId4"/>
    <sheet name="trame_planning_personnel" sheetId="4" r:id="rId5"/>
    <sheet name="roulement_vacances" sheetId="10" state="veryHidden" r:id="rId6"/>
  </sheets>
  <definedNames>
    <definedName name="maintenance">'calculs - masquer'!$T$2:$T$3</definedName>
    <definedName name="Z_A2F96A40_F992_49E3_94C3_E6E406677D1F_.wvu.Cols" localSheetId="3" hidden="1">trame_planning_machine!$A:$B,trame_planning_machine!$AL:$AM</definedName>
  </definedNames>
  <calcPr calcId="145621"/>
  <customWorkbookViews>
    <customWorkbookView name="thomas suisse - Affichage personnalisé" guid="{A2F96A40-F992-49E3-94C3-E6E406677D1F}" mergeInterval="0" personalView="1" maximized="1" windowWidth="1362" windowHeight="542" activeSheetId="3"/>
  </customWorkbookViews>
</workbook>
</file>

<file path=xl/calcChain.xml><?xml version="1.0" encoding="utf-8"?>
<calcChain xmlns="http://schemas.openxmlformats.org/spreadsheetml/2006/main">
  <c r="C2" i="11" l="1"/>
  <c r="T2" i="11" s="1"/>
  <c r="J2" i="11" l="1"/>
  <c r="FC3" i="11"/>
  <c r="FD3" i="11"/>
  <c r="FC4" i="11"/>
  <c r="FD4" i="11"/>
  <c r="FC5" i="11"/>
  <c r="FD5" i="11"/>
  <c r="FC6" i="11"/>
  <c r="FD6" i="11"/>
  <c r="FC7" i="11"/>
  <c r="FD7" i="11"/>
  <c r="FC8" i="11"/>
  <c r="FD8" i="11"/>
  <c r="FC9" i="11"/>
  <c r="FD9" i="11"/>
  <c r="FC10" i="11"/>
  <c r="FD10" i="11"/>
  <c r="FC11" i="11"/>
  <c r="FD11" i="11"/>
  <c r="FC12" i="11"/>
  <c r="FD12" i="11"/>
  <c r="FC13" i="11"/>
  <c r="FD13" i="11"/>
  <c r="FC14" i="11"/>
  <c r="FD14" i="11"/>
  <c r="FC15" i="11"/>
  <c r="FD15" i="11"/>
  <c r="FC16" i="11"/>
  <c r="FD16" i="11"/>
  <c r="FC17" i="11"/>
  <c r="FD17" i="11"/>
  <c r="FC18" i="11"/>
  <c r="FD18" i="11"/>
  <c r="FC19" i="11"/>
  <c r="FD19" i="11"/>
  <c r="FC20" i="11"/>
  <c r="FD20" i="11"/>
  <c r="FC21" i="11"/>
  <c r="FD21" i="11"/>
  <c r="FC22" i="11"/>
  <c r="FD22" i="11"/>
  <c r="FC23" i="11"/>
  <c r="FD23" i="11"/>
  <c r="FC24" i="11"/>
  <c r="FD24" i="11"/>
  <c r="FC25" i="11"/>
  <c r="FD25" i="11"/>
  <c r="FC26" i="11"/>
  <c r="FD26" i="11"/>
  <c r="FC27" i="11"/>
  <c r="FD27" i="11"/>
  <c r="FC28" i="11"/>
  <c r="FD28" i="11"/>
  <c r="FC29" i="11"/>
  <c r="FD29" i="11"/>
  <c r="FC30" i="11"/>
  <c r="FD30" i="11"/>
  <c r="FC31" i="11"/>
  <c r="FD31" i="11"/>
  <c r="FC32" i="11"/>
  <c r="FD32" i="11"/>
  <c r="FD2" i="11"/>
  <c r="FD34" i="11" s="1"/>
  <c r="FC2" i="11"/>
  <c r="ES3" i="11"/>
  <c r="ET3" i="11"/>
  <c r="ES4" i="11"/>
  <c r="ET4" i="11"/>
  <c r="ES5" i="11"/>
  <c r="ET5" i="11"/>
  <c r="ES6" i="11"/>
  <c r="ET6" i="11"/>
  <c r="ES7" i="11"/>
  <c r="ET7" i="11"/>
  <c r="ES8" i="11"/>
  <c r="ET8" i="11"/>
  <c r="ES9" i="11"/>
  <c r="ET9" i="11"/>
  <c r="ES10" i="11"/>
  <c r="ET10" i="11"/>
  <c r="ES11" i="11"/>
  <c r="ET11" i="11"/>
  <c r="ES12" i="11"/>
  <c r="ET12" i="11"/>
  <c r="ES13" i="11"/>
  <c r="ET13" i="11"/>
  <c r="ES14" i="11"/>
  <c r="ET14" i="11"/>
  <c r="ES15" i="11"/>
  <c r="ET15" i="11"/>
  <c r="ES16" i="11"/>
  <c r="ET16" i="11"/>
  <c r="ES17" i="11"/>
  <c r="ET17" i="11"/>
  <c r="ES18" i="11"/>
  <c r="ET18" i="11"/>
  <c r="ES19" i="11"/>
  <c r="ET19" i="11"/>
  <c r="ES20" i="11"/>
  <c r="ET20" i="11"/>
  <c r="ES21" i="11"/>
  <c r="ET21" i="11"/>
  <c r="ES22" i="11"/>
  <c r="ET22" i="11"/>
  <c r="ES23" i="11"/>
  <c r="ET23" i="11"/>
  <c r="ES24" i="11"/>
  <c r="ET24" i="11"/>
  <c r="ES25" i="11"/>
  <c r="ET25" i="11"/>
  <c r="ES26" i="11"/>
  <c r="ET26" i="11"/>
  <c r="ES27" i="11"/>
  <c r="ET27" i="11"/>
  <c r="ES28" i="11"/>
  <c r="ET28" i="11"/>
  <c r="ES29" i="11"/>
  <c r="ET29" i="11"/>
  <c r="ES30" i="11"/>
  <c r="ET30" i="11"/>
  <c r="ES31" i="11"/>
  <c r="ET31" i="11"/>
  <c r="ES32" i="11"/>
  <c r="ET32" i="11"/>
  <c r="ET2" i="11"/>
  <c r="ES2" i="11"/>
  <c r="EI3" i="11"/>
  <c r="EJ3" i="11"/>
  <c r="EI4" i="11"/>
  <c r="EJ4" i="11"/>
  <c r="EI5" i="11"/>
  <c r="EJ5" i="11"/>
  <c r="EI6" i="11"/>
  <c r="EJ6" i="11"/>
  <c r="EI7" i="11"/>
  <c r="EJ7" i="11"/>
  <c r="EI8" i="11"/>
  <c r="EJ8" i="11"/>
  <c r="EI9" i="11"/>
  <c r="EJ9" i="11"/>
  <c r="EI10" i="11"/>
  <c r="EJ10" i="11"/>
  <c r="EI11" i="11"/>
  <c r="EJ11" i="11"/>
  <c r="EI12" i="11"/>
  <c r="EJ12" i="11"/>
  <c r="EI13" i="11"/>
  <c r="EJ13" i="11"/>
  <c r="EI14" i="11"/>
  <c r="EJ14" i="11"/>
  <c r="EI15" i="11"/>
  <c r="EJ15" i="11"/>
  <c r="EI16" i="11"/>
  <c r="EJ16" i="11"/>
  <c r="EI17" i="11"/>
  <c r="EJ17" i="11"/>
  <c r="EI18" i="11"/>
  <c r="EJ18" i="11"/>
  <c r="EI19" i="11"/>
  <c r="EJ19" i="11"/>
  <c r="EI20" i="11"/>
  <c r="EJ20" i="11"/>
  <c r="EI21" i="11"/>
  <c r="EJ21" i="11"/>
  <c r="EI22" i="11"/>
  <c r="EJ22" i="11"/>
  <c r="EI23" i="11"/>
  <c r="EJ23" i="11"/>
  <c r="EI24" i="11"/>
  <c r="EJ24" i="11"/>
  <c r="EI25" i="11"/>
  <c r="EJ25" i="11"/>
  <c r="EI26" i="11"/>
  <c r="EJ26" i="11"/>
  <c r="EI27" i="11"/>
  <c r="EJ27" i="11"/>
  <c r="EI28" i="11"/>
  <c r="EJ28" i="11"/>
  <c r="EI29" i="11"/>
  <c r="EJ29" i="11"/>
  <c r="EI30" i="11"/>
  <c r="EJ30" i="11"/>
  <c r="EI31" i="11"/>
  <c r="EJ31" i="11"/>
  <c r="EI32" i="11"/>
  <c r="EJ32" i="11"/>
  <c r="EJ2" i="11"/>
  <c r="EJ34" i="11" s="1"/>
  <c r="EI2" i="11"/>
  <c r="DY3" i="11"/>
  <c r="DZ3" i="11"/>
  <c r="DY4" i="11"/>
  <c r="DZ4" i="11"/>
  <c r="DY5" i="11"/>
  <c r="DZ5" i="11"/>
  <c r="DY6" i="11"/>
  <c r="DZ6" i="11"/>
  <c r="DY7" i="11"/>
  <c r="DZ7" i="11"/>
  <c r="DY8" i="11"/>
  <c r="DZ8" i="11"/>
  <c r="DY9" i="11"/>
  <c r="DZ9" i="11"/>
  <c r="DY10" i="11"/>
  <c r="DZ10" i="11"/>
  <c r="DY11" i="11"/>
  <c r="DZ11" i="11"/>
  <c r="DY12" i="11"/>
  <c r="DZ12" i="11"/>
  <c r="DY13" i="11"/>
  <c r="DZ13" i="11"/>
  <c r="DY14" i="11"/>
  <c r="DZ14" i="11"/>
  <c r="DY15" i="11"/>
  <c r="DZ15" i="11"/>
  <c r="DY16" i="11"/>
  <c r="DZ16" i="11"/>
  <c r="DY17" i="11"/>
  <c r="DZ17" i="11"/>
  <c r="DY18" i="11"/>
  <c r="DZ18" i="11"/>
  <c r="DY19" i="11"/>
  <c r="DZ19" i="11"/>
  <c r="DY20" i="11"/>
  <c r="DZ20" i="11"/>
  <c r="DY21" i="11"/>
  <c r="DZ21" i="11"/>
  <c r="DY22" i="11"/>
  <c r="DZ22" i="11"/>
  <c r="DY23" i="11"/>
  <c r="DZ23" i="11"/>
  <c r="DY24" i="11"/>
  <c r="DZ24" i="11"/>
  <c r="DY25" i="11"/>
  <c r="DZ25" i="11"/>
  <c r="DY26" i="11"/>
  <c r="DZ26" i="11"/>
  <c r="DY27" i="11"/>
  <c r="DZ27" i="11"/>
  <c r="DY28" i="11"/>
  <c r="DZ28" i="11"/>
  <c r="DY29" i="11"/>
  <c r="DZ29" i="11"/>
  <c r="DY30" i="11"/>
  <c r="DZ30" i="11"/>
  <c r="DY31" i="11"/>
  <c r="DZ31" i="11"/>
  <c r="DY32" i="11"/>
  <c r="DZ32" i="11"/>
  <c r="DZ2" i="11"/>
  <c r="DZ34" i="11" s="1"/>
  <c r="DY2" i="11"/>
  <c r="DO3" i="11"/>
  <c r="DP3" i="11"/>
  <c r="DO4" i="11"/>
  <c r="DP4" i="11"/>
  <c r="DO5" i="11"/>
  <c r="DP5" i="11"/>
  <c r="DO6" i="11"/>
  <c r="DP6" i="11"/>
  <c r="DO7" i="11"/>
  <c r="DP7" i="11"/>
  <c r="DO8" i="11"/>
  <c r="DP8" i="11"/>
  <c r="DO9" i="11"/>
  <c r="DP9" i="11"/>
  <c r="DO10" i="11"/>
  <c r="DP10" i="11"/>
  <c r="DO11" i="11"/>
  <c r="DP11" i="11"/>
  <c r="DO12" i="11"/>
  <c r="DP12" i="11"/>
  <c r="DO13" i="11"/>
  <c r="DP13" i="11"/>
  <c r="DO14" i="11"/>
  <c r="DP14" i="11"/>
  <c r="DO15" i="11"/>
  <c r="DP15" i="11"/>
  <c r="DO16" i="11"/>
  <c r="DP16" i="11"/>
  <c r="DO17" i="11"/>
  <c r="DP17" i="11"/>
  <c r="DO18" i="11"/>
  <c r="DP18" i="11"/>
  <c r="DO19" i="11"/>
  <c r="DP19" i="11"/>
  <c r="DO20" i="11"/>
  <c r="DP20" i="11"/>
  <c r="DO21" i="11"/>
  <c r="DP21" i="11"/>
  <c r="DO22" i="11"/>
  <c r="DP22" i="11"/>
  <c r="DO23" i="11"/>
  <c r="DP23" i="11"/>
  <c r="DO24" i="11"/>
  <c r="DP24" i="11"/>
  <c r="DO25" i="11"/>
  <c r="DP25" i="11"/>
  <c r="DO26" i="11"/>
  <c r="DP26" i="11"/>
  <c r="DO27" i="11"/>
  <c r="DP27" i="11"/>
  <c r="DO28" i="11"/>
  <c r="DP28" i="11"/>
  <c r="DO29" i="11"/>
  <c r="DP29" i="11"/>
  <c r="DO30" i="11"/>
  <c r="DP30" i="11"/>
  <c r="DO31" i="11"/>
  <c r="DP31" i="11"/>
  <c r="DO32" i="11"/>
  <c r="DP32" i="11"/>
  <c r="DP2" i="11"/>
  <c r="DP34" i="11" s="1"/>
  <c r="DO2" i="11"/>
  <c r="DE3" i="11"/>
  <c r="DF3" i="11"/>
  <c r="DE4" i="11"/>
  <c r="DF4" i="11"/>
  <c r="DE5" i="11"/>
  <c r="DF5" i="11"/>
  <c r="DE6" i="11"/>
  <c r="DF6" i="11"/>
  <c r="DE7" i="11"/>
  <c r="DF7" i="11"/>
  <c r="DE8" i="11"/>
  <c r="DF8" i="11"/>
  <c r="DE9" i="11"/>
  <c r="DF9" i="11"/>
  <c r="DE10" i="11"/>
  <c r="DF10" i="11"/>
  <c r="DE11" i="11"/>
  <c r="DF11" i="11"/>
  <c r="DE12" i="11"/>
  <c r="DF12" i="11"/>
  <c r="DE13" i="11"/>
  <c r="DF13" i="11"/>
  <c r="DE14" i="11"/>
  <c r="DF14" i="11"/>
  <c r="DE15" i="11"/>
  <c r="DF15" i="11"/>
  <c r="DE16" i="11"/>
  <c r="DF16" i="11"/>
  <c r="DE17" i="11"/>
  <c r="DF17" i="11"/>
  <c r="DE18" i="11"/>
  <c r="DF18" i="11"/>
  <c r="DE19" i="11"/>
  <c r="DF19" i="11"/>
  <c r="DE20" i="11"/>
  <c r="DF20" i="11"/>
  <c r="DE21" i="11"/>
  <c r="DF21" i="11"/>
  <c r="DE22" i="11"/>
  <c r="DF22" i="11"/>
  <c r="DE23" i="11"/>
  <c r="DF23" i="11"/>
  <c r="DE24" i="11"/>
  <c r="DF24" i="11"/>
  <c r="DE25" i="11"/>
  <c r="DF25" i="11"/>
  <c r="DE26" i="11"/>
  <c r="DF26" i="11"/>
  <c r="DE27" i="11"/>
  <c r="DF27" i="11"/>
  <c r="DE28" i="11"/>
  <c r="DF28" i="11"/>
  <c r="DE29" i="11"/>
  <c r="DF29" i="11"/>
  <c r="DE30" i="11"/>
  <c r="DF30" i="11"/>
  <c r="DE31" i="11"/>
  <c r="DF31" i="11"/>
  <c r="DE32" i="11"/>
  <c r="DF32" i="11"/>
  <c r="DF2" i="11"/>
  <c r="DF34" i="11" s="1"/>
  <c r="DE2" i="11"/>
  <c r="CU3" i="11"/>
  <c r="CV3" i="11"/>
  <c r="CU4" i="11"/>
  <c r="CV4" i="11"/>
  <c r="CU5" i="11"/>
  <c r="CV5" i="11"/>
  <c r="CU6" i="11"/>
  <c r="CV6" i="11"/>
  <c r="CU7" i="11"/>
  <c r="CV7" i="11"/>
  <c r="CU8" i="11"/>
  <c r="CV8" i="11"/>
  <c r="CU9" i="11"/>
  <c r="CV9" i="11"/>
  <c r="CU10" i="11"/>
  <c r="CV10" i="11"/>
  <c r="CU11" i="11"/>
  <c r="CV11" i="11"/>
  <c r="CU12" i="11"/>
  <c r="CV12" i="11"/>
  <c r="CU13" i="11"/>
  <c r="CV13" i="11"/>
  <c r="CU14" i="11"/>
  <c r="CV14" i="11"/>
  <c r="CU15" i="11"/>
  <c r="CV15" i="11"/>
  <c r="CU16" i="11"/>
  <c r="CV16" i="11"/>
  <c r="CU17" i="11"/>
  <c r="CV17" i="11"/>
  <c r="CU18" i="11"/>
  <c r="CV18" i="11"/>
  <c r="CU19" i="11"/>
  <c r="CV19" i="11"/>
  <c r="CU20" i="11"/>
  <c r="CV20" i="11"/>
  <c r="CU21" i="11"/>
  <c r="CV21" i="11"/>
  <c r="CU22" i="11"/>
  <c r="CV22" i="11"/>
  <c r="CU23" i="11"/>
  <c r="CV23" i="11"/>
  <c r="CU24" i="11"/>
  <c r="CV24" i="11"/>
  <c r="CU25" i="11"/>
  <c r="CV25" i="11"/>
  <c r="CU26" i="11"/>
  <c r="CV26" i="11"/>
  <c r="CU27" i="11"/>
  <c r="CV27" i="11"/>
  <c r="CU28" i="11"/>
  <c r="CV28" i="11"/>
  <c r="CU29" i="11"/>
  <c r="CV29" i="11"/>
  <c r="CU30" i="11"/>
  <c r="CV30" i="11"/>
  <c r="CU31" i="11"/>
  <c r="CV31" i="11"/>
  <c r="CU32" i="11"/>
  <c r="CV32" i="11"/>
  <c r="CV2" i="11"/>
  <c r="CV34" i="11" s="1"/>
  <c r="CU2" i="11"/>
  <c r="CK3" i="11"/>
  <c r="CL3" i="11"/>
  <c r="CK4" i="11"/>
  <c r="CL4" i="11"/>
  <c r="CK5" i="11"/>
  <c r="CL5" i="11"/>
  <c r="CK6" i="11"/>
  <c r="CL6" i="11"/>
  <c r="CK7" i="11"/>
  <c r="CL7" i="11"/>
  <c r="CK8" i="11"/>
  <c r="CL8" i="11"/>
  <c r="CK9" i="11"/>
  <c r="CL9" i="11"/>
  <c r="CK10" i="11"/>
  <c r="CL10" i="11"/>
  <c r="CK11" i="11"/>
  <c r="CL11" i="11"/>
  <c r="CK12" i="11"/>
  <c r="CL12" i="11"/>
  <c r="CK13" i="11"/>
  <c r="CL13" i="11"/>
  <c r="CK14" i="11"/>
  <c r="CL14" i="11"/>
  <c r="CK15" i="11"/>
  <c r="CL15" i="11"/>
  <c r="CK16" i="11"/>
  <c r="CL16" i="11"/>
  <c r="CK17" i="11"/>
  <c r="CL17" i="11"/>
  <c r="CK18" i="11"/>
  <c r="CL18" i="11"/>
  <c r="CK19" i="11"/>
  <c r="CL19" i="11"/>
  <c r="CK20" i="11"/>
  <c r="CL20" i="11"/>
  <c r="CK21" i="11"/>
  <c r="CL21" i="11"/>
  <c r="CK22" i="11"/>
  <c r="CL22" i="11"/>
  <c r="CK23" i="11"/>
  <c r="CL23" i="11"/>
  <c r="CK24" i="11"/>
  <c r="CL24" i="11"/>
  <c r="CK25" i="11"/>
  <c r="CL25" i="11"/>
  <c r="CK26" i="11"/>
  <c r="CL26" i="11"/>
  <c r="CK27" i="11"/>
  <c r="CL27" i="11"/>
  <c r="CK28" i="11"/>
  <c r="CL28" i="11"/>
  <c r="CK29" i="11"/>
  <c r="CL29" i="11"/>
  <c r="CK30" i="11"/>
  <c r="CL30" i="11"/>
  <c r="CK31" i="11"/>
  <c r="CL31" i="11"/>
  <c r="CK32" i="11"/>
  <c r="CL32" i="11"/>
  <c r="CL2" i="11"/>
  <c r="CL34" i="11" s="1"/>
  <c r="CK2" i="11"/>
  <c r="CA3" i="11"/>
  <c r="CB3" i="11"/>
  <c r="CA4" i="11"/>
  <c r="CB4" i="11"/>
  <c r="CA5" i="11"/>
  <c r="CB5" i="11"/>
  <c r="CA6" i="11"/>
  <c r="CB6" i="11"/>
  <c r="CA7" i="11"/>
  <c r="CB7" i="11"/>
  <c r="CA8" i="11"/>
  <c r="CB8" i="11"/>
  <c r="CA9" i="11"/>
  <c r="CB9" i="11"/>
  <c r="CA10" i="11"/>
  <c r="CB10" i="11"/>
  <c r="CA11" i="11"/>
  <c r="CB11" i="11"/>
  <c r="CA12" i="11"/>
  <c r="CB12" i="11"/>
  <c r="CA13" i="11"/>
  <c r="CB13" i="11"/>
  <c r="CA14" i="11"/>
  <c r="CB14" i="11"/>
  <c r="CA15" i="11"/>
  <c r="CB15" i="11"/>
  <c r="CA16" i="11"/>
  <c r="CB16" i="11"/>
  <c r="CA17" i="11"/>
  <c r="CB17" i="11"/>
  <c r="CA18" i="11"/>
  <c r="CB18" i="11"/>
  <c r="CA19" i="11"/>
  <c r="CB19" i="11"/>
  <c r="CA20" i="11"/>
  <c r="CB20" i="11"/>
  <c r="CA21" i="11"/>
  <c r="CB21" i="11"/>
  <c r="CA22" i="11"/>
  <c r="CB22" i="11"/>
  <c r="CA23" i="11"/>
  <c r="CB23" i="11"/>
  <c r="CA24" i="11"/>
  <c r="CB24" i="11"/>
  <c r="CA25" i="11"/>
  <c r="CB25" i="11"/>
  <c r="CA26" i="11"/>
  <c r="CB26" i="11"/>
  <c r="CA27" i="11"/>
  <c r="CB27" i="11"/>
  <c r="CA28" i="11"/>
  <c r="CB28" i="11"/>
  <c r="CA29" i="11"/>
  <c r="CB29" i="11"/>
  <c r="CA30" i="11"/>
  <c r="CB30" i="11"/>
  <c r="CA31" i="11"/>
  <c r="CB31" i="11"/>
  <c r="CA32" i="11"/>
  <c r="CB32" i="11"/>
  <c r="CB2" i="11"/>
  <c r="CB34" i="11" s="1"/>
  <c r="CA2" i="11"/>
  <c r="BQ3" i="11"/>
  <c r="BR3" i="11"/>
  <c r="BQ4" i="11"/>
  <c r="BR4" i="11"/>
  <c r="BQ5" i="11"/>
  <c r="BR5" i="11"/>
  <c r="BQ6" i="11"/>
  <c r="BR6" i="11"/>
  <c r="BQ7" i="11"/>
  <c r="BR7" i="11"/>
  <c r="BQ8" i="11"/>
  <c r="BR8" i="11"/>
  <c r="BQ9" i="11"/>
  <c r="BR9" i="11"/>
  <c r="BQ10" i="11"/>
  <c r="BR10" i="11"/>
  <c r="BQ11" i="11"/>
  <c r="BR11" i="11"/>
  <c r="BQ12" i="11"/>
  <c r="BR12" i="11"/>
  <c r="BQ13" i="11"/>
  <c r="BR13" i="11"/>
  <c r="BQ14" i="11"/>
  <c r="BR14" i="11"/>
  <c r="BQ15" i="11"/>
  <c r="BR15" i="11"/>
  <c r="BQ16" i="11"/>
  <c r="BR16" i="11"/>
  <c r="BQ17" i="11"/>
  <c r="BR17" i="11"/>
  <c r="BQ18" i="11"/>
  <c r="BR18" i="11"/>
  <c r="BQ19" i="11"/>
  <c r="BR19" i="11"/>
  <c r="BQ20" i="11"/>
  <c r="BR20" i="11"/>
  <c r="BQ21" i="11"/>
  <c r="BR21" i="11"/>
  <c r="BQ22" i="11"/>
  <c r="BR22" i="11"/>
  <c r="BQ23" i="11"/>
  <c r="BR23" i="11"/>
  <c r="BQ24" i="11"/>
  <c r="BR24" i="11"/>
  <c r="BQ25" i="11"/>
  <c r="BR25" i="11"/>
  <c r="BQ26" i="11"/>
  <c r="BR26" i="11"/>
  <c r="BQ27" i="11"/>
  <c r="BR27" i="11"/>
  <c r="BQ28" i="11"/>
  <c r="BR28" i="11"/>
  <c r="BQ29" i="11"/>
  <c r="BR29" i="11"/>
  <c r="BQ30" i="11"/>
  <c r="BR30" i="11"/>
  <c r="BQ31" i="11"/>
  <c r="BR31" i="11"/>
  <c r="BQ32" i="11"/>
  <c r="BR32" i="11"/>
  <c r="BR2" i="11"/>
  <c r="BR34" i="11" s="1"/>
  <c r="BQ2" i="11"/>
  <c r="BG3" i="11"/>
  <c r="BH3" i="11"/>
  <c r="BG4" i="11"/>
  <c r="BH4" i="11"/>
  <c r="BG5" i="11"/>
  <c r="BH5" i="11"/>
  <c r="BG6" i="11"/>
  <c r="BH6" i="11"/>
  <c r="BG7" i="11"/>
  <c r="BH7" i="11"/>
  <c r="BG8" i="11"/>
  <c r="BH8" i="11"/>
  <c r="BG9" i="11"/>
  <c r="BH9" i="11"/>
  <c r="BG10" i="11"/>
  <c r="BH10" i="11"/>
  <c r="BG11" i="11"/>
  <c r="BH11" i="11"/>
  <c r="BG12" i="11"/>
  <c r="BH12" i="11"/>
  <c r="BG13" i="11"/>
  <c r="BH13" i="11"/>
  <c r="BG14" i="11"/>
  <c r="BH14" i="11"/>
  <c r="BG15" i="11"/>
  <c r="BH15" i="11"/>
  <c r="BG16" i="11"/>
  <c r="BH16" i="11"/>
  <c r="BG17" i="11"/>
  <c r="BH17" i="11"/>
  <c r="BG18" i="11"/>
  <c r="BH18" i="11"/>
  <c r="BG19" i="11"/>
  <c r="BH19" i="11"/>
  <c r="BG20" i="11"/>
  <c r="BH20" i="11"/>
  <c r="BG21" i="11"/>
  <c r="BH21" i="11"/>
  <c r="BG22" i="11"/>
  <c r="BH22" i="11"/>
  <c r="BG23" i="11"/>
  <c r="BH23" i="11"/>
  <c r="BG24" i="11"/>
  <c r="BH24" i="11"/>
  <c r="BG25" i="11"/>
  <c r="BH25" i="11"/>
  <c r="BG26" i="11"/>
  <c r="BH26" i="11"/>
  <c r="BG27" i="11"/>
  <c r="BH27" i="11"/>
  <c r="BG28" i="11"/>
  <c r="BH28" i="11"/>
  <c r="BG29" i="11"/>
  <c r="BH29" i="11"/>
  <c r="BG30" i="11"/>
  <c r="BH30" i="11"/>
  <c r="BG31" i="11"/>
  <c r="BH31" i="11"/>
  <c r="BG32" i="11"/>
  <c r="BH32" i="11"/>
  <c r="BH2" i="11"/>
  <c r="BG2" i="11"/>
  <c r="AW3" i="11"/>
  <c r="AX3" i="11"/>
  <c r="AW4" i="11"/>
  <c r="AX4" i="11"/>
  <c r="AW5" i="11"/>
  <c r="AX5" i="11"/>
  <c r="AW6" i="11"/>
  <c r="AX6" i="11"/>
  <c r="AW7" i="11"/>
  <c r="AX7" i="11"/>
  <c r="AW8" i="11"/>
  <c r="AX8" i="11"/>
  <c r="AW9" i="11"/>
  <c r="AX9" i="11"/>
  <c r="AW10" i="11"/>
  <c r="AX10" i="11"/>
  <c r="AW11" i="11"/>
  <c r="AX11" i="11"/>
  <c r="AW12" i="11"/>
  <c r="AX12" i="11"/>
  <c r="AW13" i="11"/>
  <c r="AX13" i="11"/>
  <c r="AW14" i="11"/>
  <c r="AX14" i="11"/>
  <c r="AW15" i="11"/>
  <c r="AX15" i="11"/>
  <c r="AW16" i="11"/>
  <c r="AX16" i="11"/>
  <c r="AW17" i="11"/>
  <c r="AX17" i="11"/>
  <c r="AW18" i="11"/>
  <c r="AX18" i="11"/>
  <c r="AW19" i="11"/>
  <c r="AX19" i="11"/>
  <c r="AW20" i="11"/>
  <c r="AX20" i="11"/>
  <c r="AW21" i="11"/>
  <c r="AX21" i="11"/>
  <c r="AW22" i="11"/>
  <c r="AX22" i="11"/>
  <c r="AW23" i="11"/>
  <c r="AX23" i="11"/>
  <c r="AW24" i="11"/>
  <c r="AX24" i="11"/>
  <c r="AW25" i="11"/>
  <c r="AX25" i="11"/>
  <c r="AW26" i="11"/>
  <c r="AX26" i="11"/>
  <c r="AW27" i="11"/>
  <c r="AX27" i="11"/>
  <c r="AW28" i="11"/>
  <c r="AX28" i="11"/>
  <c r="AW29" i="11"/>
  <c r="AX29" i="11"/>
  <c r="AW30" i="11"/>
  <c r="AX30" i="11"/>
  <c r="AW31" i="11"/>
  <c r="AX31" i="11"/>
  <c r="AW32" i="11"/>
  <c r="AX32" i="11"/>
  <c r="AX2" i="11"/>
  <c r="AX34" i="11" s="1"/>
  <c r="AW2" i="11"/>
  <c r="AN2" i="11"/>
  <c r="AM2" i="11"/>
  <c r="AD2" i="11"/>
  <c r="AC2" i="11"/>
  <c r="ET34" i="11" l="1"/>
  <c r="BH34" i="11"/>
  <c r="AW34" i="11"/>
  <c r="BG34" i="11"/>
  <c r="BQ34" i="11"/>
  <c r="CA34" i="11"/>
  <c r="CK34" i="11"/>
  <c r="CU34" i="11"/>
  <c r="DE34" i="11"/>
  <c r="DO34" i="11"/>
  <c r="DY34" i="11"/>
  <c r="EI34" i="11"/>
  <c r="ES34" i="11"/>
  <c r="FC34" i="11"/>
  <c r="S2" i="11"/>
  <c r="F32" i="11"/>
  <c r="E26" i="11"/>
  <c r="E32" i="11"/>
  <c r="E13" i="11"/>
  <c r="C31" i="11"/>
  <c r="F23" i="11"/>
  <c r="D32" i="11"/>
  <c r="C3" i="11"/>
  <c r="D3" i="11"/>
  <c r="E3" i="11"/>
  <c r="F3" i="11"/>
  <c r="C4" i="11"/>
  <c r="D4" i="11"/>
  <c r="E4" i="11"/>
  <c r="F4" i="11"/>
  <c r="S5" i="11"/>
  <c r="C5" i="11"/>
  <c r="D5" i="11"/>
  <c r="E5" i="11"/>
  <c r="F5" i="11"/>
  <c r="B6" i="11"/>
  <c r="S6" i="11" s="1"/>
  <c r="C6" i="11"/>
  <c r="D6" i="11"/>
  <c r="E6" i="11"/>
  <c r="F6" i="11"/>
  <c r="B7" i="11"/>
  <c r="C7" i="11"/>
  <c r="D7" i="11"/>
  <c r="E7" i="11"/>
  <c r="F7" i="11"/>
  <c r="B8" i="11"/>
  <c r="T8" i="11"/>
  <c r="D8" i="11"/>
  <c r="E8" i="11"/>
  <c r="F8" i="11"/>
  <c r="B9" i="11"/>
  <c r="T9" i="11"/>
  <c r="D9" i="11"/>
  <c r="E9" i="11"/>
  <c r="F9" i="11"/>
  <c r="B10" i="11"/>
  <c r="T10" i="11"/>
  <c r="D10" i="11"/>
  <c r="E10" i="11"/>
  <c r="F10" i="11"/>
  <c r="B11" i="11"/>
  <c r="T11" i="11"/>
  <c r="D11" i="11"/>
  <c r="E11" i="11"/>
  <c r="F11" i="11"/>
  <c r="B12" i="11"/>
  <c r="T12" i="11"/>
  <c r="D12" i="11"/>
  <c r="E12" i="11"/>
  <c r="F12" i="11"/>
  <c r="B13" i="11"/>
  <c r="T13" i="11"/>
  <c r="D13" i="11"/>
  <c r="F13" i="11"/>
  <c r="B14" i="11"/>
  <c r="T14" i="11"/>
  <c r="D14" i="11"/>
  <c r="E14" i="11"/>
  <c r="F14" i="11"/>
  <c r="B15" i="11"/>
  <c r="C15" i="11"/>
  <c r="D15" i="11"/>
  <c r="E15" i="11"/>
  <c r="F15" i="11"/>
  <c r="B16" i="11"/>
  <c r="C16" i="11"/>
  <c r="D16" i="11"/>
  <c r="E16" i="11"/>
  <c r="F16" i="11"/>
  <c r="B17" i="11"/>
  <c r="C17" i="11"/>
  <c r="D17" i="11"/>
  <c r="E17" i="11"/>
  <c r="F17" i="11"/>
  <c r="B18" i="11"/>
  <c r="C18" i="11"/>
  <c r="D18" i="11"/>
  <c r="E18" i="11"/>
  <c r="F18" i="11"/>
  <c r="S19" i="11"/>
  <c r="C19" i="11"/>
  <c r="D19" i="11"/>
  <c r="E19" i="11"/>
  <c r="F19" i="11"/>
  <c r="S20" i="11"/>
  <c r="C20" i="11"/>
  <c r="D20" i="11"/>
  <c r="E20" i="11"/>
  <c r="F20" i="11"/>
  <c r="S21" i="11"/>
  <c r="C21" i="11"/>
  <c r="D21" i="11"/>
  <c r="E21" i="11"/>
  <c r="F21" i="11"/>
  <c r="B22" i="11"/>
  <c r="T22" i="11"/>
  <c r="D22" i="11"/>
  <c r="E22" i="11"/>
  <c r="F22" i="11"/>
  <c r="B23" i="11"/>
  <c r="C23" i="11"/>
  <c r="U23" i="11"/>
  <c r="E23" i="11"/>
  <c r="B24" i="11"/>
  <c r="C24" i="11"/>
  <c r="D24" i="11"/>
  <c r="E24" i="11"/>
  <c r="F24" i="11"/>
  <c r="B25" i="11"/>
  <c r="C25" i="11"/>
  <c r="D25" i="11"/>
  <c r="E25" i="11"/>
  <c r="F25" i="11"/>
  <c r="B26" i="11"/>
  <c r="C26" i="11"/>
  <c r="D26" i="11"/>
  <c r="F26" i="11"/>
  <c r="B27" i="11"/>
  <c r="C27" i="11"/>
  <c r="D27" i="11"/>
  <c r="E27" i="11"/>
  <c r="F27" i="11"/>
  <c r="B28" i="11"/>
  <c r="C28" i="11"/>
  <c r="D28" i="11"/>
  <c r="E28" i="11"/>
  <c r="F28" i="11"/>
  <c r="B29" i="11"/>
  <c r="C29" i="11"/>
  <c r="D29" i="11"/>
  <c r="F29" i="11"/>
  <c r="B30" i="11"/>
  <c r="C30" i="11"/>
  <c r="D30" i="11"/>
  <c r="F30" i="11"/>
  <c r="B31" i="11"/>
  <c r="D31" i="11"/>
  <c r="E31" i="11"/>
  <c r="F31" i="11"/>
  <c r="B32" i="11"/>
  <c r="C32" i="11"/>
  <c r="D2" i="11"/>
  <c r="E2" i="11"/>
  <c r="F2" i="11"/>
  <c r="W2" i="11" l="1"/>
  <c r="M2" i="11"/>
  <c r="FG3" i="11"/>
  <c r="FG4" i="11"/>
  <c r="FG5" i="11"/>
  <c r="FG6" i="11"/>
  <c r="FG7" i="11"/>
  <c r="FG8" i="11"/>
  <c r="FG9" i="11"/>
  <c r="FG10" i="11"/>
  <c r="FG11" i="11"/>
  <c r="FG12" i="11"/>
  <c r="FG13" i="11"/>
  <c r="FG14" i="11"/>
  <c r="FG15" i="11"/>
  <c r="FG16" i="11"/>
  <c r="FG17" i="11"/>
  <c r="FG18" i="11"/>
  <c r="FG19" i="11"/>
  <c r="FG20" i="11"/>
  <c r="FG21" i="11"/>
  <c r="FG22" i="11"/>
  <c r="FG23" i="11"/>
  <c r="FG24" i="11"/>
  <c r="FG25" i="11"/>
  <c r="FG26" i="11"/>
  <c r="FG27" i="11"/>
  <c r="FG28" i="11"/>
  <c r="FG29" i="11"/>
  <c r="FG30" i="11"/>
  <c r="FG31" i="11"/>
  <c r="FG32" i="11"/>
  <c r="FG2" i="11"/>
  <c r="FG34" i="11" s="1"/>
  <c r="EW3" i="11"/>
  <c r="EW4" i="11"/>
  <c r="EW5" i="11"/>
  <c r="EW6" i="11"/>
  <c r="EW7" i="11"/>
  <c r="EW8" i="11"/>
  <c r="EW9" i="11"/>
  <c r="EW10" i="11"/>
  <c r="EW11" i="11"/>
  <c r="EW12" i="11"/>
  <c r="EW13" i="11"/>
  <c r="EW14" i="11"/>
  <c r="EW15" i="11"/>
  <c r="EW16" i="11"/>
  <c r="EW17" i="11"/>
  <c r="EW18" i="11"/>
  <c r="EW19" i="11"/>
  <c r="EW20" i="11"/>
  <c r="EW21" i="11"/>
  <c r="EW22" i="11"/>
  <c r="EW23" i="11"/>
  <c r="EW24" i="11"/>
  <c r="EW25" i="11"/>
  <c r="EW26" i="11"/>
  <c r="EW27" i="11"/>
  <c r="EW28" i="11"/>
  <c r="EW29" i="11"/>
  <c r="EW30" i="11"/>
  <c r="EW31" i="11"/>
  <c r="EW32" i="11"/>
  <c r="EW2" i="11"/>
  <c r="EM3" i="11"/>
  <c r="EM4" i="11"/>
  <c r="EM5" i="11"/>
  <c r="EM6" i="11"/>
  <c r="EM7" i="11"/>
  <c r="EM8" i="11"/>
  <c r="EM9" i="11"/>
  <c r="EM10" i="11"/>
  <c r="EM11" i="11"/>
  <c r="EM12" i="11"/>
  <c r="EM13" i="11"/>
  <c r="EM14" i="11"/>
  <c r="EM15" i="11"/>
  <c r="EM16" i="11"/>
  <c r="EM17" i="11"/>
  <c r="EM18" i="11"/>
  <c r="EM19" i="11"/>
  <c r="EM20" i="11"/>
  <c r="EM21" i="11"/>
  <c r="EM22" i="11"/>
  <c r="EM23" i="11"/>
  <c r="EM24" i="11"/>
  <c r="EM25" i="11"/>
  <c r="EM26" i="11"/>
  <c r="EM27" i="11"/>
  <c r="EM28" i="11"/>
  <c r="EM29" i="11"/>
  <c r="EM30" i="11"/>
  <c r="EM31" i="11"/>
  <c r="EM32" i="11"/>
  <c r="EM2" i="11"/>
  <c r="EM34" i="11" s="1"/>
  <c r="EC3" i="11"/>
  <c r="EC4" i="11"/>
  <c r="EC5" i="11"/>
  <c r="EC6" i="11"/>
  <c r="EC7" i="11"/>
  <c r="EC8" i="11"/>
  <c r="EC9" i="11"/>
  <c r="EC10" i="11"/>
  <c r="EC11" i="11"/>
  <c r="EC12" i="11"/>
  <c r="EC13" i="11"/>
  <c r="EC14" i="11"/>
  <c r="EC15" i="11"/>
  <c r="EC16" i="11"/>
  <c r="EC17" i="11"/>
  <c r="EC18" i="11"/>
  <c r="EC19" i="11"/>
  <c r="EC20" i="11"/>
  <c r="EC21" i="11"/>
  <c r="EC22" i="11"/>
  <c r="EC23" i="11"/>
  <c r="EC24" i="11"/>
  <c r="EC25" i="11"/>
  <c r="EC26" i="11"/>
  <c r="EC27" i="11"/>
  <c r="EC28" i="11"/>
  <c r="EC29" i="11"/>
  <c r="EC30" i="11"/>
  <c r="EC31" i="11"/>
  <c r="EC32" i="11"/>
  <c r="EC2" i="11"/>
  <c r="DS3" i="11"/>
  <c r="DS4" i="11"/>
  <c r="DS5" i="11"/>
  <c r="DS6" i="11"/>
  <c r="DS7" i="11"/>
  <c r="DS8" i="11"/>
  <c r="DS9" i="11"/>
  <c r="DS10" i="11"/>
  <c r="DS11" i="11"/>
  <c r="DS12" i="11"/>
  <c r="DS13" i="11"/>
  <c r="DS14" i="11"/>
  <c r="DS15" i="11"/>
  <c r="DS16" i="11"/>
  <c r="DS17" i="11"/>
  <c r="DS18" i="11"/>
  <c r="DS19" i="11"/>
  <c r="DS20" i="11"/>
  <c r="DS21" i="11"/>
  <c r="DS22" i="11"/>
  <c r="DS23" i="11"/>
  <c r="DS24" i="11"/>
  <c r="DS25" i="11"/>
  <c r="DS26" i="11"/>
  <c r="DS27" i="11"/>
  <c r="DS28" i="11"/>
  <c r="DS29" i="11"/>
  <c r="DS30" i="11"/>
  <c r="DS31" i="11"/>
  <c r="DS32" i="11"/>
  <c r="DS2" i="11"/>
  <c r="DS34" i="11" s="1"/>
  <c r="DI3" i="11"/>
  <c r="DI4" i="11"/>
  <c r="DI5" i="11"/>
  <c r="DI6" i="11"/>
  <c r="DI7" i="11"/>
  <c r="DI8" i="11"/>
  <c r="DI9" i="11"/>
  <c r="DI10" i="11"/>
  <c r="DI11" i="11"/>
  <c r="DI12" i="11"/>
  <c r="DI13" i="11"/>
  <c r="DI14" i="11"/>
  <c r="DI15" i="11"/>
  <c r="DI16" i="11"/>
  <c r="DI17" i="11"/>
  <c r="DI18" i="11"/>
  <c r="DI19" i="11"/>
  <c r="DI20" i="11"/>
  <c r="DI21" i="11"/>
  <c r="DI22" i="11"/>
  <c r="DI23" i="11"/>
  <c r="DI24" i="11"/>
  <c r="DI25" i="11"/>
  <c r="DI26" i="11"/>
  <c r="DI27" i="11"/>
  <c r="DI28" i="11"/>
  <c r="DI29" i="11"/>
  <c r="DI30" i="11"/>
  <c r="DI31" i="11"/>
  <c r="DI32" i="11"/>
  <c r="DI2" i="11"/>
  <c r="CY3" i="11"/>
  <c r="CY4" i="11"/>
  <c r="CY5" i="11"/>
  <c r="CY6" i="11"/>
  <c r="CY7" i="11"/>
  <c r="CY8" i="11"/>
  <c r="CY9" i="11"/>
  <c r="CY10" i="11"/>
  <c r="CY11" i="11"/>
  <c r="CY12" i="11"/>
  <c r="CY13" i="11"/>
  <c r="CY14" i="11"/>
  <c r="CY15" i="11"/>
  <c r="CY16" i="11"/>
  <c r="CY17" i="11"/>
  <c r="CY18" i="11"/>
  <c r="CY19" i="11"/>
  <c r="CY20" i="11"/>
  <c r="CY21" i="11"/>
  <c r="CY22" i="11"/>
  <c r="CY23" i="11"/>
  <c r="CY24" i="11"/>
  <c r="CY25" i="11"/>
  <c r="CY26" i="11"/>
  <c r="CY27" i="11"/>
  <c r="CY28" i="11"/>
  <c r="CY29" i="11"/>
  <c r="CY30" i="11"/>
  <c r="CY31" i="11"/>
  <c r="CY32" i="11"/>
  <c r="CY2" i="11"/>
  <c r="CY34" i="11" s="1"/>
  <c r="CO3" i="11"/>
  <c r="CO4" i="11"/>
  <c r="CO5" i="11"/>
  <c r="CO6" i="11"/>
  <c r="CO7" i="11"/>
  <c r="CO8" i="11"/>
  <c r="CO9" i="11"/>
  <c r="CO10" i="11"/>
  <c r="CO11" i="11"/>
  <c r="CO12" i="11"/>
  <c r="CO13" i="11"/>
  <c r="CO14" i="11"/>
  <c r="CO15" i="11"/>
  <c r="CO16" i="11"/>
  <c r="CO17" i="11"/>
  <c r="CO18" i="11"/>
  <c r="CO19" i="11"/>
  <c r="CO20" i="11"/>
  <c r="CO21" i="11"/>
  <c r="CO22" i="11"/>
  <c r="CO23" i="11"/>
  <c r="CO24" i="11"/>
  <c r="CO25" i="11"/>
  <c r="CO26" i="11"/>
  <c r="CO27" i="11"/>
  <c r="CO28" i="11"/>
  <c r="CO29" i="11"/>
  <c r="CO30" i="11"/>
  <c r="CO31" i="11"/>
  <c r="CO32" i="11"/>
  <c r="CO2" i="11"/>
  <c r="CE3" i="11"/>
  <c r="CE4" i="11"/>
  <c r="CE5" i="11"/>
  <c r="CE6" i="11"/>
  <c r="CE7" i="11"/>
  <c r="CE8" i="11"/>
  <c r="CE9" i="11"/>
  <c r="CE10" i="11"/>
  <c r="CE11" i="11"/>
  <c r="CE12" i="11"/>
  <c r="CE13" i="11"/>
  <c r="CE14" i="11"/>
  <c r="CE15" i="11"/>
  <c r="CE16" i="11"/>
  <c r="CE17" i="11"/>
  <c r="CE18" i="11"/>
  <c r="CE19" i="11"/>
  <c r="CE20" i="11"/>
  <c r="CE21" i="11"/>
  <c r="CE22" i="11"/>
  <c r="CE23" i="11"/>
  <c r="CE24" i="11"/>
  <c r="CE25" i="11"/>
  <c r="CE26" i="11"/>
  <c r="CE27" i="11"/>
  <c r="CE28" i="11"/>
  <c r="CE29" i="11"/>
  <c r="CE30" i="11"/>
  <c r="CE31" i="11"/>
  <c r="CE32" i="11"/>
  <c r="CE2" i="11"/>
  <c r="CE34" i="11" s="1"/>
  <c r="BU3" i="11"/>
  <c r="BU4" i="11"/>
  <c r="BU5" i="11"/>
  <c r="BU6" i="11"/>
  <c r="BU7" i="11"/>
  <c r="BU8" i="11"/>
  <c r="BU9" i="11"/>
  <c r="BU10" i="11"/>
  <c r="BU11" i="11"/>
  <c r="BU12" i="11"/>
  <c r="BU13" i="11"/>
  <c r="BU14" i="11"/>
  <c r="BU15" i="11"/>
  <c r="BU16" i="11"/>
  <c r="BU17" i="11"/>
  <c r="BU18" i="11"/>
  <c r="BU19" i="11"/>
  <c r="BU20" i="11"/>
  <c r="BU21" i="11"/>
  <c r="BU22" i="11"/>
  <c r="BU23" i="11"/>
  <c r="BU24" i="11"/>
  <c r="BU25" i="11"/>
  <c r="BU26" i="11"/>
  <c r="BU27" i="11"/>
  <c r="BU28" i="11"/>
  <c r="BU29" i="11"/>
  <c r="BU30" i="11"/>
  <c r="BU31" i="11"/>
  <c r="BU32" i="11"/>
  <c r="BU2" i="11"/>
  <c r="BK3" i="11"/>
  <c r="BK4" i="11"/>
  <c r="BK5" i="11"/>
  <c r="BK6" i="11"/>
  <c r="BK7" i="11"/>
  <c r="BK8" i="11"/>
  <c r="BK9" i="11"/>
  <c r="BK10" i="11"/>
  <c r="BK11" i="11"/>
  <c r="BK12" i="11"/>
  <c r="BK13" i="11"/>
  <c r="BK14" i="11"/>
  <c r="BK15" i="11"/>
  <c r="BK16" i="11"/>
  <c r="BK17" i="11"/>
  <c r="BK18" i="11"/>
  <c r="BK19" i="11"/>
  <c r="BK20" i="11"/>
  <c r="BK21" i="11"/>
  <c r="BK22" i="11"/>
  <c r="BK23" i="11"/>
  <c r="BK24" i="11"/>
  <c r="BK25" i="11"/>
  <c r="BK26" i="11"/>
  <c r="BK27" i="11"/>
  <c r="BK28" i="11"/>
  <c r="BK29" i="11"/>
  <c r="BK30" i="11"/>
  <c r="BK31" i="11"/>
  <c r="BK32" i="11"/>
  <c r="BK2" i="11"/>
  <c r="BK34" i="11" s="1"/>
  <c r="BA3" i="11"/>
  <c r="BA4" i="11"/>
  <c r="BA5" i="11"/>
  <c r="BA6" i="11"/>
  <c r="BA7" i="11"/>
  <c r="BA8" i="11"/>
  <c r="BA9" i="11"/>
  <c r="BA10" i="11"/>
  <c r="BA11" i="11"/>
  <c r="BA12" i="11"/>
  <c r="BA13" i="11"/>
  <c r="BA14" i="11"/>
  <c r="BA15" i="11"/>
  <c r="BA16" i="11"/>
  <c r="BA17" i="11"/>
  <c r="BA18" i="11"/>
  <c r="BA19" i="11"/>
  <c r="BA20" i="11"/>
  <c r="BA21" i="11"/>
  <c r="BA22" i="11"/>
  <c r="BA23" i="11"/>
  <c r="BA24" i="11"/>
  <c r="BA25" i="11"/>
  <c r="BA26" i="11"/>
  <c r="BA27" i="11"/>
  <c r="BA28" i="11"/>
  <c r="BA29" i="11"/>
  <c r="BA30" i="11"/>
  <c r="BA31" i="11"/>
  <c r="BA32" i="11"/>
  <c r="BA2" i="11"/>
  <c r="AQ2" i="11"/>
  <c r="AG2" i="11"/>
  <c r="V2" i="11"/>
  <c r="L2" i="11"/>
  <c r="FF3" i="11"/>
  <c r="FF4" i="11"/>
  <c r="FF5" i="11"/>
  <c r="FF6" i="11"/>
  <c r="FF7" i="11"/>
  <c r="FF8" i="11"/>
  <c r="FF9" i="11"/>
  <c r="FF10" i="11"/>
  <c r="FF11" i="11"/>
  <c r="FF12" i="11"/>
  <c r="FF13" i="11"/>
  <c r="FF14" i="11"/>
  <c r="FF15" i="11"/>
  <c r="FF16" i="11"/>
  <c r="FF17" i="11"/>
  <c r="FF18" i="11"/>
  <c r="FF19" i="11"/>
  <c r="FF20" i="11"/>
  <c r="FF21" i="11"/>
  <c r="FF22" i="11"/>
  <c r="FF23" i="11"/>
  <c r="FF24" i="11"/>
  <c r="FF25" i="11"/>
  <c r="FF26" i="11"/>
  <c r="FF27" i="11"/>
  <c r="FF28" i="11"/>
  <c r="FF29" i="11"/>
  <c r="FF30" i="11"/>
  <c r="FF31" i="11"/>
  <c r="FF32" i="11"/>
  <c r="FF2" i="11"/>
  <c r="FF34" i="11" s="1"/>
  <c r="EV3" i="11"/>
  <c r="EV4" i="11"/>
  <c r="EV5" i="11"/>
  <c r="EV6" i="11"/>
  <c r="EV7" i="11"/>
  <c r="EV8" i="11"/>
  <c r="EV9" i="11"/>
  <c r="EV10" i="11"/>
  <c r="EV11" i="11"/>
  <c r="EV12" i="11"/>
  <c r="EV13" i="11"/>
  <c r="EV14" i="11"/>
  <c r="EV15" i="11"/>
  <c r="EV16" i="11"/>
  <c r="EV17" i="11"/>
  <c r="EV18" i="11"/>
  <c r="EV19" i="11"/>
  <c r="EV20" i="11"/>
  <c r="EV21" i="11"/>
  <c r="EV22" i="11"/>
  <c r="EV23" i="11"/>
  <c r="EV24" i="11"/>
  <c r="EV25" i="11"/>
  <c r="EV26" i="11"/>
  <c r="EV27" i="11"/>
  <c r="EV28" i="11"/>
  <c r="EV29" i="11"/>
  <c r="EV30" i="11"/>
  <c r="EV31" i="11"/>
  <c r="EV32" i="11"/>
  <c r="EV2" i="11"/>
  <c r="EL3" i="11"/>
  <c r="EL4" i="11"/>
  <c r="EL5" i="11"/>
  <c r="EL6" i="11"/>
  <c r="EL7" i="11"/>
  <c r="EL8" i="11"/>
  <c r="EL9" i="11"/>
  <c r="EL10" i="11"/>
  <c r="EL11" i="11"/>
  <c r="EL12" i="11"/>
  <c r="EL13" i="11"/>
  <c r="EL14" i="11"/>
  <c r="EL15" i="11"/>
  <c r="EL16" i="11"/>
  <c r="EL17" i="11"/>
  <c r="EL18" i="11"/>
  <c r="EL19" i="11"/>
  <c r="EL20" i="11"/>
  <c r="EL21" i="11"/>
  <c r="EL22" i="11"/>
  <c r="EL23" i="11"/>
  <c r="EL24" i="11"/>
  <c r="EL25" i="11"/>
  <c r="EL26" i="11"/>
  <c r="EL27" i="11"/>
  <c r="EL28" i="11"/>
  <c r="EL29" i="11"/>
  <c r="EL30" i="11"/>
  <c r="EL31" i="11"/>
  <c r="EL32" i="11"/>
  <c r="EL2" i="11"/>
  <c r="EL34" i="11" s="1"/>
  <c r="EB3" i="11"/>
  <c r="EB4" i="11"/>
  <c r="EB5" i="11"/>
  <c r="EB6" i="11"/>
  <c r="EB7" i="11"/>
  <c r="EB8" i="11"/>
  <c r="EB9" i="11"/>
  <c r="EB10" i="11"/>
  <c r="EB11" i="11"/>
  <c r="EB12" i="11"/>
  <c r="EB13" i="11"/>
  <c r="EB14" i="11"/>
  <c r="EB15" i="11"/>
  <c r="EB16" i="11"/>
  <c r="EB17" i="11"/>
  <c r="EB18" i="11"/>
  <c r="EB19" i="11"/>
  <c r="EB20" i="11"/>
  <c r="EB21" i="11"/>
  <c r="EB22" i="11"/>
  <c r="EB23" i="11"/>
  <c r="EB24" i="11"/>
  <c r="EB25" i="11"/>
  <c r="EB26" i="11"/>
  <c r="EB27" i="11"/>
  <c r="EB28" i="11"/>
  <c r="EB29" i="11"/>
  <c r="EB30" i="11"/>
  <c r="EB31" i="11"/>
  <c r="EB32" i="11"/>
  <c r="EB2" i="11"/>
  <c r="DR3" i="11"/>
  <c r="DR4" i="11"/>
  <c r="DR5" i="11"/>
  <c r="DR6" i="11"/>
  <c r="DR7" i="11"/>
  <c r="DR8" i="11"/>
  <c r="DR9" i="11"/>
  <c r="DR10" i="11"/>
  <c r="DR11" i="11"/>
  <c r="DR12" i="11"/>
  <c r="DR13" i="11"/>
  <c r="DR14" i="11"/>
  <c r="DR15" i="11"/>
  <c r="DR16" i="11"/>
  <c r="DR17" i="11"/>
  <c r="DR18" i="11"/>
  <c r="DR19" i="11"/>
  <c r="DR20" i="11"/>
  <c r="DR21" i="11"/>
  <c r="DR22" i="11"/>
  <c r="DR23" i="11"/>
  <c r="DR24" i="11"/>
  <c r="DR25" i="11"/>
  <c r="DR26" i="11"/>
  <c r="DR27" i="11"/>
  <c r="DR28" i="11"/>
  <c r="DR29" i="11"/>
  <c r="DR30" i="11"/>
  <c r="DR31" i="11"/>
  <c r="DR32" i="11"/>
  <c r="DR2" i="11"/>
  <c r="DR34" i="11" s="1"/>
  <c r="DH3" i="11"/>
  <c r="DH4" i="11"/>
  <c r="DH5" i="11"/>
  <c r="DH6" i="11"/>
  <c r="DH7" i="11"/>
  <c r="DH8" i="11"/>
  <c r="DH9" i="11"/>
  <c r="DH10" i="11"/>
  <c r="DH11" i="11"/>
  <c r="DH12" i="11"/>
  <c r="DH13" i="11"/>
  <c r="DH14" i="11"/>
  <c r="DH15" i="11"/>
  <c r="DH16" i="11"/>
  <c r="DH17" i="11"/>
  <c r="DH18" i="11"/>
  <c r="DH19" i="11"/>
  <c r="DH20" i="11"/>
  <c r="DH21" i="11"/>
  <c r="DH22" i="11"/>
  <c r="DH23" i="11"/>
  <c r="DH24" i="11"/>
  <c r="DH25" i="11"/>
  <c r="DH26" i="11"/>
  <c r="DH27" i="11"/>
  <c r="DH28" i="11"/>
  <c r="DH29" i="11"/>
  <c r="DH30" i="11"/>
  <c r="DH31" i="11"/>
  <c r="DH32" i="11"/>
  <c r="DH2" i="11"/>
  <c r="CX3" i="11"/>
  <c r="CX4" i="11"/>
  <c r="CX5" i="11"/>
  <c r="CX6" i="11"/>
  <c r="CX7" i="11"/>
  <c r="CX8" i="11"/>
  <c r="CX9" i="11"/>
  <c r="CX10" i="11"/>
  <c r="CX11" i="11"/>
  <c r="CX12" i="11"/>
  <c r="CX13" i="11"/>
  <c r="CX14" i="11"/>
  <c r="CX15" i="11"/>
  <c r="CX16" i="11"/>
  <c r="CX17" i="11"/>
  <c r="CX18" i="11"/>
  <c r="CX19" i="11"/>
  <c r="CX20" i="11"/>
  <c r="CX21" i="11"/>
  <c r="CX22" i="11"/>
  <c r="CX23" i="11"/>
  <c r="CX24" i="11"/>
  <c r="CX25" i="11"/>
  <c r="CX26" i="11"/>
  <c r="CX27" i="11"/>
  <c r="CX28" i="11"/>
  <c r="CX29" i="11"/>
  <c r="CX30" i="11"/>
  <c r="CX31" i="11"/>
  <c r="CX32" i="11"/>
  <c r="CX2" i="11"/>
  <c r="CX34" i="11" s="1"/>
  <c r="CN3" i="11"/>
  <c r="CN4" i="11"/>
  <c r="CN5" i="11"/>
  <c r="CN6" i="11"/>
  <c r="CN7" i="11"/>
  <c r="CN8" i="11"/>
  <c r="CN9" i="11"/>
  <c r="CN10" i="11"/>
  <c r="CN11" i="11"/>
  <c r="CN12" i="11"/>
  <c r="CN13" i="11"/>
  <c r="CN14" i="11"/>
  <c r="CN15" i="11"/>
  <c r="CN16" i="11"/>
  <c r="CN17" i="11"/>
  <c r="CN18" i="11"/>
  <c r="CN19" i="11"/>
  <c r="CN20" i="11"/>
  <c r="CN21" i="11"/>
  <c r="CN22" i="11"/>
  <c r="CN23" i="11"/>
  <c r="CN24" i="11"/>
  <c r="CN25" i="11"/>
  <c r="CN26" i="11"/>
  <c r="CN27" i="11"/>
  <c r="CN28" i="11"/>
  <c r="CN29" i="11"/>
  <c r="CN30" i="11"/>
  <c r="CN31" i="11"/>
  <c r="CN32" i="11"/>
  <c r="CN2" i="11"/>
  <c r="CD3" i="11"/>
  <c r="CD4" i="11"/>
  <c r="CD5" i="11"/>
  <c r="CD6" i="11"/>
  <c r="CD7" i="11"/>
  <c r="CD8" i="11"/>
  <c r="CD9" i="11"/>
  <c r="CD10" i="11"/>
  <c r="CD11" i="11"/>
  <c r="CD12" i="11"/>
  <c r="CD13" i="11"/>
  <c r="CD14" i="11"/>
  <c r="CD15" i="11"/>
  <c r="CD16" i="11"/>
  <c r="CD17" i="11"/>
  <c r="CD18" i="11"/>
  <c r="CD19" i="11"/>
  <c r="CD20" i="11"/>
  <c r="CD21" i="11"/>
  <c r="CD22" i="11"/>
  <c r="CD23" i="11"/>
  <c r="CD24" i="11"/>
  <c r="CD25" i="11"/>
  <c r="CD26" i="11"/>
  <c r="CD27" i="11"/>
  <c r="CD28" i="11"/>
  <c r="CD29" i="11"/>
  <c r="CD30" i="11"/>
  <c r="CD31" i="11"/>
  <c r="CD32" i="11"/>
  <c r="CD2" i="11"/>
  <c r="CD34" i="11" s="1"/>
  <c r="BT3" i="11"/>
  <c r="BT4" i="11"/>
  <c r="BT5" i="11"/>
  <c r="BT6" i="11"/>
  <c r="BT7" i="11"/>
  <c r="BT8" i="11"/>
  <c r="BT9" i="11"/>
  <c r="BT10" i="11"/>
  <c r="BT11" i="11"/>
  <c r="BT12" i="11"/>
  <c r="BT13" i="11"/>
  <c r="BT14" i="11"/>
  <c r="BT15" i="11"/>
  <c r="BT16" i="11"/>
  <c r="BT17" i="11"/>
  <c r="BT18" i="11"/>
  <c r="BT19" i="11"/>
  <c r="BT20" i="11"/>
  <c r="BT21" i="11"/>
  <c r="BT22" i="11"/>
  <c r="BT23" i="11"/>
  <c r="BT24" i="11"/>
  <c r="BT25" i="11"/>
  <c r="BT26" i="11"/>
  <c r="BT27" i="11"/>
  <c r="BT28" i="11"/>
  <c r="BT29" i="11"/>
  <c r="BT30" i="11"/>
  <c r="BT31" i="11"/>
  <c r="BT32" i="11"/>
  <c r="BT2" i="11"/>
  <c r="BJ3" i="11"/>
  <c r="BJ4" i="11"/>
  <c r="BJ5" i="11"/>
  <c r="BJ6" i="11"/>
  <c r="BJ7" i="11"/>
  <c r="BJ8" i="11"/>
  <c r="BJ9" i="11"/>
  <c r="BJ10" i="11"/>
  <c r="BJ11" i="11"/>
  <c r="BJ12" i="11"/>
  <c r="BJ13" i="11"/>
  <c r="BJ14" i="11"/>
  <c r="BJ15" i="11"/>
  <c r="BJ16" i="11"/>
  <c r="BJ17" i="11"/>
  <c r="BJ18" i="11"/>
  <c r="BJ19" i="11"/>
  <c r="BJ20" i="11"/>
  <c r="BJ21" i="11"/>
  <c r="BJ22" i="11"/>
  <c r="BJ23" i="11"/>
  <c r="BJ24" i="11"/>
  <c r="BJ25" i="11"/>
  <c r="BJ26" i="11"/>
  <c r="BJ27" i="11"/>
  <c r="BJ28" i="11"/>
  <c r="BJ29" i="11"/>
  <c r="BJ30" i="11"/>
  <c r="BJ31" i="11"/>
  <c r="BJ32" i="11"/>
  <c r="BJ2" i="11"/>
  <c r="BJ34" i="11" s="1"/>
  <c r="AZ3" i="11"/>
  <c r="AZ4" i="11"/>
  <c r="AZ5" i="11"/>
  <c r="AZ6" i="11"/>
  <c r="AZ7" i="11"/>
  <c r="AZ8" i="11"/>
  <c r="AZ9" i="11"/>
  <c r="AZ10" i="11"/>
  <c r="AZ11" i="11"/>
  <c r="AZ12" i="11"/>
  <c r="AZ13" i="11"/>
  <c r="AZ14" i="11"/>
  <c r="AZ15" i="11"/>
  <c r="AZ16" i="11"/>
  <c r="AZ17" i="11"/>
  <c r="AZ18" i="11"/>
  <c r="AZ19" i="11"/>
  <c r="AZ20" i="11"/>
  <c r="AZ21" i="11"/>
  <c r="AZ22" i="11"/>
  <c r="AZ23" i="11"/>
  <c r="AZ24" i="11"/>
  <c r="AZ25" i="11"/>
  <c r="AZ26" i="11"/>
  <c r="AZ27" i="11"/>
  <c r="AZ28" i="11"/>
  <c r="AZ29" i="11"/>
  <c r="AZ30" i="11"/>
  <c r="AZ31" i="11"/>
  <c r="AZ32" i="11"/>
  <c r="AZ2" i="11"/>
  <c r="AP2" i="11"/>
  <c r="AF2" i="11"/>
  <c r="U2" i="11"/>
  <c r="K2" i="11"/>
  <c r="EU21" i="11"/>
  <c r="FE3" i="11"/>
  <c r="FE4" i="11"/>
  <c r="FE5" i="11"/>
  <c r="FE6" i="11"/>
  <c r="FE7" i="11"/>
  <c r="FE8" i="11"/>
  <c r="FE9" i="11"/>
  <c r="FE10" i="11"/>
  <c r="FE11" i="11"/>
  <c r="FE12" i="11"/>
  <c r="FE13" i="11"/>
  <c r="FE14" i="11"/>
  <c r="FE15" i="11"/>
  <c r="FE16" i="11"/>
  <c r="FE17" i="11"/>
  <c r="FE18" i="11"/>
  <c r="FE19" i="11"/>
  <c r="FE20" i="11"/>
  <c r="FE21" i="11"/>
  <c r="FE22" i="11"/>
  <c r="FE23" i="11"/>
  <c r="FE24" i="11"/>
  <c r="FE25" i="11"/>
  <c r="FE26" i="11"/>
  <c r="FE27" i="11"/>
  <c r="FE28" i="11"/>
  <c r="FE29" i="11"/>
  <c r="FE30" i="11"/>
  <c r="FE31" i="11"/>
  <c r="FE32" i="11"/>
  <c r="FE2" i="11"/>
  <c r="EU3" i="11"/>
  <c r="EU4" i="11"/>
  <c r="EU5" i="11"/>
  <c r="EU6" i="11"/>
  <c r="EU7" i="11"/>
  <c r="EU8" i="11"/>
  <c r="EU9" i="11"/>
  <c r="EU10" i="11"/>
  <c r="EU11" i="11"/>
  <c r="EU12" i="11"/>
  <c r="EU13" i="11"/>
  <c r="EU14" i="11"/>
  <c r="EU15" i="11"/>
  <c r="EU16" i="11"/>
  <c r="EU17" i="11"/>
  <c r="EU18" i="11"/>
  <c r="EU19" i="11"/>
  <c r="EU20" i="11"/>
  <c r="EU22" i="11"/>
  <c r="EU23" i="11"/>
  <c r="EU24" i="11"/>
  <c r="EU25" i="11"/>
  <c r="EU26" i="11"/>
  <c r="EU27" i="11"/>
  <c r="EU28" i="11"/>
  <c r="EU29" i="11"/>
  <c r="EU30" i="11"/>
  <c r="EU31" i="11"/>
  <c r="EU32" i="11"/>
  <c r="EU2" i="11"/>
  <c r="EK3" i="11"/>
  <c r="EK4" i="11"/>
  <c r="EK5" i="11"/>
  <c r="EK6" i="11"/>
  <c r="EK7" i="11"/>
  <c r="EK8" i="11"/>
  <c r="EK9" i="11"/>
  <c r="EK10" i="11"/>
  <c r="EK11" i="11"/>
  <c r="EK12" i="11"/>
  <c r="EK13" i="11"/>
  <c r="EK14" i="11"/>
  <c r="EK15" i="11"/>
  <c r="EK16" i="11"/>
  <c r="EK17" i="11"/>
  <c r="EK18" i="11"/>
  <c r="EK19" i="11"/>
  <c r="EK20" i="11"/>
  <c r="EK21" i="11"/>
  <c r="EK22" i="11"/>
  <c r="EK23" i="11"/>
  <c r="EK24" i="11"/>
  <c r="EK25" i="11"/>
  <c r="EK26" i="11"/>
  <c r="EK27" i="11"/>
  <c r="EK28" i="11"/>
  <c r="EK29" i="11"/>
  <c r="EK30" i="11"/>
  <c r="EK31" i="11"/>
  <c r="EK32" i="11"/>
  <c r="EK2" i="11"/>
  <c r="EA3" i="11"/>
  <c r="EA4" i="11"/>
  <c r="EA5" i="11"/>
  <c r="EA6" i="11"/>
  <c r="EA7" i="11"/>
  <c r="EA8" i="11"/>
  <c r="EA9" i="11"/>
  <c r="EA10" i="11"/>
  <c r="EA11" i="11"/>
  <c r="EA12" i="11"/>
  <c r="EA13" i="11"/>
  <c r="EA14" i="11"/>
  <c r="EA15" i="11"/>
  <c r="EA16" i="11"/>
  <c r="EA17" i="11"/>
  <c r="EA18" i="11"/>
  <c r="EA19" i="11"/>
  <c r="EA20" i="11"/>
  <c r="EA21" i="11"/>
  <c r="EA22" i="11"/>
  <c r="EA23" i="11"/>
  <c r="EA24" i="11"/>
  <c r="EA25" i="11"/>
  <c r="EA26" i="11"/>
  <c r="EA27" i="11"/>
  <c r="EA28" i="11"/>
  <c r="EA29" i="11"/>
  <c r="EA30" i="11"/>
  <c r="EA31" i="11"/>
  <c r="EA32" i="11"/>
  <c r="EA2" i="11"/>
  <c r="DQ3" i="11"/>
  <c r="DQ4" i="11"/>
  <c r="DQ5" i="11"/>
  <c r="DQ6" i="11"/>
  <c r="DQ7" i="11"/>
  <c r="DQ8" i="11"/>
  <c r="DQ9" i="11"/>
  <c r="DQ10" i="11"/>
  <c r="DQ11" i="11"/>
  <c r="DQ12" i="11"/>
  <c r="DQ13" i="11"/>
  <c r="DQ14" i="11"/>
  <c r="DQ15" i="11"/>
  <c r="DQ16" i="11"/>
  <c r="DQ17" i="11"/>
  <c r="DQ18" i="11"/>
  <c r="DQ19" i="11"/>
  <c r="DQ20" i="11"/>
  <c r="DQ21" i="11"/>
  <c r="DQ22" i="11"/>
  <c r="DQ23" i="11"/>
  <c r="DQ24" i="11"/>
  <c r="DQ25" i="11"/>
  <c r="DQ26" i="11"/>
  <c r="DQ27" i="11"/>
  <c r="DQ28" i="11"/>
  <c r="DQ29" i="11"/>
  <c r="DQ30" i="11"/>
  <c r="DQ31" i="11"/>
  <c r="DQ32" i="11"/>
  <c r="DQ2" i="11"/>
  <c r="DG3" i="11"/>
  <c r="DG4" i="11"/>
  <c r="DG5" i="11"/>
  <c r="DG6" i="11"/>
  <c r="DG7" i="11"/>
  <c r="DG8" i="11"/>
  <c r="DG9" i="11"/>
  <c r="DG10" i="11"/>
  <c r="DG11" i="11"/>
  <c r="DG12" i="11"/>
  <c r="DG13" i="11"/>
  <c r="DG14" i="11"/>
  <c r="DG15" i="11"/>
  <c r="DG16" i="11"/>
  <c r="DG17" i="11"/>
  <c r="DG18" i="11"/>
  <c r="DG19" i="11"/>
  <c r="DG20" i="11"/>
  <c r="DG21" i="11"/>
  <c r="DG22" i="11"/>
  <c r="DG23" i="11"/>
  <c r="DG24" i="11"/>
  <c r="DG25" i="11"/>
  <c r="DG26" i="11"/>
  <c r="DG27" i="11"/>
  <c r="DG28" i="11"/>
  <c r="DG29" i="11"/>
  <c r="DG30" i="11"/>
  <c r="DG31" i="11"/>
  <c r="DG32" i="11"/>
  <c r="DG2" i="11"/>
  <c r="CW3" i="11"/>
  <c r="CW4" i="11"/>
  <c r="CW5" i="11"/>
  <c r="CW6" i="11"/>
  <c r="CW7" i="11"/>
  <c r="CW8" i="11"/>
  <c r="CW9" i="11"/>
  <c r="CW10" i="11"/>
  <c r="CW11" i="11"/>
  <c r="CW12" i="11"/>
  <c r="CW13" i="11"/>
  <c r="CW14" i="11"/>
  <c r="CW15" i="11"/>
  <c r="CW16" i="11"/>
  <c r="CW17" i="11"/>
  <c r="CW18" i="11"/>
  <c r="CW19" i="11"/>
  <c r="CW20" i="11"/>
  <c r="CW21" i="11"/>
  <c r="CW22" i="11"/>
  <c r="CW23" i="11"/>
  <c r="CW24" i="11"/>
  <c r="CW25" i="11"/>
  <c r="CW26" i="11"/>
  <c r="CW27" i="11"/>
  <c r="CW28" i="11"/>
  <c r="CW29" i="11"/>
  <c r="CW30" i="11"/>
  <c r="CW31" i="11"/>
  <c r="CW32" i="11"/>
  <c r="CW2" i="11"/>
  <c r="CM3" i="11"/>
  <c r="CM4" i="11"/>
  <c r="CM5" i="11"/>
  <c r="CM6" i="11"/>
  <c r="CM7" i="11"/>
  <c r="CM8" i="11"/>
  <c r="CM9" i="11"/>
  <c r="CM10" i="11"/>
  <c r="CM11" i="11"/>
  <c r="CM12" i="11"/>
  <c r="CM13" i="11"/>
  <c r="CM14" i="11"/>
  <c r="CM15" i="11"/>
  <c r="CM16" i="11"/>
  <c r="CM17" i="11"/>
  <c r="CM18" i="11"/>
  <c r="CM19" i="11"/>
  <c r="CM20" i="11"/>
  <c r="CM21" i="11"/>
  <c r="CM22" i="11"/>
  <c r="CM23" i="11"/>
  <c r="CM24" i="11"/>
  <c r="CM25" i="11"/>
  <c r="CM26" i="11"/>
  <c r="CM27" i="11"/>
  <c r="CM28" i="11"/>
  <c r="CM29" i="11"/>
  <c r="CM30" i="11"/>
  <c r="CM31" i="11"/>
  <c r="CM32" i="11"/>
  <c r="CM2" i="11"/>
  <c r="CC3" i="11"/>
  <c r="CC4" i="11"/>
  <c r="CC5" i="11"/>
  <c r="CC6" i="11"/>
  <c r="CC7" i="11"/>
  <c r="CC8" i="11"/>
  <c r="CC9" i="11"/>
  <c r="CC10" i="11"/>
  <c r="CC11" i="11"/>
  <c r="CC12" i="11"/>
  <c r="CC13" i="11"/>
  <c r="CC14" i="11"/>
  <c r="CC15" i="11"/>
  <c r="CC16" i="11"/>
  <c r="CC17" i="11"/>
  <c r="CC18" i="11"/>
  <c r="CC19" i="11"/>
  <c r="CC20" i="11"/>
  <c r="CC21" i="11"/>
  <c r="CC22" i="11"/>
  <c r="CC23" i="11"/>
  <c r="CC24" i="11"/>
  <c r="CC25" i="11"/>
  <c r="CC26" i="11"/>
  <c r="CC27" i="11"/>
  <c r="CC28" i="11"/>
  <c r="CC29" i="11"/>
  <c r="CC30" i="11"/>
  <c r="CC31" i="11"/>
  <c r="CC32" i="11"/>
  <c r="CC2" i="11"/>
  <c r="BS3" i="11"/>
  <c r="BS4" i="11"/>
  <c r="BS5" i="11"/>
  <c r="BS6" i="11"/>
  <c r="BS7" i="11"/>
  <c r="BS8" i="11"/>
  <c r="BS9" i="11"/>
  <c r="BS10" i="11"/>
  <c r="BS11" i="11"/>
  <c r="BS12" i="11"/>
  <c r="BS13" i="11"/>
  <c r="BS14" i="11"/>
  <c r="BS15" i="11"/>
  <c r="BS16" i="11"/>
  <c r="BS17" i="11"/>
  <c r="BS18" i="11"/>
  <c r="BS19" i="11"/>
  <c r="BS20" i="11"/>
  <c r="BS21" i="11"/>
  <c r="BS22" i="11"/>
  <c r="BS23" i="11"/>
  <c r="BS24" i="11"/>
  <c r="BS25" i="11"/>
  <c r="BS26" i="11"/>
  <c r="BS27" i="11"/>
  <c r="BS28" i="11"/>
  <c r="BS29" i="11"/>
  <c r="BS30" i="11"/>
  <c r="BS31" i="11"/>
  <c r="BS32" i="11"/>
  <c r="BS2" i="11"/>
  <c r="BI3" i="11"/>
  <c r="BI4" i="11"/>
  <c r="BI5" i="11"/>
  <c r="BI6" i="11"/>
  <c r="BI7" i="11"/>
  <c r="BI8" i="11"/>
  <c r="BI9" i="11"/>
  <c r="BI10" i="11"/>
  <c r="BI11" i="11"/>
  <c r="BI12" i="11"/>
  <c r="BI13" i="11"/>
  <c r="BI14" i="11"/>
  <c r="BI15" i="11"/>
  <c r="BI16" i="11"/>
  <c r="BI17" i="11"/>
  <c r="BI18" i="11"/>
  <c r="BI19" i="11"/>
  <c r="BI20" i="11"/>
  <c r="BI21" i="11"/>
  <c r="BI22" i="11"/>
  <c r="BI23" i="11"/>
  <c r="BI24" i="11"/>
  <c r="BI25" i="11"/>
  <c r="BI26" i="11"/>
  <c r="BI27" i="11"/>
  <c r="BI28" i="11"/>
  <c r="BI29" i="11"/>
  <c r="BI30" i="11"/>
  <c r="BI31" i="11"/>
  <c r="BI32" i="11"/>
  <c r="BI2" i="11"/>
  <c r="AY3" i="11"/>
  <c r="AY4" i="11"/>
  <c r="AY5" i="11"/>
  <c r="AY6" i="11"/>
  <c r="AY7" i="11"/>
  <c r="AY8" i="11"/>
  <c r="AY9" i="11"/>
  <c r="AY10" i="11"/>
  <c r="AY11" i="11"/>
  <c r="AY12" i="11"/>
  <c r="AY13" i="11"/>
  <c r="AY14" i="11"/>
  <c r="AY15" i="11"/>
  <c r="AY16" i="11"/>
  <c r="AY17" i="11"/>
  <c r="AY18" i="11"/>
  <c r="AY19" i="11"/>
  <c r="AY20" i="11"/>
  <c r="AY21" i="11"/>
  <c r="AY22" i="11"/>
  <c r="AY23" i="11"/>
  <c r="AY24" i="11"/>
  <c r="AY25" i="11"/>
  <c r="AY26" i="11"/>
  <c r="AY27" i="11"/>
  <c r="AY28" i="11"/>
  <c r="AY29" i="11"/>
  <c r="AY30" i="11"/>
  <c r="AY31" i="11"/>
  <c r="AY32" i="11"/>
  <c r="AY2" i="11"/>
  <c r="AO2" i="11"/>
  <c r="AE2" i="11"/>
  <c r="T32" i="11"/>
  <c r="J32" i="11"/>
  <c r="AN32" i="11"/>
  <c r="AD32" i="11"/>
  <c r="S32" i="11"/>
  <c r="I32" i="11"/>
  <c r="AM32" i="11"/>
  <c r="AC32" i="11"/>
  <c r="W31" i="11"/>
  <c r="M31" i="11"/>
  <c r="AQ31" i="11"/>
  <c r="AG31" i="11"/>
  <c r="V31" i="11"/>
  <c r="L31" i="11"/>
  <c r="AP31" i="11"/>
  <c r="AF31" i="11"/>
  <c r="U31" i="11"/>
  <c r="K31" i="11"/>
  <c r="AO31" i="11"/>
  <c r="AE31" i="11"/>
  <c r="S31" i="11"/>
  <c r="I31" i="11"/>
  <c r="AM31" i="11"/>
  <c r="AC31" i="11"/>
  <c r="W30" i="11"/>
  <c r="M30" i="11"/>
  <c r="AQ30" i="11"/>
  <c r="AG30" i="11"/>
  <c r="V30" i="11"/>
  <c r="AP30" i="11"/>
  <c r="AF30" i="11"/>
  <c r="U30" i="11"/>
  <c r="K30" i="11"/>
  <c r="AO30" i="11"/>
  <c r="AE30" i="11"/>
  <c r="T30" i="11"/>
  <c r="J30" i="11"/>
  <c r="AN30" i="11"/>
  <c r="AD30" i="11"/>
  <c r="S30" i="11"/>
  <c r="I30" i="11"/>
  <c r="AM30" i="11"/>
  <c r="AC30" i="11"/>
  <c r="W29" i="11"/>
  <c r="M29" i="11"/>
  <c r="AQ29" i="11"/>
  <c r="AG29" i="11"/>
  <c r="V29" i="11"/>
  <c r="AP29" i="11"/>
  <c r="AF29" i="11"/>
  <c r="U29" i="11"/>
  <c r="K29" i="11"/>
  <c r="AO29" i="11"/>
  <c r="AE29" i="11"/>
  <c r="T29" i="11"/>
  <c r="J29" i="11"/>
  <c r="AN29" i="11"/>
  <c r="AD29" i="11"/>
  <c r="S29" i="11"/>
  <c r="I29" i="11"/>
  <c r="AM29" i="11"/>
  <c r="AC29" i="11"/>
  <c r="W28" i="11"/>
  <c r="M28" i="11"/>
  <c r="AQ28" i="11"/>
  <c r="AG28" i="11"/>
  <c r="V28" i="11"/>
  <c r="L28" i="11"/>
  <c r="AP28" i="11"/>
  <c r="AF28" i="11"/>
  <c r="U28" i="11"/>
  <c r="K28" i="11"/>
  <c r="AO28" i="11"/>
  <c r="AE28" i="11"/>
  <c r="T28" i="11"/>
  <c r="J28" i="11"/>
  <c r="AN28" i="11"/>
  <c r="AD28" i="11"/>
  <c r="S28" i="11"/>
  <c r="X28" i="11" s="1"/>
  <c r="I28" i="11"/>
  <c r="AM28" i="11"/>
  <c r="AC28" i="11"/>
  <c r="W27" i="11"/>
  <c r="M27" i="11"/>
  <c r="AQ27" i="11"/>
  <c r="AG27" i="11"/>
  <c r="V27" i="11"/>
  <c r="L27" i="11"/>
  <c r="AP27" i="11"/>
  <c r="AF27" i="11"/>
  <c r="U27" i="11"/>
  <c r="K27" i="11"/>
  <c r="AO27" i="11"/>
  <c r="AE27" i="11"/>
  <c r="T27" i="11"/>
  <c r="J27" i="11"/>
  <c r="AN27" i="11"/>
  <c r="AD27" i="11"/>
  <c r="S27" i="11"/>
  <c r="X27" i="11" s="1"/>
  <c r="I27" i="11"/>
  <c r="AM27" i="11"/>
  <c r="AC27" i="11"/>
  <c r="W26" i="11"/>
  <c r="M26" i="11"/>
  <c r="AQ26" i="11"/>
  <c r="AG26" i="11"/>
  <c r="U26" i="11"/>
  <c r="K26" i="11"/>
  <c r="AO26" i="11"/>
  <c r="AE26" i="11"/>
  <c r="T26" i="11"/>
  <c r="J26" i="11"/>
  <c r="AN26" i="11"/>
  <c r="AD26" i="11"/>
  <c r="S26" i="11"/>
  <c r="I26" i="11"/>
  <c r="AM26" i="11"/>
  <c r="AC26" i="11"/>
  <c r="W25" i="11"/>
  <c r="M25" i="11"/>
  <c r="AQ25" i="11"/>
  <c r="AG25" i="11"/>
  <c r="V25" i="11"/>
  <c r="L25" i="11"/>
  <c r="AP25" i="11"/>
  <c r="AF25" i="11"/>
  <c r="U25" i="11"/>
  <c r="K25" i="11"/>
  <c r="AO25" i="11"/>
  <c r="AE25" i="11"/>
  <c r="T25" i="11"/>
  <c r="J25" i="11"/>
  <c r="AN25" i="11"/>
  <c r="AD25" i="11"/>
  <c r="S25" i="11"/>
  <c r="X25" i="11" s="1"/>
  <c r="I25" i="11"/>
  <c r="AM25" i="11"/>
  <c r="AC25" i="11"/>
  <c r="W24" i="11"/>
  <c r="M24" i="11"/>
  <c r="AQ24" i="11"/>
  <c r="AG24" i="11"/>
  <c r="V24" i="11"/>
  <c r="L24" i="11"/>
  <c r="AP24" i="11"/>
  <c r="AF24" i="11"/>
  <c r="U24" i="11"/>
  <c r="K24" i="11"/>
  <c r="AO24" i="11"/>
  <c r="AE24" i="11"/>
  <c r="T24" i="11"/>
  <c r="J24" i="11"/>
  <c r="AN24" i="11"/>
  <c r="AD24" i="11"/>
  <c r="S24" i="11"/>
  <c r="X24" i="11" s="1"/>
  <c r="I24" i="11"/>
  <c r="AM24" i="11"/>
  <c r="AC24" i="11"/>
  <c r="V23" i="11"/>
  <c r="L23" i="11"/>
  <c r="T23" i="11"/>
  <c r="J23" i="11"/>
  <c r="S23" i="11"/>
  <c r="I23" i="11"/>
  <c r="W22" i="11"/>
  <c r="M22" i="11"/>
  <c r="V22" i="11"/>
  <c r="L22" i="11"/>
  <c r="U22" i="11"/>
  <c r="K22" i="11"/>
  <c r="S22" i="11"/>
  <c r="I22" i="11"/>
  <c r="W21" i="11"/>
  <c r="M21" i="11"/>
  <c r="V21" i="11"/>
  <c r="L21" i="11"/>
  <c r="U21" i="11"/>
  <c r="K21" i="11"/>
  <c r="T21" i="11"/>
  <c r="J21" i="11"/>
  <c r="W20" i="11"/>
  <c r="M20" i="11"/>
  <c r="V20" i="11"/>
  <c r="L20" i="11"/>
  <c r="U20" i="11"/>
  <c r="K20" i="11"/>
  <c r="T20" i="11"/>
  <c r="J20" i="11"/>
  <c r="W19" i="11"/>
  <c r="M19" i="11"/>
  <c r="V19" i="11"/>
  <c r="L19" i="11"/>
  <c r="U19" i="11"/>
  <c r="K19" i="11"/>
  <c r="T19" i="11"/>
  <c r="J19" i="11"/>
  <c r="W18" i="11"/>
  <c r="M18" i="11"/>
  <c r="V18" i="11"/>
  <c r="L18" i="11"/>
  <c r="U18" i="11"/>
  <c r="K18" i="11"/>
  <c r="T18" i="11"/>
  <c r="J18" i="11"/>
  <c r="S18" i="11"/>
  <c r="I18" i="11"/>
  <c r="W17" i="11"/>
  <c r="M17" i="11"/>
  <c r="V17" i="11"/>
  <c r="L17" i="11"/>
  <c r="U17" i="11"/>
  <c r="K17" i="11"/>
  <c r="T17" i="11"/>
  <c r="J17" i="11"/>
  <c r="S17" i="11"/>
  <c r="I17" i="11"/>
  <c r="W16" i="11"/>
  <c r="M16" i="11"/>
  <c r="V16" i="11"/>
  <c r="L16" i="11"/>
  <c r="U16" i="11"/>
  <c r="K16" i="11"/>
  <c r="T16" i="11"/>
  <c r="J16" i="11"/>
  <c r="S16" i="11"/>
  <c r="I16" i="11"/>
  <c r="W15" i="11"/>
  <c r="M15" i="11"/>
  <c r="V15" i="11"/>
  <c r="L15" i="11"/>
  <c r="U15" i="11"/>
  <c r="K15" i="11"/>
  <c r="T15" i="11"/>
  <c r="J15" i="11"/>
  <c r="S15" i="11"/>
  <c r="I15" i="11"/>
  <c r="W14" i="11"/>
  <c r="M14" i="11"/>
  <c r="V14" i="11"/>
  <c r="L14" i="11"/>
  <c r="U14" i="11"/>
  <c r="K14" i="11"/>
  <c r="S14" i="11"/>
  <c r="I14" i="11"/>
  <c r="W13" i="11"/>
  <c r="M13" i="11"/>
  <c r="U13" i="11"/>
  <c r="K13" i="11"/>
  <c r="S13" i="11"/>
  <c r="I13" i="11"/>
  <c r="W12" i="11"/>
  <c r="M12" i="11"/>
  <c r="V12" i="11"/>
  <c r="L12" i="11"/>
  <c r="U12" i="11"/>
  <c r="K12" i="11"/>
  <c r="S12" i="11"/>
  <c r="I12" i="11"/>
  <c r="W11" i="11"/>
  <c r="M11" i="11"/>
  <c r="V11" i="11"/>
  <c r="L11" i="11"/>
  <c r="U11" i="11"/>
  <c r="K11" i="11"/>
  <c r="S11" i="11"/>
  <c r="I11" i="11"/>
  <c r="W10" i="11"/>
  <c r="M10" i="11"/>
  <c r="V10" i="11"/>
  <c r="L10" i="11"/>
  <c r="U10" i="11"/>
  <c r="K10" i="11"/>
  <c r="S10" i="11"/>
  <c r="I10" i="11"/>
  <c r="W9" i="11"/>
  <c r="M9" i="11"/>
  <c r="V9" i="11"/>
  <c r="L9" i="11"/>
  <c r="U9" i="11"/>
  <c r="K9" i="11"/>
  <c r="S9" i="11"/>
  <c r="I9" i="11"/>
  <c r="W8" i="11"/>
  <c r="M8" i="11"/>
  <c r="V8" i="11"/>
  <c r="L8" i="11"/>
  <c r="U8" i="11"/>
  <c r="K8" i="11"/>
  <c r="S8" i="11"/>
  <c r="I8" i="11"/>
  <c r="W7" i="11"/>
  <c r="M7" i="11"/>
  <c r="V7" i="11"/>
  <c r="L7" i="11"/>
  <c r="U7" i="11"/>
  <c r="K7" i="11"/>
  <c r="T7" i="11"/>
  <c r="J7" i="11"/>
  <c r="S7" i="11"/>
  <c r="I7" i="11"/>
  <c r="W6" i="11"/>
  <c r="M6" i="11"/>
  <c r="V6" i="11"/>
  <c r="L6" i="11"/>
  <c r="U6" i="11"/>
  <c r="K6" i="11"/>
  <c r="T6" i="11"/>
  <c r="J6" i="11"/>
  <c r="W5" i="11"/>
  <c r="M5" i="11"/>
  <c r="V5" i="11"/>
  <c r="L5" i="11"/>
  <c r="U5" i="11"/>
  <c r="K5" i="11"/>
  <c r="T5" i="11"/>
  <c r="J5" i="11"/>
  <c r="W4" i="11"/>
  <c r="M4" i="11"/>
  <c r="AQ4" i="11"/>
  <c r="AG4" i="11"/>
  <c r="V4" i="11"/>
  <c r="L4" i="11"/>
  <c r="AP4" i="11"/>
  <c r="AF4" i="11"/>
  <c r="U4" i="11"/>
  <c r="K4" i="11"/>
  <c r="AO4" i="11"/>
  <c r="AE4" i="11"/>
  <c r="T4" i="11"/>
  <c r="J4" i="11"/>
  <c r="AN4" i="11"/>
  <c r="AD4" i="11"/>
  <c r="S4" i="11"/>
  <c r="X4" i="11" s="1"/>
  <c r="AM4" i="11"/>
  <c r="AC4" i="11"/>
  <c r="W3" i="11"/>
  <c r="M3" i="11"/>
  <c r="AQ3" i="11"/>
  <c r="AG3" i="11"/>
  <c r="V3" i="11"/>
  <c r="L3" i="11"/>
  <c r="AP3" i="11"/>
  <c r="AF3" i="11"/>
  <c r="U3" i="11"/>
  <c r="K3" i="11"/>
  <c r="AO3" i="11"/>
  <c r="AE3" i="11"/>
  <c r="T3" i="11"/>
  <c r="J3" i="11"/>
  <c r="AN3" i="11"/>
  <c r="AD3" i="11"/>
  <c r="S3" i="11"/>
  <c r="X3" i="11" s="1"/>
  <c r="AM3" i="11"/>
  <c r="AC3" i="11"/>
  <c r="U32" i="11"/>
  <c r="K32" i="11"/>
  <c r="AO32" i="11"/>
  <c r="AE32" i="11"/>
  <c r="W23" i="11"/>
  <c r="M23" i="11"/>
  <c r="T31" i="11"/>
  <c r="J31" i="11"/>
  <c r="AN31" i="11"/>
  <c r="AD31" i="11"/>
  <c r="V13" i="11"/>
  <c r="L13" i="11"/>
  <c r="V32" i="11"/>
  <c r="L32" i="11"/>
  <c r="AP32" i="11"/>
  <c r="AF32" i="11"/>
  <c r="V26" i="11"/>
  <c r="L26" i="11"/>
  <c r="AP26" i="11"/>
  <c r="AF26" i="11"/>
  <c r="W32" i="11"/>
  <c r="M32" i="11"/>
  <c r="AQ32" i="11"/>
  <c r="AG32" i="11"/>
  <c r="S34" i="11"/>
  <c r="AM23" i="11"/>
  <c r="AC23" i="11"/>
  <c r="AQ19" i="11"/>
  <c r="AG19" i="11"/>
  <c r="AM19" i="11"/>
  <c r="AC19" i="11"/>
  <c r="AE17" i="11"/>
  <c r="AO17" i="11"/>
  <c r="AG15" i="11"/>
  <c r="AQ15" i="11"/>
  <c r="AC15" i="11"/>
  <c r="AM15" i="11"/>
  <c r="AF11" i="11"/>
  <c r="AP11" i="11"/>
  <c r="AC10" i="11"/>
  <c r="AM10" i="11"/>
  <c r="AE8" i="11"/>
  <c r="AO8" i="11"/>
  <c r="AG6" i="11"/>
  <c r="AQ6" i="11"/>
  <c r="AP23" i="11"/>
  <c r="AF23" i="11"/>
  <c r="AQ22" i="11"/>
  <c r="AG22" i="11"/>
  <c r="AC22" i="11"/>
  <c r="AM22" i="11"/>
  <c r="AD21" i="11"/>
  <c r="AN21" i="11"/>
  <c r="AF19" i="11"/>
  <c r="AP19" i="11"/>
  <c r="AQ18" i="11"/>
  <c r="AG18" i="11"/>
  <c r="AM18" i="11"/>
  <c r="AC18" i="11"/>
  <c r="AN17" i="11"/>
  <c r="AD17" i="11"/>
  <c r="AO16" i="11"/>
  <c r="AE16" i="11"/>
  <c r="AP15" i="11"/>
  <c r="AF15" i="11"/>
  <c r="AQ14" i="11"/>
  <c r="AG14" i="11"/>
  <c r="AC14" i="11"/>
  <c r="AM14" i="11"/>
  <c r="AC13" i="11"/>
  <c r="AM13" i="11"/>
  <c r="AE11" i="11"/>
  <c r="AO11" i="11"/>
  <c r="AF10" i="11"/>
  <c r="AP10" i="11"/>
  <c r="AG9" i="11"/>
  <c r="AQ9" i="11"/>
  <c r="AC9" i="11"/>
  <c r="AM9" i="11"/>
  <c r="AD8" i="11"/>
  <c r="AN8" i="11"/>
  <c r="AE7" i="11"/>
  <c r="AO7" i="11"/>
  <c r="AP6" i="11"/>
  <c r="AF6" i="11"/>
  <c r="AG5" i="11"/>
  <c r="AQ5" i="11"/>
  <c r="AE23" i="11"/>
  <c r="AO23" i="11"/>
  <c r="AQ21" i="11"/>
  <c r="AG21" i="11"/>
  <c r="AC17" i="11"/>
  <c r="AM17" i="11"/>
  <c r="AE15" i="11"/>
  <c r="AO15" i="11"/>
  <c r="AQ12" i="11"/>
  <c r="AG12" i="11"/>
  <c r="AD11" i="11"/>
  <c r="AN11" i="11"/>
  <c r="AD7" i="11"/>
  <c r="AN7" i="11"/>
  <c r="AE6" i="11"/>
  <c r="AO6" i="11"/>
  <c r="AP5" i="11"/>
  <c r="AF5" i="11"/>
  <c r="AM21" i="11"/>
  <c r="AC21" i="11"/>
  <c r="AD20" i="11"/>
  <c r="AN20" i="11"/>
  <c r="AF18" i="11"/>
  <c r="AP18" i="11"/>
  <c r="AG17" i="11"/>
  <c r="AQ17" i="11"/>
  <c r="AD16" i="11"/>
  <c r="AN16" i="11"/>
  <c r="AF14" i="11"/>
  <c r="AP14" i="11"/>
  <c r="AQ13" i="11"/>
  <c r="AG13" i="11"/>
  <c r="AC12" i="11"/>
  <c r="AM12" i="11"/>
  <c r="AE10" i="11"/>
  <c r="AO10" i="11"/>
  <c r="AF9" i="11"/>
  <c r="AP9" i="11"/>
  <c r="AG8" i="11"/>
  <c r="AQ8" i="11"/>
  <c r="AD23" i="11"/>
  <c r="AN23" i="11"/>
  <c r="AE22" i="11"/>
  <c r="AO22" i="11"/>
  <c r="AF21" i="11"/>
  <c r="AP21" i="11"/>
  <c r="AQ20" i="11"/>
  <c r="AG20" i="11"/>
  <c r="AC20" i="11"/>
  <c r="AM20" i="11"/>
  <c r="AD19" i="11"/>
  <c r="AN19" i="11"/>
  <c r="AE18" i="11"/>
  <c r="AO18" i="11"/>
  <c r="AF17" i="11"/>
  <c r="AP17" i="11"/>
  <c r="AG16" i="11"/>
  <c r="AQ16" i="11"/>
  <c r="AC16" i="11"/>
  <c r="AM16" i="11"/>
  <c r="AD15" i="11"/>
  <c r="AN15" i="11"/>
  <c r="AE14" i="11"/>
  <c r="AO14" i="11"/>
  <c r="AE13" i="11"/>
  <c r="AO13" i="11"/>
  <c r="AF12" i="11"/>
  <c r="AP12" i="11"/>
  <c r="AQ11" i="11"/>
  <c r="AG11" i="11"/>
  <c r="AM11" i="11"/>
  <c r="AC11" i="11"/>
  <c r="AN10" i="11"/>
  <c r="AD10" i="11"/>
  <c r="AH10" i="11" s="1"/>
  <c r="AR10" i="11" s="1"/>
  <c r="BB10" i="11" s="1"/>
  <c r="BL10" i="11" s="1"/>
  <c r="BV10" i="11" s="1"/>
  <c r="CF10" i="11" s="1"/>
  <c r="CP10" i="11" s="1"/>
  <c r="CZ10" i="11" s="1"/>
  <c r="DJ10" i="11" s="1"/>
  <c r="DT10" i="11" s="1"/>
  <c r="ED10" i="11" s="1"/>
  <c r="EN10" i="11" s="1"/>
  <c r="EX10" i="11" s="1"/>
  <c r="FH10" i="11" s="1"/>
  <c r="AO9" i="11"/>
  <c r="AE9" i="11"/>
  <c r="AP8" i="11"/>
  <c r="AF8" i="11"/>
  <c r="AG7" i="11"/>
  <c r="AQ7" i="11"/>
  <c r="AD6" i="11"/>
  <c r="AN6" i="11"/>
  <c r="AE5" i="11"/>
  <c r="AO5" i="11"/>
  <c r="AF13" i="11"/>
  <c r="AP13" i="11"/>
  <c r="AD22" i="11"/>
  <c r="AN22" i="11"/>
  <c r="AR22" i="11" s="1"/>
  <c r="BB22" i="11" s="1"/>
  <c r="BL22" i="11" s="1"/>
  <c r="BV22" i="11" s="1"/>
  <c r="CF22" i="11" s="1"/>
  <c r="AF20" i="11"/>
  <c r="AP20" i="11"/>
  <c r="AD18" i="11"/>
  <c r="AN18" i="11"/>
  <c r="AF16" i="11"/>
  <c r="AP16" i="11"/>
  <c r="AE12" i="11"/>
  <c r="AO12" i="11"/>
  <c r="AG10" i="11"/>
  <c r="AQ10" i="11"/>
  <c r="AD9" i="11"/>
  <c r="AN9" i="11"/>
  <c r="AR9" i="11" s="1"/>
  <c r="BB9" i="11" s="1"/>
  <c r="BL9" i="11" s="1"/>
  <c r="BV9" i="11" s="1"/>
  <c r="CF9" i="11" s="1"/>
  <c r="CP9" i="11" s="1"/>
  <c r="CZ9" i="11" s="1"/>
  <c r="DJ9" i="11" s="1"/>
  <c r="DT9" i="11" s="1"/>
  <c r="ED9" i="11" s="1"/>
  <c r="EN9" i="11" s="1"/>
  <c r="EX9" i="11" s="1"/>
  <c r="FH9" i="11" s="1"/>
  <c r="AP7" i="11"/>
  <c r="AF7" i="11"/>
  <c r="AD5" i="11"/>
  <c r="AN5" i="11"/>
  <c r="X23" i="11"/>
  <c r="X21" i="11"/>
  <c r="X19" i="11"/>
  <c r="X11" i="11"/>
  <c r="AQ23" i="11"/>
  <c r="AG23" i="11"/>
  <c r="AP22" i="11"/>
  <c r="AF22" i="11"/>
  <c r="AH22" i="11" s="1"/>
  <c r="AE21" i="11"/>
  <c r="AO21" i="11"/>
  <c r="AE20" i="11"/>
  <c r="AO20" i="11"/>
  <c r="AO19" i="11"/>
  <c r="AE19" i="11"/>
  <c r="AD14" i="11"/>
  <c r="AN14" i="11"/>
  <c r="AD13" i="11"/>
  <c r="AN13" i="11"/>
  <c r="AD12" i="11"/>
  <c r="AH12" i="11" s="1"/>
  <c r="AN12" i="11"/>
  <c r="AC8" i="11"/>
  <c r="AM8" i="11"/>
  <c r="X8" i="11"/>
  <c r="AM7" i="11"/>
  <c r="AC7" i="11"/>
  <c r="AC6" i="11"/>
  <c r="AM6" i="11"/>
  <c r="AC5" i="11"/>
  <c r="AH5" i="11" s="1"/>
  <c r="AM5" i="11"/>
  <c r="AR5" i="11" s="1"/>
  <c r="BB5" i="11" s="1"/>
  <c r="BL5" i="11" s="1"/>
  <c r="BV5" i="11" s="1"/>
  <c r="CF5" i="11" s="1"/>
  <c r="CP5" i="11" s="1"/>
  <c r="CZ5" i="11" s="1"/>
  <c r="DJ5" i="11" s="1"/>
  <c r="DT5" i="11" s="1"/>
  <c r="ED5" i="11" s="1"/>
  <c r="EN5" i="11" s="1"/>
  <c r="EX5" i="11" s="1"/>
  <c r="FH5" i="11" s="1"/>
  <c r="M34" i="11"/>
  <c r="J34" i="11"/>
  <c r="AR2" i="11"/>
  <c r="CF2" i="11"/>
  <c r="AH29" i="11"/>
  <c r="AH31" i="11"/>
  <c r="AR31" i="11" s="1"/>
  <c r="BB31" i="11" s="1"/>
  <c r="BL31" i="11" s="1"/>
  <c r="AH24" i="11"/>
  <c r="AR24" i="11" s="1"/>
  <c r="BB24" i="11" s="1"/>
  <c r="AH28" i="11"/>
  <c r="AR28" i="11" s="1"/>
  <c r="BB28" i="11" s="1"/>
  <c r="BL28" i="11" s="1"/>
  <c r="BV28" i="11" s="1"/>
  <c r="CF28" i="11" s="1"/>
  <c r="CP28" i="11" s="1"/>
  <c r="CZ28" i="11" s="1"/>
  <c r="DJ28" i="11" s="1"/>
  <c r="DT28" i="11" s="1"/>
  <c r="ED28" i="11" s="1"/>
  <c r="EN28" i="11" s="1"/>
  <c r="EX28" i="11" s="1"/>
  <c r="FH28" i="11" s="1"/>
  <c r="EN2" i="11"/>
  <c r="EX2" i="11"/>
  <c r="CZ2" i="11"/>
  <c r="AH2" i="11"/>
  <c r="X32" i="11"/>
  <c r="AH32" i="11" s="1"/>
  <c r="AR32" i="11" s="1"/>
  <c r="BB32" i="11" s="1"/>
  <c r="BL32" i="11" s="1"/>
  <c r="BV32" i="11" s="1"/>
  <c r="AH7" i="11"/>
  <c r="AH17" i="11"/>
  <c r="AH26" i="11"/>
  <c r="AR26" i="11" s="1"/>
  <c r="BB26" i="11" s="1"/>
  <c r="BL26" i="11" s="1"/>
  <c r="BV26" i="11" s="1"/>
  <c r="CF26" i="11" s="1"/>
  <c r="CP26" i="11" s="1"/>
  <c r="CZ26" i="11" s="1"/>
  <c r="DJ26" i="11" s="1"/>
  <c r="DT26" i="11" s="1"/>
  <c r="ED26" i="11" s="1"/>
  <c r="EN26" i="11" s="1"/>
  <c r="EX26" i="11" s="1"/>
  <c r="FH26" i="11" s="1"/>
  <c r="BL4" i="11"/>
  <c r="BV4" i="11" s="1"/>
  <c r="CF4" i="11" s="1"/>
  <c r="CP4" i="11" s="1"/>
  <c r="CZ4" i="11" s="1"/>
  <c r="DJ4" i="11" s="1"/>
  <c r="DT4" i="11" s="1"/>
  <c r="ED4" i="11" s="1"/>
  <c r="EN4" i="11" s="1"/>
  <c r="EX4" i="11" s="1"/>
  <c r="FH4" i="11" s="1"/>
  <c r="BL12" i="11"/>
  <c r="BV12" i="11" s="1"/>
  <c r="CF12" i="11" s="1"/>
  <c r="CP12" i="11" s="1"/>
  <c r="CZ12" i="11" s="1"/>
  <c r="DJ12" i="11" s="1"/>
  <c r="DT12" i="11" s="1"/>
  <c r="ED12" i="11" s="1"/>
  <c r="EN12" i="11" s="1"/>
  <c r="EX12" i="11" s="1"/>
  <c r="FH12" i="11" s="1"/>
  <c r="BL20" i="11"/>
  <c r="AH9" i="11"/>
  <c r="AH13" i="11"/>
  <c r="AR13" i="11" s="1"/>
  <c r="BB13" i="11" s="1"/>
  <c r="BL13" i="11" s="1"/>
  <c r="BV13" i="11" s="1"/>
  <c r="CF13" i="11" s="1"/>
  <c r="CP13" i="11" s="1"/>
  <c r="CZ13" i="11" s="1"/>
  <c r="DJ13" i="11" s="1"/>
  <c r="DT13" i="11" s="1"/>
  <c r="ED13" i="11" s="1"/>
  <c r="EN13" i="11" s="1"/>
  <c r="EX13" i="11" s="1"/>
  <c r="FH13" i="11" s="1"/>
  <c r="AR6" i="11"/>
  <c r="BB6" i="11" s="1"/>
  <c r="BL6" i="11" s="1"/>
  <c r="BV6" i="11" s="1"/>
  <c r="CF6" i="11" s="1"/>
  <c r="AR14" i="11"/>
  <c r="BB14" i="11" s="1"/>
  <c r="BL14" i="11" s="1"/>
  <c r="BV14" i="11" s="1"/>
  <c r="CF14" i="11" s="1"/>
  <c r="AR30" i="11"/>
  <c r="BB30" i="11" s="1"/>
  <c r="BL30" i="11" s="1"/>
  <c r="BV30" i="11" s="1"/>
  <c r="CF30" i="11" s="1"/>
  <c r="CP30" i="11" s="1"/>
  <c r="CZ30" i="11" s="1"/>
  <c r="DJ30" i="11" s="1"/>
  <c r="DT30" i="11" s="1"/>
  <c r="ED30" i="11" s="1"/>
  <c r="EN30" i="11" s="1"/>
  <c r="EX30" i="11" s="1"/>
  <c r="FH30" i="11" s="1"/>
  <c r="BL8" i="11"/>
  <c r="BV8" i="11" s="1"/>
  <c r="CF8" i="11" s="1"/>
  <c r="CP8" i="11" s="1"/>
  <c r="CZ8" i="11" s="1"/>
  <c r="DJ8" i="11" s="1"/>
  <c r="DT8" i="11" s="1"/>
  <c r="ED8" i="11" s="1"/>
  <c r="EN8" i="11" s="1"/>
  <c r="EX8" i="11" s="1"/>
  <c r="FH8" i="11" s="1"/>
  <c r="BL16" i="11"/>
  <c r="BL24" i="11"/>
  <c r="BV31" i="11"/>
  <c r="CF31" i="11" s="1"/>
  <c r="AH18" i="11"/>
  <c r="AR18" i="11" s="1"/>
  <c r="BB18" i="11" s="1"/>
  <c r="BL18" i="11" s="1"/>
  <c r="BV18" i="11" s="1"/>
  <c r="CF18" i="11" s="1"/>
  <c r="CP18" i="11" s="1"/>
  <c r="CZ18" i="11" s="1"/>
  <c r="DJ18" i="11" s="1"/>
  <c r="DT18" i="11" s="1"/>
  <c r="ED18" i="11" s="1"/>
  <c r="EN18" i="11" s="1"/>
  <c r="EX18" i="11" s="1"/>
  <c r="FH18" i="11" s="1"/>
  <c r="AH11" i="11"/>
  <c r="AH19" i="11"/>
  <c r="AH27" i="11"/>
  <c r="AR27" i="11" s="1"/>
  <c r="BB27" i="11" s="1"/>
  <c r="BL27" i="11" s="1"/>
  <c r="BV27" i="11" s="1"/>
  <c r="CF27" i="11" s="1"/>
  <c r="CP27" i="11" s="1"/>
  <c r="CZ27" i="11" s="1"/>
  <c r="AR7" i="11"/>
  <c r="BB7" i="11" s="1"/>
  <c r="BV20" i="11"/>
  <c r="CF20" i="11" s="1"/>
  <c r="CP20" i="11" s="1"/>
  <c r="CZ20" i="11" s="1"/>
  <c r="DJ20" i="11" s="1"/>
  <c r="DT20" i="11" s="1"/>
  <c r="ED20" i="11" s="1"/>
  <c r="EN20" i="11" s="1"/>
  <c r="EX20" i="11" s="1"/>
  <c r="FH20" i="11" s="1"/>
  <c r="AH25" i="11"/>
  <c r="AR29" i="11"/>
  <c r="BB29" i="11" s="1"/>
  <c r="BL29" i="11" s="1"/>
  <c r="BV29" i="11" s="1"/>
  <c r="CF29" i="11" s="1"/>
  <c r="CP29" i="11" s="1"/>
  <c r="CZ29" i="11" s="1"/>
  <c r="AH15" i="11"/>
  <c r="AR15" i="11" s="1"/>
  <c r="BB15" i="11" s="1"/>
  <c r="AR11" i="11"/>
  <c r="BB11" i="11" s="1"/>
  <c r="BL11" i="11" s="1"/>
  <c r="BV11" i="11" s="1"/>
  <c r="CF11" i="11" s="1"/>
  <c r="CP11" i="11" s="1"/>
  <c r="CZ11" i="11" s="1"/>
  <c r="DJ11" i="11" s="1"/>
  <c r="DT11" i="11" s="1"/>
  <c r="ED11" i="11" s="1"/>
  <c r="EN11" i="11" s="1"/>
  <c r="EX11" i="11" s="1"/>
  <c r="FH11" i="11" s="1"/>
  <c r="AR19" i="11"/>
  <c r="BB19" i="11" s="1"/>
  <c r="BL19" i="11" s="1"/>
  <c r="BV19" i="11" s="1"/>
  <c r="CF19" i="11" s="1"/>
  <c r="CP19" i="11" s="1"/>
  <c r="CZ19" i="11" s="1"/>
  <c r="DJ19" i="11" s="1"/>
  <c r="DT19" i="11" s="1"/>
  <c r="ED19" i="11" s="1"/>
  <c r="EN19" i="11" s="1"/>
  <c r="EX19" i="11" s="1"/>
  <c r="FH19" i="11" s="1"/>
  <c r="AR25" i="11"/>
  <c r="BB25" i="11" s="1"/>
  <c r="BL25" i="11" s="1"/>
  <c r="BV25" i="11" s="1"/>
  <c r="CF25" i="11" s="1"/>
  <c r="CP25" i="11" s="1"/>
  <c r="CZ25" i="11" s="1"/>
  <c r="BV16" i="11"/>
  <c r="CF16" i="11" s="1"/>
  <c r="CP16" i="11" s="1"/>
  <c r="CZ16" i="11" s="1"/>
  <c r="DJ16" i="11" s="1"/>
  <c r="DT16" i="11" s="1"/>
  <c r="ED16" i="11" s="1"/>
  <c r="EN16" i="11" s="1"/>
  <c r="EX16" i="11" s="1"/>
  <c r="FH16" i="11" s="1"/>
  <c r="BV24" i="11"/>
  <c r="CF24" i="11" s="1"/>
  <c r="CP24" i="11" s="1"/>
  <c r="CZ24" i="11" s="1"/>
  <c r="DJ24" i="11" s="1"/>
  <c r="DT24" i="11" s="1"/>
  <c r="ED24" i="11" s="1"/>
  <c r="EN24" i="11" s="1"/>
  <c r="EX24" i="11" s="1"/>
  <c r="FH24" i="11" s="1"/>
  <c r="FH2" i="11"/>
  <c r="ED2" i="11"/>
  <c r="DJ2" i="11"/>
  <c r="DT2" i="11"/>
  <c r="CP2" i="11"/>
  <c r="BV2" i="11"/>
  <c r="X2" i="11"/>
  <c r="X7" i="1"/>
  <c r="X8" i="1" s="1"/>
  <c r="X9" i="1" s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X68" i="1" s="1"/>
  <c r="X69" i="1" s="1"/>
  <c r="X70" i="1" s="1"/>
  <c r="X71" i="1" s="1"/>
  <c r="X72" i="1" s="1"/>
  <c r="X73" i="1" s="1"/>
  <c r="X74" i="1" s="1"/>
  <c r="X75" i="1" s="1"/>
  <c r="X76" i="1" s="1"/>
  <c r="X77" i="1" s="1"/>
  <c r="X78" i="1" s="1"/>
  <c r="X79" i="1" s="1"/>
  <c r="X80" i="1" s="1"/>
  <c r="X81" i="1" s="1"/>
  <c r="Y7" i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Z7" i="1"/>
  <c r="Z8" i="1" s="1"/>
  <c r="Z9" i="1" s="1"/>
  <c r="Z10" i="1" s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AA7" i="1"/>
  <c r="AA8" i="1" s="1"/>
  <c r="AA9" i="1" s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W7" i="1"/>
  <c r="AH21" i="11" l="1"/>
  <c r="S35" i="11"/>
  <c r="C2" i="10" s="1"/>
  <c r="AH23" i="11"/>
  <c r="AR23" i="11" s="1"/>
  <c r="BB23" i="11" s="1"/>
  <c r="X30" i="11"/>
  <c r="BT34" i="11"/>
  <c r="DH34" i="11"/>
  <c r="EV34" i="11"/>
  <c r="BU34" i="11"/>
  <c r="DI34" i="11"/>
  <c r="EW34" i="11"/>
  <c r="X29" i="11"/>
  <c r="AZ34" i="11"/>
  <c r="CN34" i="11"/>
  <c r="EB34" i="11"/>
  <c r="BA34" i="11"/>
  <c r="CO34" i="11"/>
  <c r="EC34" i="11"/>
  <c r="AH8" i="11"/>
  <c r="AR8" i="11" s="1"/>
  <c r="BB8" i="11" s="1"/>
  <c r="AH14" i="11"/>
  <c r="AH20" i="11"/>
  <c r="AE34" i="11"/>
  <c r="AC35" i="11"/>
  <c r="C3" i="10" s="1"/>
  <c r="AO34" i="11"/>
  <c r="AM35" i="11"/>
  <c r="C8" i="10" s="1"/>
  <c r="AY34" i="11"/>
  <c r="AW35" i="11"/>
  <c r="C16" i="10" s="1"/>
  <c r="BB2" i="11"/>
  <c r="BI34" i="11"/>
  <c r="BG35" i="11"/>
  <c r="C13" i="10" s="1"/>
  <c r="BL2" i="11"/>
  <c r="BS34" i="11"/>
  <c r="BQ35" i="11"/>
  <c r="C7" i="10" s="1"/>
  <c r="CC34" i="11"/>
  <c r="CA35" i="11"/>
  <c r="C10" i="10" s="1"/>
  <c r="CM34" i="11"/>
  <c r="CK35" i="11"/>
  <c r="C11" i="10" s="1"/>
  <c r="CW34" i="11"/>
  <c r="CU35" i="11"/>
  <c r="C6" i="10" s="1"/>
  <c r="DG34" i="11"/>
  <c r="DE35" i="11"/>
  <c r="C5" i="10" s="1"/>
  <c r="DQ34" i="11"/>
  <c r="DO35" i="11"/>
  <c r="C17" i="10" s="1"/>
  <c r="EA34" i="11"/>
  <c r="DY35" i="11"/>
  <c r="C12" i="10" s="1"/>
  <c r="EK34" i="11"/>
  <c r="EI35" i="11"/>
  <c r="C14" i="10" s="1"/>
  <c r="EU34" i="11"/>
  <c r="ES35" i="11"/>
  <c r="C15" i="10" s="1"/>
  <c r="FE34" i="11"/>
  <c r="FC35" i="11"/>
  <c r="C4" i="10" s="1"/>
  <c r="AR12" i="11"/>
  <c r="BB12" i="11" s="1"/>
  <c r="AC34" i="11"/>
  <c r="AM34" i="11"/>
  <c r="AD34" i="11"/>
  <c r="AN34" i="11"/>
  <c r="T34" i="11"/>
  <c r="AH4" i="11"/>
  <c r="AR4" i="11" s="1"/>
  <c r="BB4" i="11" s="1"/>
  <c r="X26" i="11"/>
  <c r="AH30" i="11"/>
  <c r="X31" i="11"/>
  <c r="K34" i="11"/>
  <c r="U34" i="11"/>
  <c r="AF34" i="11"/>
  <c r="AP34" i="11"/>
  <c r="L34" i="11"/>
  <c r="V34" i="11"/>
  <c r="AG34" i="11"/>
  <c r="AQ34" i="11"/>
  <c r="W34" i="11"/>
  <c r="I35" i="11"/>
  <c r="C9" i="10" s="1"/>
  <c r="I34" i="11"/>
  <c r="AR21" i="11"/>
  <c r="BB21" i="11" s="1"/>
  <c r="BL21" i="11" s="1"/>
  <c r="BV21" i="11" s="1"/>
  <c r="CF21" i="11" s="1"/>
  <c r="CP21" i="11" s="1"/>
  <c r="CZ21" i="11" s="1"/>
  <c r="DJ21" i="11" s="1"/>
  <c r="DT21" i="11" s="1"/>
  <c r="ED21" i="11" s="1"/>
  <c r="X15" i="11"/>
  <c r="X12" i="11"/>
  <c r="X16" i="11"/>
  <c r="AH16" i="11" s="1"/>
  <c r="AR16" i="11" s="1"/>
  <c r="BB16" i="11" s="1"/>
  <c r="X13" i="11"/>
  <c r="X17" i="11"/>
  <c r="X10" i="11"/>
  <c r="AR20" i="11"/>
  <c r="BB20" i="11" s="1"/>
  <c r="X20" i="11"/>
  <c r="X9" i="11"/>
  <c r="X14" i="11"/>
  <c r="X18" i="11"/>
  <c r="X6" i="11"/>
  <c r="AH6" i="11" s="1"/>
  <c r="X22" i="11"/>
  <c r="X7" i="11"/>
  <c r="X5" i="11"/>
  <c r="BL7" i="11"/>
  <c r="BV7" i="11" s="1"/>
  <c r="CF7" i="11" s="1"/>
  <c r="CP7" i="11" s="1"/>
  <c r="CZ7" i="11" s="1"/>
  <c r="DJ7" i="11" s="1"/>
  <c r="DT7" i="11" s="1"/>
  <c r="ED7" i="11" s="1"/>
  <c r="EN7" i="11" s="1"/>
  <c r="EX7" i="11" s="1"/>
  <c r="FH7" i="11" s="1"/>
  <c r="CP14" i="11"/>
  <c r="CZ14" i="11" s="1"/>
  <c r="DJ14" i="11" s="1"/>
  <c r="DT14" i="11" s="1"/>
  <c r="ED14" i="11" s="1"/>
  <c r="EN14" i="11" s="1"/>
  <c r="EX14" i="11" s="1"/>
  <c r="FH14" i="11" s="1"/>
  <c r="CF32" i="11"/>
  <c r="CP32" i="11" s="1"/>
  <c r="CZ32" i="11" s="1"/>
  <c r="DJ32" i="11" s="1"/>
  <c r="DT32" i="11" s="1"/>
  <c r="ED32" i="11" s="1"/>
  <c r="EN32" i="11" s="1"/>
  <c r="EX32" i="11" s="1"/>
  <c r="FH32" i="11" s="1"/>
  <c r="CP6" i="11"/>
  <c r="CZ6" i="11" s="1"/>
  <c r="DJ6" i="11" s="1"/>
  <c r="DT6" i="11" s="1"/>
  <c r="ED6" i="11" s="1"/>
  <c r="EN6" i="11" s="1"/>
  <c r="EX6" i="11" s="1"/>
  <c r="FH6" i="11" s="1"/>
  <c r="BL23" i="11"/>
  <c r="BV23" i="11" s="1"/>
  <c r="CF23" i="11" s="1"/>
  <c r="CP23" i="11" s="1"/>
  <c r="CZ23" i="11" s="1"/>
  <c r="AR17" i="11"/>
  <c r="EN21" i="11"/>
  <c r="EX21" i="11" s="1"/>
  <c r="FH21" i="11" s="1"/>
  <c r="CP22" i="11"/>
  <c r="CZ22" i="11" s="1"/>
  <c r="DJ22" i="11" s="1"/>
  <c r="DT22" i="11" s="1"/>
  <c r="ED22" i="11" s="1"/>
  <c r="EN22" i="11" s="1"/>
  <c r="EX22" i="11" s="1"/>
  <c r="FH22" i="11" s="1"/>
  <c r="DJ29" i="11"/>
  <c r="DT29" i="11" s="1"/>
  <c r="ED29" i="11" s="1"/>
  <c r="EN29" i="11" s="1"/>
  <c r="EX29" i="11" s="1"/>
  <c r="FH29" i="11" s="1"/>
  <c r="BL15" i="11"/>
  <c r="BV15" i="11" s="1"/>
  <c r="CF15" i="11" s="1"/>
  <c r="CP15" i="11" s="1"/>
  <c r="CZ15" i="11" s="1"/>
  <c r="DJ15" i="11" s="1"/>
  <c r="DT15" i="11" s="1"/>
  <c r="ED15" i="11" s="1"/>
  <c r="EN15" i="11" s="1"/>
  <c r="EX15" i="11" s="1"/>
  <c r="FH15" i="11" s="1"/>
  <c r="DJ27" i="11"/>
  <c r="DT27" i="11" s="1"/>
  <c r="ED27" i="11" s="1"/>
  <c r="EN27" i="11" s="1"/>
  <c r="EX27" i="11" s="1"/>
  <c r="FH27" i="11" s="1"/>
  <c r="DJ23" i="11"/>
  <c r="DT23" i="11" s="1"/>
  <c r="ED23" i="11" s="1"/>
  <c r="EN23" i="11" s="1"/>
  <c r="EX23" i="11" s="1"/>
  <c r="FH23" i="11" s="1"/>
  <c r="DJ25" i="11"/>
  <c r="DT25" i="11" s="1"/>
  <c r="ED25" i="11" s="1"/>
  <c r="EN25" i="11" s="1"/>
  <c r="EX25" i="11" s="1"/>
  <c r="FH25" i="11" s="1"/>
  <c r="CP31" i="11"/>
  <c r="CZ31" i="11" s="1"/>
  <c r="DJ31" i="11" s="1"/>
  <c r="DT31" i="11" s="1"/>
  <c r="ED31" i="11" s="1"/>
  <c r="EN31" i="11" s="1"/>
  <c r="EX31" i="11" s="1"/>
  <c r="FH31" i="11" s="1"/>
  <c r="W8" i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AA3" i="1"/>
  <c r="Z3" i="1"/>
  <c r="Y3" i="1"/>
  <c r="X3" i="1"/>
  <c r="W3" i="1"/>
  <c r="Z2" i="11" l="1"/>
  <c r="E2" i="10" s="1"/>
  <c r="Y3" i="11" a="1"/>
  <c r="Y3" i="11" s="1"/>
  <c r="Y2" i="11" s="1"/>
  <c r="D2" i="10" s="1"/>
  <c r="BB17" i="11"/>
  <c r="O3" i="11" a="1"/>
  <c r="O3" i="11" s="1"/>
  <c r="O2" i="11" s="1"/>
  <c r="D9" i="10" s="1"/>
  <c r="P2" i="11"/>
  <c r="E9" i="10" s="1"/>
  <c r="A36" i="1"/>
  <c r="B42" i="1"/>
  <c r="B53" i="1" s="1"/>
  <c r="D2" i="3"/>
  <c r="B1" i="10" s="1"/>
  <c r="D1" i="3"/>
  <c r="A1" i="10" s="1"/>
  <c r="AH3" i="11" l="1"/>
  <c r="BL17" i="11"/>
  <c r="A42" i="1"/>
  <c r="B46" i="1"/>
  <c r="B50" i="1"/>
  <c r="B54" i="1"/>
  <c r="B43" i="1"/>
  <c r="B51" i="1"/>
  <c r="B52" i="1"/>
  <c r="B45" i="1"/>
  <c r="B49" i="1"/>
  <c r="AJ2" i="11" l="1"/>
  <c r="E3" i="10" s="1"/>
  <c r="AI3" i="11" a="1"/>
  <c r="AI3" i="11" s="1"/>
  <c r="AI2" i="11" s="1"/>
  <c r="D3" i="10" s="1"/>
  <c r="BV17" i="11"/>
  <c r="B48" i="1"/>
  <c r="B44" i="1"/>
  <c r="B47" i="1"/>
  <c r="A1" i="4"/>
  <c r="CF17" i="11" l="1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BF3" i="2" s="1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BF4" i="2" s="1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BF5" i="2" s="1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BF6" i="2" s="1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BF7" i="2" s="1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BF8" i="2" s="1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BF9" i="2" s="1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BF10" i="2" s="1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BF11" i="2" s="1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BF12" i="2" s="1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BF13" i="2" s="1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BF14" i="2" s="1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BF15" i="2" s="1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BF16" i="2" s="1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BF17" i="2" s="1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BF18" i="2" s="1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BF19" i="2" s="1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BF20" i="2" s="1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BF21" i="2" s="1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BF22" i="2" s="1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BF23" i="2" s="1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BF24" i="2" s="1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BF25" i="2" s="1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BF26" i="2" s="1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BF27" i="2" s="1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BF28" i="2" s="1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BF29" i="2" s="1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BF30" i="2" s="1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BF31" i="2" s="1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BF32" i="2" s="1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AR3" i="11" l="1"/>
  <c r="CP17" i="11"/>
  <c r="AO35" i="2"/>
  <c r="AO497" i="2"/>
  <c r="AO464" i="2"/>
  <c r="AO431" i="2"/>
  <c r="AO398" i="2"/>
  <c r="AO365" i="2"/>
  <c r="AO332" i="2"/>
  <c r="AO299" i="2"/>
  <c r="AO233" i="2"/>
  <c r="AO266" i="2"/>
  <c r="AO167" i="2"/>
  <c r="AO200" i="2"/>
  <c r="AO101" i="2"/>
  <c r="AO134" i="2"/>
  <c r="AO68" i="2"/>
  <c r="BD527" i="2"/>
  <c r="BD494" i="2"/>
  <c r="BD461" i="2"/>
  <c r="BD428" i="2"/>
  <c r="BD395" i="2"/>
  <c r="BD362" i="2"/>
  <c r="BD329" i="2"/>
  <c r="BD263" i="2"/>
  <c r="BD296" i="2"/>
  <c r="BD197" i="2"/>
  <c r="BD230" i="2"/>
  <c r="BD131" i="2"/>
  <c r="BD164" i="2"/>
  <c r="BD98" i="2"/>
  <c r="AI35" i="2"/>
  <c r="AI497" i="2"/>
  <c r="AI464" i="2"/>
  <c r="AI431" i="2"/>
  <c r="AI398" i="2"/>
  <c r="AI365" i="2"/>
  <c r="AI332" i="2"/>
  <c r="AI299" i="2"/>
  <c r="AI266" i="2"/>
  <c r="AI233" i="2"/>
  <c r="AI200" i="2"/>
  <c r="AI167" i="2"/>
  <c r="AI134" i="2"/>
  <c r="AI68" i="2"/>
  <c r="AI101" i="2"/>
  <c r="AQ35" i="2"/>
  <c r="AQ497" i="2"/>
  <c r="AQ464" i="2"/>
  <c r="AQ431" i="2"/>
  <c r="AQ398" i="2"/>
  <c r="AQ365" i="2"/>
  <c r="AQ332" i="2"/>
  <c r="AQ299" i="2"/>
  <c r="AQ266" i="2"/>
  <c r="AQ233" i="2"/>
  <c r="AQ200" i="2"/>
  <c r="AQ167" i="2"/>
  <c r="AQ134" i="2"/>
  <c r="AQ68" i="2"/>
  <c r="AQ101" i="2"/>
  <c r="AY35" i="2"/>
  <c r="AY497" i="2"/>
  <c r="AY464" i="2"/>
  <c r="AY431" i="2"/>
  <c r="AY398" i="2"/>
  <c r="AY365" i="2"/>
  <c r="AY332" i="2"/>
  <c r="AY299" i="2"/>
  <c r="AY266" i="2"/>
  <c r="AY233" i="2"/>
  <c r="AY200" i="2"/>
  <c r="AY167" i="2"/>
  <c r="AY134" i="2"/>
  <c r="AY68" i="2"/>
  <c r="AY101" i="2"/>
  <c r="BB527" i="2"/>
  <c r="BB494" i="2"/>
  <c r="BB461" i="2"/>
  <c r="BB428" i="2"/>
  <c r="BB395" i="2"/>
  <c r="BB362" i="2"/>
  <c r="BB329" i="2"/>
  <c r="BB296" i="2"/>
  <c r="BB263" i="2"/>
  <c r="BB230" i="2"/>
  <c r="BB197" i="2"/>
  <c r="BB164" i="2"/>
  <c r="BB98" i="2"/>
  <c r="BB131" i="2"/>
  <c r="AX527" i="2"/>
  <c r="AX494" i="2"/>
  <c r="AX461" i="2"/>
  <c r="AX428" i="2"/>
  <c r="AX395" i="2"/>
  <c r="AX362" i="2"/>
  <c r="AX329" i="2"/>
  <c r="AX296" i="2"/>
  <c r="AX263" i="2"/>
  <c r="AX230" i="2"/>
  <c r="AX197" i="2"/>
  <c r="AX164" i="2"/>
  <c r="AX98" i="2"/>
  <c r="AX131" i="2"/>
  <c r="AT527" i="2"/>
  <c r="AT494" i="2"/>
  <c r="AT461" i="2"/>
  <c r="AT428" i="2"/>
  <c r="AT395" i="2"/>
  <c r="AT362" i="2"/>
  <c r="AT329" i="2"/>
  <c r="AT296" i="2"/>
  <c r="AT263" i="2"/>
  <c r="AT230" i="2"/>
  <c r="AT197" i="2"/>
  <c r="AT164" i="2"/>
  <c r="AT98" i="2"/>
  <c r="AT131" i="2"/>
  <c r="AP527" i="2"/>
  <c r="AP494" i="2"/>
  <c r="AP461" i="2"/>
  <c r="AP428" i="2"/>
  <c r="AP395" i="2"/>
  <c r="AP362" i="2"/>
  <c r="AP329" i="2"/>
  <c r="AP296" i="2"/>
  <c r="AP263" i="2"/>
  <c r="AP230" i="2"/>
  <c r="AP197" i="2"/>
  <c r="AP164" i="2"/>
  <c r="AP98" i="2"/>
  <c r="AP131" i="2"/>
  <c r="AL527" i="2"/>
  <c r="AL494" i="2"/>
  <c r="AL461" i="2"/>
  <c r="AL428" i="2"/>
  <c r="AL395" i="2"/>
  <c r="AL362" i="2"/>
  <c r="AL329" i="2"/>
  <c r="AL296" i="2"/>
  <c r="AL263" i="2"/>
  <c r="AL230" i="2"/>
  <c r="AL197" i="2"/>
  <c r="AL164" i="2"/>
  <c r="AL98" i="2"/>
  <c r="AL131" i="2"/>
  <c r="AH527" i="2"/>
  <c r="AH494" i="2"/>
  <c r="AH461" i="2"/>
  <c r="AH428" i="2"/>
  <c r="AH395" i="2"/>
  <c r="AH362" i="2"/>
  <c r="AH329" i="2"/>
  <c r="AH296" i="2"/>
  <c r="AH263" i="2"/>
  <c r="AH230" i="2"/>
  <c r="AH197" i="2"/>
  <c r="AH164" i="2"/>
  <c r="AH98" i="2"/>
  <c r="AH131" i="2"/>
  <c r="BD526" i="2"/>
  <c r="BD493" i="2"/>
  <c r="BD460" i="2"/>
  <c r="BD427" i="2"/>
  <c r="BD394" i="2"/>
  <c r="BD361" i="2"/>
  <c r="BD328" i="2"/>
  <c r="BD295" i="2"/>
  <c r="BD262" i="2"/>
  <c r="BD229" i="2"/>
  <c r="BD196" i="2"/>
  <c r="BD163" i="2"/>
  <c r="BD97" i="2"/>
  <c r="BD130" i="2"/>
  <c r="AZ526" i="2"/>
  <c r="AZ493" i="2"/>
  <c r="AZ460" i="2"/>
  <c r="AZ427" i="2"/>
  <c r="AZ394" i="2"/>
  <c r="AZ361" i="2"/>
  <c r="AZ328" i="2"/>
  <c r="AZ295" i="2"/>
  <c r="AZ262" i="2"/>
  <c r="AZ229" i="2"/>
  <c r="AZ196" i="2"/>
  <c r="AZ163" i="2"/>
  <c r="AZ97" i="2"/>
  <c r="AZ130" i="2"/>
  <c r="AV526" i="2"/>
  <c r="AV493" i="2"/>
  <c r="AV460" i="2"/>
  <c r="AV427" i="2"/>
  <c r="AV394" i="2"/>
  <c r="AV361" i="2"/>
  <c r="AV328" i="2"/>
  <c r="AV295" i="2"/>
  <c r="AV262" i="2"/>
  <c r="AV229" i="2"/>
  <c r="AV196" i="2"/>
  <c r="AV163" i="2"/>
  <c r="AV97" i="2"/>
  <c r="AV130" i="2"/>
  <c r="AR526" i="2"/>
  <c r="AR493" i="2"/>
  <c r="AR460" i="2"/>
  <c r="AR427" i="2"/>
  <c r="AR394" i="2"/>
  <c r="AR361" i="2"/>
  <c r="AR328" i="2"/>
  <c r="AR295" i="2"/>
  <c r="AR262" i="2"/>
  <c r="AR229" i="2"/>
  <c r="AR196" i="2"/>
  <c r="AR163" i="2"/>
  <c r="AR97" i="2"/>
  <c r="AR130" i="2"/>
  <c r="AN526" i="2"/>
  <c r="AN493" i="2"/>
  <c r="AN460" i="2"/>
  <c r="AN427" i="2"/>
  <c r="AN394" i="2"/>
  <c r="AN361" i="2"/>
  <c r="AN328" i="2"/>
  <c r="AN295" i="2"/>
  <c r="AN262" i="2"/>
  <c r="AN229" i="2"/>
  <c r="AN196" i="2"/>
  <c r="AN163" i="2"/>
  <c r="AN97" i="2"/>
  <c r="AN130" i="2"/>
  <c r="AJ526" i="2"/>
  <c r="AJ493" i="2"/>
  <c r="AJ460" i="2"/>
  <c r="AJ427" i="2"/>
  <c r="AJ394" i="2"/>
  <c r="AJ361" i="2"/>
  <c r="AJ328" i="2"/>
  <c r="AJ295" i="2"/>
  <c r="AJ262" i="2"/>
  <c r="AJ229" i="2"/>
  <c r="AJ196" i="2"/>
  <c r="AJ163" i="2"/>
  <c r="AJ97" i="2"/>
  <c r="AJ130" i="2"/>
  <c r="BB525" i="2"/>
  <c r="BB492" i="2"/>
  <c r="BB459" i="2"/>
  <c r="BB426" i="2"/>
  <c r="BB393" i="2"/>
  <c r="BB360" i="2"/>
  <c r="BB327" i="2"/>
  <c r="BB294" i="2"/>
  <c r="BB261" i="2"/>
  <c r="BB228" i="2"/>
  <c r="BB195" i="2"/>
  <c r="BB162" i="2"/>
  <c r="BB96" i="2"/>
  <c r="BB129" i="2"/>
  <c r="AP525" i="2"/>
  <c r="AP492" i="2"/>
  <c r="AP459" i="2"/>
  <c r="AP426" i="2"/>
  <c r="AP393" i="2"/>
  <c r="AP360" i="2"/>
  <c r="AP327" i="2"/>
  <c r="AP294" i="2"/>
  <c r="AP261" i="2"/>
  <c r="AP228" i="2"/>
  <c r="AP195" i="2"/>
  <c r="AP162" i="2"/>
  <c r="AP96" i="2"/>
  <c r="AP129" i="2"/>
  <c r="AH525" i="2"/>
  <c r="AH492" i="2"/>
  <c r="AH459" i="2"/>
  <c r="AH426" i="2"/>
  <c r="AH393" i="2"/>
  <c r="AH360" i="2"/>
  <c r="AH327" i="2"/>
  <c r="AH294" i="2"/>
  <c r="AH261" i="2"/>
  <c r="AH228" i="2"/>
  <c r="AH195" i="2"/>
  <c r="AH162" i="2"/>
  <c r="AH96" i="2"/>
  <c r="AH129" i="2"/>
  <c r="AX523" i="2"/>
  <c r="AX490" i="2"/>
  <c r="AX457" i="2"/>
  <c r="AX424" i="2"/>
  <c r="AX391" i="2"/>
  <c r="AX358" i="2"/>
  <c r="AX325" i="2"/>
  <c r="AX292" i="2"/>
  <c r="AX259" i="2"/>
  <c r="AX226" i="2"/>
  <c r="AX193" i="2"/>
  <c r="AX160" i="2"/>
  <c r="AX94" i="2"/>
  <c r="AX127" i="2"/>
  <c r="AH523" i="2"/>
  <c r="AH490" i="2"/>
  <c r="AH457" i="2"/>
  <c r="AH424" i="2"/>
  <c r="AH391" i="2"/>
  <c r="AH358" i="2"/>
  <c r="AH325" i="2"/>
  <c r="AH292" i="2"/>
  <c r="AH259" i="2"/>
  <c r="AH226" i="2"/>
  <c r="AH193" i="2"/>
  <c r="AH160" i="2"/>
  <c r="AH94" i="2"/>
  <c r="AH127" i="2"/>
  <c r="AT521" i="2"/>
  <c r="AT488" i="2"/>
  <c r="AT455" i="2"/>
  <c r="AT422" i="2"/>
  <c r="AT389" i="2"/>
  <c r="AT356" i="2"/>
  <c r="AT323" i="2"/>
  <c r="AT290" i="2"/>
  <c r="AT257" i="2"/>
  <c r="AT224" i="2"/>
  <c r="AT191" i="2"/>
  <c r="AT158" i="2"/>
  <c r="AT92" i="2"/>
  <c r="AT125" i="2"/>
  <c r="AL521" i="2"/>
  <c r="AL488" i="2"/>
  <c r="AL455" i="2"/>
  <c r="AL422" i="2"/>
  <c r="AL389" i="2"/>
  <c r="AL356" i="2"/>
  <c r="AL323" i="2"/>
  <c r="AL290" i="2"/>
  <c r="AL257" i="2"/>
  <c r="AL224" i="2"/>
  <c r="AL191" i="2"/>
  <c r="AL158" i="2"/>
  <c r="AL92" i="2"/>
  <c r="AL125" i="2"/>
  <c r="BD520" i="2"/>
  <c r="BD487" i="2"/>
  <c r="BD454" i="2"/>
  <c r="BD421" i="2"/>
  <c r="BD388" i="2"/>
  <c r="BD355" i="2"/>
  <c r="BD322" i="2"/>
  <c r="BD289" i="2"/>
  <c r="BD256" i="2"/>
  <c r="BD223" i="2"/>
  <c r="BD190" i="2"/>
  <c r="BD157" i="2"/>
  <c r="BD91" i="2"/>
  <c r="BD124" i="2"/>
  <c r="AV520" i="2"/>
  <c r="AV487" i="2"/>
  <c r="AV454" i="2"/>
  <c r="AV421" i="2"/>
  <c r="AV388" i="2"/>
  <c r="AV355" i="2"/>
  <c r="AV322" i="2"/>
  <c r="AV289" i="2"/>
  <c r="AV256" i="2"/>
  <c r="AV223" i="2"/>
  <c r="AV190" i="2"/>
  <c r="AV157" i="2"/>
  <c r="AV91" i="2"/>
  <c r="AV124" i="2"/>
  <c r="BB519" i="2"/>
  <c r="BB486" i="2"/>
  <c r="BB453" i="2"/>
  <c r="BB420" i="2"/>
  <c r="BB387" i="2"/>
  <c r="BB354" i="2"/>
  <c r="BB321" i="2"/>
  <c r="BB288" i="2"/>
  <c r="BB255" i="2"/>
  <c r="BB222" i="2"/>
  <c r="BB189" i="2"/>
  <c r="BB156" i="2"/>
  <c r="BB90" i="2"/>
  <c r="BB123" i="2"/>
  <c r="AX519" i="2"/>
  <c r="AX486" i="2"/>
  <c r="AX453" i="2"/>
  <c r="AX420" i="2"/>
  <c r="AX387" i="2"/>
  <c r="AX354" i="2"/>
  <c r="AX321" i="2"/>
  <c r="AX288" i="2"/>
  <c r="AX255" i="2"/>
  <c r="AX222" i="2"/>
  <c r="AX189" i="2"/>
  <c r="AX156" i="2"/>
  <c r="AX90" i="2"/>
  <c r="AX123" i="2"/>
  <c r="AT519" i="2"/>
  <c r="AT486" i="2"/>
  <c r="AT453" i="2"/>
  <c r="AT420" i="2"/>
  <c r="AT387" i="2"/>
  <c r="AT354" i="2"/>
  <c r="AT321" i="2"/>
  <c r="AT288" i="2"/>
  <c r="AT255" i="2"/>
  <c r="AT222" i="2"/>
  <c r="AT189" i="2"/>
  <c r="AT156" i="2"/>
  <c r="AT90" i="2"/>
  <c r="AT123" i="2"/>
  <c r="AP519" i="2"/>
  <c r="AP486" i="2"/>
  <c r="AP453" i="2"/>
  <c r="AP420" i="2"/>
  <c r="AP387" i="2"/>
  <c r="AP354" i="2"/>
  <c r="AP321" i="2"/>
  <c r="AP288" i="2"/>
  <c r="AP255" i="2"/>
  <c r="AP222" i="2"/>
  <c r="AP189" i="2"/>
  <c r="AP156" i="2"/>
  <c r="AP90" i="2"/>
  <c r="AP123" i="2"/>
  <c r="AH519" i="2"/>
  <c r="AH486" i="2"/>
  <c r="AH453" i="2"/>
  <c r="AH420" i="2"/>
  <c r="AH387" i="2"/>
  <c r="AH354" i="2"/>
  <c r="AH321" i="2"/>
  <c r="AH288" i="2"/>
  <c r="AH255" i="2"/>
  <c r="AH222" i="2"/>
  <c r="AH189" i="2"/>
  <c r="AH156" i="2"/>
  <c r="AH90" i="2"/>
  <c r="AH123" i="2"/>
  <c r="BD518" i="2"/>
  <c r="BD485" i="2"/>
  <c r="BD452" i="2"/>
  <c r="BD419" i="2"/>
  <c r="BD386" i="2"/>
  <c r="BD353" i="2"/>
  <c r="BD320" i="2"/>
  <c r="BD287" i="2"/>
  <c r="BD254" i="2"/>
  <c r="BD221" i="2"/>
  <c r="BD188" i="2"/>
  <c r="BD155" i="2"/>
  <c r="BD89" i="2"/>
  <c r="BD122" i="2"/>
  <c r="AZ518" i="2"/>
  <c r="AZ485" i="2"/>
  <c r="AZ452" i="2"/>
  <c r="AZ419" i="2"/>
  <c r="AZ386" i="2"/>
  <c r="AZ353" i="2"/>
  <c r="AZ320" i="2"/>
  <c r="AZ287" i="2"/>
  <c r="AZ254" i="2"/>
  <c r="AZ221" i="2"/>
  <c r="AZ188" i="2"/>
  <c r="AZ155" i="2"/>
  <c r="AZ89" i="2"/>
  <c r="AZ122" i="2"/>
  <c r="AV518" i="2"/>
  <c r="AV485" i="2"/>
  <c r="AV452" i="2"/>
  <c r="AV419" i="2"/>
  <c r="AV386" i="2"/>
  <c r="AV353" i="2"/>
  <c r="AV320" i="2"/>
  <c r="AV287" i="2"/>
  <c r="AV254" i="2"/>
  <c r="AV221" i="2"/>
  <c r="AV188" i="2"/>
  <c r="AV155" i="2"/>
  <c r="AV89" i="2"/>
  <c r="AV122" i="2"/>
  <c r="AR518" i="2"/>
  <c r="AR485" i="2"/>
  <c r="AR452" i="2"/>
  <c r="AR419" i="2"/>
  <c r="AR386" i="2"/>
  <c r="AR353" i="2"/>
  <c r="AR320" i="2"/>
  <c r="AR287" i="2"/>
  <c r="AR254" i="2"/>
  <c r="AR221" i="2"/>
  <c r="AR188" i="2"/>
  <c r="AR155" i="2"/>
  <c r="AR89" i="2"/>
  <c r="AR122" i="2"/>
  <c r="AN518" i="2"/>
  <c r="AN485" i="2"/>
  <c r="AN452" i="2"/>
  <c r="AN419" i="2"/>
  <c r="AN386" i="2"/>
  <c r="AN353" i="2"/>
  <c r="AN320" i="2"/>
  <c r="AN287" i="2"/>
  <c r="AN254" i="2"/>
  <c r="AN221" i="2"/>
  <c r="AN188" i="2"/>
  <c r="AN155" i="2"/>
  <c r="AN89" i="2"/>
  <c r="AN122" i="2"/>
  <c r="AJ518" i="2"/>
  <c r="AJ485" i="2"/>
  <c r="AJ452" i="2"/>
  <c r="AJ419" i="2"/>
  <c r="AJ386" i="2"/>
  <c r="AJ353" i="2"/>
  <c r="AJ320" i="2"/>
  <c r="AJ287" i="2"/>
  <c r="AJ254" i="2"/>
  <c r="AJ221" i="2"/>
  <c r="AJ188" i="2"/>
  <c r="AJ155" i="2"/>
  <c r="AJ89" i="2"/>
  <c r="AJ122" i="2"/>
  <c r="BB517" i="2"/>
  <c r="BB484" i="2"/>
  <c r="BB451" i="2"/>
  <c r="BB418" i="2"/>
  <c r="BB385" i="2"/>
  <c r="BB352" i="2"/>
  <c r="BB319" i="2"/>
  <c r="BB286" i="2"/>
  <c r="BB253" i="2"/>
  <c r="BB220" i="2"/>
  <c r="BB187" i="2"/>
  <c r="BB154" i="2"/>
  <c r="BB88" i="2"/>
  <c r="BB121" i="2"/>
  <c r="AX517" i="2"/>
  <c r="AX484" i="2"/>
  <c r="AX451" i="2"/>
  <c r="AX418" i="2"/>
  <c r="AX385" i="2"/>
  <c r="AX352" i="2"/>
  <c r="AX319" i="2"/>
  <c r="AX286" i="2"/>
  <c r="AX253" i="2"/>
  <c r="AX220" i="2"/>
  <c r="AX187" i="2"/>
  <c r="AX154" i="2"/>
  <c r="AX88" i="2"/>
  <c r="AX121" i="2"/>
  <c r="AT517" i="2"/>
  <c r="AT484" i="2"/>
  <c r="AT451" i="2"/>
  <c r="AT418" i="2"/>
  <c r="AT385" i="2"/>
  <c r="AT352" i="2"/>
  <c r="AT319" i="2"/>
  <c r="AT286" i="2"/>
  <c r="AT253" i="2"/>
  <c r="AT220" i="2"/>
  <c r="AT187" i="2"/>
  <c r="AT154" i="2"/>
  <c r="AT88" i="2"/>
  <c r="AT121" i="2"/>
  <c r="AP517" i="2"/>
  <c r="AP484" i="2"/>
  <c r="AP451" i="2"/>
  <c r="AP418" i="2"/>
  <c r="AP385" i="2"/>
  <c r="AP352" i="2"/>
  <c r="AP319" i="2"/>
  <c r="AP286" i="2"/>
  <c r="AP253" i="2"/>
  <c r="AP220" i="2"/>
  <c r="AP187" i="2"/>
  <c r="AP154" i="2"/>
  <c r="AP88" i="2"/>
  <c r="AP121" i="2"/>
  <c r="AL517" i="2"/>
  <c r="AL484" i="2"/>
  <c r="AL451" i="2"/>
  <c r="AL418" i="2"/>
  <c r="AL385" i="2"/>
  <c r="AL352" i="2"/>
  <c r="AL319" i="2"/>
  <c r="AL286" i="2"/>
  <c r="AL253" i="2"/>
  <c r="AL220" i="2"/>
  <c r="AL187" i="2"/>
  <c r="AL154" i="2"/>
  <c r="AL88" i="2"/>
  <c r="AL121" i="2"/>
  <c r="AH517" i="2"/>
  <c r="AH484" i="2"/>
  <c r="AH451" i="2"/>
  <c r="AH418" i="2"/>
  <c r="AH385" i="2"/>
  <c r="AH352" i="2"/>
  <c r="AH319" i="2"/>
  <c r="AH286" i="2"/>
  <c r="AH253" i="2"/>
  <c r="AH220" i="2"/>
  <c r="AH187" i="2"/>
  <c r="AH154" i="2"/>
  <c r="AH88" i="2"/>
  <c r="AH121" i="2"/>
  <c r="BD516" i="2"/>
  <c r="BD483" i="2"/>
  <c r="BD450" i="2"/>
  <c r="BD417" i="2"/>
  <c r="BD384" i="2"/>
  <c r="BD351" i="2"/>
  <c r="BD318" i="2"/>
  <c r="BD285" i="2"/>
  <c r="BD252" i="2"/>
  <c r="BD219" i="2"/>
  <c r="BD186" i="2"/>
  <c r="BD153" i="2"/>
  <c r="BD87" i="2"/>
  <c r="BD120" i="2"/>
  <c r="AZ516" i="2"/>
  <c r="AZ483" i="2"/>
  <c r="AZ450" i="2"/>
  <c r="AZ417" i="2"/>
  <c r="AZ384" i="2"/>
  <c r="AZ351" i="2"/>
  <c r="AZ318" i="2"/>
  <c r="AZ285" i="2"/>
  <c r="AZ252" i="2"/>
  <c r="AZ219" i="2"/>
  <c r="AZ186" i="2"/>
  <c r="AZ153" i="2"/>
  <c r="AZ87" i="2"/>
  <c r="AZ120" i="2"/>
  <c r="AV516" i="2"/>
  <c r="AV483" i="2"/>
  <c r="AV450" i="2"/>
  <c r="AV417" i="2"/>
  <c r="AV384" i="2"/>
  <c r="AV351" i="2"/>
  <c r="AV318" i="2"/>
  <c r="AV285" i="2"/>
  <c r="AV252" i="2"/>
  <c r="AV219" i="2"/>
  <c r="AV186" i="2"/>
  <c r="AV153" i="2"/>
  <c r="AV87" i="2"/>
  <c r="AV120" i="2"/>
  <c r="AR516" i="2"/>
  <c r="AR483" i="2"/>
  <c r="AR450" i="2"/>
  <c r="AR417" i="2"/>
  <c r="AR384" i="2"/>
  <c r="AR351" i="2"/>
  <c r="AR318" i="2"/>
  <c r="AR285" i="2"/>
  <c r="AR252" i="2"/>
  <c r="AR219" i="2"/>
  <c r="AR186" i="2"/>
  <c r="AR153" i="2"/>
  <c r="AR87" i="2"/>
  <c r="AR120" i="2"/>
  <c r="AN516" i="2"/>
  <c r="AN483" i="2"/>
  <c r="AN450" i="2"/>
  <c r="AN417" i="2"/>
  <c r="AN384" i="2"/>
  <c r="AN351" i="2"/>
  <c r="AN318" i="2"/>
  <c r="AN285" i="2"/>
  <c r="AN252" i="2"/>
  <c r="AN219" i="2"/>
  <c r="AN186" i="2"/>
  <c r="AN153" i="2"/>
  <c r="AN87" i="2"/>
  <c r="AN120" i="2"/>
  <c r="AJ516" i="2"/>
  <c r="AJ483" i="2"/>
  <c r="AJ450" i="2"/>
  <c r="AJ417" i="2"/>
  <c r="AJ384" i="2"/>
  <c r="AJ351" i="2"/>
  <c r="AJ318" i="2"/>
  <c r="AJ285" i="2"/>
  <c r="AJ252" i="2"/>
  <c r="AJ219" i="2"/>
  <c r="AJ186" i="2"/>
  <c r="AJ153" i="2"/>
  <c r="AJ87" i="2"/>
  <c r="AJ120" i="2"/>
  <c r="BB515" i="2"/>
  <c r="BB482" i="2"/>
  <c r="BB449" i="2"/>
  <c r="BB416" i="2"/>
  <c r="BB383" i="2"/>
  <c r="BB350" i="2"/>
  <c r="BB317" i="2"/>
  <c r="BB284" i="2"/>
  <c r="BB251" i="2"/>
  <c r="BB218" i="2"/>
  <c r="BB185" i="2"/>
  <c r="BB152" i="2"/>
  <c r="BB86" i="2"/>
  <c r="BB119" i="2"/>
  <c r="AX515" i="2"/>
  <c r="AX482" i="2"/>
  <c r="AX449" i="2"/>
  <c r="AX416" i="2"/>
  <c r="AX383" i="2"/>
  <c r="AX350" i="2"/>
  <c r="AX317" i="2"/>
  <c r="AX284" i="2"/>
  <c r="AX251" i="2"/>
  <c r="AX218" i="2"/>
  <c r="AX185" i="2"/>
  <c r="AX152" i="2"/>
  <c r="AX86" i="2"/>
  <c r="AX119" i="2"/>
  <c r="AT515" i="2"/>
  <c r="AT482" i="2"/>
  <c r="AT449" i="2"/>
  <c r="AT416" i="2"/>
  <c r="AT383" i="2"/>
  <c r="AT350" i="2"/>
  <c r="AT317" i="2"/>
  <c r="AT284" i="2"/>
  <c r="AT251" i="2"/>
  <c r="AT218" i="2"/>
  <c r="AT185" i="2"/>
  <c r="AT152" i="2"/>
  <c r="AT86" i="2"/>
  <c r="AT119" i="2"/>
  <c r="AP515" i="2"/>
  <c r="AP482" i="2"/>
  <c r="AP449" i="2"/>
  <c r="AP416" i="2"/>
  <c r="AP383" i="2"/>
  <c r="AP350" i="2"/>
  <c r="AP317" i="2"/>
  <c r="AP284" i="2"/>
  <c r="AP251" i="2"/>
  <c r="AP218" i="2"/>
  <c r="AP185" i="2"/>
  <c r="AP152" i="2"/>
  <c r="AP86" i="2"/>
  <c r="AP119" i="2"/>
  <c r="AL515" i="2"/>
  <c r="AL482" i="2"/>
  <c r="AL449" i="2"/>
  <c r="AL416" i="2"/>
  <c r="AL383" i="2"/>
  <c r="AL350" i="2"/>
  <c r="AL317" i="2"/>
  <c r="AL284" i="2"/>
  <c r="AL251" i="2"/>
  <c r="AL218" i="2"/>
  <c r="AL185" i="2"/>
  <c r="AL152" i="2"/>
  <c r="AL86" i="2"/>
  <c r="AL119" i="2"/>
  <c r="AH515" i="2"/>
  <c r="AH482" i="2"/>
  <c r="AH449" i="2"/>
  <c r="AH416" i="2"/>
  <c r="AH383" i="2"/>
  <c r="AH350" i="2"/>
  <c r="AH317" i="2"/>
  <c r="AH284" i="2"/>
  <c r="AH251" i="2"/>
  <c r="AH218" i="2"/>
  <c r="AH185" i="2"/>
  <c r="AH152" i="2"/>
  <c r="AH86" i="2"/>
  <c r="AH119" i="2"/>
  <c r="BD514" i="2"/>
  <c r="BD481" i="2"/>
  <c r="BD448" i="2"/>
  <c r="BD415" i="2"/>
  <c r="BD382" i="2"/>
  <c r="BD349" i="2"/>
  <c r="BD316" i="2"/>
  <c r="BD283" i="2"/>
  <c r="BD250" i="2"/>
  <c r="BD217" i="2"/>
  <c r="BD184" i="2"/>
  <c r="BD151" i="2"/>
  <c r="BD85" i="2"/>
  <c r="BD118" i="2"/>
  <c r="AZ514" i="2"/>
  <c r="AZ481" i="2"/>
  <c r="AZ448" i="2"/>
  <c r="AZ415" i="2"/>
  <c r="AZ382" i="2"/>
  <c r="AZ349" i="2"/>
  <c r="AZ316" i="2"/>
  <c r="AZ283" i="2"/>
  <c r="AZ250" i="2"/>
  <c r="AZ217" i="2"/>
  <c r="AZ184" i="2"/>
  <c r="AZ151" i="2"/>
  <c r="AZ85" i="2"/>
  <c r="AZ118" i="2"/>
  <c r="AV514" i="2"/>
  <c r="AV481" i="2"/>
  <c r="AV448" i="2"/>
  <c r="AV415" i="2"/>
  <c r="AV382" i="2"/>
  <c r="AV349" i="2"/>
  <c r="AV316" i="2"/>
  <c r="AV283" i="2"/>
  <c r="AV250" i="2"/>
  <c r="AV217" i="2"/>
  <c r="AV184" i="2"/>
  <c r="AV151" i="2"/>
  <c r="AV85" i="2"/>
  <c r="AV118" i="2"/>
  <c r="AR514" i="2"/>
  <c r="AR481" i="2"/>
  <c r="AR448" i="2"/>
  <c r="AR415" i="2"/>
  <c r="AR382" i="2"/>
  <c r="AR349" i="2"/>
  <c r="AR316" i="2"/>
  <c r="AR283" i="2"/>
  <c r="AR250" i="2"/>
  <c r="AR217" i="2"/>
  <c r="AR184" i="2"/>
  <c r="AR151" i="2"/>
  <c r="AR85" i="2"/>
  <c r="AR118" i="2"/>
  <c r="AN514" i="2"/>
  <c r="AN481" i="2"/>
  <c r="AN448" i="2"/>
  <c r="AN415" i="2"/>
  <c r="AN382" i="2"/>
  <c r="AN349" i="2"/>
  <c r="AN316" i="2"/>
  <c r="AN283" i="2"/>
  <c r="AN250" i="2"/>
  <c r="AN217" i="2"/>
  <c r="AN184" i="2"/>
  <c r="AN151" i="2"/>
  <c r="AN85" i="2"/>
  <c r="AN118" i="2"/>
  <c r="AJ514" i="2"/>
  <c r="AJ481" i="2"/>
  <c r="AJ448" i="2"/>
  <c r="AJ415" i="2"/>
  <c r="AJ382" i="2"/>
  <c r="AJ349" i="2"/>
  <c r="AJ316" i="2"/>
  <c r="AJ283" i="2"/>
  <c r="AJ250" i="2"/>
  <c r="AJ217" i="2"/>
  <c r="AJ184" i="2"/>
  <c r="AJ151" i="2"/>
  <c r="AJ85" i="2"/>
  <c r="AJ118" i="2"/>
  <c r="BB513" i="2"/>
  <c r="BB480" i="2"/>
  <c r="BB447" i="2"/>
  <c r="BB414" i="2"/>
  <c r="BB381" i="2"/>
  <c r="BB348" i="2"/>
  <c r="BB315" i="2"/>
  <c r="BB282" i="2"/>
  <c r="BB249" i="2"/>
  <c r="BB216" i="2"/>
  <c r="BB183" i="2"/>
  <c r="BB150" i="2"/>
  <c r="BB84" i="2"/>
  <c r="BB117" i="2"/>
  <c r="AX513" i="2"/>
  <c r="AX480" i="2"/>
  <c r="AX447" i="2"/>
  <c r="AX414" i="2"/>
  <c r="AX381" i="2"/>
  <c r="AX348" i="2"/>
  <c r="AX315" i="2"/>
  <c r="AX282" i="2"/>
  <c r="AX249" i="2"/>
  <c r="AX216" i="2"/>
  <c r="AX183" i="2"/>
  <c r="AX150" i="2"/>
  <c r="AX84" i="2"/>
  <c r="AX117" i="2"/>
  <c r="AT513" i="2"/>
  <c r="AT480" i="2"/>
  <c r="AT447" i="2"/>
  <c r="AT414" i="2"/>
  <c r="AT381" i="2"/>
  <c r="AT348" i="2"/>
  <c r="AT315" i="2"/>
  <c r="AT282" i="2"/>
  <c r="AT249" i="2"/>
  <c r="AT216" i="2"/>
  <c r="AT183" i="2"/>
  <c r="AT150" i="2"/>
  <c r="AT84" i="2"/>
  <c r="AT117" i="2"/>
  <c r="AP513" i="2"/>
  <c r="AP480" i="2"/>
  <c r="AP447" i="2"/>
  <c r="AP414" i="2"/>
  <c r="AP381" i="2"/>
  <c r="AP348" i="2"/>
  <c r="AP315" i="2"/>
  <c r="AP282" i="2"/>
  <c r="AP249" i="2"/>
  <c r="AP216" i="2"/>
  <c r="AP183" i="2"/>
  <c r="AP150" i="2"/>
  <c r="AP84" i="2"/>
  <c r="AP117" i="2"/>
  <c r="AL513" i="2"/>
  <c r="AL480" i="2"/>
  <c r="AL447" i="2"/>
  <c r="AL414" i="2"/>
  <c r="AL381" i="2"/>
  <c r="AL348" i="2"/>
  <c r="AL315" i="2"/>
  <c r="AL282" i="2"/>
  <c r="AL249" i="2"/>
  <c r="AL216" i="2"/>
  <c r="AL183" i="2"/>
  <c r="AL150" i="2"/>
  <c r="AL84" i="2"/>
  <c r="AL117" i="2"/>
  <c r="AH513" i="2"/>
  <c r="AH480" i="2"/>
  <c r="AH447" i="2"/>
  <c r="AH414" i="2"/>
  <c r="AH381" i="2"/>
  <c r="AH348" i="2"/>
  <c r="AH315" i="2"/>
  <c r="AH282" i="2"/>
  <c r="AH249" i="2"/>
  <c r="AH216" i="2"/>
  <c r="AH183" i="2"/>
  <c r="AH150" i="2"/>
  <c r="AH84" i="2"/>
  <c r="AH117" i="2"/>
  <c r="BD512" i="2"/>
  <c r="BD479" i="2"/>
  <c r="BD446" i="2"/>
  <c r="BD413" i="2"/>
  <c r="BD380" i="2"/>
  <c r="BD347" i="2"/>
  <c r="BD314" i="2"/>
  <c r="BD281" i="2"/>
  <c r="BD248" i="2"/>
  <c r="BD215" i="2"/>
  <c r="BD182" i="2"/>
  <c r="BD149" i="2"/>
  <c r="BD83" i="2"/>
  <c r="BD116" i="2"/>
  <c r="AZ512" i="2"/>
  <c r="AZ479" i="2"/>
  <c r="AZ446" i="2"/>
  <c r="AZ413" i="2"/>
  <c r="AZ380" i="2"/>
  <c r="AZ347" i="2"/>
  <c r="AZ314" i="2"/>
  <c r="AZ281" i="2"/>
  <c r="AZ248" i="2"/>
  <c r="AZ215" i="2"/>
  <c r="AZ182" i="2"/>
  <c r="AZ149" i="2"/>
  <c r="AZ83" i="2"/>
  <c r="AZ116" i="2"/>
  <c r="AV512" i="2"/>
  <c r="AV479" i="2"/>
  <c r="AV446" i="2"/>
  <c r="AV413" i="2"/>
  <c r="AV380" i="2"/>
  <c r="AV347" i="2"/>
  <c r="AV314" i="2"/>
  <c r="AV281" i="2"/>
  <c r="AV248" i="2"/>
  <c r="AV215" i="2"/>
  <c r="AV182" i="2"/>
  <c r="AV149" i="2"/>
  <c r="AV83" i="2"/>
  <c r="AV116" i="2"/>
  <c r="AR512" i="2"/>
  <c r="AR479" i="2"/>
  <c r="AR446" i="2"/>
  <c r="AR413" i="2"/>
  <c r="AR380" i="2"/>
  <c r="AR347" i="2"/>
  <c r="AR314" i="2"/>
  <c r="AR281" i="2"/>
  <c r="AR248" i="2"/>
  <c r="AR215" i="2"/>
  <c r="AR182" i="2"/>
  <c r="AR149" i="2"/>
  <c r="AR83" i="2"/>
  <c r="AR116" i="2"/>
  <c r="AN512" i="2"/>
  <c r="AN479" i="2"/>
  <c r="AN446" i="2"/>
  <c r="AN413" i="2"/>
  <c r="AN380" i="2"/>
  <c r="AN347" i="2"/>
  <c r="AN314" i="2"/>
  <c r="AN281" i="2"/>
  <c r="AN248" i="2"/>
  <c r="AN215" i="2"/>
  <c r="AN182" i="2"/>
  <c r="AN149" i="2"/>
  <c r="AN83" i="2"/>
  <c r="AN116" i="2"/>
  <c r="AJ512" i="2"/>
  <c r="AJ479" i="2"/>
  <c r="AJ446" i="2"/>
  <c r="AJ413" i="2"/>
  <c r="AJ380" i="2"/>
  <c r="AJ347" i="2"/>
  <c r="AJ314" i="2"/>
  <c r="AJ281" i="2"/>
  <c r="AJ248" i="2"/>
  <c r="AJ215" i="2"/>
  <c r="AJ182" i="2"/>
  <c r="AJ149" i="2"/>
  <c r="AJ83" i="2"/>
  <c r="AJ116" i="2"/>
  <c r="BB511" i="2"/>
  <c r="BB478" i="2"/>
  <c r="BB445" i="2"/>
  <c r="BB412" i="2"/>
  <c r="BB379" i="2"/>
  <c r="BB346" i="2"/>
  <c r="BB313" i="2"/>
  <c r="BB280" i="2"/>
  <c r="BB247" i="2"/>
  <c r="BB214" i="2"/>
  <c r="BB181" i="2"/>
  <c r="BB148" i="2"/>
  <c r="BB82" i="2"/>
  <c r="BB115" i="2"/>
  <c r="AX511" i="2"/>
  <c r="AX478" i="2"/>
  <c r="AX445" i="2"/>
  <c r="AX412" i="2"/>
  <c r="AX379" i="2"/>
  <c r="AX346" i="2"/>
  <c r="AX313" i="2"/>
  <c r="AX280" i="2"/>
  <c r="AX247" i="2"/>
  <c r="AX214" i="2"/>
  <c r="AX181" i="2"/>
  <c r="AX148" i="2"/>
  <c r="AX82" i="2"/>
  <c r="AX115" i="2"/>
  <c r="AT511" i="2"/>
  <c r="AT478" i="2"/>
  <c r="AT445" i="2"/>
  <c r="AT412" i="2"/>
  <c r="AT379" i="2"/>
  <c r="AT346" i="2"/>
  <c r="AT313" i="2"/>
  <c r="AT280" i="2"/>
  <c r="AT247" i="2"/>
  <c r="AT214" i="2"/>
  <c r="AT181" i="2"/>
  <c r="AT148" i="2"/>
  <c r="AT82" i="2"/>
  <c r="AT115" i="2"/>
  <c r="AP511" i="2"/>
  <c r="AP478" i="2"/>
  <c r="AP445" i="2"/>
  <c r="AP412" i="2"/>
  <c r="AP379" i="2"/>
  <c r="AP346" i="2"/>
  <c r="AP313" i="2"/>
  <c r="AP280" i="2"/>
  <c r="AP247" i="2"/>
  <c r="AP214" i="2"/>
  <c r="AP181" i="2"/>
  <c r="AP148" i="2"/>
  <c r="AP82" i="2"/>
  <c r="AP115" i="2"/>
  <c r="AL511" i="2"/>
  <c r="AL478" i="2"/>
  <c r="AL445" i="2"/>
  <c r="AL412" i="2"/>
  <c r="AL379" i="2"/>
  <c r="AL346" i="2"/>
  <c r="AL313" i="2"/>
  <c r="AL280" i="2"/>
  <c r="AL247" i="2"/>
  <c r="AL214" i="2"/>
  <c r="AL181" i="2"/>
  <c r="AL148" i="2"/>
  <c r="AL82" i="2"/>
  <c r="AL115" i="2"/>
  <c r="AH511" i="2"/>
  <c r="AH478" i="2"/>
  <c r="AH445" i="2"/>
  <c r="AH412" i="2"/>
  <c r="AH379" i="2"/>
  <c r="AH346" i="2"/>
  <c r="AH313" i="2"/>
  <c r="AH280" i="2"/>
  <c r="AH247" i="2"/>
  <c r="AH214" i="2"/>
  <c r="AH181" i="2"/>
  <c r="AH148" i="2"/>
  <c r="AH82" i="2"/>
  <c r="AH115" i="2"/>
  <c r="BD510" i="2"/>
  <c r="BD477" i="2"/>
  <c r="BD444" i="2"/>
  <c r="BD411" i="2"/>
  <c r="BD378" i="2"/>
  <c r="BD345" i="2"/>
  <c r="BD312" i="2"/>
  <c r="BD279" i="2"/>
  <c r="BD246" i="2"/>
  <c r="BD213" i="2"/>
  <c r="BD180" i="2"/>
  <c r="BD147" i="2"/>
  <c r="BD81" i="2"/>
  <c r="BD114" i="2"/>
  <c r="AZ510" i="2"/>
  <c r="AZ477" i="2"/>
  <c r="AZ444" i="2"/>
  <c r="AZ411" i="2"/>
  <c r="AZ378" i="2"/>
  <c r="AZ345" i="2"/>
  <c r="AZ312" i="2"/>
  <c r="AZ279" i="2"/>
  <c r="AZ246" i="2"/>
  <c r="AZ213" i="2"/>
  <c r="AZ180" i="2"/>
  <c r="AZ147" i="2"/>
  <c r="AZ81" i="2"/>
  <c r="AZ114" i="2"/>
  <c r="AV510" i="2"/>
  <c r="AV477" i="2"/>
  <c r="AV444" i="2"/>
  <c r="AV411" i="2"/>
  <c r="AV378" i="2"/>
  <c r="AV345" i="2"/>
  <c r="AV312" i="2"/>
  <c r="AV279" i="2"/>
  <c r="AV246" i="2"/>
  <c r="AV213" i="2"/>
  <c r="AV180" i="2"/>
  <c r="AV147" i="2"/>
  <c r="AV81" i="2"/>
  <c r="AV114" i="2"/>
  <c r="AR510" i="2"/>
  <c r="AR477" i="2"/>
  <c r="AR444" i="2"/>
  <c r="AR411" i="2"/>
  <c r="AR378" i="2"/>
  <c r="AR345" i="2"/>
  <c r="AR312" i="2"/>
  <c r="AR279" i="2"/>
  <c r="AR246" i="2"/>
  <c r="AR213" i="2"/>
  <c r="AR180" i="2"/>
  <c r="AR147" i="2"/>
  <c r="AR81" i="2"/>
  <c r="AR114" i="2"/>
  <c r="AN510" i="2"/>
  <c r="AN477" i="2"/>
  <c r="AN444" i="2"/>
  <c r="AN411" i="2"/>
  <c r="AN378" i="2"/>
  <c r="AN345" i="2"/>
  <c r="AN312" i="2"/>
  <c r="AN279" i="2"/>
  <c r="AN246" i="2"/>
  <c r="AN213" i="2"/>
  <c r="AN180" i="2"/>
  <c r="AN147" i="2"/>
  <c r="AN81" i="2"/>
  <c r="AN114" i="2"/>
  <c r="AJ510" i="2"/>
  <c r="AJ477" i="2"/>
  <c r="AJ444" i="2"/>
  <c r="AJ411" i="2"/>
  <c r="AJ378" i="2"/>
  <c r="AJ345" i="2"/>
  <c r="AJ312" i="2"/>
  <c r="AJ279" i="2"/>
  <c r="AJ246" i="2"/>
  <c r="AJ213" i="2"/>
  <c r="AJ180" i="2"/>
  <c r="AJ147" i="2"/>
  <c r="AJ81" i="2"/>
  <c r="AJ114" i="2"/>
  <c r="BB509" i="2"/>
  <c r="BB476" i="2"/>
  <c r="BB443" i="2"/>
  <c r="BB410" i="2"/>
  <c r="BB377" i="2"/>
  <c r="BB344" i="2"/>
  <c r="BB311" i="2"/>
  <c r="BB278" i="2"/>
  <c r="BB245" i="2"/>
  <c r="BB212" i="2"/>
  <c r="BB146" i="2"/>
  <c r="BB179" i="2"/>
  <c r="BB80" i="2"/>
  <c r="BB113" i="2"/>
  <c r="AX509" i="2"/>
  <c r="AX476" i="2"/>
  <c r="AX443" i="2"/>
  <c r="AX410" i="2"/>
  <c r="AX377" i="2"/>
  <c r="AX344" i="2"/>
  <c r="AX311" i="2"/>
  <c r="AX278" i="2"/>
  <c r="AX245" i="2"/>
  <c r="AX146" i="2"/>
  <c r="AX212" i="2"/>
  <c r="AX179" i="2"/>
  <c r="AX80" i="2"/>
  <c r="AX113" i="2"/>
  <c r="AT509" i="2"/>
  <c r="AT476" i="2"/>
  <c r="AT443" i="2"/>
  <c r="AT410" i="2"/>
  <c r="AT377" i="2"/>
  <c r="AT344" i="2"/>
  <c r="AT311" i="2"/>
  <c r="AT278" i="2"/>
  <c r="AT245" i="2"/>
  <c r="AT212" i="2"/>
  <c r="AT146" i="2"/>
  <c r="AT179" i="2"/>
  <c r="AT80" i="2"/>
  <c r="AT113" i="2"/>
  <c r="AP509" i="2"/>
  <c r="AP476" i="2"/>
  <c r="AP443" i="2"/>
  <c r="AP410" i="2"/>
  <c r="AP377" i="2"/>
  <c r="AP344" i="2"/>
  <c r="AP311" i="2"/>
  <c r="AP278" i="2"/>
  <c r="AP245" i="2"/>
  <c r="AP146" i="2"/>
  <c r="AP212" i="2"/>
  <c r="AP179" i="2"/>
  <c r="AP80" i="2"/>
  <c r="AP113" i="2"/>
  <c r="AL509" i="2"/>
  <c r="AL476" i="2"/>
  <c r="AL443" i="2"/>
  <c r="AL410" i="2"/>
  <c r="AL377" i="2"/>
  <c r="AL344" i="2"/>
  <c r="AL311" i="2"/>
  <c r="AL278" i="2"/>
  <c r="AL245" i="2"/>
  <c r="AL212" i="2"/>
  <c r="AL146" i="2"/>
  <c r="AL179" i="2"/>
  <c r="AL80" i="2"/>
  <c r="AL113" i="2"/>
  <c r="AH509" i="2"/>
  <c r="AH476" i="2"/>
  <c r="AH443" i="2"/>
  <c r="AH410" i="2"/>
  <c r="AH377" i="2"/>
  <c r="AH344" i="2"/>
  <c r="AH311" i="2"/>
  <c r="AH278" i="2"/>
  <c r="AH245" i="2"/>
  <c r="AH146" i="2"/>
  <c r="AH212" i="2"/>
  <c r="AH179" i="2"/>
  <c r="AH80" i="2"/>
  <c r="AH113" i="2"/>
  <c r="BD508" i="2"/>
  <c r="BD475" i="2"/>
  <c r="BD442" i="2"/>
  <c r="BD409" i="2"/>
  <c r="BD376" i="2"/>
  <c r="BD343" i="2"/>
  <c r="BD310" i="2"/>
  <c r="BD277" i="2"/>
  <c r="BD244" i="2"/>
  <c r="BD211" i="2"/>
  <c r="BD145" i="2"/>
  <c r="BD178" i="2"/>
  <c r="BD79" i="2"/>
  <c r="BD112" i="2"/>
  <c r="AZ508" i="2"/>
  <c r="AZ475" i="2"/>
  <c r="AZ442" i="2"/>
  <c r="AZ409" i="2"/>
  <c r="AZ376" i="2"/>
  <c r="AZ343" i="2"/>
  <c r="AZ310" i="2"/>
  <c r="AZ277" i="2"/>
  <c r="AZ244" i="2"/>
  <c r="AZ145" i="2"/>
  <c r="AZ211" i="2"/>
  <c r="AZ178" i="2"/>
  <c r="AZ79" i="2"/>
  <c r="AZ112" i="2"/>
  <c r="AV508" i="2"/>
  <c r="AV475" i="2"/>
  <c r="AV442" i="2"/>
  <c r="AV409" i="2"/>
  <c r="AV376" i="2"/>
  <c r="AV343" i="2"/>
  <c r="AV310" i="2"/>
  <c r="AV277" i="2"/>
  <c r="AV244" i="2"/>
  <c r="AV211" i="2"/>
  <c r="AV145" i="2"/>
  <c r="AV178" i="2"/>
  <c r="AV79" i="2"/>
  <c r="AV112" i="2"/>
  <c r="AR508" i="2"/>
  <c r="AR475" i="2"/>
  <c r="AR442" i="2"/>
  <c r="AR409" i="2"/>
  <c r="AR376" i="2"/>
  <c r="AR343" i="2"/>
  <c r="AR310" i="2"/>
  <c r="AR277" i="2"/>
  <c r="AR244" i="2"/>
  <c r="AR145" i="2"/>
  <c r="AR211" i="2"/>
  <c r="AR178" i="2"/>
  <c r="AR79" i="2"/>
  <c r="AR112" i="2"/>
  <c r="AN508" i="2"/>
  <c r="AN475" i="2"/>
  <c r="AN442" i="2"/>
  <c r="AN409" i="2"/>
  <c r="AN376" i="2"/>
  <c r="AN343" i="2"/>
  <c r="AN310" i="2"/>
  <c r="AN277" i="2"/>
  <c r="AN244" i="2"/>
  <c r="AN211" i="2"/>
  <c r="AN145" i="2"/>
  <c r="AN178" i="2"/>
  <c r="AN79" i="2"/>
  <c r="AN112" i="2"/>
  <c r="AJ508" i="2"/>
  <c r="AJ475" i="2"/>
  <c r="AJ442" i="2"/>
  <c r="AJ409" i="2"/>
  <c r="AJ376" i="2"/>
  <c r="AJ343" i="2"/>
  <c r="AJ310" i="2"/>
  <c r="AJ277" i="2"/>
  <c r="AJ244" i="2"/>
  <c r="AJ145" i="2"/>
  <c r="AJ211" i="2"/>
  <c r="AJ178" i="2"/>
  <c r="AJ79" i="2"/>
  <c r="AJ112" i="2"/>
  <c r="BB507" i="2"/>
  <c r="BB474" i="2"/>
  <c r="BB441" i="2"/>
  <c r="BB408" i="2"/>
  <c r="BB375" i="2"/>
  <c r="BB342" i="2"/>
  <c r="BB309" i="2"/>
  <c r="BB276" i="2"/>
  <c r="BB243" i="2"/>
  <c r="BB144" i="2"/>
  <c r="BB210" i="2"/>
  <c r="BB177" i="2"/>
  <c r="BB78" i="2"/>
  <c r="BB111" i="2"/>
  <c r="AX507" i="2"/>
  <c r="AX474" i="2"/>
  <c r="AX441" i="2"/>
  <c r="AX408" i="2"/>
  <c r="AX375" i="2"/>
  <c r="AX342" i="2"/>
  <c r="AX309" i="2"/>
  <c r="AX276" i="2"/>
  <c r="AX243" i="2"/>
  <c r="AX210" i="2"/>
  <c r="AX144" i="2"/>
  <c r="AX177" i="2"/>
  <c r="AX78" i="2"/>
  <c r="AX111" i="2"/>
  <c r="AT507" i="2"/>
  <c r="AT474" i="2"/>
  <c r="AT441" i="2"/>
  <c r="AT408" i="2"/>
  <c r="AT375" i="2"/>
  <c r="AT342" i="2"/>
  <c r="AT309" i="2"/>
  <c r="AT276" i="2"/>
  <c r="AT243" i="2"/>
  <c r="AT144" i="2"/>
  <c r="AT210" i="2"/>
  <c r="AT177" i="2"/>
  <c r="AT78" i="2"/>
  <c r="AT111" i="2"/>
  <c r="AP507" i="2"/>
  <c r="AP474" i="2"/>
  <c r="AP441" i="2"/>
  <c r="AP408" i="2"/>
  <c r="AP375" i="2"/>
  <c r="AP342" i="2"/>
  <c r="AP309" i="2"/>
  <c r="AP276" i="2"/>
  <c r="AP243" i="2"/>
  <c r="AP210" i="2"/>
  <c r="AP144" i="2"/>
  <c r="AP177" i="2"/>
  <c r="AP78" i="2"/>
  <c r="AP111" i="2"/>
  <c r="AL507" i="2"/>
  <c r="AL474" i="2"/>
  <c r="AL441" i="2"/>
  <c r="AL408" i="2"/>
  <c r="AL375" i="2"/>
  <c r="AL342" i="2"/>
  <c r="AL309" i="2"/>
  <c r="AL276" i="2"/>
  <c r="AL243" i="2"/>
  <c r="AL144" i="2"/>
  <c r="AL210" i="2"/>
  <c r="AL177" i="2"/>
  <c r="AL78" i="2"/>
  <c r="AL111" i="2"/>
  <c r="AH507" i="2"/>
  <c r="AH474" i="2"/>
  <c r="AH441" i="2"/>
  <c r="AH408" i="2"/>
  <c r="AH375" i="2"/>
  <c r="AH342" i="2"/>
  <c r="AH309" i="2"/>
  <c r="AH276" i="2"/>
  <c r="AH243" i="2"/>
  <c r="AH210" i="2"/>
  <c r="AH144" i="2"/>
  <c r="AH177" i="2"/>
  <c r="AH78" i="2"/>
  <c r="AH111" i="2"/>
  <c r="BD506" i="2"/>
  <c r="BD473" i="2"/>
  <c r="BD440" i="2"/>
  <c r="BD407" i="2"/>
  <c r="BD374" i="2"/>
  <c r="BD341" i="2"/>
  <c r="BD308" i="2"/>
  <c r="BD275" i="2"/>
  <c r="BD242" i="2"/>
  <c r="BD143" i="2"/>
  <c r="BD209" i="2"/>
  <c r="BD176" i="2"/>
  <c r="BD77" i="2"/>
  <c r="BD110" i="2"/>
  <c r="AZ506" i="2"/>
  <c r="AZ473" i="2"/>
  <c r="AZ440" i="2"/>
  <c r="AZ407" i="2"/>
  <c r="AZ374" i="2"/>
  <c r="AZ341" i="2"/>
  <c r="AZ308" i="2"/>
  <c r="AZ275" i="2"/>
  <c r="AZ242" i="2"/>
  <c r="AZ209" i="2"/>
  <c r="AZ143" i="2"/>
  <c r="AZ176" i="2"/>
  <c r="AZ77" i="2"/>
  <c r="AZ110" i="2"/>
  <c r="AV506" i="2"/>
  <c r="AV473" i="2"/>
  <c r="AV440" i="2"/>
  <c r="AV407" i="2"/>
  <c r="AV374" i="2"/>
  <c r="AV341" i="2"/>
  <c r="AV308" i="2"/>
  <c r="AV275" i="2"/>
  <c r="AV242" i="2"/>
  <c r="AV143" i="2"/>
  <c r="AV209" i="2"/>
  <c r="AV176" i="2"/>
  <c r="AV77" i="2"/>
  <c r="AV110" i="2"/>
  <c r="AR506" i="2"/>
  <c r="AR473" i="2"/>
  <c r="AR440" i="2"/>
  <c r="AR407" i="2"/>
  <c r="AR374" i="2"/>
  <c r="AR341" i="2"/>
  <c r="AR308" i="2"/>
  <c r="AR275" i="2"/>
  <c r="AR242" i="2"/>
  <c r="AR209" i="2"/>
  <c r="AR143" i="2"/>
  <c r="AR176" i="2"/>
  <c r="AR77" i="2"/>
  <c r="AR110" i="2"/>
  <c r="AN506" i="2"/>
  <c r="AN473" i="2"/>
  <c r="AN440" i="2"/>
  <c r="AN407" i="2"/>
  <c r="AN374" i="2"/>
  <c r="AN341" i="2"/>
  <c r="AN308" i="2"/>
  <c r="AN275" i="2"/>
  <c r="AN242" i="2"/>
  <c r="AN143" i="2"/>
  <c r="AN209" i="2"/>
  <c r="AN176" i="2"/>
  <c r="AN77" i="2"/>
  <c r="AN110" i="2"/>
  <c r="AJ506" i="2"/>
  <c r="AJ473" i="2"/>
  <c r="AJ440" i="2"/>
  <c r="AJ407" i="2"/>
  <c r="AJ374" i="2"/>
  <c r="AJ341" i="2"/>
  <c r="AJ308" i="2"/>
  <c r="AJ275" i="2"/>
  <c r="AJ242" i="2"/>
  <c r="AJ209" i="2"/>
  <c r="AJ143" i="2"/>
  <c r="AJ176" i="2"/>
  <c r="AJ77" i="2"/>
  <c r="AJ110" i="2"/>
  <c r="BB505" i="2"/>
  <c r="BB472" i="2"/>
  <c r="BB439" i="2"/>
  <c r="BB406" i="2"/>
  <c r="BB373" i="2"/>
  <c r="BB340" i="2"/>
  <c r="BB307" i="2"/>
  <c r="BB274" i="2"/>
  <c r="BB241" i="2"/>
  <c r="BB208" i="2"/>
  <c r="BB142" i="2"/>
  <c r="BB175" i="2"/>
  <c r="BB76" i="2"/>
  <c r="BB109" i="2"/>
  <c r="AX505" i="2"/>
  <c r="AX472" i="2"/>
  <c r="AX439" i="2"/>
  <c r="AX406" i="2"/>
  <c r="AX373" i="2"/>
  <c r="AX340" i="2"/>
  <c r="AX307" i="2"/>
  <c r="AX274" i="2"/>
  <c r="AX241" i="2"/>
  <c r="AX142" i="2"/>
  <c r="AX208" i="2"/>
  <c r="AX175" i="2"/>
  <c r="AX76" i="2"/>
  <c r="AX109" i="2"/>
  <c r="AT505" i="2"/>
  <c r="AT472" i="2"/>
  <c r="AT439" i="2"/>
  <c r="AT406" i="2"/>
  <c r="AT373" i="2"/>
  <c r="AT340" i="2"/>
  <c r="AT307" i="2"/>
  <c r="AT274" i="2"/>
  <c r="AT241" i="2"/>
  <c r="AT208" i="2"/>
  <c r="AT142" i="2"/>
  <c r="AT175" i="2"/>
  <c r="AT76" i="2"/>
  <c r="AT109" i="2"/>
  <c r="AP505" i="2"/>
  <c r="AP472" i="2"/>
  <c r="AP439" i="2"/>
  <c r="AP406" i="2"/>
  <c r="AP373" i="2"/>
  <c r="AP340" i="2"/>
  <c r="AP307" i="2"/>
  <c r="AP274" i="2"/>
  <c r="AP241" i="2"/>
  <c r="AP142" i="2"/>
  <c r="AP208" i="2"/>
  <c r="AP175" i="2"/>
  <c r="AP76" i="2"/>
  <c r="AP109" i="2"/>
  <c r="AL505" i="2"/>
  <c r="AL472" i="2"/>
  <c r="AL439" i="2"/>
  <c r="AL406" i="2"/>
  <c r="AL373" i="2"/>
  <c r="AL340" i="2"/>
  <c r="AL307" i="2"/>
  <c r="AL274" i="2"/>
  <c r="AL241" i="2"/>
  <c r="AL208" i="2"/>
  <c r="AL142" i="2"/>
  <c r="AL175" i="2"/>
  <c r="AL76" i="2"/>
  <c r="AL109" i="2"/>
  <c r="AH505" i="2"/>
  <c r="AH472" i="2"/>
  <c r="AH439" i="2"/>
  <c r="AH406" i="2"/>
  <c r="AH373" i="2"/>
  <c r="AH340" i="2"/>
  <c r="AH307" i="2"/>
  <c r="AH274" i="2"/>
  <c r="AH241" i="2"/>
  <c r="AH142" i="2"/>
  <c r="AH208" i="2"/>
  <c r="AH175" i="2"/>
  <c r="AH76" i="2"/>
  <c r="AH109" i="2"/>
  <c r="BD504" i="2"/>
  <c r="BD471" i="2"/>
  <c r="BD438" i="2"/>
  <c r="BD405" i="2"/>
  <c r="BD372" i="2"/>
  <c r="BD339" i="2"/>
  <c r="BD306" i="2"/>
  <c r="BD273" i="2"/>
  <c r="BD240" i="2"/>
  <c r="BD207" i="2"/>
  <c r="BD141" i="2"/>
  <c r="BD174" i="2"/>
  <c r="BD75" i="2"/>
  <c r="BD108" i="2"/>
  <c r="AZ504" i="2"/>
  <c r="AZ471" i="2"/>
  <c r="AZ438" i="2"/>
  <c r="AZ405" i="2"/>
  <c r="AZ372" i="2"/>
  <c r="AZ339" i="2"/>
  <c r="AZ306" i="2"/>
  <c r="AZ273" i="2"/>
  <c r="AZ240" i="2"/>
  <c r="AZ141" i="2"/>
  <c r="AZ207" i="2"/>
  <c r="AZ174" i="2"/>
  <c r="AZ75" i="2"/>
  <c r="AZ108" i="2"/>
  <c r="AV504" i="2"/>
  <c r="AV471" i="2"/>
  <c r="AV438" i="2"/>
  <c r="AV405" i="2"/>
  <c r="AV372" i="2"/>
  <c r="AV339" i="2"/>
  <c r="AV306" i="2"/>
  <c r="AV273" i="2"/>
  <c r="AV240" i="2"/>
  <c r="AV207" i="2"/>
  <c r="AV141" i="2"/>
  <c r="AV174" i="2"/>
  <c r="AV75" i="2"/>
  <c r="AV108" i="2"/>
  <c r="AR504" i="2"/>
  <c r="AR471" i="2"/>
  <c r="AR438" i="2"/>
  <c r="AR405" i="2"/>
  <c r="AR372" i="2"/>
  <c r="AR339" i="2"/>
  <c r="AR306" i="2"/>
  <c r="AR273" i="2"/>
  <c r="AR240" i="2"/>
  <c r="AR141" i="2"/>
  <c r="AR207" i="2"/>
  <c r="AR174" i="2"/>
  <c r="AR75" i="2"/>
  <c r="AR108" i="2"/>
  <c r="AN504" i="2"/>
  <c r="AN471" i="2"/>
  <c r="AN438" i="2"/>
  <c r="AN405" i="2"/>
  <c r="AN372" i="2"/>
  <c r="AN339" i="2"/>
  <c r="AN306" i="2"/>
  <c r="AN273" i="2"/>
  <c r="AN240" i="2"/>
  <c r="AN207" i="2"/>
  <c r="AN141" i="2"/>
  <c r="AN174" i="2"/>
  <c r="AN75" i="2"/>
  <c r="AN108" i="2"/>
  <c r="AJ504" i="2"/>
  <c r="AJ471" i="2"/>
  <c r="AJ438" i="2"/>
  <c r="AJ405" i="2"/>
  <c r="AJ372" i="2"/>
  <c r="AJ339" i="2"/>
  <c r="AJ306" i="2"/>
  <c r="AJ273" i="2"/>
  <c r="AJ240" i="2"/>
  <c r="AJ141" i="2"/>
  <c r="AJ207" i="2"/>
  <c r="AJ174" i="2"/>
  <c r="AJ75" i="2"/>
  <c r="AJ108" i="2"/>
  <c r="BB503" i="2"/>
  <c r="BB470" i="2"/>
  <c r="BB437" i="2"/>
  <c r="BB404" i="2"/>
  <c r="BB371" i="2"/>
  <c r="BB338" i="2"/>
  <c r="BB305" i="2"/>
  <c r="BB272" i="2"/>
  <c r="BB239" i="2"/>
  <c r="BB140" i="2"/>
  <c r="BB206" i="2"/>
  <c r="BB173" i="2"/>
  <c r="BB74" i="2"/>
  <c r="BB107" i="2"/>
  <c r="AX503" i="2"/>
  <c r="AX470" i="2"/>
  <c r="AX437" i="2"/>
  <c r="AX404" i="2"/>
  <c r="AX371" i="2"/>
  <c r="AX338" i="2"/>
  <c r="AX305" i="2"/>
  <c r="AX272" i="2"/>
  <c r="AX239" i="2"/>
  <c r="AX206" i="2"/>
  <c r="AX140" i="2"/>
  <c r="AX173" i="2"/>
  <c r="AX74" i="2"/>
  <c r="AX107" i="2"/>
  <c r="AT503" i="2"/>
  <c r="AT470" i="2"/>
  <c r="AT437" i="2"/>
  <c r="AT371" i="2"/>
  <c r="AT404" i="2"/>
  <c r="AT338" i="2"/>
  <c r="AT305" i="2"/>
  <c r="AT272" i="2"/>
  <c r="AT239" i="2"/>
  <c r="AT140" i="2"/>
  <c r="AT206" i="2"/>
  <c r="AT173" i="2"/>
  <c r="AT74" i="2"/>
  <c r="AT107" i="2"/>
  <c r="AP503" i="2"/>
  <c r="AP470" i="2"/>
  <c r="AP437" i="2"/>
  <c r="AP371" i="2"/>
  <c r="AP404" i="2"/>
  <c r="AP338" i="2"/>
  <c r="AP305" i="2"/>
  <c r="AP272" i="2"/>
  <c r="AP239" i="2"/>
  <c r="AP206" i="2"/>
  <c r="AP140" i="2"/>
  <c r="AP173" i="2"/>
  <c r="AP74" i="2"/>
  <c r="AP107" i="2"/>
  <c r="AL503" i="2"/>
  <c r="AL470" i="2"/>
  <c r="AL437" i="2"/>
  <c r="AL371" i="2"/>
  <c r="AL404" i="2"/>
  <c r="AL338" i="2"/>
  <c r="AL305" i="2"/>
  <c r="AL272" i="2"/>
  <c r="AL239" i="2"/>
  <c r="AL140" i="2"/>
  <c r="AL206" i="2"/>
  <c r="AL173" i="2"/>
  <c r="AL74" i="2"/>
  <c r="AL107" i="2"/>
  <c r="AH503" i="2"/>
  <c r="AH470" i="2"/>
  <c r="AH437" i="2"/>
  <c r="AH404" i="2"/>
  <c r="AH371" i="2"/>
  <c r="AH338" i="2"/>
  <c r="AH305" i="2"/>
  <c r="AH272" i="2"/>
  <c r="AH239" i="2"/>
  <c r="AH206" i="2"/>
  <c r="AH140" i="2"/>
  <c r="AH173" i="2"/>
  <c r="AH74" i="2"/>
  <c r="AH107" i="2"/>
  <c r="BD502" i="2"/>
  <c r="BD469" i="2"/>
  <c r="BD436" i="2"/>
  <c r="BD403" i="2"/>
  <c r="BD370" i="2"/>
  <c r="BD337" i="2"/>
  <c r="BD304" i="2"/>
  <c r="BD271" i="2"/>
  <c r="BD238" i="2"/>
  <c r="BD139" i="2"/>
  <c r="BD205" i="2"/>
  <c r="BD172" i="2"/>
  <c r="BD73" i="2"/>
  <c r="BD106" i="2"/>
  <c r="AZ502" i="2"/>
  <c r="AZ469" i="2"/>
  <c r="AZ436" i="2"/>
  <c r="AZ403" i="2"/>
  <c r="AZ370" i="2"/>
  <c r="AZ337" i="2"/>
  <c r="AZ304" i="2"/>
  <c r="AZ271" i="2"/>
  <c r="AZ238" i="2"/>
  <c r="AZ205" i="2"/>
  <c r="AZ139" i="2"/>
  <c r="AZ172" i="2"/>
  <c r="AZ73" i="2"/>
  <c r="AZ106" i="2"/>
  <c r="AV502" i="2"/>
  <c r="AV469" i="2"/>
  <c r="AV436" i="2"/>
  <c r="AV403" i="2"/>
  <c r="AV370" i="2"/>
  <c r="AV337" i="2"/>
  <c r="AV304" i="2"/>
  <c r="AV271" i="2"/>
  <c r="AV238" i="2"/>
  <c r="AV139" i="2"/>
  <c r="AV205" i="2"/>
  <c r="AV172" i="2"/>
  <c r="AV73" i="2"/>
  <c r="AV106" i="2"/>
  <c r="AR502" i="2"/>
  <c r="AR469" i="2"/>
  <c r="AR436" i="2"/>
  <c r="AR403" i="2"/>
  <c r="AR370" i="2"/>
  <c r="AR337" i="2"/>
  <c r="AR304" i="2"/>
  <c r="AR271" i="2"/>
  <c r="AR238" i="2"/>
  <c r="AR205" i="2"/>
  <c r="AR139" i="2"/>
  <c r="AR172" i="2"/>
  <c r="AR73" i="2"/>
  <c r="AR106" i="2"/>
  <c r="AN502" i="2"/>
  <c r="AN469" i="2"/>
  <c r="AN436" i="2"/>
  <c r="AN403" i="2"/>
  <c r="AN370" i="2"/>
  <c r="AN337" i="2"/>
  <c r="AN304" i="2"/>
  <c r="AN271" i="2"/>
  <c r="AN238" i="2"/>
  <c r="AN139" i="2"/>
  <c r="AN205" i="2"/>
  <c r="AN172" i="2"/>
  <c r="AN73" i="2"/>
  <c r="AN106" i="2"/>
  <c r="AJ502" i="2"/>
  <c r="AJ469" i="2"/>
  <c r="AJ436" i="2"/>
  <c r="AJ403" i="2"/>
  <c r="AJ370" i="2"/>
  <c r="AJ337" i="2"/>
  <c r="AJ304" i="2"/>
  <c r="AJ271" i="2"/>
  <c r="AJ238" i="2"/>
  <c r="AJ205" i="2"/>
  <c r="AJ139" i="2"/>
  <c r="AJ172" i="2"/>
  <c r="AJ73" i="2"/>
  <c r="AJ106" i="2"/>
  <c r="BB501" i="2"/>
  <c r="BB468" i="2"/>
  <c r="BB435" i="2"/>
  <c r="BB402" i="2"/>
  <c r="BB369" i="2"/>
  <c r="BB336" i="2"/>
  <c r="BB303" i="2"/>
  <c r="BB270" i="2"/>
  <c r="BB237" i="2"/>
  <c r="BB204" i="2"/>
  <c r="BB138" i="2"/>
  <c r="BB171" i="2"/>
  <c r="BB72" i="2"/>
  <c r="BB105" i="2"/>
  <c r="AX501" i="2"/>
  <c r="AX468" i="2"/>
  <c r="AX435" i="2"/>
  <c r="AX402" i="2"/>
  <c r="AX369" i="2"/>
  <c r="AX336" i="2"/>
  <c r="AX303" i="2"/>
  <c r="AX270" i="2"/>
  <c r="AX237" i="2"/>
  <c r="AX138" i="2"/>
  <c r="AX204" i="2"/>
  <c r="AX171" i="2"/>
  <c r="AX72" i="2"/>
  <c r="AX105" i="2"/>
  <c r="AT501" i="2"/>
  <c r="AT468" i="2"/>
  <c r="AT435" i="2"/>
  <c r="AT402" i="2"/>
  <c r="AT369" i="2"/>
  <c r="AT336" i="2"/>
  <c r="AT303" i="2"/>
  <c r="AT270" i="2"/>
  <c r="AT237" i="2"/>
  <c r="AT204" i="2"/>
  <c r="AT138" i="2"/>
  <c r="AT171" i="2"/>
  <c r="AT72" i="2"/>
  <c r="AT105" i="2"/>
  <c r="AP501" i="2"/>
  <c r="AP468" i="2"/>
  <c r="AP435" i="2"/>
  <c r="AP402" i="2"/>
  <c r="AP369" i="2"/>
  <c r="AP336" i="2"/>
  <c r="AP303" i="2"/>
  <c r="AP270" i="2"/>
  <c r="AP237" i="2"/>
  <c r="AP138" i="2"/>
  <c r="AP204" i="2"/>
  <c r="AP171" i="2"/>
  <c r="AP72" i="2"/>
  <c r="AP105" i="2"/>
  <c r="AL501" i="2"/>
  <c r="AL468" i="2"/>
  <c r="AL435" i="2"/>
  <c r="AL402" i="2"/>
  <c r="AL369" i="2"/>
  <c r="AL336" i="2"/>
  <c r="AL303" i="2"/>
  <c r="AL270" i="2"/>
  <c r="AL237" i="2"/>
  <c r="AL204" i="2"/>
  <c r="AL138" i="2"/>
  <c r="AL171" i="2"/>
  <c r="AL72" i="2"/>
  <c r="AL105" i="2"/>
  <c r="AH501" i="2"/>
  <c r="AH468" i="2"/>
  <c r="AH435" i="2"/>
  <c r="AH402" i="2"/>
  <c r="AH369" i="2"/>
  <c r="AH336" i="2"/>
  <c r="AH303" i="2"/>
  <c r="AH270" i="2"/>
  <c r="AH204" i="2"/>
  <c r="AH237" i="2"/>
  <c r="AH138" i="2"/>
  <c r="AH171" i="2"/>
  <c r="AH72" i="2"/>
  <c r="AH105" i="2"/>
  <c r="BD500" i="2"/>
  <c r="BD467" i="2"/>
  <c r="BD434" i="2"/>
  <c r="BD401" i="2"/>
  <c r="BD368" i="2"/>
  <c r="BD335" i="2"/>
  <c r="BD302" i="2"/>
  <c r="BD269" i="2"/>
  <c r="BD203" i="2"/>
  <c r="BD236" i="2"/>
  <c r="BD137" i="2"/>
  <c r="BD170" i="2"/>
  <c r="BD71" i="2"/>
  <c r="BD104" i="2"/>
  <c r="AZ500" i="2"/>
  <c r="AZ467" i="2"/>
  <c r="AZ434" i="2"/>
  <c r="AZ401" i="2"/>
  <c r="AZ368" i="2"/>
  <c r="AZ335" i="2"/>
  <c r="AZ302" i="2"/>
  <c r="AZ269" i="2"/>
  <c r="AZ203" i="2"/>
  <c r="AZ236" i="2"/>
  <c r="AZ137" i="2"/>
  <c r="AZ170" i="2"/>
  <c r="AZ71" i="2"/>
  <c r="AZ104" i="2"/>
  <c r="AV500" i="2"/>
  <c r="AV467" i="2"/>
  <c r="AV434" i="2"/>
  <c r="AV401" i="2"/>
  <c r="AV368" i="2"/>
  <c r="AV335" i="2"/>
  <c r="AV302" i="2"/>
  <c r="AV269" i="2"/>
  <c r="AV203" i="2"/>
  <c r="AV236" i="2"/>
  <c r="AV137" i="2"/>
  <c r="AV170" i="2"/>
  <c r="AV71" i="2"/>
  <c r="AV104" i="2"/>
  <c r="AR500" i="2"/>
  <c r="AR467" i="2"/>
  <c r="AR434" i="2"/>
  <c r="AR401" i="2"/>
  <c r="AR368" i="2"/>
  <c r="AR335" i="2"/>
  <c r="AR302" i="2"/>
  <c r="AR269" i="2"/>
  <c r="AR203" i="2"/>
  <c r="AR236" i="2"/>
  <c r="AR137" i="2"/>
  <c r="AR170" i="2"/>
  <c r="AR71" i="2"/>
  <c r="AR104" i="2"/>
  <c r="AN500" i="2"/>
  <c r="AN467" i="2"/>
  <c r="AN434" i="2"/>
  <c r="AN401" i="2"/>
  <c r="AN368" i="2"/>
  <c r="AN335" i="2"/>
  <c r="AN302" i="2"/>
  <c r="AN269" i="2"/>
  <c r="AN203" i="2"/>
  <c r="AN236" i="2"/>
  <c r="AN137" i="2"/>
  <c r="AN170" i="2"/>
  <c r="AN71" i="2"/>
  <c r="AN104" i="2"/>
  <c r="AJ500" i="2"/>
  <c r="AJ467" i="2"/>
  <c r="AJ434" i="2"/>
  <c r="AJ401" i="2"/>
  <c r="AJ368" i="2"/>
  <c r="AJ335" i="2"/>
  <c r="AJ302" i="2"/>
  <c r="AJ269" i="2"/>
  <c r="AJ203" i="2"/>
  <c r="AJ236" i="2"/>
  <c r="AJ137" i="2"/>
  <c r="AJ170" i="2"/>
  <c r="AJ71" i="2"/>
  <c r="AJ104" i="2"/>
  <c r="BB499" i="2"/>
  <c r="BB466" i="2"/>
  <c r="BB433" i="2"/>
  <c r="BB400" i="2"/>
  <c r="BB367" i="2"/>
  <c r="BB334" i="2"/>
  <c r="BB301" i="2"/>
  <c r="BB268" i="2"/>
  <c r="BB202" i="2"/>
  <c r="BB235" i="2"/>
  <c r="BB136" i="2"/>
  <c r="BB169" i="2"/>
  <c r="BB70" i="2"/>
  <c r="BB103" i="2"/>
  <c r="AX499" i="2"/>
  <c r="AX466" i="2"/>
  <c r="AX433" i="2"/>
  <c r="AX400" i="2"/>
  <c r="AX367" i="2"/>
  <c r="AX334" i="2"/>
  <c r="AX301" i="2"/>
  <c r="AX268" i="2"/>
  <c r="AX202" i="2"/>
  <c r="AX235" i="2"/>
  <c r="AX136" i="2"/>
  <c r="AX169" i="2"/>
  <c r="AX70" i="2"/>
  <c r="AX103" i="2"/>
  <c r="AT499" i="2"/>
  <c r="AT466" i="2"/>
  <c r="AT433" i="2"/>
  <c r="AT400" i="2"/>
  <c r="AT367" i="2"/>
  <c r="AT334" i="2"/>
  <c r="AT301" i="2"/>
  <c r="AT268" i="2"/>
  <c r="AT202" i="2"/>
  <c r="AT235" i="2"/>
  <c r="AT136" i="2"/>
  <c r="AT169" i="2"/>
  <c r="AT70" i="2"/>
  <c r="AT103" i="2"/>
  <c r="AP499" i="2"/>
  <c r="AP466" i="2"/>
  <c r="AP433" i="2"/>
  <c r="AP400" i="2"/>
  <c r="AP367" i="2"/>
  <c r="AP334" i="2"/>
  <c r="AP301" i="2"/>
  <c r="AP268" i="2"/>
  <c r="AP202" i="2"/>
  <c r="AP235" i="2"/>
  <c r="AP136" i="2"/>
  <c r="AP169" i="2"/>
  <c r="AP70" i="2"/>
  <c r="AP103" i="2"/>
  <c r="AL499" i="2"/>
  <c r="AL466" i="2"/>
  <c r="AL433" i="2"/>
  <c r="AL400" i="2"/>
  <c r="AL367" i="2"/>
  <c r="AL334" i="2"/>
  <c r="AL301" i="2"/>
  <c r="AL268" i="2"/>
  <c r="AL202" i="2"/>
  <c r="AL235" i="2"/>
  <c r="AL136" i="2"/>
  <c r="AL169" i="2"/>
  <c r="AL70" i="2"/>
  <c r="AL103" i="2"/>
  <c r="AH499" i="2"/>
  <c r="AH466" i="2"/>
  <c r="AH433" i="2"/>
  <c r="AH400" i="2"/>
  <c r="AH367" i="2"/>
  <c r="AH334" i="2"/>
  <c r="AH301" i="2"/>
  <c r="AH268" i="2"/>
  <c r="AH202" i="2"/>
  <c r="AH235" i="2"/>
  <c r="AH136" i="2"/>
  <c r="AH169" i="2"/>
  <c r="AH70" i="2"/>
  <c r="AH103" i="2"/>
  <c r="BD498" i="2"/>
  <c r="BD465" i="2"/>
  <c r="BD432" i="2"/>
  <c r="BD399" i="2"/>
  <c r="BD366" i="2"/>
  <c r="BD333" i="2"/>
  <c r="BD300" i="2"/>
  <c r="BD267" i="2"/>
  <c r="BD201" i="2"/>
  <c r="BD234" i="2"/>
  <c r="BD135" i="2"/>
  <c r="BD168" i="2"/>
  <c r="BD69" i="2"/>
  <c r="BD102" i="2"/>
  <c r="AZ498" i="2"/>
  <c r="AZ465" i="2"/>
  <c r="AZ432" i="2"/>
  <c r="AZ399" i="2"/>
  <c r="AZ366" i="2"/>
  <c r="AZ333" i="2"/>
  <c r="AZ300" i="2"/>
  <c r="AZ267" i="2"/>
  <c r="AZ201" i="2"/>
  <c r="AZ234" i="2"/>
  <c r="AZ135" i="2"/>
  <c r="AZ168" i="2"/>
  <c r="AZ69" i="2"/>
  <c r="AZ102" i="2"/>
  <c r="AV498" i="2"/>
  <c r="AV465" i="2"/>
  <c r="AV432" i="2"/>
  <c r="AV399" i="2"/>
  <c r="AV366" i="2"/>
  <c r="AV333" i="2"/>
  <c r="AV300" i="2"/>
  <c r="AV267" i="2"/>
  <c r="AV201" i="2"/>
  <c r="AV234" i="2"/>
  <c r="AV135" i="2"/>
  <c r="AV168" i="2"/>
  <c r="AV69" i="2"/>
  <c r="AV102" i="2"/>
  <c r="AR498" i="2"/>
  <c r="AR465" i="2"/>
  <c r="AR432" i="2"/>
  <c r="AR399" i="2"/>
  <c r="AR366" i="2"/>
  <c r="AR333" i="2"/>
  <c r="AR300" i="2"/>
  <c r="AR267" i="2"/>
  <c r="AR201" i="2"/>
  <c r="AR234" i="2"/>
  <c r="AR135" i="2"/>
  <c r="AR168" i="2"/>
  <c r="AR69" i="2"/>
  <c r="AR102" i="2"/>
  <c r="AN498" i="2"/>
  <c r="AN465" i="2"/>
  <c r="AN432" i="2"/>
  <c r="AN399" i="2"/>
  <c r="AN366" i="2"/>
  <c r="AN333" i="2"/>
  <c r="AN300" i="2"/>
  <c r="AN267" i="2"/>
  <c r="AN201" i="2"/>
  <c r="AN234" i="2"/>
  <c r="AN135" i="2"/>
  <c r="AN168" i="2"/>
  <c r="AN69" i="2"/>
  <c r="AN102" i="2"/>
  <c r="AJ498" i="2"/>
  <c r="AJ465" i="2"/>
  <c r="AJ432" i="2"/>
  <c r="AJ399" i="2"/>
  <c r="AJ366" i="2"/>
  <c r="AJ333" i="2"/>
  <c r="AJ300" i="2"/>
  <c r="AJ267" i="2"/>
  <c r="AJ201" i="2"/>
  <c r="AJ234" i="2"/>
  <c r="AJ135" i="2"/>
  <c r="AJ168" i="2"/>
  <c r="AJ69" i="2"/>
  <c r="AJ102" i="2"/>
  <c r="AG35" i="2"/>
  <c r="AG497" i="2"/>
  <c r="AG464" i="2"/>
  <c r="AG431" i="2"/>
  <c r="AG398" i="2"/>
  <c r="AG365" i="2"/>
  <c r="AG332" i="2"/>
  <c r="AG299" i="2"/>
  <c r="AG233" i="2"/>
  <c r="AG266" i="2"/>
  <c r="AG167" i="2"/>
  <c r="AG200" i="2"/>
  <c r="AG101" i="2"/>
  <c r="AG134" i="2"/>
  <c r="AG68" i="2"/>
  <c r="AW35" i="2"/>
  <c r="AW497" i="2"/>
  <c r="AW464" i="2"/>
  <c r="AW431" i="2"/>
  <c r="AW398" i="2"/>
  <c r="AW365" i="2"/>
  <c r="AW332" i="2"/>
  <c r="AW299" i="2"/>
  <c r="AW233" i="2"/>
  <c r="AW266" i="2"/>
  <c r="AW167" i="2"/>
  <c r="AW200" i="2"/>
  <c r="AW101" i="2"/>
  <c r="AW134" i="2"/>
  <c r="AW68" i="2"/>
  <c r="AZ527" i="2"/>
  <c r="AZ494" i="2"/>
  <c r="AZ461" i="2"/>
  <c r="AZ428" i="2"/>
  <c r="AZ395" i="2"/>
  <c r="AZ362" i="2"/>
  <c r="AZ329" i="2"/>
  <c r="AZ263" i="2"/>
  <c r="AZ296" i="2"/>
  <c r="AZ197" i="2"/>
  <c r="AZ230" i="2"/>
  <c r="AZ131" i="2"/>
  <c r="AZ164" i="2"/>
  <c r="AZ98" i="2"/>
  <c r="AM35" i="2"/>
  <c r="AM497" i="2"/>
  <c r="AM464" i="2"/>
  <c r="AM431" i="2"/>
  <c r="AM398" i="2"/>
  <c r="AM365" i="2"/>
  <c r="AM332" i="2"/>
  <c r="AM299" i="2"/>
  <c r="AM266" i="2"/>
  <c r="AM233" i="2"/>
  <c r="AM200" i="2"/>
  <c r="AM167" i="2"/>
  <c r="AM134" i="2"/>
  <c r="AM68" i="2"/>
  <c r="AM101" i="2"/>
  <c r="AU35" i="2"/>
  <c r="AU497" i="2"/>
  <c r="AU464" i="2"/>
  <c r="AU431" i="2"/>
  <c r="AU398" i="2"/>
  <c r="AU365" i="2"/>
  <c r="AU332" i="2"/>
  <c r="AU299" i="2"/>
  <c r="AU266" i="2"/>
  <c r="AU233" i="2"/>
  <c r="AU200" i="2"/>
  <c r="AU167" i="2"/>
  <c r="AU134" i="2"/>
  <c r="AU68" i="2"/>
  <c r="AU101" i="2"/>
  <c r="BC35" i="2"/>
  <c r="BC497" i="2"/>
  <c r="BC464" i="2"/>
  <c r="BC431" i="2"/>
  <c r="BC398" i="2"/>
  <c r="BC365" i="2"/>
  <c r="BC332" i="2"/>
  <c r="BC299" i="2"/>
  <c r="BC266" i="2"/>
  <c r="BC233" i="2"/>
  <c r="BC200" i="2"/>
  <c r="BC167" i="2"/>
  <c r="BC134" i="2"/>
  <c r="BC68" i="2"/>
  <c r="BC101" i="2"/>
  <c r="AX525" i="2"/>
  <c r="AX492" i="2"/>
  <c r="AX459" i="2"/>
  <c r="AX426" i="2"/>
  <c r="AX393" i="2"/>
  <c r="AX360" i="2"/>
  <c r="AX327" i="2"/>
  <c r="AX294" i="2"/>
  <c r="AX261" i="2"/>
  <c r="AX228" i="2"/>
  <c r="AX195" i="2"/>
  <c r="AX162" i="2"/>
  <c r="AX96" i="2"/>
  <c r="AX129" i="2"/>
  <c r="AT525" i="2"/>
  <c r="AT492" i="2"/>
  <c r="AT459" i="2"/>
  <c r="AT426" i="2"/>
  <c r="AT393" i="2"/>
  <c r="AT360" i="2"/>
  <c r="AT327" i="2"/>
  <c r="AT294" i="2"/>
  <c r="AT261" i="2"/>
  <c r="AT228" i="2"/>
  <c r="AT195" i="2"/>
  <c r="AT162" i="2"/>
  <c r="AT96" i="2"/>
  <c r="AT129" i="2"/>
  <c r="AL525" i="2"/>
  <c r="AL492" i="2"/>
  <c r="AL459" i="2"/>
  <c r="AL426" i="2"/>
  <c r="AL393" i="2"/>
  <c r="AL360" i="2"/>
  <c r="AL327" i="2"/>
  <c r="AL294" i="2"/>
  <c r="AL261" i="2"/>
  <c r="AL228" i="2"/>
  <c r="AL195" i="2"/>
  <c r="AL162" i="2"/>
  <c r="AL96" i="2"/>
  <c r="AL129" i="2"/>
  <c r="BD524" i="2"/>
  <c r="BD491" i="2"/>
  <c r="BD458" i="2"/>
  <c r="BD425" i="2"/>
  <c r="BD392" i="2"/>
  <c r="BD359" i="2"/>
  <c r="BD326" i="2"/>
  <c r="BD293" i="2"/>
  <c r="BD260" i="2"/>
  <c r="BD227" i="2"/>
  <c r="BD194" i="2"/>
  <c r="BD161" i="2"/>
  <c r="BD95" i="2"/>
  <c r="BD128" i="2"/>
  <c r="AZ524" i="2"/>
  <c r="AZ491" i="2"/>
  <c r="AZ458" i="2"/>
  <c r="AZ425" i="2"/>
  <c r="AZ392" i="2"/>
  <c r="AZ359" i="2"/>
  <c r="AZ326" i="2"/>
  <c r="AZ293" i="2"/>
  <c r="AZ260" i="2"/>
  <c r="AZ227" i="2"/>
  <c r="AZ194" i="2"/>
  <c r="AZ161" i="2"/>
  <c r="AZ95" i="2"/>
  <c r="AZ128" i="2"/>
  <c r="AV524" i="2"/>
  <c r="AV491" i="2"/>
  <c r="AV458" i="2"/>
  <c r="AV425" i="2"/>
  <c r="AV392" i="2"/>
  <c r="AV359" i="2"/>
  <c r="AV326" i="2"/>
  <c r="AV293" i="2"/>
  <c r="AV260" i="2"/>
  <c r="AV227" i="2"/>
  <c r="AV194" i="2"/>
  <c r="AV161" i="2"/>
  <c r="AV95" i="2"/>
  <c r="AV128" i="2"/>
  <c r="AR524" i="2"/>
  <c r="AR491" i="2"/>
  <c r="AR458" i="2"/>
  <c r="AR425" i="2"/>
  <c r="AR392" i="2"/>
  <c r="AR359" i="2"/>
  <c r="AR326" i="2"/>
  <c r="AR293" i="2"/>
  <c r="AR260" i="2"/>
  <c r="AR227" i="2"/>
  <c r="AR194" i="2"/>
  <c r="AR161" i="2"/>
  <c r="AR95" i="2"/>
  <c r="AR128" i="2"/>
  <c r="AN524" i="2"/>
  <c r="AN491" i="2"/>
  <c r="AN458" i="2"/>
  <c r="AN425" i="2"/>
  <c r="AN392" i="2"/>
  <c r="AN359" i="2"/>
  <c r="AN326" i="2"/>
  <c r="AN293" i="2"/>
  <c r="AN260" i="2"/>
  <c r="AN227" i="2"/>
  <c r="AN194" i="2"/>
  <c r="AN161" i="2"/>
  <c r="AN95" i="2"/>
  <c r="AN128" i="2"/>
  <c r="AJ524" i="2"/>
  <c r="AJ491" i="2"/>
  <c r="AJ458" i="2"/>
  <c r="AJ425" i="2"/>
  <c r="AJ392" i="2"/>
  <c r="AJ359" i="2"/>
  <c r="AJ326" i="2"/>
  <c r="AJ293" i="2"/>
  <c r="AJ260" i="2"/>
  <c r="AJ227" i="2"/>
  <c r="AJ194" i="2"/>
  <c r="AJ161" i="2"/>
  <c r="AJ95" i="2"/>
  <c r="AJ128" i="2"/>
  <c r="BB523" i="2"/>
  <c r="BB490" i="2"/>
  <c r="BB457" i="2"/>
  <c r="BB424" i="2"/>
  <c r="BB391" i="2"/>
  <c r="BB358" i="2"/>
  <c r="BB325" i="2"/>
  <c r="BB292" i="2"/>
  <c r="BB259" i="2"/>
  <c r="BB226" i="2"/>
  <c r="BB193" i="2"/>
  <c r="BB160" i="2"/>
  <c r="BB94" i="2"/>
  <c r="BB127" i="2"/>
  <c r="AT523" i="2"/>
  <c r="AT490" i="2"/>
  <c r="AT457" i="2"/>
  <c r="AT424" i="2"/>
  <c r="AT391" i="2"/>
  <c r="AT358" i="2"/>
  <c r="AT325" i="2"/>
  <c r="AT292" i="2"/>
  <c r="AT259" i="2"/>
  <c r="AT226" i="2"/>
  <c r="AT193" i="2"/>
  <c r="AT160" i="2"/>
  <c r="AT94" i="2"/>
  <c r="AT127" i="2"/>
  <c r="AP523" i="2"/>
  <c r="AP490" i="2"/>
  <c r="AP457" i="2"/>
  <c r="AP424" i="2"/>
  <c r="AP391" i="2"/>
  <c r="AP358" i="2"/>
  <c r="AP325" i="2"/>
  <c r="AP292" i="2"/>
  <c r="AP259" i="2"/>
  <c r="AP226" i="2"/>
  <c r="AP193" i="2"/>
  <c r="AP160" i="2"/>
  <c r="AP94" i="2"/>
  <c r="AP127" i="2"/>
  <c r="AL523" i="2"/>
  <c r="AL490" i="2"/>
  <c r="AL457" i="2"/>
  <c r="AL424" i="2"/>
  <c r="AL391" i="2"/>
  <c r="AL358" i="2"/>
  <c r="AL325" i="2"/>
  <c r="AL292" i="2"/>
  <c r="AL259" i="2"/>
  <c r="AL226" i="2"/>
  <c r="AL193" i="2"/>
  <c r="AL160" i="2"/>
  <c r="AL94" i="2"/>
  <c r="AL127" i="2"/>
  <c r="BD522" i="2"/>
  <c r="BD489" i="2"/>
  <c r="BD456" i="2"/>
  <c r="BD423" i="2"/>
  <c r="BD390" i="2"/>
  <c r="BD357" i="2"/>
  <c r="BD324" i="2"/>
  <c r="BD291" i="2"/>
  <c r="BD258" i="2"/>
  <c r="BD225" i="2"/>
  <c r="BD192" i="2"/>
  <c r="BD159" i="2"/>
  <c r="BD93" i="2"/>
  <c r="BD126" i="2"/>
  <c r="AZ522" i="2"/>
  <c r="AZ489" i="2"/>
  <c r="AZ456" i="2"/>
  <c r="AZ423" i="2"/>
  <c r="AZ390" i="2"/>
  <c r="AZ357" i="2"/>
  <c r="AZ324" i="2"/>
  <c r="AZ291" i="2"/>
  <c r="AZ258" i="2"/>
  <c r="AZ225" i="2"/>
  <c r="AZ192" i="2"/>
  <c r="AZ159" i="2"/>
  <c r="AZ93" i="2"/>
  <c r="AZ126" i="2"/>
  <c r="AV522" i="2"/>
  <c r="AV489" i="2"/>
  <c r="AV456" i="2"/>
  <c r="AV423" i="2"/>
  <c r="AV390" i="2"/>
  <c r="AV357" i="2"/>
  <c r="AV324" i="2"/>
  <c r="AV291" i="2"/>
  <c r="AV258" i="2"/>
  <c r="AV225" i="2"/>
  <c r="AV192" i="2"/>
  <c r="AV159" i="2"/>
  <c r="AV93" i="2"/>
  <c r="AV126" i="2"/>
  <c r="AR522" i="2"/>
  <c r="AR489" i="2"/>
  <c r="AR456" i="2"/>
  <c r="AR423" i="2"/>
  <c r="AR390" i="2"/>
  <c r="AR357" i="2"/>
  <c r="AR324" i="2"/>
  <c r="AR291" i="2"/>
  <c r="AR258" i="2"/>
  <c r="AR225" i="2"/>
  <c r="AR192" i="2"/>
  <c r="AR159" i="2"/>
  <c r="AR93" i="2"/>
  <c r="AR126" i="2"/>
  <c r="AN522" i="2"/>
  <c r="AN489" i="2"/>
  <c r="AN456" i="2"/>
  <c r="AN423" i="2"/>
  <c r="AN390" i="2"/>
  <c r="AN357" i="2"/>
  <c r="AN324" i="2"/>
  <c r="AN291" i="2"/>
  <c r="AN258" i="2"/>
  <c r="AN225" i="2"/>
  <c r="AN192" i="2"/>
  <c r="AN159" i="2"/>
  <c r="AN93" i="2"/>
  <c r="AN126" i="2"/>
  <c r="AJ522" i="2"/>
  <c r="AJ489" i="2"/>
  <c r="AJ456" i="2"/>
  <c r="AJ423" i="2"/>
  <c r="AJ390" i="2"/>
  <c r="AJ357" i="2"/>
  <c r="AJ324" i="2"/>
  <c r="AJ291" i="2"/>
  <c r="AJ258" i="2"/>
  <c r="AJ225" i="2"/>
  <c r="AJ192" i="2"/>
  <c r="AJ159" i="2"/>
  <c r="AJ93" i="2"/>
  <c r="AJ126" i="2"/>
  <c r="BB521" i="2"/>
  <c r="BB488" i="2"/>
  <c r="BB455" i="2"/>
  <c r="BB422" i="2"/>
  <c r="BB389" i="2"/>
  <c r="BB356" i="2"/>
  <c r="BB323" i="2"/>
  <c r="BB290" i="2"/>
  <c r="BB257" i="2"/>
  <c r="BB224" i="2"/>
  <c r="BB191" i="2"/>
  <c r="BB158" i="2"/>
  <c r="BB92" i="2"/>
  <c r="BB125" i="2"/>
  <c r="AX521" i="2"/>
  <c r="AX488" i="2"/>
  <c r="AX455" i="2"/>
  <c r="AX422" i="2"/>
  <c r="AX389" i="2"/>
  <c r="AX356" i="2"/>
  <c r="AX323" i="2"/>
  <c r="AX290" i="2"/>
  <c r="AX257" i="2"/>
  <c r="AX224" i="2"/>
  <c r="AX191" i="2"/>
  <c r="AX158" i="2"/>
  <c r="AX92" i="2"/>
  <c r="AX125" i="2"/>
  <c r="AP521" i="2"/>
  <c r="AP488" i="2"/>
  <c r="AP455" i="2"/>
  <c r="AP422" i="2"/>
  <c r="AP389" i="2"/>
  <c r="AP356" i="2"/>
  <c r="AP323" i="2"/>
  <c r="AP290" i="2"/>
  <c r="AP257" i="2"/>
  <c r="AP224" i="2"/>
  <c r="AP191" i="2"/>
  <c r="AP158" i="2"/>
  <c r="AP92" i="2"/>
  <c r="AP125" i="2"/>
  <c r="AH521" i="2"/>
  <c r="AH488" i="2"/>
  <c r="AH455" i="2"/>
  <c r="AH422" i="2"/>
  <c r="AH389" i="2"/>
  <c r="AH356" i="2"/>
  <c r="AH323" i="2"/>
  <c r="AH290" i="2"/>
  <c r="AH257" i="2"/>
  <c r="AH224" i="2"/>
  <c r="AH191" i="2"/>
  <c r="AH158" i="2"/>
  <c r="AH92" i="2"/>
  <c r="AH125" i="2"/>
  <c r="AZ520" i="2"/>
  <c r="AZ487" i="2"/>
  <c r="AZ454" i="2"/>
  <c r="AZ421" i="2"/>
  <c r="AZ388" i="2"/>
  <c r="AZ355" i="2"/>
  <c r="AZ322" i="2"/>
  <c r="AZ289" i="2"/>
  <c r="AZ256" i="2"/>
  <c r="AZ223" i="2"/>
  <c r="AZ190" i="2"/>
  <c r="AZ157" i="2"/>
  <c r="AZ91" i="2"/>
  <c r="AZ124" i="2"/>
  <c r="AR520" i="2"/>
  <c r="AR487" i="2"/>
  <c r="AR454" i="2"/>
  <c r="AR421" i="2"/>
  <c r="AR388" i="2"/>
  <c r="AR355" i="2"/>
  <c r="AR322" i="2"/>
  <c r="AR289" i="2"/>
  <c r="AR256" i="2"/>
  <c r="AR223" i="2"/>
  <c r="AR190" i="2"/>
  <c r="AR157" i="2"/>
  <c r="AR91" i="2"/>
  <c r="AR124" i="2"/>
  <c r="AN520" i="2"/>
  <c r="AN487" i="2"/>
  <c r="AN454" i="2"/>
  <c r="AN421" i="2"/>
  <c r="AN388" i="2"/>
  <c r="AN355" i="2"/>
  <c r="AN322" i="2"/>
  <c r="AN289" i="2"/>
  <c r="AN256" i="2"/>
  <c r="AN223" i="2"/>
  <c r="AN190" i="2"/>
  <c r="AN157" i="2"/>
  <c r="AN91" i="2"/>
  <c r="AN124" i="2"/>
  <c r="AJ520" i="2"/>
  <c r="AJ487" i="2"/>
  <c r="AJ454" i="2"/>
  <c r="AJ421" i="2"/>
  <c r="AJ388" i="2"/>
  <c r="AJ355" i="2"/>
  <c r="AJ322" i="2"/>
  <c r="AJ289" i="2"/>
  <c r="AJ256" i="2"/>
  <c r="AJ223" i="2"/>
  <c r="AJ190" i="2"/>
  <c r="AJ157" i="2"/>
  <c r="AJ91" i="2"/>
  <c r="AJ124" i="2"/>
  <c r="AL519" i="2"/>
  <c r="AL486" i="2"/>
  <c r="AL453" i="2"/>
  <c r="AL420" i="2"/>
  <c r="AL387" i="2"/>
  <c r="AL354" i="2"/>
  <c r="AL321" i="2"/>
  <c r="AL288" i="2"/>
  <c r="AL255" i="2"/>
  <c r="AL222" i="2"/>
  <c r="AL189" i="2"/>
  <c r="AL156" i="2"/>
  <c r="AL90" i="2"/>
  <c r="AL123" i="2"/>
  <c r="AJ35" i="2"/>
  <c r="AJ497" i="2"/>
  <c r="AJ464" i="2"/>
  <c r="AJ431" i="2"/>
  <c r="AJ398" i="2"/>
  <c r="AJ365" i="2"/>
  <c r="AJ332" i="2"/>
  <c r="AJ299" i="2"/>
  <c r="AJ266" i="2"/>
  <c r="AJ233" i="2"/>
  <c r="AJ200" i="2"/>
  <c r="AJ101" i="2"/>
  <c r="AJ167" i="2"/>
  <c r="AJ134" i="2"/>
  <c r="AJ68" i="2"/>
  <c r="AN35" i="2"/>
  <c r="AN497" i="2"/>
  <c r="AN464" i="2"/>
  <c r="AN431" i="2"/>
  <c r="AN398" i="2"/>
  <c r="AN365" i="2"/>
  <c r="AN332" i="2"/>
  <c r="AN299" i="2"/>
  <c r="AN266" i="2"/>
  <c r="AN233" i="2"/>
  <c r="AN200" i="2"/>
  <c r="AN101" i="2"/>
  <c r="AN68" i="2"/>
  <c r="AN134" i="2"/>
  <c r="AN167" i="2"/>
  <c r="AR35" i="2"/>
  <c r="AR497" i="2"/>
  <c r="AR464" i="2"/>
  <c r="AR431" i="2"/>
  <c r="AR398" i="2"/>
  <c r="AR365" i="2"/>
  <c r="AR332" i="2"/>
  <c r="AR299" i="2"/>
  <c r="AR266" i="2"/>
  <c r="AR233" i="2"/>
  <c r="AR200" i="2"/>
  <c r="AR101" i="2"/>
  <c r="AR167" i="2"/>
  <c r="AR68" i="2"/>
  <c r="AR134" i="2"/>
  <c r="AV35" i="2"/>
  <c r="AV497" i="2"/>
  <c r="AV464" i="2"/>
  <c r="AV431" i="2"/>
  <c r="AV398" i="2"/>
  <c r="AV365" i="2"/>
  <c r="AV332" i="2"/>
  <c r="AV299" i="2"/>
  <c r="AV266" i="2"/>
  <c r="AV233" i="2"/>
  <c r="AV200" i="2"/>
  <c r="AV101" i="2"/>
  <c r="AV134" i="2"/>
  <c r="AV68" i="2"/>
  <c r="AV167" i="2"/>
  <c r="AZ35" i="2"/>
  <c r="AZ497" i="2"/>
  <c r="AZ464" i="2"/>
  <c r="AZ431" i="2"/>
  <c r="AZ398" i="2"/>
  <c r="AZ365" i="2"/>
  <c r="AZ332" i="2"/>
  <c r="AZ299" i="2"/>
  <c r="AZ266" i="2"/>
  <c r="AZ233" i="2"/>
  <c r="AZ200" i="2"/>
  <c r="AZ101" i="2"/>
  <c r="AZ167" i="2"/>
  <c r="AZ68" i="2"/>
  <c r="AZ134" i="2"/>
  <c r="BD35" i="2"/>
  <c r="BD497" i="2"/>
  <c r="BD464" i="2"/>
  <c r="BD431" i="2"/>
  <c r="BD398" i="2"/>
  <c r="BD365" i="2"/>
  <c r="BD332" i="2"/>
  <c r="BD299" i="2"/>
  <c r="BD266" i="2"/>
  <c r="BD233" i="2"/>
  <c r="BD200" i="2"/>
  <c r="BD101" i="2"/>
  <c r="BD134" i="2"/>
  <c r="BD68" i="2"/>
  <c r="BD167" i="2"/>
  <c r="BA527" i="2"/>
  <c r="BA494" i="2"/>
  <c r="BA461" i="2"/>
  <c r="BA428" i="2"/>
  <c r="BA395" i="2"/>
  <c r="BA362" i="2"/>
  <c r="BA329" i="2"/>
  <c r="BA263" i="2"/>
  <c r="BA296" i="2"/>
  <c r="BA230" i="2"/>
  <c r="BA197" i="2"/>
  <c r="BA164" i="2"/>
  <c r="BA131" i="2"/>
  <c r="BA98" i="2"/>
  <c r="AW527" i="2"/>
  <c r="AW494" i="2"/>
  <c r="AW461" i="2"/>
  <c r="AW428" i="2"/>
  <c r="AW395" i="2"/>
  <c r="AW362" i="2"/>
  <c r="AW329" i="2"/>
  <c r="AW263" i="2"/>
  <c r="AW296" i="2"/>
  <c r="AW230" i="2"/>
  <c r="AW197" i="2"/>
  <c r="AW164" i="2"/>
  <c r="AW98" i="2"/>
  <c r="AW131" i="2"/>
  <c r="AS527" i="2"/>
  <c r="AS494" i="2"/>
  <c r="AS461" i="2"/>
  <c r="AS428" i="2"/>
  <c r="AS395" i="2"/>
  <c r="AS362" i="2"/>
  <c r="AS329" i="2"/>
  <c r="AS263" i="2"/>
  <c r="AS296" i="2"/>
  <c r="AS230" i="2"/>
  <c r="AS197" i="2"/>
  <c r="AS164" i="2"/>
  <c r="AS131" i="2"/>
  <c r="AS98" i="2"/>
  <c r="AO527" i="2"/>
  <c r="AO494" i="2"/>
  <c r="AO461" i="2"/>
  <c r="AO428" i="2"/>
  <c r="AO395" i="2"/>
  <c r="AO362" i="2"/>
  <c r="AO329" i="2"/>
  <c r="AO263" i="2"/>
  <c r="AO296" i="2"/>
  <c r="AO230" i="2"/>
  <c r="AO197" i="2"/>
  <c r="AO164" i="2"/>
  <c r="AO98" i="2"/>
  <c r="AO131" i="2"/>
  <c r="AK527" i="2"/>
  <c r="AK494" i="2"/>
  <c r="AK461" i="2"/>
  <c r="AK428" i="2"/>
  <c r="AK395" i="2"/>
  <c r="AK362" i="2"/>
  <c r="AK329" i="2"/>
  <c r="AK263" i="2"/>
  <c r="AK296" i="2"/>
  <c r="AK230" i="2"/>
  <c r="AK197" i="2"/>
  <c r="AK164" i="2"/>
  <c r="AK131" i="2"/>
  <c r="AK98" i="2"/>
  <c r="AG527" i="2"/>
  <c r="AG494" i="2"/>
  <c r="AG461" i="2"/>
  <c r="AG428" i="2"/>
  <c r="AG395" i="2"/>
  <c r="AG362" i="2"/>
  <c r="AG329" i="2"/>
  <c r="AG263" i="2"/>
  <c r="AG296" i="2"/>
  <c r="AG230" i="2"/>
  <c r="AG197" i="2"/>
  <c r="AG164" i="2"/>
  <c r="AG131" i="2"/>
  <c r="AG98" i="2"/>
  <c r="BC526" i="2"/>
  <c r="BC493" i="2"/>
  <c r="BC460" i="2"/>
  <c r="BC427" i="2"/>
  <c r="BC394" i="2"/>
  <c r="BC361" i="2"/>
  <c r="BC328" i="2"/>
  <c r="BC262" i="2"/>
  <c r="BC295" i="2"/>
  <c r="BC229" i="2"/>
  <c r="BC196" i="2"/>
  <c r="BC163" i="2"/>
  <c r="BC97" i="2"/>
  <c r="BC130" i="2"/>
  <c r="AY526" i="2"/>
  <c r="AY493" i="2"/>
  <c r="AY460" i="2"/>
  <c r="AY427" i="2"/>
  <c r="AY394" i="2"/>
  <c r="AY361" i="2"/>
  <c r="AY328" i="2"/>
  <c r="AY262" i="2"/>
  <c r="AY295" i="2"/>
  <c r="AY229" i="2"/>
  <c r="AY196" i="2"/>
  <c r="AY163" i="2"/>
  <c r="AY130" i="2"/>
  <c r="AY97" i="2"/>
  <c r="AU526" i="2"/>
  <c r="AU493" i="2"/>
  <c r="AU460" i="2"/>
  <c r="AU427" i="2"/>
  <c r="AU394" i="2"/>
  <c r="AU361" i="2"/>
  <c r="AU328" i="2"/>
  <c r="AU262" i="2"/>
  <c r="AU295" i="2"/>
  <c r="AU229" i="2"/>
  <c r="AU196" i="2"/>
  <c r="AU163" i="2"/>
  <c r="AU97" i="2"/>
  <c r="AU130" i="2"/>
  <c r="AQ526" i="2"/>
  <c r="AQ493" i="2"/>
  <c r="AQ460" i="2"/>
  <c r="AQ427" i="2"/>
  <c r="AQ394" i="2"/>
  <c r="AQ361" i="2"/>
  <c r="AQ328" i="2"/>
  <c r="AQ262" i="2"/>
  <c r="AQ295" i="2"/>
  <c r="AQ229" i="2"/>
  <c r="AQ196" i="2"/>
  <c r="AQ163" i="2"/>
  <c r="AQ130" i="2"/>
  <c r="AQ97" i="2"/>
  <c r="AM526" i="2"/>
  <c r="AM493" i="2"/>
  <c r="AM460" i="2"/>
  <c r="AM427" i="2"/>
  <c r="AM394" i="2"/>
  <c r="AM361" i="2"/>
  <c r="AM328" i="2"/>
  <c r="AM262" i="2"/>
  <c r="AM295" i="2"/>
  <c r="AM229" i="2"/>
  <c r="AM196" i="2"/>
  <c r="AM163" i="2"/>
  <c r="AM97" i="2"/>
  <c r="AM130" i="2"/>
  <c r="AI526" i="2"/>
  <c r="AI493" i="2"/>
  <c r="AI460" i="2"/>
  <c r="AI427" i="2"/>
  <c r="AI394" i="2"/>
  <c r="AI361" i="2"/>
  <c r="AI328" i="2"/>
  <c r="AI262" i="2"/>
  <c r="AI295" i="2"/>
  <c r="AI229" i="2"/>
  <c r="AI196" i="2"/>
  <c r="AI163" i="2"/>
  <c r="AI130" i="2"/>
  <c r="AI97" i="2"/>
  <c r="BA525" i="2"/>
  <c r="BA492" i="2"/>
  <c r="BA459" i="2"/>
  <c r="BA426" i="2"/>
  <c r="BA393" i="2"/>
  <c r="BA360" i="2"/>
  <c r="BA327" i="2"/>
  <c r="BA261" i="2"/>
  <c r="BA294" i="2"/>
  <c r="BA228" i="2"/>
  <c r="BA195" i="2"/>
  <c r="BA162" i="2"/>
  <c r="BA129" i="2"/>
  <c r="BA96" i="2"/>
  <c r="AW525" i="2"/>
  <c r="AW492" i="2"/>
  <c r="AW459" i="2"/>
  <c r="AW426" i="2"/>
  <c r="AW393" i="2"/>
  <c r="AW360" i="2"/>
  <c r="AW327" i="2"/>
  <c r="AW261" i="2"/>
  <c r="AW294" i="2"/>
  <c r="AW228" i="2"/>
  <c r="AW195" i="2"/>
  <c r="AW162" i="2"/>
  <c r="AW96" i="2"/>
  <c r="AW129" i="2"/>
  <c r="AS525" i="2"/>
  <c r="AS492" i="2"/>
  <c r="AS459" i="2"/>
  <c r="AS426" i="2"/>
  <c r="AS393" i="2"/>
  <c r="AS360" i="2"/>
  <c r="AS327" i="2"/>
  <c r="AS261" i="2"/>
  <c r="AS294" i="2"/>
  <c r="AS228" i="2"/>
  <c r="AS195" i="2"/>
  <c r="AS162" i="2"/>
  <c r="AS129" i="2"/>
  <c r="AS96" i="2"/>
  <c r="AO525" i="2"/>
  <c r="AO492" i="2"/>
  <c r="AO459" i="2"/>
  <c r="AO426" i="2"/>
  <c r="AO393" i="2"/>
  <c r="AO360" i="2"/>
  <c r="AO327" i="2"/>
  <c r="AO261" i="2"/>
  <c r="AO294" i="2"/>
  <c r="AO228" i="2"/>
  <c r="AO195" i="2"/>
  <c r="AO162" i="2"/>
  <c r="AO96" i="2"/>
  <c r="AO129" i="2"/>
  <c r="AK525" i="2"/>
  <c r="AK492" i="2"/>
  <c r="AK459" i="2"/>
  <c r="AK426" i="2"/>
  <c r="AK393" i="2"/>
  <c r="AK360" i="2"/>
  <c r="AK327" i="2"/>
  <c r="AK261" i="2"/>
  <c r="AK294" i="2"/>
  <c r="AK228" i="2"/>
  <c r="AK195" i="2"/>
  <c r="AK162" i="2"/>
  <c r="AK129" i="2"/>
  <c r="AK96" i="2"/>
  <c r="AG525" i="2"/>
  <c r="AG492" i="2"/>
  <c r="AG459" i="2"/>
  <c r="AG426" i="2"/>
  <c r="AG393" i="2"/>
  <c r="AG360" i="2"/>
  <c r="AG327" i="2"/>
  <c r="AG261" i="2"/>
  <c r="AG294" i="2"/>
  <c r="AG228" i="2"/>
  <c r="AG195" i="2"/>
  <c r="AG162" i="2"/>
  <c r="AG129" i="2"/>
  <c r="AG96" i="2"/>
  <c r="BC524" i="2"/>
  <c r="BC491" i="2"/>
  <c r="BC458" i="2"/>
  <c r="BC425" i="2"/>
  <c r="BC392" i="2"/>
  <c r="BC359" i="2"/>
  <c r="BC326" i="2"/>
  <c r="BC260" i="2"/>
  <c r="BC293" i="2"/>
  <c r="BC227" i="2"/>
  <c r="BC194" i="2"/>
  <c r="BC161" i="2"/>
  <c r="BC95" i="2"/>
  <c r="BC128" i="2"/>
  <c r="AY524" i="2"/>
  <c r="AY491" i="2"/>
  <c r="AY458" i="2"/>
  <c r="AY425" i="2"/>
  <c r="AY392" i="2"/>
  <c r="AY359" i="2"/>
  <c r="AY326" i="2"/>
  <c r="AY260" i="2"/>
  <c r="AY293" i="2"/>
  <c r="AY227" i="2"/>
  <c r="AY194" i="2"/>
  <c r="AY161" i="2"/>
  <c r="AY128" i="2"/>
  <c r="AY95" i="2"/>
  <c r="AU524" i="2"/>
  <c r="AU491" i="2"/>
  <c r="AU458" i="2"/>
  <c r="AU425" i="2"/>
  <c r="AU392" i="2"/>
  <c r="AU359" i="2"/>
  <c r="AU326" i="2"/>
  <c r="AU260" i="2"/>
  <c r="AU293" i="2"/>
  <c r="AU227" i="2"/>
  <c r="AU194" i="2"/>
  <c r="AU161" i="2"/>
  <c r="AU95" i="2"/>
  <c r="AU128" i="2"/>
  <c r="AQ524" i="2"/>
  <c r="AQ491" i="2"/>
  <c r="AQ458" i="2"/>
  <c r="AQ425" i="2"/>
  <c r="AQ392" i="2"/>
  <c r="AQ359" i="2"/>
  <c r="AQ326" i="2"/>
  <c r="AQ260" i="2"/>
  <c r="AQ293" i="2"/>
  <c r="AQ227" i="2"/>
  <c r="AQ194" i="2"/>
  <c r="AQ161" i="2"/>
  <c r="AQ128" i="2"/>
  <c r="AQ95" i="2"/>
  <c r="AM524" i="2"/>
  <c r="AM491" i="2"/>
  <c r="AM458" i="2"/>
  <c r="AM425" i="2"/>
  <c r="AM392" i="2"/>
  <c r="AM359" i="2"/>
  <c r="AM326" i="2"/>
  <c r="AM260" i="2"/>
  <c r="AM293" i="2"/>
  <c r="AM227" i="2"/>
  <c r="AM194" i="2"/>
  <c r="AM161" i="2"/>
  <c r="AM95" i="2"/>
  <c r="AM128" i="2"/>
  <c r="AI524" i="2"/>
  <c r="AI491" i="2"/>
  <c r="AI458" i="2"/>
  <c r="AI425" i="2"/>
  <c r="AI392" i="2"/>
  <c r="AI359" i="2"/>
  <c r="AI326" i="2"/>
  <c r="AI260" i="2"/>
  <c r="AI293" i="2"/>
  <c r="AI227" i="2"/>
  <c r="AI194" i="2"/>
  <c r="AI161" i="2"/>
  <c r="AI128" i="2"/>
  <c r="AI95" i="2"/>
  <c r="BA523" i="2"/>
  <c r="BA490" i="2"/>
  <c r="BA457" i="2"/>
  <c r="BA424" i="2"/>
  <c r="BA391" i="2"/>
  <c r="BA358" i="2"/>
  <c r="BA325" i="2"/>
  <c r="BA259" i="2"/>
  <c r="BA292" i="2"/>
  <c r="BA226" i="2"/>
  <c r="BA193" i="2"/>
  <c r="BA160" i="2"/>
  <c r="BA127" i="2"/>
  <c r="BA94" i="2"/>
  <c r="AW523" i="2"/>
  <c r="AW490" i="2"/>
  <c r="AW457" i="2"/>
  <c r="AW424" i="2"/>
  <c r="AW391" i="2"/>
  <c r="AW358" i="2"/>
  <c r="AW325" i="2"/>
  <c r="AW259" i="2"/>
  <c r="AW292" i="2"/>
  <c r="AW226" i="2"/>
  <c r="AW193" i="2"/>
  <c r="AW160" i="2"/>
  <c r="AW127" i="2"/>
  <c r="AW94" i="2"/>
  <c r="AS523" i="2"/>
  <c r="AS490" i="2"/>
  <c r="AS457" i="2"/>
  <c r="AS424" i="2"/>
  <c r="AS391" i="2"/>
  <c r="AS358" i="2"/>
  <c r="AS325" i="2"/>
  <c r="AS259" i="2"/>
  <c r="AS292" i="2"/>
  <c r="AS226" i="2"/>
  <c r="AS193" i="2"/>
  <c r="AS160" i="2"/>
  <c r="AS94" i="2"/>
  <c r="AS127" i="2"/>
  <c r="AO523" i="2"/>
  <c r="AO490" i="2"/>
  <c r="AO457" i="2"/>
  <c r="AO424" i="2"/>
  <c r="AO391" i="2"/>
  <c r="AO358" i="2"/>
  <c r="AO325" i="2"/>
  <c r="AO259" i="2"/>
  <c r="AO292" i="2"/>
  <c r="AO226" i="2"/>
  <c r="AO193" i="2"/>
  <c r="AO160" i="2"/>
  <c r="AO127" i="2"/>
  <c r="AO94" i="2"/>
  <c r="AK523" i="2"/>
  <c r="AK490" i="2"/>
  <c r="AK457" i="2"/>
  <c r="AK424" i="2"/>
  <c r="AK391" i="2"/>
  <c r="AK358" i="2"/>
  <c r="AK325" i="2"/>
  <c r="AK259" i="2"/>
  <c r="AK292" i="2"/>
  <c r="AK226" i="2"/>
  <c r="AK193" i="2"/>
  <c r="AK160" i="2"/>
  <c r="AK127" i="2"/>
  <c r="AK94" i="2"/>
  <c r="AG523" i="2"/>
  <c r="AG490" i="2"/>
  <c r="AG457" i="2"/>
  <c r="AG424" i="2"/>
  <c r="AG391" i="2"/>
  <c r="AG358" i="2"/>
  <c r="AG325" i="2"/>
  <c r="AG259" i="2"/>
  <c r="AG292" i="2"/>
  <c r="AG226" i="2"/>
  <c r="AG193" i="2"/>
  <c r="AG160" i="2"/>
  <c r="AG127" i="2"/>
  <c r="AG94" i="2"/>
  <c r="BC522" i="2"/>
  <c r="BC489" i="2"/>
  <c r="BC456" i="2"/>
  <c r="BC423" i="2"/>
  <c r="BC390" i="2"/>
  <c r="BC357" i="2"/>
  <c r="BC324" i="2"/>
  <c r="BC258" i="2"/>
  <c r="BC291" i="2"/>
  <c r="BC225" i="2"/>
  <c r="BC192" i="2"/>
  <c r="BC159" i="2"/>
  <c r="BC126" i="2"/>
  <c r="BC93" i="2"/>
  <c r="AY522" i="2"/>
  <c r="AY489" i="2"/>
  <c r="AY456" i="2"/>
  <c r="AY423" i="2"/>
  <c r="AY390" i="2"/>
  <c r="AY357" i="2"/>
  <c r="AY324" i="2"/>
  <c r="AY258" i="2"/>
  <c r="AY291" i="2"/>
  <c r="AY225" i="2"/>
  <c r="AY192" i="2"/>
  <c r="AY159" i="2"/>
  <c r="AY126" i="2"/>
  <c r="AY93" i="2"/>
  <c r="AU522" i="2"/>
  <c r="AU489" i="2"/>
  <c r="AU456" i="2"/>
  <c r="AU423" i="2"/>
  <c r="AU390" i="2"/>
  <c r="AU357" i="2"/>
  <c r="AU324" i="2"/>
  <c r="AU258" i="2"/>
  <c r="AU291" i="2"/>
  <c r="AU225" i="2"/>
  <c r="AU192" i="2"/>
  <c r="AU159" i="2"/>
  <c r="AU126" i="2"/>
  <c r="AU93" i="2"/>
  <c r="AQ522" i="2"/>
  <c r="AQ489" i="2"/>
  <c r="AQ456" i="2"/>
  <c r="AQ423" i="2"/>
  <c r="AQ390" i="2"/>
  <c r="AQ357" i="2"/>
  <c r="AQ324" i="2"/>
  <c r="AQ258" i="2"/>
  <c r="AQ291" i="2"/>
  <c r="AQ225" i="2"/>
  <c r="AQ192" i="2"/>
  <c r="AQ159" i="2"/>
  <c r="AQ126" i="2"/>
  <c r="AQ93" i="2"/>
  <c r="AM522" i="2"/>
  <c r="AM489" i="2"/>
  <c r="AM456" i="2"/>
  <c r="AM423" i="2"/>
  <c r="AM390" i="2"/>
  <c r="AM357" i="2"/>
  <c r="AM324" i="2"/>
  <c r="AM258" i="2"/>
  <c r="AM291" i="2"/>
  <c r="AM225" i="2"/>
  <c r="AM192" i="2"/>
  <c r="AM159" i="2"/>
  <c r="AM93" i="2"/>
  <c r="AM126" i="2"/>
  <c r="AI522" i="2"/>
  <c r="AI489" i="2"/>
  <c r="AI456" i="2"/>
  <c r="AI423" i="2"/>
  <c r="AI390" i="2"/>
  <c r="AI357" i="2"/>
  <c r="AI324" i="2"/>
  <c r="AI258" i="2"/>
  <c r="AI291" i="2"/>
  <c r="AI225" i="2"/>
  <c r="AI192" i="2"/>
  <c r="AI159" i="2"/>
  <c r="AI126" i="2"/>
  <c r="AI93" i="2"/>
  <c r="BA521" i="2"/>
  <c r="BA488" i="2"/>
  <c r="BA455" i="2"/>
  <c r="BA422" i="2"/>
  <c r="BA389" i="2"/>
  <c r="BA356" i="2"/>
  <c r="BA323" i="2"/>
  <c r="BA257" i="2"/>
  <c r="BA290" i="2"/>
  <c r="BA224" i="2"/>
  <c r="BA191" i="2"/>
  <c r="BA158" i="2"/>
  <c r="BA125" i="2"/>
  <c r="BA92" i="2"/>
  <c r="AW521" i="2"/>
  <c r="AW488" i="2"/>
  <c r="AW455" i="2"/>
  <c r="AW422" i="2"/>
  <c r="AW389" i="2"/>
  <c r="AW356" i="2"/>
  <c r="AW323" i="2"/>
  <c r="AW257" i="2"/>
  <c r="AW290" i="2"/>
  <c r="AW224" i="2"/>
  <c r="AW191" i="2"/>
  <c r="AW158" i="2"/>
  <c r="AW92" i="2"/>
  <c r="AW125" i="2"/>
  <c r="AS521" i="2"/>
  <c r="AS488" i="2"/>
  <c r="AS455" i="2"/>
  <c r="AS422" i="2"/>
  <c r="AS389" i="2"/>
  <c r="AS356" i="2"/>
  <c r="AS323" i="2"/>
  <c r="AS257" i="2"/>
  <c r="AS290" i="2"/>
  <c r="AS224" i="2"/>
  <c r="AS191" i="2"/>
  <c r="AS158" i="2"/>
  <c r="AS125" i="2"/>
  <c r="AS92" i="2"/>
  <c r="AO521" i="2"/>
  <c r="AO488" i="2"/>
  <c r="AO455" i="2"/>
  <c r="AO422" i="2"/>
  <c r="AO389" i="2"/>
  <c r="AO356" i="2"/>
  <c r="AO323" i="2"/>
  <c r="AO257" i="2"/>
  <c r="AO290" i="2"/>
  <c r="AO224" i="2"/>
  <c r="AO191" i="2"/>
  <c r="AO158" i="2"/>
  <c r="AO92" i="2"/>
  <c r="AO125" i="2"/>
  <c r="AK521" i="2"/>
  <c r="AK488" i="2"/>
  <c r="AK455" i="2"/>
  <c r="AK422" i="2"/>
  <c r="AK389" i="2"/>
  <c r="AK356" i="2"/>
  <c r="AK323" i="2"/>
  <c r="AK257" i="2"/>
  <c r="AK290" i="2"/>
  <c r="AK224" i="2"/>
  <c r="AK191" i="2"/>
  <c r="AK158" i="2"/>
  <c r="AK125" i="2"/>
  <c r="AK92" i="2"/>
  <c r="AG521" i="2"/>
  <c r="AG488" i="2"/>
  <c r="AG455" i="2"/>
  <c r="AG422" i="2"/>
  <c r="AG389" i="2"/>
  <c r="AG356" i="2"/>
  <c r="AG323" i="2"/>
  <c r="AG257" i="2"/>
  <c r="AG290" i="2"/>
  <c r="AG224" i="2"/>
  <c r="AG191" i="2"/>
  <c r="AG158" i="2"/>
  <c r="AG92" i="2"/>
  <c r="AG125" i="2"/>
  <c r="BC520" i="2"/>
  <c r="BC487" i="2"/>
  <c r="BC454" i="2"/>
  <c r="BC421" i="2"/>
  <c r="BC388" i="2"/>
  <c r="BC355" i="2"/>
  <c r="BC322" i="2"/>
  <c r="BC256" i="2"/>
  <c r="BC289" i="2"/>
  <c r="BC223" i="2"/>
  <c r="BC190" i="2"/>
  <c r="BC157" i="2"/>
  <c r="BC124" i="2"/>
  <c r="BC91" i="2"/>
  <c r="AY520" i="2"/>
  <c r="AY487" i="2"/>
  <c r="AY454" i="2"/>
  <c r="AY421" i="2"/>
  <c r="AY388" i="2"/>
  <c r="AY355" i="2"/>
  <c r="AY322" i="2"/>
  <c r="AY256" i="2"/>
  <c r="AY289" i="2"/>
  <c r="AY223" i="2"/>
  <c r="AY190" i="2"/>
  <c r="AY157" i="2"/>
  <c r="AY91" i="2"/>
  <c r="AY124" i="2"/>
  <c r="AU520" i="2"/>
  <c r="AU487" i="2"/>
  <c r="AU454" i="2"/>
  <c r="AU421" i="2"/>
  <c r="AU388" i="2"/>
  <c r="AU355" i="2"/>
  <c r="AU322" i="2"/>
  <c r="AU256" i="2"/>
  <c r="AU289" i="2"/>
  <c r="AU223" i="2"/>
  <c r="AU190" i="2"/>
  <c r="AU157" i="2"/>
  <c r="AU124" i="2"/>
  <c r="AU91" i="2"/>
  <c r="AQ520" i="2"/>
  <c r="AQ487" i="2"/>
  <c r="AQ454" i="2"/>
  <c r="AQ421" i="2"/>
  <c r="AQ388" i="2"/>
  <c r="AQ355" i="2"/>
  <c r="AQ322" i="2"/>
  <c r="AQ256" i="2"/>
  <c r="AQ289" i="2"/>
  <c r="AQ223" i="2"/>
  <c r="AQ190" i="2"/>
  <c r="AQ157" i="2"/>
  <c r="AQ91" i="2"/>
  <c r="AQ124" i="2"/>
  <c r="AM520" i="2"/>
  <c r="AM487" i="2"/>
  <c r="AM454" i="2"/>
  <c r="AM421" i="2"/>
  <c r="AM388" i="2"/>
  <c r="AM355" i="2"/>
  <c r="AM322" i="2"/>
  <c r="AM256" i="2"/>
  <c r="AM289" i="2"/>
  <c r="AM223" i="2"/>
  <c r="AM190" i="2"/>
  <c r="AM157" i="2"/>
  <c r="AM124" i="2"/>
  <c r="AM91" i="2"/>
  <c r="AI520" i="2"/>
  <c r="AI487" i="2"/>
  <c r="AI454" i="2"/>
  <c r="AI421" i="2"/>
  <c r="AI388" i="2"/>
  <c r="AI355" i="2"/>
  <c r="AI322" i="2"/>
  <c r="AI256" i="2"/>
  <c r="AI289" i="2"/>
  <c r="AI223" i="2"/>
  <c r="AI190" i="2"/>
  <c r="AI157" i="2"/>
  <c r="AI91" i="2"/>
  <c r="AI124" i="2"/>
  <c r="BA519" i="2"/>
  <c r="BA486" i="2"/>
  <c r="BA453" i="2"/>
  <c r="BA420" i="2"/>
  <c r="BA387" i="2"/>
  <c r="BA354" i="2"/>
  <c r="BA321" i="2"/>
  <c r="BA255" i="2"/>
  <c r="BA288" i="2"/>
  <c r="BA222" i="2"/>
  <c r="BA189" i="2"/>
  <c r="BA156" i="2"/>
  <c r="BA90" i="2"/>
  <c r="BA123" i="2"/>
  <c r="AW519" i="2"/>
  <c r="AW486" i="2"/>
  <c r="AW453" i="2"/>
  <c r="AW420" i="2"/>
  <c r="AW387" i="2"/>
  <c r="AW354" i="2"/>
  <c r="AW321" i="2"/>
  <c r="AW255" i="2"/>
  <c r="AW288" i="2"/>
  <c r="AW222" i="2"/>
  <c r="AW189" i="2"/>
  <c r="AW156" i="2"/>
  <c r="AW123" i="2"/>
  <c r="AW90" i="2"/>
  <c r="AS519" i="2"/>
  <c r="AS486" i="2"/>
  <c r="AS453" i="2"/>
  <c r="AS420" i="2"/>
  <c r="AS387" i="2"/>
  <c r="AS354" i="2"/>
  <c r="AS321" i="2"/>
  <c r="AS255" i="2"/>
  <c r="AS288" i="2"/>
  <c r="AS222" i="2"/>
  <c r="AS189" i="2"/>
  <c r="AS156" i="2"/>
  <c r="AS123" i="2"/>
  <c r="AS90" i="2"/>
  <c r="AO519" i="2"/>
  <c r="AO486" i="2"/>
  <c r="AO453" i="2"/>
  <c r="AO420" i="2"/>
  <c r="AO387" i="2"/>
  <c r="AO354" i="2"/>
  <c r="AO321" i="2"/>
  <c r="AO255" i="2"/>
  <c r="AO288" i="2"/>
  <c r="AO222" i="2"/>
  <c r="AO189" i="2"/>
  <c r="AO156" i="2"/>
  <c r="AO90" i="2"/>
  <c r="AO123" i="2"/>
  <c r="AK519" i="2"/>
  <c r="AK486" i="2"/>
  <c r="AK453" i="2"/>
  <c r="AK420" i="2"/>
  <c r="AK387" i="2"/>
  <c r="AK354" i="2"/>
  <c r="AK321" i="2"/>
  <c r="AK255" i="2"/>
  <c r="AK288" i="2"/>
  <c r="AK222" i="2"/>
  <c r="AK189" i="2"/>
  <c r="AK156" i="2"/>
  <c r="AK123" i="2"/>
  <c r="AK90" i="2"/>
  <c r="AG519" i="2"/>
  <c r="AG486" i="2"/>
  <c r="AG453" i="2"/>
  <c r="AG420" i="2"/>
  <c r="AG387" i="2"/>
  <c r="AG354" i="2"/>
  <c r="AG321" i="2"/>
  <c r="AG255" i="2"/>
  <c r="AG288" i="2"/>
  <c r="AG222" i="2"/>
  <c r="AG189" i="2"/>
  <c r="AG156" i="2"/>
  <c r="AG90" i="2"/>
  <c r="AG123" i="2"/>
  <c r="BC518" i="2"/>
  <c r="BC485" i="2"/>
  <c r="BC452" i="2"/>
  <c r="BC419" i="2"/>
  <c r="BC386" i="2"/>
  <c r="BC353" i="2"/>
  <c r="BC320" i="2"/>
  <c r="BC254" i="2"/>
  <c r="BC287" i="2"/>
  <c r="BC221" i="2"/>
  <c r="BC188" i="2"/>
  <c r="BC155" i="2"/>
  <c r="BC122" i="2"/>
  <c r="BC89" i="2"/>
  <c r="AY518" i="2"/>
  <c r="AY485" i="2"/>
  <c r="AY452" i="2"/>
  <c r="AY419" i="2"/>
  <c r="AY386" i="2"/>
  <c r="AY353" i="2"/>
  <c r="AY320" i="2"/>
  <c r="AY254" i="2"/>
  <c r="AY287" i="2"/>
  <c r="AY221" i="2"/>
  <c r="AY188" i="2"/>
  <c r="AY155" i="2"/>
  <c r="AY89" i="2"/>
  <c r="AY122" i="2"/>
  <c r="AU518" i="2"/>
  <c r="AU485" i="2"/>
  <c r="AU452" i="2"/>
  <c r="AU419" i="2"/>
  <c r="AU386" i="2"/>
  <c r="AU353" i="2"/>
  <c r="AU320" i="2"/>
  <c r="AU254" i="2"/>
  <c r="AU287" i="2"/>
  <c r="AU221" i="2"/>
  <c r="AU188" i="2"/>
  <c r="AU155" i="2"/>
  <c r="AU89" i="2"/>
  <c r="AU122" i="2"/>
  <c r="AQ518" i="2"/>
  <c r="AQ485" i="2"/>
  <c r="AQ452" i="2"/>
  <c r="AQ419" i="2"/>
  <c r="AQ386" i="2"/>
  <c r="AQ353" i="2"/>
  <c r="AQ320" i="2"/>
  <c r="AQ254" i="2"/>
  <c r="AQ287" i="2"/>
  <c r="AQ221" i="2"/>
  <c r="AQ188" i="2"/>
  <c r="AQ155" i="2"/>
  <c r="AQ89" i="2"/>
  <c r="AQ122" i="2"/>
  <c r="AM518" i="2"/>
  <c r="AM485" i="2"/>
  <c r="AM452" i="2"/>
  <c r="AM419" i="2"/>
  <c r="AM386" i="2"/>
  <c r="AM353" i="2"/>
  <c r="AM320" i="2"/>
  <c r="AM254" i="2"/>
  <c r="AM287" i="2"/>
  <c r="AM221" i="2"/>
  <c r="AM188" i="2"/>
  <c r="AM155" i="2"/>
  <c r="AM89" i="2"/>
  <c r="AM122" i="2"/>
  <c r="AI518" i="2"/>
  <c r="AI485" i="2"/>
  <c r="AI452" i="2"/>
  <c r="AI419" i="2"/>
  <c r="AI386" i="2"/>
  <c r="AI353" i="2"/>
  <c r="AI320" i="2"/>
  <c r="AI254" i="2"/>
  <c r="AI287" i="2"/>
  <c r="AI221" i="2"/>
  <c r="AI188" i="2"/>
  <c r="AI155" i="2"/>
  <c r="AI89" i="2"/>
  <c r="AI122" i="2"/>
  <c r="BA517" i="2"/>
  <c r="BA484" i="2"/>
  <c r="BA451" i="2"/>
  <c r="BA418" i="2"/>
  <c r="BA385" i="2"/>
  <c r="BA352" i="2"/>
  <c r="BA319" i="2"/>
  <c r="BA253" i="2"/>
  <c r="BA286" i="2"/>
  <c r="BA220" i="2"/>
  <c r="BA187" i="2"/>
  <c r="BA154" i="2"/>
  <c r="BA88" i="2"/>
  <c r="BA121" i="2"/>
  <c r="AW517" i="2"/>
  <c r="AW484" i="2"/>
  <c r="AW451" i="2"/>
  <c r="AW418" i="2"/>
  <c r="AW385" i="2"/>
  <c r="AW352" i="2"/>
  <c r="AW319" i="2"/>
  <c r="AW253" i="2"/>
  <c r="AW286" i="2"/>
  <c r="AW220" i="2"/>
  <c r="AW187" i="2"/>
  <c r="AW154" i="2"/>
  <c r="AW88" i="2"/>
  <c r="AW121" i="2"/>
  <c r="AS517" i="2"/>
  <c r="AS484" i="2"/>
  <c r="AS451" i="2"/>
  <c r="AS418" i="2"/>
  <c r="AS385" i="2"/>
  <c r="AS352" i="2"/>
  <c r="AS319" i="2"/>
  <c r="AS253" i="2"/>
  <c r="AS286" i="2"/>
  <c r="AS220" i="2"/>
  <c r="AS187" i="2"/>
  <c r="AS154" i="2"/>
  <c r="AS88" i="2"/>
  <c r="AS121" i="2"/>
  <c r="AO517" i="2"/>
  <c r="AO484" i="2"/>
  <c r="AO451" i="2"/>
  <c r="AO418" i="2"/>
  <c r="AO385" i="2"/>
  <c r="AO352" i="2"/>
  <c r="AO319" i="2"/>
  <c r="AO253" i="2"/>
  <c r="AO286" i="2"/>
  <c r="AO220" i="2"/>
  <c r="AO187" i="2"/>
  <c r="AO154" i="2"/>
  <c r="AO88" i="2"/>
  <c r="AO121" i="2"/>
  <c r="AK517" i="2"/>
  <c r="AK484" i="2"/>
  <c r="AK451" i="2"/>
  <c r="AK418" i="2"/>
  <c r="AK385" i="2"/>
  <c r="AK352" i="2"/>
  <c r="AK319" i="2"/>
  <c r="AK253" i="2"/>
  <c r="AK286" i="2"/>
  <c r="AK220" i="2"/>
  <c r="AK187" i="2"/>
  <c r="AK154" i="2"/>
  <c r="AK88" i="2"/>
  <c r="AK121" i="2"/>
  <c r="AG517" i="2"/>
  <c r="AG484" i="2"/>
  <c r="AG451" i="2"/>
  <c r="AG418" i="2"/>
  <c r="AG385" i="2"/>
  <c r="AG352" i="2"/>
  <c r="AG319" i="2"/>
  <c r="AG253" i="2"/>
  <c r="AG286" i="2"/>
  <c r="AG220" i="2"/>
  <c r="AG187" i="2"/>
  <c r="AG154" i="2"/>
  <c r="AG88" i="2"/>
  <c r="AG121" i="2"/>
  <c r="BC516" i="2"/>
  <c r="BC483" i="2"/>
  <c r="BC450" i="2"/>
  <c r="BC417" i="2"/>
  <c r="BC384" i="2"/>
  <c r="BC351" i="2"/>
  <c r="BC318" i="2"/>
  <c r="BC252" i="2"/>
  <c r="BC285" i="2"/>
  <c r="BC219" i="2"/>
  <c r="BC186" i="2"/>
  <c r="BC153" i="2"/>
  <c r="BC87" i="2"/>
  <c r="BC120" i="2"/>
  <c r="AY516" i="2"/>
  <c r="AY483" i="2"/>
  <c r="AY450" i="2"/>
  <c r="AY417" i="2"/>
  <c r="AY384" i="2"/>
  <c r="AY351" i="2"/>
  <c r="AY318" i="2"/>
  <c r="AY252" i="2"/>
  <c r="AY285" i="2"/>
  <c r="AY219" i="2"/>
  <c r="AY186" i="2"/>
  <c r="AY153" i="2"/>
  <c r="AY87" i="2"/>
  <c r="AY120" i="2"/>
  <c r="AU516" i="2"/>
  <c r="AU483" i="2"/>
  <c r="AU450" i="2"/>
  <c r="AU417" i="2"/>
  <c r="AU384" i="2"/>
  <c r="AU351" i="2"/>
  <c r="AU318" i="2"/>
  <c r="AU252" i="2"/>
  <c r="AU285" i="2"/>
  <c r="AU219" i="2"/>
  <c r="AU186" i="2"/>
  <c r="AU153" i="2"/>
  <c r="AU87" i="2"/>
  <c r="AU120" i="2"/>
  <c r="AQ516" i="2"/>
  <c r="AQ483" i="2"/>
  <c r="AQ450" i="2"/>
  <c r="AQ417" i="2"/>
  <c r="AQ384" i="2"/>
  <c r="AQ351" i="2"/>
  <c r="AQ318" i="2"/>
  <c r="AQ252" i="2"/>
  <c r="AQ285" i="2"/>
  <c r="AQ219" i="2"/>
  <c r="AQ186" i="2"/>
  <c r="AQ153" i="2"/>
  <c r="AQ87" i="2"/>
  <c r="AQ120" i="2"/>
  <c r="AM516" i="2"/>
  <c r="AM483" i="2"/>
  <c r="AM450" i="2"/>
  <c r="AM417" i="2"/>
  <c r="AM384" i="2"/>
  <c r="AM351" i="2"/>
  <c r="AM318" i="2"/>
  <c r="AM252" i="2"/>
  <c r="AM285" i="2"/>
  <c r="AM219" i="2"/>
  <c r="AM186" i="2"/>
  <c r="AM153" i="2"/>
  <c r="AM87" i="2"/>
  <c r="AM120" i="2"/>
  <c r="AI516" i="2"/>
  <c r="AI483" i="2"/>
  <c r="AI450" i="2"/>
  <c r="AI417" i="2"/>
  <c r="AI384" i="2"/>
  <c r="AI351" i="2"/>
  <c r="AI318" i="2"/>
  <c r="AI252" i="2"/>
  <c r="AI285" i="2"/>
  <c r="AI219" i="2"/>
  <c r="AI186" i="2"/>
  <c r="AI153" i="2"/>
  <c r="AI87" i="2"/>
  <c r="AI120" i="2"/>
  <c r="BA515" i="2"/>
  <c r="BA482" i="2"/>
  <c r="BA449" i="2"/>
  <c r="BA416" i="2"/>
  <c r="BA383" i="2"/>
  <c r="BA350" i="2"/>
  <c r="BA317" i="2"/>
  <c r="BA251" i="2"/>
  <c r="BA284" i="2"/>
  <c r="BA218" i="2"/>
  <c r="BA185" i="2"/>
  <c r="BA152" i="2"/>
  <c r="BA86" i="2"/>
  <c r="BA119" i="2"/>
  <c r="AW515" i="2"/>
  <c r="AW482" i="2"/>
  <c r="AW449" i="2"/>
  <c r="AW416" i="2"/>
  <c r="AW383" i="2"/>
  <c r="AW350" i="2"/>
  <c r="AW317" i="2"/>
  <c r="AW284" i="2"/>
  <c r="AW251" i="2"/>
  <c r="AW218" i="2"/>
  <c r="AW185" i="2"/>
  <c r="AW152" i="2"/>
  <c r="AW86" i="2"/>
  <c r="AW119" i="2"/>
  <c r="AS515" i="2"/>
  <c r="AS482" i="2"/>
  <c r="AS449" i="2"/>
  <c r="AS416" i="2"/>
  <c r="AS383" i="2"/>
  <c r="AS350" i="2"/>
  <c r="AS317" i="2"/>
  <c r="AS251" i="2"/>
  <c r="AS284" i="2"/>
  <c r="AS218" i="2"/>
  <c r="AS185" i="2"/>
  <c r="AS152" i="2"/>
  <c r="AS86" i="2"/>
  <c r="AS119" i="2"/>
  <c r="AO515" i="2"/>
  <c r="AO482" i="2"/>
  <c r="AO449" i="2"/>
  <c r="AO416" i="2"/>
  <c r="AO383" i="2"/>
  <c r="AO350" i="2"/>
  <c r="AO317" i="2"/>
  <c r="AO284" i="2"/>
  <c r="AO251" i="2"/>
  <c r="AO218" i="2"/>
  <c r="AO185" i="2"/>
  <c r="AO152" i="2"/>
  <c r="AO86" i="2"/>
  <c r="AO119" i="2"/>
  <c r="AK515" i="2"/>
  <c r="AK482" i="2"/>
  <c r="AK449" i="2"/>
  <c r="AK416" i="2"/>
  <c r="AK383" i="2"/>
  <c r="AK350" i="2"/>
  <c r="AK317" i="2"/>
  <c r="AK251" i="2"/>
  <c r="AK284" i="2"/>
  <c r="AK218" i="2"/>
  <c r="AK185" i="2"/>
  <c r="AK152" i="2"/>
  <c r="AK86" i="2"/>
  <c r="AK119" i="2"/>
  <c r="AG515" i="2"/>
  <c r="AG482" i="2"/>
  <c r="AG449" i="2"/>
  <c r="AG416" i="2"/>
  <c r="AG383" i="2"/>
  <c r="AG350" i="2"/>
  <c r="AG317" i="2"/>
  <c r="AG284" i="2"/>
  <c r="AG251" i="2"/>
  <c r="AG218" i="2"/>
  <c r="AG185" i="2"/>
  <c r="AG152" i="2"/>
  <c r="AG86" i="2"/>
  <c r="AG119" i="2"/>
  <c r="BC514" i="2"/>
  <c r="BC481" i="2"/>
  <c r="BC448" i="2"/>
  <c r="BC415" i="2"/>
  <c r="BC382" i="2"/>
  <c r="BC349" i="2"/>
  <c r="BC316" i="2"/>
  <c r="BC250" i="2"/>
  <c r="BC283" i="2"/>
  <c r="BC217" i="2"/>
  <c r="BC184" i="2"/>
  <c r="BC151" i="2"/>
  <c r="BC85" i="2"/>
  <c r="BC118" i="2"/>
  <c r="AY514" i="2"/>
  <c r="AY481" i="2"/>
  <c r="AY448" i="2"/>
  <c r="AY415" i="2"/>
  <c r="AY382" i="2"/>
  <c r="AY349" i="2"/>
  <c r="AY316" i="2"/>
  <c r="AY283" i="2"/>
  <c r="AY250" i="2"/>
  <c r="AY217" i="2"/>
  <c r="AY184" i="2"/>
  <c r="AY151" i="2"/>
  <c r="AY85" i="2"/>
  <c r="AY118" i="2"/>
  <c r="AU514" i="2"/>
  <c r="AU481" i="2"/>
  <c r="AU448" i="2"/>
  <c r="AU415" i="2"/>
  <c r="AU382" i="2"/>
  <c r="AU349" i="2"/>
  <c r="AU316" i="2"/>
  <c r="AU250" i="2"/>
  <c r="AU283" i="2"/>
  <c r="AU217" i="2"/>
  <c r="AU184" i="2"/>
  <c r="AU151" i="2"/>
  <c r="AU85" i="2"/>
  <c r="AU118" i="2"/>
  <c r="AQ514" i="2"/>
  <c r="AQ481" i="2"/>
  <c r="AQ448" i="2"/>
  <c r="AQ415" i="2"/>
  <c r="AQ382" i="2"/>
  <c r="AQ349" i="2"/>
  <c r="AQ316" i="2"/>
  <c r="AQ283" i="2"/>
  <c r="AQ250" i="2"/>
  <c r="AQ217" i="2"/>
  <c r="AQ184" i="2"/>
  <c r="AQ151" i="2"/>
  <c r="AQ85" i="2"/>
  <c r="AQ118" i="2"/>
  <c r="AM514" i="2"/>
  <c r="AM481" i="2"/>
  <c r="AM448" i="2"/>
  <c r="AM415" i="2"/>
  <c r="AM382" i="2"/>
  <c r="AM349" i="2"/>
  <c r="AM316" i="2"/>
  <c r="AM250" i="2"/>
  <c r="AM283" i="2"/>
  <c r="AM217" i="2"/>
  <c r="AM184" i="2"/>
  <c r="AM151" i="2"/>
  <c r="AM85" i="2"/>
  <c r="AM118" i="2"/>
  <c r="AI514" i="2"/>
  <c r="AI481" i="2"/>
  <c r="AI448" i="2"/>
  <c r="AI415" i="2"/>
  <c r="AI382" i="2"/>
  <c r="AI349" i="2"/>
  <c r="AI316" i="2"/>
  <c r="AI283" i="2"/>
  <c r="AI250" i="2"/>
  <c r="AI217" i="2"/>
  <c r="AI184" i="2"/>
  <c r="AI151" i="2"/>
  <c r="AI85" i="2"/>
  <c r="AI118" i="2"/>
  <c r="BA513" i="2"/>
  <c r="BA480" i="2"/>
  <c r="BA447" i="2"/>
  <c r="BA414" i="2"/>
  <c r="BA381" i="2"/>
  <c r="BA348" i="2"/>
  <c r="BA315" i="2"/>
  <c r="BA282" i="2"/>
  <c r="BA249" i="2"/>
  <c r="BA216" i="2"/>
  <c r="BA183" i="2"/>
  <c r="BA150" i="2"/>
  <c r="BA84" i="2"/>
  <c r="BA117" i="2"/>
  <c r="AW513" i="2"/>
  <c r="AW480" i="2"/>
  <c r="AW447" i="2"/>
  <c r="AW414" i="2"/>
  <c r="AW381" i="2"/>
  <c r="AW348" i="2"/>
  <c r="AW315" i="2"/>
  <c r="AW249" i="2"/>
  <c r="AW282" i="2"/>
  <c r="AW216" i="2"/>
  <c r="AW183" i="2"/>
  <c r="AW150" i="2"/>
  <c r="AW84" i="2"/>
  <c r="AW117" i="2"/>
  <c r="AS513" i="2"/>
  <c r="AS480" i="2"/>
  <c r="AS447" i="2"/>
  <c r="AS414" i="2"/>
  <c r="AS381" i="2"/>
  <c r="AS348" i="2"/>
  <c r="AS315" i="2"/>
  <c r="AS282" i="2"/>
  <c r="AS249" i="2"/>
  <c r="AS216" i="2"/>
  <c r="AS183" i="2"/>
  <c r="AS150" i="2"/>
  <c r="AS84" i="2"/>
  <c r="AS117" i="2"/>
  <c r="AO513" i="2"/>
  <c r="AO480" i="2"/>
  <c r="AO447" i="2"/>
  <c r="AO414" i="2"/>
  <c r="AO381" i="2"/>
  <c r="AO348" i="2"/>
  <c r="AO315" i="2"/>
  <c r="AO249" i="2"/>
  <c r="AO282" i="2"/>
  <c r="AO216" i="2"/>
  <c r="AO183" i="2"/>
  <c r="AO150" i="2"/>
  <c r="AO84" i="2"/>
  <c r="AO117" i="2"/>
  <c r="AK513" i="2"/>
  <c r="AK480" i="2"/>
  <c r="AK447" i="2"/>
  <c r="AK414" i="2"/>
  <c r="AK381" i="2"/>
  <c r="AK348" i="2"/>
  <c r="AK315" i="2"/>
  <c r="AK282" i="2"/>
  <c r="AK249" i="2"/>
  <c r="AK216" i="2"/>
  <c r="AK183" i="2"/>
  <c r="AK150" i="2"/>
  <c r="AK84" i="2"/>
  <c r="AK117" i="2"/>
  <c r="AG513" i="2"/>
  <c r="AG480" i="2"/>
  <c r="AG447" i="2"/>
  <c r="AG414" i="2"/>
  <c r="AG381" i="2"/>
  <c r="AG348" i="2"/>
  <c r="AG315" i="2"/>
  <c r="AG249" i="2"/>
  <c r="AG282" i="2"/>
  <c r="AG216" i="2"/>
  <c r="AG183" i="2"/>
  <c r="AG150" i="2"/>
  <c r="AG84" i="2"/>
  <c r="AG117" i="2"/>
  <c r="BC512" i="2"/>
  <c r="BC479" i="2"/>
  <c r="BC446" i="2"/>
  <c r="BC413" i="2"/>
  <c r="BC380" i="2"/>
  <c r="BC347" i="2"/>
  <c r="BC314" i="2"/>
  <c r="BC281" i="2"/>
  <c r="BC248" i="2"/>
  <c r="BC215" i="2"/>
  <c r="BC182" i="2"/>
  <c r="BC149" i="2"/>
  <c r="BC83" i="2"/>
  <c r="BC116" i="2"/>
  <c r="AY512" i="2"/>
  <c r="AY479" i="2"/>
  <c r="AY446" i="2"/>
  <c r="AY413" i="2"/>
  <c r="AY380" i="2"/>
  <c r="AY347" i="2"/>
  <c r="AY314" i="2"/>
  <c r="AY248" i="2"/>
  <c r="AY281" i="2"/>
  <c r="AY215" i="2"/>
  <c r="AY182" i="2"/>
  <c r="AY149" i="2"/>
  <c r="AY83" i="2"/>
  <c r="AY116" i="2"/>
  <c r="AU512" i="2"/>
  <c r="AU479" i="2"/>
  <c r="AU446" i="2"/>
  <c r="AU413" i="2"/>
  <c r="AU380" i="2"/>
  <c r="AU347" i="2"/>
  <c r="AU314" i="2"/>
  <c r="AU281" i="2"/>
  <c r="AU248" i="2"/>
  <c r="AU215" i="2"/>
  <c r="AU182" i="2"/>
  <c r="AU149" i="2"/>
  <c r="AU83" i="2"/>
  <c r="AU116" i="2"/>
  <c r="AQ512" i="2"/>
  <c r="AQ479" i="2"/>
  <c r="AQ446" i="2"/>
  <c r="AQ413" i="2"/>
  <c r="AQ380" i="2"/>
  <c r="AQ347" i="2"/>
  <c r="AQ314" i="2"/>
  <c r="AQ248" i="2"/>
  <c r="AQ281" i="2"/>
  <c r="AQ215" i="2"/>
  <c r="AQ182" i="2"/>
  <c r="AQ149" i="2"/>
  <c r="AQ83" i="2"/>
  <c r="AQ116" i="2"/>
  <c r="AM512" i="2"/>
  <c r="AM479" i="2"/>
  <c r="AM446" i="2"/>
  <c r="AM413" i="2"/>
  <c r="AM380" i="2"/>
  <c r="AM347" i="2"/>
  <c r="AM314" i="2"/>
  <c r="AM281" i="2"/>
  <c r="AM248" i="2"/>
  <c r="AM215" i="2"/>
  <c r="AM182" i="2"/>
  <c r="AM149" i="2"/>
  <c r="AM83" i="2"/>
  <c r="AM116" i="2"/>
  <c r="AI512" i="2"/>
  <c r="AI479" i="2"/>
  <c r="AI446" i="2"/>
  <c r="AI413" i="2"/>
  <c r="AI380" i="2"/>
  <c r="AI347" i="2"/>
  <c r="AI314" i="2"/>
  <c r="AI248" i="2"/>
  <c r="AI281" i="2"/>
  <c r="AI215" i="2"/>
  <c r="AI182" i="2"/>
  <c r="AI149" i="2"/>
  <c r="AI83" i="2"/>
  <c r="AI116" i="2"/>
  <c r="BA511" i="2"/>
  <c r="BA478" i="2"/>
  <c r="BA445" i="2"/>
  <c r="BA412" i="2"/>
  <c r="BA379" i="2"/>
  <c r="BA346" i="2"/>
  <c r="BA313" i="2"/>
  <c r="BA247" i="2"/>
  <c r="BA280" i="2"/>
  <c r="BA214" i="2"/>
  <c r="BA181" i="2"/>
  <c r="BA148" i="2"/>
  <c r="BA82" i="2"/>
  <c r="BA115" i="2"/>
  <c r="AW511" i="2"/>
  <c r="AW478" i="2"/>
  <c r="AW445" i="2"/>
  <c r="AW412" i="2"/>
  <c r="AW379" i="2"/>
  <c r="AW346" i="2"/>
  <c r="AW313" i="2"/>
  <c r="AW280" i="2"/>
  <c r="AW247" i="2"/>
  <c r="AW214" i="2"/>
  <c r="AW181" i="2"/>
  <c r="AW148" i="2"/>
  <c r="AW82" i="2"/>
  <c r="AW115" i="2"/>
  <c r="AS511" i="2"/>
  <c r="AS478" i="2"/>
  <c r="AS445" i="2"/>
  <c r="AS412" i="2"/>
  <c r="AS379" i="2"/>
  <c r="AS346" i="2"/>
  <c r="AS313" i="2"/>
  <c r="AS247" i="2"/>
  <c r="AS280" i="2"/>
  <c r="AS214" i="2"/>
  <c r="AS181" i="2"/>
  <c r="AS148" i="2"/>
  <c r="AS82" i="2"/>
  <c r="AS115" i="2"/>
  <c r="AO511" i="2"/>
  <c r="AO478" i="2"/>
  <c r="AO445" i="2"/>
  <c r="AO412" i="2"/>
  <c r="AO379" i="2"/>
  <c r="AO346" i="2"/>
  <c r="AO313" i="2"/>
  <c r="AO280" i="2"/>
  <c r="AO247" i="2"/>
  <c r="AO214" i="2"/>
  <c r="AO181" i="2"/>
  <c r="AO148" i="2"/>
  <c r="AO82" i="2"/>
  <c r="AO115" i="2"/>
  <c r="AK511" i="2"/>
  <c r="AK478" i="2"/>
  <c r="AK445" i="2"/>
  <c r="AK412" i="2"/>
  <c r="AK379" i="2"/>
  <c r="AK346" i="2"/>
  <c r="AK313" i="2"/>
  <c r="AK247" i="2"/>
  <c r="AK280" i="2"/>
  <c r="AK214" i="2"/>
  <c r="AK181" i="2"/>
  <c r="AK148" i="2"/>
  <c r="AK82" i="2"/>
  <c r="AK115" i="2"/>
  <c r="AG511" i="2"/>
  <c r="AG478" i="2"/>
  <c r="AG445" i="2"/>
  <c r="AG412" i="2"/>
  <c r="AG379" i="2"/>
  <c r="AG346" i="2"/>
  <c r="AG313" i="2"/>
  <c r="AG280" i="2"/>
  <c r="AG247" i="2"/>
  <c r="AG214" i="2"/>
  <c r="AG181" i="2"/>
  <c r="AG148" i="2"/>
  <c r="AG82" i="2"/>
  <c r="AG115" i="2"/>
  <c r="BC510" i="2"/>
  <c r="BC477" i="2"/>
  <c r="BC444" i="2"/>
  <c r="BC411" i="2"/>
  <c r="BC378" i="2"/>
  <c r="BC345" i="2"/>
  <c r="BC312" i="2"/>
  <c r="BC246" i="2"/>
  <c r="BC279" i="2"/>
  <c r="BC213" i="2"/>
  <c r="BC180" i="2"/>
  <c r="BC147" i="2"/>
  <c r="BC81" i="2"/>
  <c r="BC114" i="2"/>
  <c r="AY510" i="2"/>
  <c r="AY477" i="2"/>
  <c r="AY444" i="2"/>
  <c r="AY411" i="2"/>
  <c r="AY378" i="2"/>
  <c r="AY345" i="2"/>
  <c r="AY312" i="2"/>
  <c r="AY279" i="2"/>
  <c r="AY246" i="2"/>
  <c r="AY213" i="2"/>
  <c r="AY180" i="2"/>
  <c r="AY147" i="2"/>
  <c r="AY81" i="2"/>
  <c r="AY114" i="2"/>
  <c r="AU510" i="2"/>
  <c r="AU477" i="2"/>
  <c r="AU444" i="2"/>
  <c r="AU411" i="2"/>
  <c r="AU378" i="2"/>
  <c r="AU345" i="2"/>
  <c r="AU312" i="2"/>
  <c r="AU246" i="2"/>
  <c r="AU279" i="2"/>
  <c r="AU213" i="2"/>
  <c r="AU180" i="2"/>
  <c r="AU147" i="2"/>
  <c r="AU81" i="2"/>
  <c r="AU114" i="2"/>
  <c r="AQ510" i="2"/>
  <c r="AQ477" i="2"/>
  <c r="AQ444" i="2"/>
  <c r="AQ411" i="2"/>
  <c r="AQ378" i="2"/>
  <c r="AQ345" i="2"/>
  <c r="AQ312" i="2"/>
  <c r="AQ279" i="2"/>
  <c r="AQ246" i="2"/>
  <c r="AQ213" i="2"/>
  <c r="AQ180" i="2"/>
  <c r="AQ147" i="2"/>
  <c r="AQ81" i="2"/>
  <c r="AQ114" i="2"/>
  <c r="AM510" i="2"/>
  <c r="AM477" i="2"/>
  <c r="AM444" i="2"/>
  <c r="AM411" i="2"/>
  <c r="AM378" i="2"/>
  <c r="AM345" i="2"/>
  <c r="AM312" i="2"/>
  <c r="AM246" i="2"/>
  <c r="AM279" i="2"/>
  <c r="AM213" i="2"/>
  <c r="AM180" i="2"/>
  <c r="AM147" i="2"/>
  <c r="AM81" i="2"/>
  <c r="AM114" i="2"/>
  <c r="AI510" i="2"/>
  <c r="AI477" i="2"/>
  <c r="AI444" i="2"/>
  <c r="AI411" i="2"/>
  <c r="AI378" i="2"/>
  <c r="AI345" i="2"/>
  <c r="AI312" i="2"/>
  <c r="AI279" i="2"/>
  <c r="AI246" i="2"/>
  <c r="AI213" i="2"/>
  <c r="AI180" i="2"/>
  <c r="AI147" i="2"/>
  <c r="AI81" i="2"/>
  <c r="AI114" i="2"/>
  <c r="BA509" i="2"/>
  <c r="BA476" i="2"/>
  <c r="BA443" i="2"/>
  <c r="BA410" i="2"/>
  <c r="BA377" i="2"/>
  <c r="BA344" i="2"/>
  <c r="BA311" i="2"/>
  <c r="BA278" i="2"/>
  <c r="BA245" i="2"/>
  <c r="BA212" i="2"/>
  <c r="BA179" i="2"/>
  <c r="BA80" i="2"/>
  <c r="BA146" i="2"/>
  <c r="BA113" i="2"/>
  <c r="AW509" i="2"/>
  <c r="AW476" i="2"/>
  <c r="AW443" i="2"/>
  <c r="AW410" i="2"/>
  <c r="AW377" i="2"/>
  <c r="AW344" i="2"/>
  <c r="AW311" i="2"/>
  <c r="AW245" i="2"/>
  <c r="AW278" i="2"/>
  <c r="AW212" i="2"/>
  <c r="AW179" i="2"/>
  <c r="AW80" i="2"/>
  <c r="AW113" i="2"/>
  <c r="AW146" i="2"/>
  <c r="AS509" i="2"/>
  <c r="AS476" i="2"/>
  <c r="AS443" i="2"/>
  <c r="AS410" i="2"/>
  <c r="AS377" i="2"/>
  <c r="AS344" i="2"/>
  <c r="AS311" i="2"/>
  <c r="AS278" i="2"/>
  <c r="AS245" i="2"/>
  <c r="AS212" i="2"/>
  <c r="AS179" i="2"/>
  <c r="AS80" i="2"/>
  <c r="AS146" i="2"/>
  <c r="AS113" i="2"/>
  <c r="AO509" i="2"/>
  <c r="AO476" i="2"/>
  <c r="AO443" i="2"/>
  <c r="AO410" i="2"/>
  <c r="AO377" i="2"/>
  <c r="AO344" i="2"/>
  <c r="AO311" i="2"/>
  <c r="AO245" i="2"/>
  <c r="AO278" i="2"/>
  <c r="AO212" i="2"/>
  <c r="AO179" i="2"/>
  <c r="AO80" i="2"/>
  <c r="AO113" i="2"/>
  <c r="AO146" i="2"/>
  <c r="AK509" i="2"/>
  <c r="AK476" i="2"/>
  <c r="AK443" i="2"/>
  <c r="AK410" i="2"/>
  <c r="AK377" i="2"/>
  <c r="AK344" i="2"/>
  <c r="AK311" i="2"/>
  <c r="AK278" i="2"/>
  <c r="AK245" i="2"/>
  <c r="AK212" i="2"/>
  <c r="AK179" i="2"/>
  <c r="AK80" i="2"/>
  <c r="AK146" i="2"/>
  <c r="AK113" i="2"/>
  <c r="AG509" i="2"/>
  <c r="AG476" i="2"/>
  <c r="AG443" i="2"/>
  <c r="AG410" i="2"/>
  <c r="AG377" i="2"/>
  <c r="AG344" i="2"/>
  <c r="AG311" i="2"/>
  <c r="AG245" i="2"/>
  <c r="AG278" i="2"/>
  <c r="AG212" i="2"/>
  <c r="AG179" i="2"/>
  <c r="AG80" i="2"/>
  <c r="AG113" i="2"/>
  <c r="AG146" i="2"/>
  <c r="BC508" i="2"/>
  <c r="BC475" i="2"/>
  <c r="BC442" i="2"/>
  <c r="BC409" i="2"/>
  <c r="BC376" i="2"/>
  <c r="BC343" i="2"/>
  <c r="BC310" i="2"/>
  <c r="BC277" i="2"/>
  <c r="BC244" i="2"/>
  <c r="BC211" i="2"/>
  <c r="BC178" i="2"/>
  <c r="BC79" i="2"/>
  <c r="BC145" i="2"/>
  <c r="BC112" i="2"/>
  <c r="AY508" i="2"/>
  <c r="AY475" i="2"/>
  <c r="AY442" i="2"/>
  <c r="AY409" i="2"/>
  <c r="AY376" i="2"/>
  <c r="AY343" i="2"/>
  <c r="AY310" i="2"/>
  <c r="AY244" i="2"/>
  <c r="AY277" i="2"/>
  <c r="AY211" i="2"/>
  <c r="AY178" i="2"/>
  <c r="AY79" i="2"/>
  <c r="AY112" i="2"/>
  <c r="AY145" i="2"/>
  <c r="AU508" i="2"/>
  <c r="AU475" i="2"/>
  <c r="AU442" i="2"/>
  <c r="AU409" i="2"/>
  <c r="AU376" i="2"/>
  <c r="AU343" i="2"/>
  <c r="AU310" i="2"/>
  <c r="AU277" i="2"/>
  <c r="AU244" i="2"/>
  <c r="AU211" i="2"/>
  <c r="AU178" i="2"/>
  <c r="AU79" i="2"/>
  <c r="AU145" i="2"/>
  <c r="AU112" i="2"/>
  <c r="AQ508" i="2"/>
  <c r="AQ475" i="2"/>
  <c r="AQ442" i="2"/>
  <c r="AQ409" i="2"/>
  <c r="AQ376" i="2"/>
  <c r="AQ343" i="2"/>
  <c r="AQ310" i="2"/>
  <c r="AQ244" i="2"/>
  <c r="AQ277" i="2"/>
  <c r="AQ211" i="2"/>
  <c r="AQ178" i="2"/>
  <c r="AQ79" i="2"/>
  <c r="AQ112" i="2"/>
  <c r="AQ145" i="2"/>
  <c r="AM508" i="2"/>
  <c r="AM475" i="2"/>
  <c r="AM442" i="2"/>
  <c r="AM409" i="2"/>
  <c r="AM376" i="2"/>
  <c r="AM343" i="2"/>
  <c r="AM310" i="2"/>
  <c r="AM277" i="2"/>
  <c r="AM244" i="2"/>
  <c r="AM211" i="2"/>
  <c r="AM178" i="2"/>
  <c r="AM79" i="2"/>
  <c r="AM145" i="2"/>
  <c r="AM112" i="2"/>
  <c r="AI508" i="2"/>
  <c r="AI475" i="2"/>
  <c r="AI442" i="2"/>
  <c r="AI409" i="2"/>
  <c r="AI376" i="2"/>
  <c r="AI343" i="2"/>
  <c r="AI310" i="2"/>
  <c r="AI244" i="2"/>
  <c r="AI277" i="2"/>
  <c r="AI211" i="2"/>
  <c r="AI178" i="2"/>
  <c r="AI79" i="2"/>
  <c r="AI112" i="2"/>
  <c r="AI145" i="2"/>
  <c r="BA507" i="2"/>
  <c r="BA474" i="2"/>
  <c r="BA441" i="2"/>
  <c r="BA408" i="2"/>
  <c r="BA375" i="2"/>
  <c r="BA342" i="2"/>
  <c r="BA309" i="2"/>
  <c r="BA243" i="2"/>
  <c r="BA276" i="2"/>
  <c r="BA210" i="2"/>
  <c r="BA177" i="2"/>
  <c r="BA78" i="2"/>
  <c r="BA111" i="2"/>
  <c r="BA144" i="2"/>
  <c r="AW507" i="2"/>
  <c r="AW474" i="2"/>
  <c r="AW441" i="2"/>
  <c r="AW408" i="2"/>
  <c r="AW375" i="2"/>
  <c r="AW342" i="2"/>
  <c r="AW309" i="2"/>
  <c r="AW276" i="2"/>
  <c r="AW243" i="2"/>
  <c r="AW210" i="2"/>
  <c r="AW177" i="2"/>
  <c r="AW78" i="2"/>
  <c r="AW144" i="2"/>
  <c r="AW111" i="2"/>
  <c r="AS507" i="2"/>
  <c r="AS474" i="2"/>
  <c r="AS441" i="2"/>
  <c r="AS408" i="2"/>
  <c r="AS375" i="2"/>
  <c r="AS342" i="2"/>
  <c r="AS309" i="2"/>
  <c r="AS243" i="2"/>
  <c r="AS276" i="2"/>
  <c r="AS210" i="2"/>
  <c r="AS177" i="2"/>
  <c r="AS78" i="2"/>
  <c r="AS111" i="2"/>
  <c r="AS144" i="2"/>
  <c r="AO507" i="2"/>
  <c r="AO474" i="2"/>
  <c r="AO441" i="2"/>
  <c r="AO408" i="2"/>
  <c r="AO375" i="2"/>
  <c r="AO342" i="2"/>
  <c r="AO309" i="2"/>
  <c r="AO276" i="2"/>
  <c r="AO243" i="2"/>
  <c r="AO210" i="2"/>
  <c r="AO177" i="2"/>
  <c r="AO78" i="2"/>
  <c r="AO144" i="2"/>
  <c r="AO111" i="2"/>
  <c r="AK507" i="2"/>
  <c r="AK474" i="2"/>
  <c r="AK441" i="2"/>
  <c r="AK408" i="2"/>
  <c r="AK375" i="2"/>
  <c r="AK342" i="2"/>
  <c r="AK309" i="2"/>
  <c r="AK243" i="2"/>
  <c r="AK276" i="2"/>
  <c r="AK210" i="2"/>
  <c r="AK177" i="2"/>
  <c r="AK78" i="2"/>
  <c r="AK111" i="2"/>
  <c r="AK144" i="2"/>
  <c r="AG507" i="2"/>
  <c r="AG474" i="2"/>
  <c r="AG441" i="2"/>
  <c r="AG408" i="2"/>
  <c r="AG375" i="2"/>
  <c r="AG342" i="2"/>
  <c r="AG309" i="2"/>
  <c r="AG276" i="2"/>
  <c r="AG243" i="2"/>
  <c r="AG210" i="2"/>
  <c r="AG177" i="2"/>
  <c r="AG78" i="2"/>
  <c r="AG144" i="2"/>
  <c r="AG111" i="2"/>
  <c r="BC506" i="2"/>
  <c r="BC473" i="2"/>
  <c r="BC440" i="2"/>
  <c r="BC407" i="2"/>
  <c r="BC374" i="2"/>
  <c r="BC341" i="2"/>
  <c r="BC308" i="2"/>
  <c r="BC242" i="2"/>
  <c r="BC275" i="2"/>
  <c r="BC209" i="2"/>
  <c r="BC176" i="2"/>
  <c r="BC77" i="2"/>
  <c r="BC110" i="2"/>
  <c r="BC143" i="2"/>
  <c r="AY506" i="2"/>
  <c r="AY473" i="2"/>
  <c r="AY440" i="2"/>
  <c r="AY407" i="2"/>
  <c r="AY374" i="2"/>
  <c r="AY341" i="2"/>
  <c r="AY308" i="2"/>
  <c r="AY275" i="2"/>
  <c r="AY242" i="2"/>
  <c r="AY209" i="2"/>
  <c r="AY176" i="2"/>
  <c r="AY77" i="2"/>
  <c r="AY143" i="2"/>
  <c r="AY110" i="2"/>
  <c r="AU506" i="2"/>
  <c r="AU473" i="2"/>
  <c r="AU440" i="2"/>
  <c r="AU407" i="2"/>
  <c r="AU374" i="2"/>
  <c r="AU341" i="2"/>
  <c r="AU308" i="2"/>
  <c r="AU242" i="2"/>
  <c r="AU275" i="2"/>
  <c r="AU209" i="2"/>
  <c r="AU176" i="2"/>
  <c r="AU77" i="2"/>
  <c r="AU110" i="2"/>
  <c r="AU143" i="2"/>
  <c r="AQ506" i="2"/>
  <c r="AQ473" i="2"/>
  <c r="AQ440" i="2"/>
  <c r="AQ407" i="2"/>
  <c r="AQ374" i="2"/>
  <c r="AQ341" i="2"/>
  <c r="AQ308" i="2"/>
  <c r="AQ275" i="2"/>
  <c r="AQ242" i="2"/>
  <c r="AQ209" i="2"/>
  <c r="AQ176" i="2"/>
  <c r="AQ77" i="2"/>
  <c r="AQ143" i="2"/>
  <c r="AQ110" i="2"/>
  <c r="AM506" i="2"/>
  <c r="AM473" i="2"/>
  <c r="AM440" i="2"/>
  <c r="AM407" i="2"/>
  <c r="AM374" i="2"/>
  <c r="AM341" i="2"/>
  <c r="AM308" i="2"/>
  <c r="AM242" i="2"/>
  <c r="AM275" i="2"/>
  <c r="AM209" i="2"/>
  <c r="AM176" i="2"/>
  <c r="AM77" i="2"/>
  <c r="AM110" i="2"/>
  <c r="AM143" i="2"/>
  <c r="AI506" i="2"/>
  <c r="AI473" i="2"/>
  <c r="AI440" i="2"/>
  <c r="AI407" i="2"/>
  <c r="AI374" i="2"/>
  <c r="AI341" i="2"/>
  <c r="AI308" i="2"/>
  <c r="AI275" i="2"/>
  <c r="AI242" i="2"/>
  <c r="AI209" i="2"/>
  <c r="AI176" i="2"/>
  <c r="AI77" i="2"/>
  <c r="AI143" i="2"/>
  <c r="AI110" i="2"/>
  <c r="BA505" i="2"/>
  <c r="BA472" i="2"/>
  <c r="BA439" i="2"/>
  <c r="BA406" i="2"/>
  <c r="BA373" i="2"/>
  <c r="BA340" i="2"/>
  <c r="BA307" i="2"/>
  <c r="BA274" i="2"/>
  <c r="BA241" i="2"/>
  <c r="BA208" i="2"/>
  <c r="BA175" i="2"/>
  <c r="BA76" i="2"/>
  <c r="BA142" i="2"/>
  <c r="BA109" i="2"/>
  <c r="AW505" i="2"/>
  <c r="AW472" i="2"/>
  <c r="AW439" i="2"/>
  <c r="AW406" i="2"/>
  <c r="AW373" i="2"/>
  <c r="AW340" i="2"/>
  <c r="AW307" i="2"/>
  <c r="AW241" i="2"/>
  <c r="AW274" i="2"/>
  <c r="AW208" i="2"/>
  <c r="AW175" i="2"/>
  <c r="AW76" i="2"/>
  <c r="AW109" i="2"/>
  <c r="AW142" i="2"/>
  <c r="AS505" i="2"/>
  <c r="AS472" i="2"/>
  <c r="AS439" i="2"/>
  <c r="AS406" i="2"/>
  <c r="AS373" i="2"/>
  <c r="AS340" i="2"/>
  <c r="AS307" i="2"/>
  <c r="AS274" i="2"/>
  <c r="AS241" i="2"/>
  <c r="AS208" i="2"/>
  <c r="AS175" i="2"/>
  <c r="AS76" i="2"/>
  <c r="AS142" i="2"/>
  <c r="AS109" i="2"/>
  <c r="AO505" i="2"/>
  <c r="AO472" i="2"/>
  <c r="AO439" i="2"/>
  <c r="AO406" i="2"/>
  <c r="AO373" i="2"/>
  <c r="AO340" i="2"/>
  <c r="AO307" i="2"/>
  <c r="AO274" i="2"/>
  <c r="AO241" i="2"/>
  <c r="AO208" i="2"/>
  <c r="AO175" i="2"/>
  <c r="AO76" i="2"/>
  <c r="AO109" i="2"/>
  <c r="AO142" i="2"/>
  <c r="AK505" i="2"/>
  <c r="AK472" i="2"/>
  <c r="AK439" i="2"/>
  <c r="AK406" i="2"/>
  <c r="AK373" i="2"/>
  <c r="AK340" i="2"/>
  <c r="AK307" i="2"/>
  <c r="AK274" i="2"/>
  <c r="AK241" i="2"/>
  <c r="AK208" i="2"/>
  <c r="AK175" i="2"/>
  <c r="AK76" i="2"/>
  <c r="AK142" i="2"/>
  <c r="AK109" i="2"/>
  <c r="AG505" i="2"/>
  <c r="AG472" i="2"/>
  <c r="AG439" i="2"/>
  <c r="AG406" i="2"/>
  <c r="AG373" i="2"/>
  <c r="AG340" i="2"/>
  <c r="AG307" i="2"/>
  <c r="AG274" i="2"/>
  <c r="AG241" i="2"/>
  <c r="AG208" i="2"/>
  <c r="AG175" i="2"/>
  <c r="AG76" i="2"/>
  <c r="AG109" i="2"/>
  <c r="AG142" i="2"/>
  <c r="BC504" i="2"/>
  <c r="BC471" i="2"/>
  <c r="BC438" i="2"/>
  <c r="BC405" i="2"/>
  <c r="BC372" i="2"/>
  <c r="BC339" i="2"/>
  <c r="BC306" i="2"/>
  <c r="BC273" i="2"/>
  <c r="BC240" i="2"/>
  <c r="BC207" i="2"/>
  <c r="BC174" i="2"/>
  <c r="BC75" i="2"/>
  <c r="BC141" i="2"/>
  <c r="BC108" i="2"/>
  <c r="AY504" i="2"/>
  <c r="AY471" i="2"/>
  <c r="AY438" i="2"/>
  <c r="AY405" i="2"/>
  <c r="AY372" i="2"/>
  <c r="AY339" i="2"/>
  <c r="AY306" i="2"/>
  <c r="AY273" i="2"/>
  <c r="AY240" i="2"/>
  <c r="AY207" i="2"/>
  <c r="AY174" i="2"/>
  <c r="AY75" i="2"/>
  <c r="AY108" i="2"/>
  <c r="AY141" i="2"/>
  <c r="AU504" i="2"/>
  <c r="AU471" i="2"/>
  <c r="AU438" i="2"/>
  <c r="AU405" i="2"/>
  <c r="AU372" i="2"/>
  <c r="AU339" i="2"/>
  <c r="AU306" i="2"/>
  <c r="AU273" i="2"/>
  <c r="AU240" i="2"/>
  <c r="AU207" i="2"/>
  <c r="AU174" i="2"/>
  <c r="AU75" i="2"/>
  <c r="AU141" i="2"/>
  <c r="AU108" i="2"/>
  <c r="AQ504" i="2"/>
  <c r="AQ471" i="2"/>
  <c r="AQ438" i="2"/>
  <c r="AQ405" i="2"/>
  <c r="AQ372" i="2"/>
  <c r="AQ339" i="2"/>
  <c r="AQ306" i="2"/>
  <c r="AQ273" i="2"/>
  <c r="AQ240" i="2"/>
  <c r="AQ207" i="2"/>
  <c r="AQ174" i="2"/>
  <c r="AQ75" i="2"/>
  <c r="AQ108" i="2"/>
  <c r="AQ141" i="2"/>
  <c r="AM504" i="2"/>
  <c r="AM471" i="2"/>
  <c r="AM438" i="2"/>
  <c r="AM405" i="2"/>
  <c r="AM372" i="2"/>
  <c r="AM339" i="2"/>
  <c r="AM306" i="2"/>
  <c r="AM273" i="2"/>
  <c r="AM240" i="2"/>
  <c r="AM207" i="2"/>
  <c r="AM174" i="2"/>
  <c r="AM75" i="2"/>
  <c r="AM141" i="2"/>
  <c r="AM108" i="2"/>
  <c r="AI504" i="2"/>
  <c r="AI471" i="2"/>
  <c r="AI438" i="2"/>
  <c r="AI405" i="2"/>
  <c r="AI372" i="2"/>
  <c r="AI339" i="2"/>
  <c r="AI306" i="2"/>
  <c r="AI273" i="2"/>
  <c r="AI240" i="2"/>
  <c r="AI207" i="2"/>
  <c r="AI174" i="2"/>
  <c r="AI75" i="2"/>
  <c r="AI108" i="2"/>
  <c r="AI141" i="2"/>
  <c r="BA503" i="2"/>
  <c r="BA470" i="2"/>
  <c r="BA437" i="2"/>
  <c r="BA404" i="2"/>
  <c r="BA371" i="2"/>
  <c r="BA338" i="2"/>
  <c r="BA305" i="2"/>
  <c r="BA272" i="2"/>
  <c r="BA239" i="2"/>
  <c r="BA206" i="2"/>
  <c r="BA173" i="2"/>
  <c r="BA74" i="2"/>
  <c r="BA107" i="2"/>
  <c r="BA140" i="2"/>
  <c r="AW503" i="2"/>
  <c r="AW470" i="2"/>
  <c r="AW437" i="2"/>
  <c r="AW404" i="2"/>
  <c r="AW371" i="2"/>
  <c r="AW338" i="2"/>
  <c r="AW305" i="2"/>
  <c r="AW272" i="2"/>
  <c r="AW239" i="2"/>
  <c r="AW206" i="2"/>
  <c r="AW173" i="2"/>
  <c r="AW74" i="2"/>
  <c r="AW140" i="2"/>
  <c r="AW107" i="2"/>
  <c r="AS503" i="2"/>
  <c r="AS470" i="2"/>
  <c r="AS437" i="2"/>
  <c r="AS404" i="2"/>
  <c r="AS371" i="2"/>
  <c r="AS338" i="2"/>
  <c r="AS305" i="2"/>
  <c r="AS272" i="2"/>
  <c r="AS239" i="2"/>
  <c r="AS206" i="2"/>
  <c r="AS173" i="2"/>
  <c r="AS74" i="2"/>
  <c r="AS107" i="2"/>
  <c r="AS140" i="2"/>
  <c r="AO503" i="2"/>
  <c r="AO470" i="2"/>
  <c r="AO437" i="2"/>
  <c r="AO404" i="2"/>
  <c r="AO371" i="2"/>
  <c r="AO338" i="2"/>
  <c r="AO305" i="2"/>
  <c r="AO272" i="2"/>
  <c r="AO239" i="2"/>
  <c r="AO206" i="2"/>
  <c r="AO173" i="2"/>
  <c r="AO74" i="2"/>
  <c r="AO140" i="2"/>
  <c r="AO107" i="2"/>
  <c r="AK503" i="2"/>
  <c r="AK470" i="2"/>
  <c r="AK437" i="2"/>
  <c r="AK404" i="2"/>
  <c r="AK371" i="2"/>
  <c r="AK338" i="2"/>
  <c r="AK305" i="2"/>
  <c r="AK272" i="2"/>
  <c r="AK239" i="2"/>
  <c r="AK206" i="2"/>
  <c r="AK173" i="2"/>
  <c r="AK74" i="2"/>
  <c r="AK107" i="2"/>
  <c r="AK140" i="2"/>
  <c r="AG503" i="2"/>
  <c r="AG470" i="2"/>
  <c r="AG437" i="2"/>
  <c r="AG404" i="2"/>
  <c r="AG371" i="2"/>
  <c r="AG338" i="2"/>
  <c r="AG305" i="2"/>
  <c r="AG272" i="2"/>
  <c r="AG239" i="2"/>
  <c r="AG206" i="2"/>
  <c r="AG173" i="2"/>
  <c r="AG74" i="2"/>
  <c r="AG140" i="2"/>
  <c r="AG107" i="2"/>
  <c r="BC502" i="2"/>
  <c r="BC469" i="2"/>
  <c r="BC436" i="2"/>
  <c r="BC403" i="2"/>
  <c r="BC370" i="2"/>
  <c r="BC337" i="2"/>
  <c r="BC304" i="2"/>
  <c r="BC271" i="2"/>
  <c r="BC238" i="2"/>
  <c r="BC205" i="2"/>
  <c r="BC172" i="2"/>
  <c r="BC73" i="2"/>
  <c r="BC106" i="2"/>
  <c r="BC139" i="2"/>
  <c r="AY502" i="2"/>
  <c r="AY469" i="2"/>
  <c r="AY436" i="2"/>
  <c r="AY403" i="2"/>
  <c r="AY370" i="2"/>
  <c r="AY337" i="2"/>
  <c r="AY304" i="2"/>
  <c r="AY271" i="2"/>
  <c r="AY238" i="2"/>
  <c r="AY205" i="2"/>
  <c r="AY172" i="2"/>
  <c r="AY73" i="2"/>
  <c r="AY139" i="2"/>
  <c r="AY106" i="2"/>
  <c r="AU502" i="2"/>
  <c r="AU469" i="2"/>
  <c r="AU436" i="2"/>
  <c r="AU403" i="2"/>
  <c r="AU370" i="2"/>
  <c r="AU337" i="2"/>
  <c r="AU304" i="2"/>
  <c r="AU271" i="2"/>
  <c r="AU238" i="2"/>
  <c r="AU205" i="2"/>
  <c r="AU172" i="2"/>
  <c r="AU73" i="2"/>
  <c r="AU106" i="2"/>
  <c r="AU139" i="2"/>
  <c r="AQ502" i="2"/>
  <c r="AQ469" i="2"/>
  <c r="AQ436" i="2"/>
  <c r="AQ403" i="2"/>
  <c r="AQ370" i="2"/>
  <c r="AQ337" i="2"/>
  <c r="AQ304" i="2"/>
  <c r="AQ271" i="2"/>
  <c r="AQ238" i="2"/>
  <c r="AQ205" i="2"/>
  <c r="AQ172" i="2"/>
  <c r="AQ73" i="2"/>
  <c r="AQ139" i="2"/>
  <c r="AQ106" i="2"/>
  <c r="AM502" i="2"/>
  <c r="AM469" i="2"/>
  <c r="AM436" i="2"/>
  <c r="AM403" i="2"/>
  <c r="AM370" i="2"/>
  <c r="AM337" i="2"/>
  <c r="AM304" i="2"/>
  <c r="AM271" i="2"/>
  <c r="AM238" i="2"/>
  <c r="AM205" i="2"/>
  <c r="AM172" i="2"/>
  <c r="AM73" i="2"/>
  <c r="AM106" i="2"/>
  <c r="AM139" i="2"/>
  <c r="AI502" i="2"/>
  <c r="AI469" i="2"/>
  <c r="AI436" i="2"/>
  <c r="AI403" i="2"/>
  <c r="AI370" i="2"/>
  <c r="AI337" i="2"/>
  <c r="AI304" i="2"/>
  <c r="AI271" i="2"/>
  <c r="AI238" i="2"/>
  <c r="AI205" i="2"/>
  <c r="AI172" i="2"/>
  <c r="AI73" i="2"/>
  <c r="AI139" i="2"/>
  <c r="AI106" i="2"/>
  <c r="BA501" i="2"/>
  <c r="BA468" i="2"/>
  <c r="BA435" i="2"/>
  <c r="BA402" i="2"/>
  <c r="BA369" i="2"/>
  <c r="BA336" i="2"/>
  <c r="BA303" i="2"/>
  <c r="BA270" i="2"/>
  <c r="BA237" i="2"/>
  <c r="BA204" i="2"/>
  <c r="BA171" i="2"/>
  <c r="BA72" i="2"/>
  <c r="BA138" i="2"/>
  <c r="BA105" i="2"/>
  <c r="AW501" i="2"/>
  <c r="AW468" i="2"/>
  <c r="AW435" i="2"/>
  <c r="AW402" i="2"/>
  <c r="AW369" i="2"/>
  <c r="AW336" i="2"/>
  <c r="AW303" i="2"/>
  <c r="AW270" i="2"/>
  <c r="AW237" i="2"/>
  <c r="AW204" i="2"/>
  <c r="AW171" i="2"/>
  <c r="AW72" i="2"/>
  <c r="AW105" i="2"/>
  <c r="AW138" i="2"/>
  <c r="AS501" i="2"/>
  <c r="AS468" i="2"/>
  <c r="AS435" i="2"/>
  <c r="AS402" i="2"/>
  <c r="AS369" i="2"/>
  <c r="AS336" i="2"/>
  <c r="AS303" i="2"/>
  <c r="AS270" i="2"/>
  <c r="AS237" i="2"/>
  <c r="AS204" i="2"/>
  <c r="AS171" i="2"/>
  <c r="AS72" i="2"/>
  <c r="AS138" i="2"/>
  <c r="AS105" i="2"/>
  <c r="AO501" i="2"/>
  <c r="AO468" i="2"/>
  <c r="AO435" i="2"/>
  <c r="AO402" i="2"/>
  <c r="AO369" i="2"/>
  <c r="AO336" i="2"/>
  <c r="AO303" i="2"/>
  <c r="AO270" i="2"/>
  <c r="AO237" i="2"/>
  <c r="AO204" i="2"/>
  <c r="AO171" i="2"/>
  <c r="AO72" i="2"/>
  <c r="AO105" i="2"/>
  <c r="AO138" i="2"/>
  <c r="AK501" i="2"/>
  <c r="AK468" i="2"/>
  <c r="AK435" i="2"/>
  <c r="AK402" i="2"/>
  <c r="AK369" i="2"/>
  <c r="AK336" i="2"/>
  <c r="AK303" i="2"/>
  <c r="AK270" i="2"/>
  <c r="AK237" i="2"/>
  <c r="AK204" i="2"/>
  <c r="AK171" i="2"/>
  <c r="AK72" i="2"/>
  <c r="AK138" i="2"/>
  <c r="AK105" i="2"/>
  <c r="AG501" i="2"/>
  <c r="AG468" i="2"/>
  <c r="AG435" i="2"/>
  <c r="AG402" i="2"/>
  <c r="AG369" i="2"/>
  <c r="AG336" i="2"/>
  <c r="AG303" i="2"/>
  <c r="AG270" i="2"/>
  <c r="AG237" i="2"/>
  <c r="AG204" i="2"/>
  <c r="AG171" i="2"/>
  <c r="AG72" i="2"/>
  <c r="AG105" i="2"/>
  <c r="AG138" i="2"/>
  <c r="BC500" i="2"/>
  <c r="BC467" i="2"/>
  <c r="BC434" i="2"/>
  <c r="BC401" i="2"/>
  <c r="BC368" i="2"/>
  <c r="BC335" i="2"/>
  <c r="BC302" i="2"/>
  <c r="BC269" i="2"/>
  <c r="BC236" i="2"/>
  <c r="BC203" i="2"/>
  <c r="BC170" i="2"/>
  <c r="BC71" i="2"/>
  <c r="BC137" i="2"/>
  <c r="BC104" i="2"/>
  <c r="AY500" i="2"/>
  <c r="AY467" i="2"/>
  <c r="AY434" i="2"/>
  <c r="AY401" i="2"/>
  <c r="AY368" i="2"/>
  <c r="AY335" i="2"/>
  <c r="AY302" i="2"/>
  <c r="AY269" i="2"/>
  <c r="AY236" i="2"/>
  <c r="AY203" i="2"/>
  <c r="AY170" i="2"/>
  <c r="AY71" i="2"/>
  <c r="AY104" i="2"/>
  <c r="AY137" i="2"/>
  <c r="AU500" i="2"/>
  <c r="AU467" i="2"/>
  <c r="AU434" i="2"/>
  <c r="AU401" i="2"/>
  <c r="AU368" i="2"/>
  <c r="AU335" i="2"/>
  <c r="AU302" i="2"/>
  <c r="AU269" i="2"/>
  <c r="AU236" i="2"/>
  <c r="AU203" i="2"/>
  <c r="AU170" i="2"/>
  <c r="AU71" i="2"/>
  <c r="AU137" i="2"/>
  <c r="AU104" i="2"/>
  <c r="AQ500" i="2"/>
  <c r="AQ467" i="2"/>
  <c r="AQ434" i="2"/>
  <c r="AQ401" i="2"/>
  <c r="AQ368" i="2"/>
  <c r="AQ335" i="2"/>
  <c r="AQ302" i="2"/>
  <c r="AQ269" i="2"/>
  <c r="AQ236" i="2"/>
  <c r="AQ203" i="2"/>
  <c r="AQ170" i="2"/>
  <c r="AQ71" i="2"/>
  <c r="AQ104" i="2"/>
  <c r="AQ137" i="2"/>
  <c r="AM500" i="2"/>
  <c r="AM467" i="2"/>
  <c r="AM434" i="2"/>
  <c r="AM401" i="2"/>
  <c r="AM368" i="2"/>
  <c r="AM335" i="2"/>
  <c r="AM302" i="2"/>
  <c r="AM269" i="2"/>
  <c r="AM236" i="2"/>
  <c r="AM203" i="2"/>
  <c r="AM170" i="2"/>
  <c r="AM71" i="2"/>
  <c r="AM137" i="2"/>
  <c r="AM104" i="2"/>
  <c r="AI500" i="2"/>
  <c r="AI467" i="2"/>
  <c r="AI434" i="2"/>
  <c r="AI401" i="2"/>
  <c r="AI368" i="2"/>
  <c r="AI335" i="2"/>
  <c r="AI302" i="2"/>
  <c r="AI269" i="2"/>
  <c r="AI236" i="2"/>
  <c r="AI203" i="2"/>
  <c r="AI170" i="2"/>
  <c r="AI71" i="2"/>
  <c r="AI104" i="2"/>
  <c r="AI137" i="2"/>
  <c r="BA499" i="2"/>
  <c r="BA466" i="2"/>
  <c r="BA433" i="2"/>
  <c r="BA400" i="2"/>
  <c r="BA367" i="2"/>
  <c r="BA334" i="2"/>
  <c r="BA301" i="2"/>
  <c r="BA268" i="2"/>
  <c r="BA235" i="2"/>
  <c r="BA202" i="2"/>
  <c r="BA169" i="2"/>
  <c r="BA70" i="2"/>
  <c r="BA103" i="2"/>
  <c r="BA136" i="2"/>
  <c r="AW499" i="2"/>
  <c r="AW466" i="2"/>
  <c r="AW433" i="2"/>
  <c r="AW400" i="2"/>
  <c r="AW367" i="2"/>
  <c r="AW334" i="2"/>
  <c r="AW301" i="2"/>
  <c r="AW268" i="2"/>
  <c r="AW235" i="2"/>
  <c r="AW202" i="2"/>
  <c r="AW169" i="2"/>
  <c r="AW70" i="2"/>
  <c r="AW136" i="2"/>
  <c r="AW103" i="2"/>
  <c r="AS499" i="2"/>
  <c r="AS466" i="2"/>
  <c r="AS433" i="2"/>
  <c r="AS400" i="2"/>
  <c r="AS367" i="2"/>
  <c r="AS334" i="2"/>
  <c r="AS301" i="2"/>
  <c r="AS268" i="2"/>
  <c r="AS235" i="2"/>
  <c r="AS202" i="2"/>
  <c r="AS169" i="2"/>
  <c r="AS70" i="2"/>
  <c r="AS103" i="2"/>
  <c r="AS136" i="2"/>
  <c r="AO499" i="2"/>
  <c r="AO466" i="2"/>
  <c r="AO433" i="2"/>
  <c r="AO400" i="2"/>
  <c r="AO367" i="2"/>
  <c r="AO334" i="2"/>
  <c r="AO301" i="2"/>
  <c r="AO268" i="2"/>
  <c r="AO235" i="2"/>
  <c r="AO202" i="2"/>
  <c r="AO169" i="2"/>
  <c r="AO70" i="2"/>
  <c r="AO136" i="2"/>
  <c r="AO103" i="2"/>
  <c r="AK499" i="2"/>
  <c r="AK466" i="2"/>
  <c r="AK433" i="2"/>
  <c r="AK400" i="2"/>
  <c r="AK367" i="2"/>
  <c r="AK334" i="2"/>
  <c r="AK301" i="2"/>
  <c r="AK268" i="2"/>
  <c r="AK235" i="2"/>
  <c r="AK202" i="2"/>
  <c r="AK169" i="2"/>
  <c r="AK70" i="2"/>
  <c r="AK103" i="2"/>
  <c r="AK136" i="2"/>
  <c r="AG499" i="2"/>
  <c r="AG466" i="2"/>
  <c r="AG433" i="2"/>
  <c r="AG400" i="2"/>
  <c r="AG367" i="2"/>
  <c r="AG334" i="2"/>
  <c r="AG301" i="2"/>
  <c r="AG268" i="2"/>
  <c r="AG235" i="2"/>
  <c r="AG202" i="2"/>
  <c r="AG169" i="2"/>
  <c r="AG70" i="2"/>
  <c r="AG136" i="2"/>
  <c r="AG103" i="2"/>
  <c r="BC498" i="2"/>
  <c r="BC465" i="2"/>
  <c r="BC432" i="2"/>
  <c r="BC399" i="2"/>
  <c r="BC366" i="2"/>
  <c r="BC333" i="2"/>
  <c r="BC300" i="2"/>
  <c r="BC267" i="2"/>
  <c r="BC234" i="2"/>
  <c r="BC201" i="2"/>
  <c r="BC168" i="2"/>
  <c r="BC69" i="2"/>
  <c r="BC102" i="2"/>
  <c r="BC135" i="2"/>
  <c r="AY498" i="2"/>
  <c r="AY465" i="2"/>
  <c r="AY432" i="2"/>
  <c r="AY399" i="2"/>
  <c r="AY366" i="2"/>
  <c r="AY333" i="2"/>
  <c r="AY300" i="2"/>
  <c r="AY267" i="2"/>
  <c r="AY234" i="2"/>
  <c r="AY201" i="2"/>
  <c r="AY168" i="2"/>
  <c r="AY69" i="2"/>
  <c r="AY135" i="2"/>
  <c r="AY102" i="2"/>
  <c r="AU498" i="2"/>
  <c r="AU465" i="2"/>
  <c r="AU432" i="2"/>
  <c r="AU399" i="2"/>
  <c r="AU366" i="2"/>
  <c r="AU333" i="2"/>
  <c r="AU300" i="2"/>
  <c r="AU267" i="2"/>
  <c r="AU234" i="2"/>
  <c r="AU201" i="2"/>
  <c r="AU168" i="2"/>
  <c r="AU69" i="2"/>
  <c r="AU102" i="2"/>
  <c r="AU135" i="2"/>
  <c r="AQ498" i="2"/>
  <c r="AQ465" i="2"/>
  <c r="AQ432" i="2"/>
  <c r="AQ399" i="2"/>
  <c r="AQ366" i="2"/>
  <c r="AQ333" i="2"/>
  <c r="AQ300" i="2"/>
  <c r="AQ267" i="2"/>
  <c r="AQ234" i="2"/>
  <c r="AQ201" i="2"/>
  <c r="AQ168" i="2"/>
  <c r="AQ69" i="2"/>
  <c r="AQ135" i="2"/>
  <c r="AQ102" i="2"/>
  <c r="AM498" i="2"/>
  <c r="AM465" i="2"/>
  <c r="AM432" i="2"/>
  <c r="AM399" i="2"/>
  <c r="AM366" i="2"/>
  <c r="AM333" i="2"/>
  <c r="AM300" i="2"/>
  <c r="AM267" i="2"/>
  <c r="AM234" i="2"/>
  <c r="AM201" i="2"/>
  <c r="AM168" i="2"/>
  <c r="AM69" i="2"/>
  <c r="AM102" i="2"/>
  <c r="AM135" i="2"/>
  <c r="AI498" i="2"/>
  <c r="AI465" i="2"/>
  <c r="AI432" i="2"/>
  <c r="AI399" i="2"/>
  <c r="AI366" i="2"/>
  <c r="AI333" i="2"/>
  <c r="AI300" i="2"/>
  <c r="AI267" i="2"/>
  <c r="AI234" i="2"/>
  <c r="AI201" i="2"/>
  <c r="AI168" i="2"/>
  <c r="AI69" i="2"/>
  <c r="AI135" i="2"/>
  <c r="AI102" i="2"/>
  <c r="AK35" i="2"/>
  <c r="AK497" i="2"/>
  <c r="AK464" i="2"/>
  <c r="AK431" i="2"/>
  <c r="AK398" i="2"/>
  <c r="AK365" i="2"/>
  <c r="AK332" i="2"/>
  <c r="AK299" i="2"/>
  <c r="AK233" i="2"/>
  <c r="AK266" i="2"/>
  <c r="AK167" i="2"/>
  <c r="AK200" i="2"/>
  <c r="AK101" i="2"/>
  <c r="AK134" i="2"/>
  <c r="AK68" i="2"/>
  <c r="BA35" i="2"/>
  <c r="BA497" i="2"/>
  <c r="BA464" i="2"/>
  <c r="BA431" i="2"/>
  <c r="BA398" i="2"/>
  <c r="BA365" i="2"/>
  <c r="BA332" i="2"/>
  <c r="BA299" i="2"/>
  <c r="BA233" i="2"/>
  <c r="BA266" i="2"/>
  <c r="BA167" i="2"/>
  <c r="BA200" i="2"/>
  <c r="BA101" i="2"/>
  <c r="BA134" i="2"/>
  <c r="BA68" i="2"/>
  <c r="BE499" i="2"/>
  <c r="BE501" i="2"/>
  <c r="BE503" i="2"/>
  <c r="BE498" i="2"/>
  <c r="BE502" i="2"/>
  <c r="BE500" i="2"/>
  <c r="BE504" i="2"/>
  <c r="BE506" i="2"/>
  <c r="BE507" i="2"/>
  <c r="BE505" i="2"/>
  <c r="BE512" i="2"/>
  <c r="BE514" i="2"/>
  <c r="BE509" i="2"/>
  <c r="BE513" i="2"/>
  <c r="BE516" i="2"/>
  <c r="BE518" i="2"/>
  <c r="BE520" i="2"/>
  <c r="BE522" i="2"/>
  <c r="BE524" i="2"/>
  <c r="BE510" i="2"/>
  <c r="BE497" i="2"/>
  <c r="BE508" i="2"/>
  <c r="BE511" i="2"/>
  <c r="BE515" i="2"/>
  <c r="BE517" i="2"/>
  <c r="BE519" i="2"/>
  <c r="BE521" i="2"/>
  <c r="BE523" i="2"/>
  <c r="BE525" i="2"/>
  <c r="BE527" i="2"/>
  <c r="BE465" i="2"/>
  <c r="BE467" i="2"/>
  <c r="BE526" i="2"/>
  <c r="BE466" i="2"/>
  <c r="BE470" i="2"/>
  <c r="BE472" i="2"/>
  <c r="BE474" i="2"/>
  <c r="BE476" i="2"/>
  <c r="BE468" i="2"/>
  <c r="BE469" i="2"/>
  <c r="BE471" i="2"/>
  <c r="BE473" i="2"/>
  <c r="BE475" i="2"/>
  <c r="BE477" i="2"/>
  <c r="BE479" i="2"/>
  <c r="BE481" i="2"/>
  <c r="BE483" i="2"/>
  <c r="BE485" i="2"/>
  <c r="BE487" i="2"/>
  <c r="BE478" i="2"/>
  <c r="BE482" i="2"/>
  <c r="BE486" i="2"/>
  <c r="BE490" i="2"/>
  <c r="BE492" i="2"/>
  <c r="BE494" i="2"/>
  <c r="BE432" i="2"/>
  <c r="BE434" i="2"/>
  <c r="BE436" i="2"/>
  <c r="BE480" i="2"/>
  <c r="BE484" i="2"/>
  <c r="BE488" i="2"/>
  <c r="BE489" i="2"/>
  <c r="BE491" i="2"/>
  <c r="BE493" i="2"/>
  <c r="BE433" i="2"/>
  <c r="BE435" i="2"/>
  <c r="BE437" i="2"/>
  <c r="BE439" i="2"/>
  <c r="BE441" i="2"/>
  <c r="BE443" i="2"/>
  <c r="BE464" i="2"/>
  <c r="BE440" i="2"/>
  <c r="BE444" i="2"/>
  <c r="BE446" i="2"/>
  <c r="BE448" i="2"/>
  <c r="BE450" i="2"/>
  <c r="BE452" i="2"/>
  <c r="BE454" i="2"/>
  <c r="BE456" i="2"/>
  <c r="BE458" i="2"/>
  <c r="BE460" i="2"/>
  <c r="BE400" i="2"/>
  <c r="BE402" i="2"/>
  <c r="BE431" i="2"/>
  <c r="BE438" i="2"/>
  <c r="BE442" i="2"/>
  <c r="BE445" i="2"/>
  <c r="BE447" i="2"/>
  <c r="BE449" i="2"/>
  <c r="BE451" i="2"/>
  <c r="BE453" i="2"/>
  <c r="BE455" i="2"/>
  <c r="BE457" i="2"/>
  <c r="BE459" i="2"/>
  <c r="BE461" i="2"/>
  <c r="BE399" i="2"/>
  <c r="BE401" i="2"/>
  <c r="BE403" i="2"/>
  <c r="BE405" i="2"/>
  <c r="BE407" i="2"/>
  <c r="BE409" i="2"/>
  <c r="BE411" i="2"/>
  <c r="BE413" i="2"/>
  <c r="BE406" i="2"/>
  <c r="BE410" i="2"/>
  <c r="BE398" i="2"/>
  <c r="BE414" i="2"/>
  <c r="BE416" i="2"/>
  <c r="BE418" i="2"/>
  <c r="BE420" i="2"/>
  <c r="BE422" i="2"/>
  <c r="BE424" i="2"/>
  <c r="BE426" i="2"/>
  <c r="BE428" i="2"/>
  <c r="BE366" i="2"/>
  <c r="BE368" i="2"/>
  <c r="BE370" i="2"/>
  <c r="BE404" i="2"/>
  <c r="BE408" i="2"/>
  <c r="BE412" i="2"/>
  <c r="BE415" i="2"/>
  <c r="BE417" i="2"/>
  <c r="BE419" i="2"/>
  <c r="BE421" i="2"/>
  <c r="BE423" i="2"/>
  <c r="BE425" i="2"/>
  <c r="BE427" i="2"/>
  <c r="BE367" i="2"/>
  <c r="BE369" i="2"/>
  <c r="BE371" i="2"/>
  <c r="BE373" i="2"/>
  <c r="BE375" i="2"/>
  <c r="BE377" i="2"/>
  <c r="BE379" i="2"/>
  <c r="BE374" i="2"/>
  <c r="BE378" i="2"/>
  <c r="BE381" i="2"/>
  <c r="BE383" i="2"/>
  <c r="BE385" i="2"/>
  <c r="BE387" i="2"/>
  <c r="BE389" i="2"/>
  <c r="BE391" i="2"/>
  <c r="BE393" i="2"/>
  <c r="BE395" i="2"/>
  <c r="BE333" i="2"/>
  <c r="BE335" i="2"/>
  <c r="BE337" i="2"/>
  <c r="BE339" i="2"/>
  <c r="BE341" i="2"/>
  <c r="BE343" i="2"/>
  <c r="BE345" i="2"/>
  <c r="BE347" i="2"/>
  <c r="BE349" i="2"/>
  <c r="BE351" i="2"/>
  <c r="BE353" i="2"/>
  <c r="BE372" i="2"/>
  <c r="BE376" i="2"/>
  <c r="BE380" i="2"/>
  <c r="BE382" i="2"/>
  <c r="BE384" i="2"/>
  <c r="BE386" i="2"/>
  <c r="BE388" i="2"/>
  <c r="BE390" i="2"/>
  <c r="BE392" i="2"/>
  <c r="BE394" i="2"/>
  <c r="BE334" i="2"/>
  <c r="BE336" i="2"/>
  <c r="BE338" i="2"/>
  <c r="BE340" i="2"/>
  <c r="BE342" i="2"/>
  <c r="BE344" i="2"/>
  <c r="BE346" i="2"/>
  <c r="BE348" i="2"/>
  <c r="BE350" i="2"/>
  <c r="BE352" i="2"/>
  <c r="BE354" i="2"/>
  <c r="BE356" i="2"/>
  <c r="BE358" i="2"/>
  <c r="BE360" i="2"/>
  <c r="BE362" i="2"/>
  <c r="BE300" i="2"/>
  <c r="BE365" i="2"/>
  <c r="BE355" i="2"/>
  <c r="BE359" i="2"/>
  <c r="BE301" i="2"/>
  <c r="BE303" i="2"/>
  <c r="BE305" i="2"/>
  <c r="BE307" i="2"/>
  <c r="BE309" i="2"/>
  <c r="BE311" i="2"/>
  <c r="BE313" i="2"/>
  <c r="BE315" i="2"/>
  <c r="BE317" i="2"/>
  <c r="BE319" i="2"/>
  <c r="BE321" i="2"/>
  <c r="BE323" i="2"/>
  <c r="BE325" i="2"/>
  <c r="BE327" i="2"/>
  <c r="BE329" i="2"/>
  <c r="BE267" i="2"/>
  <c r="BE269" i="2"/>
  <c r="BE271" i="2"/>
  <c r="BE273" i="2"/>
  <c r="BE332" i="2"/>
  <c r="BE357" i="2"/>
  <c r="BE361" i="2"/>
  <c r="BE302" i="2"/>
  <c r="BE304" i="2"/>
  <c r="BE306" i="2"/>
  <c r="BE308" i="2"/>
  <c r="BE310" i="2"/>
  <c r="BE312" i="2"/>
  <c r="BE314" i="2"/>
  <c r="BE316" i="2"/>
  <c r="BE318" i="2"/>
  <c r="BE320" i="2"/>
  <c r="BE322" i="2"/>
  <c r="BE324" i="2"/>
  <c r="BE326" i="2"/>
  <c r="BE328" i="2"/>
  <c r="BE268" i="2"/>
  <c r="BE270" i="2"/>
  <c r="BE272" i="2"/>
  <c r="BE299" i="2"/>
  <c r="BE276" i="2"/>
  <c r="BE280" i="2"/>
  <c r="BE284" i="2"/>
  <c r="BE233" i="2"/>
  <c r="BE277" i="2"/>
  <c r="BE281" i="2"/>
  <c r="BE285" i="2"/>
  <c r="BE287" i="2"/>
  <c r="BE289" i="2"/>
  <c r="BE291" i="2"/>
  <c r="BE293" i="2"/>
  <c r="BE295" i="2"/>
  <c r="BE235" i="2"/>
  <c r="BE237" i="2"/>
  <c r="BE239" i="2"/>
  <c r="BE241" i="2"/>
  <c r="BE243" i="2"/>
  <c r="BE245" i="2"/>
  <c r="BE247" i="2"/>
  <c r="BE249" i="2"/>
  <c r="BE251" i="2"/>
  <c r="BE253" i="2"/>
  <c r="BE255" i="2"/>
  <c r="BE257" i="2"/>
  <c r="BE259" i="2"/>
  <c r="BE261" i="2"/>
  <c r="BE263" i="2"/>
  <c r="BE201" i="2"/>
  <c r="BE203" i="2"/>
  <c r="BE205" i="2"/>
  <c r="BE207" i="2"/>
  <c r="BE209" i="2"/>
  <c r="BE211" i="2"/>
  <c r="BE213" i="2"/>
  <c r="BE274" i="2"/>
  <c r="BE278" i="2"/>
  <c r="BE282" i="2"/>
  <c r="BE266" i="2"/>
  <c r="BE275" i="2"/>
  <c r="BE279" i="2"/>
  <c r="BE283" i="2"/>
  <c r="BE286" i="2"/>
  <c r="BE288" i="2"/>
  <c r="BE290" i="2"/>
  <c r="BE292" i="2"/>
  <c r="BE294" i="2"/>
  <c r="BE296" i="2"/>
  <c r="BE234" i="2"/>
  <c r="BE236" i="2"/>
  <c r="BE238" i="2"/>
  <c r="BE240" i="2"/>
  <c r="BE242" i="2"/>
  <c r="BE244" i="2"/>
  <c r="BE246" i="2"/>
  <c r="BE248" i="2"/>
  <c r="BE250" i="2"/>
  <c r="BE252" i="2"/>
  <c r="BE254" i="2"/>
  <c r="BE256" i="2"/>
  <c r="BE258" i="2"/>
  <c r="BE260" i="2"/>
  <c r="BE262" i="2"/>
  <c r="BE202" i="2"/>
  <c r="BE204" i="2"/>
  <c r="BE206" i="2"/>
  <c r="BE208" i="2"/>
  <c r="BE210" i="2"/>
  <c r="BE212" i="2"/>
  <c r="BE214" i="2"/>
  <c r="BE216" i="2"/>
  <c r="BE218" i="2"/>
  <c r="BE220" i="2"/>
  <c r="BE222" i="2"/>
  <c r="BE224" i="2"/>
  <c r="BE226" i="2"/>
  <c r="BE228" i="2"/>
  <c r="BE230" i="2"/>
  <c r="BE168" i="2"/>
  <c r="BE170" i="2"/>
  <c r="BE172" i="2"/>
  <c r="BE174" i="2"/>
  <c r="BE176" i="2"/>
  <c r="BE178" i="2"/>
  <c r="BE180" i="2"/>
  <c r="BE182" i="2"/>
  <c r="BE184" i="2"/>
  <c r="BE186" i="2"/>
  <c r="BE188" i="2"/>
  <c r="BE190" i="2"/>
  <c r="BE192" i="2"/>
  <c r="BE194" i="2"/>
  <c r="BE196" i="2"/>
  <c r="BE167" i="2"/>
  <c r="BE215" i="2"/>
  <c r="BE217" i="2"/>
  <c r="BE219" i="2"/>
  <c r="BE221" i="2"/>
  <c r="BE223" i="2"/>
  <c r="BE225" i="2"/>
  <c r="BE227" i="2"/>
  <c r="BE229" i="2"/>
  <c r="BE169" i="2"/>
  <c r="BE171" i="2"/>
  <c r="BE173" i="2"/>
  <c r="BE175" i="2"/>
  <c r="BE177" i="2"/>
  <c r="BE179" i="2"/>
  <c r="BE181" i="2"/>
  <c r="BE183" i="2"/>
  <c r="BE185" i="2"/>
  <c r="BE187" i="2"/>
  <c r="BE189" i="2"/>
  <c r="BE191" i="2"/>
  <c r="BE193" i="2"/>
  <c r="BE195" i="2"/>
  <c r="BE197" i="2"/>
  <c r="BE200" i="2"/>
  <c r="BE135" i="2"/>
  <c r="BE139" i="2"/>
  <c r="BE143" i="2"/>
  <c r="BE146" i="2"/>
  <c r="BE148" i="2"/>
  <c r="BE150" i="2"/>
  <c r="BE152" i="2"/>
  <c r="BE154" i="2"/>
  <c r="BE156" i="2"/>
  <c r="BE158" i="2"/>
  <c r="BE160" i="2"/>
  <c r="BE162" i="2"/>
  <c r="BE164" i="2"/>
  <c r="BE102" i="2"/>
  <c r="BE104" i="2"/>
  <c r="BE106" i="2"/>
  <c r="BE108" i="2"/>
  <c r="BE110" i="2"/>
  <c r="BE112" i="2"/>
  <c r="BE114" i="2"/>
  <c r="BE116" i="2"/>
  <c r="BE118" i="2"/>
  <c r="BE120" i="2"/>
  <c r="BE122" i="2"/>
  <c r="BE124" i="2"/>
  <c r="BE126" i="2"/>
  <c r="BE128" i="2"/>
  <c r="BE130" i="2"/>
  <c r="BE70" i="2"/>
  <c r="BE72" i="2"/>
  <c r="BE74" i="2"/>
  <c r="BE76" i="2"/>
  <c r="BE78" i="2"/>
  <c r="BE80" i="2"/>
  <c r="BE82" i="2"/>
  <c r="BE84" i="2"/>
  <c r="BE86" i="2"/>
  <c r="BE92" i="2"/>
  <c r="BE94" i="2"/>
  <c r="BE96" i="2"/>
  <c r="BE98" i="2"/>
  <c r="BE136" i="2"/>
  <c r="BE140" i="2"/>
  <c r="BE144" i="2"/>
  <c r="BE101" i="2"/>
  <c r="BE91" i="2"/>
  <c r="BE95" i="2"/>
  <c r="BE97" i="2"/>
  <c r="BE137" i="2"/>
  <c r="BE141" i="2"/>
  <c r="BE145" i="2"/>
  <c r="BE147" i="2"/>
  <c r="BE149" i="2"/>
  <c r="BE151" i="2"/>
  <c r="BE153" i="2"/>
  <c r="BE155" i="2"/>
  <c r="BE157" i="2"/>
  <c r="BE159" i="2"/>
  <c r="BE161" i="2"/>
  <c r="BE163" i="2"/>
  <c r="BE103" i="2"/>
  <c r="BE105" i="2"/>
  <c r="BE107" i="2"/>
  <c r="BE109" i="2"/>
  <c r="BE111" i="2"/>
  <c r="BE113" i="2"/>
  <c r="BE115" i="2"/>
  <c r="BE117" i="2"/>
  <c r="BE119" i="2"/>
  <c r="BE121" i="2"/>
  <c r="BE123" i="2"/>
  <c r="BE125" i="2"/>
  <c r="BE127" i="2"/>
  <c r="BE129" i="2"/>
  <c r="BE131" i="2"/>
  <c r="BE69" i="2"/>
  <c r="BE71" i="2"/>
  <c r="BE73" i="2"/>
  <c r="BE75" i="2"/>
  <c r="BE77" i="2"/>
  <c r="BE79" i="2"/>
  <c r="BE81" i="2"/>
  <c r="BE83" i="2"/>
  <c r="BE85" i="2"/>
  <c r="BE87" i="2"/>
  <c r="BE89" i="2"/>
  <c r="BE93" i="2"/>
  <c r="BE138" i="2"/>
  <c r="BE142" i="2"/>
  <c r="BE134" i="2"/>
  <c r="BE68" i="2"/>
  <c r="BE88" i="2"/>
  <c r="BE90" i="2"/>
  <c r="AV527" i="2"/>
  <c r="AV494" i="2"/>
  <c r="AV461" i="2"/>
  <c r="AV428" i="2"/>
  <c r="AV395" i="2"/>
  <c r="AV362" i="2"/>
  <c r="AV329" i="2"/>
  <c r="AV263" i="2"/>
  <c r="AV296" i="2"/>
  <c r="AV197" i="2"/>
  <c r="AV230" i="2"/>
  <c r="AV131" i="2"/>
  <c r="AV164" i="2"/>
  <c r="AV98" i="2"/>
  <c r="AR527" i="2"/>
  <c r="AR494" i="2"/>
  <c r="AR461" i="2"/>
  <c r="AR428" i="2"/>
  <c r="AR395" i="2"/>
  <c r="AR362" i="2"/>
  <c r="AR329" i="2"/>
  <c r="AR263" i="2"/>
  <c r="AR296" i="2"/>
  <c r="AR197" i="2"/>
  <c r="AR230" i="2"/>
  <c r="AR131" i="2"/>
  <c r="AR164" i="2"/>
  <c r="AR98" i="2"/>
  <c r="AN527" i="2"/>
  <c r="AN494" i="2"/>
  <c r="AN461" i="2"/>
  <c r="AN428" i="2"/>
  <c r="AN395" i="2"/>
  <c r="AN362" i="2"/>
  <c r="AN329" i="2"/>
  <c r="AN263" i="2"/>
  <c r="AN296" i="2"/>
  <c r="AN197" i="2"/>
  <c r="AN230" i="2"/>
  <c r="AN131" i="2"/>
  <c r="AN164" i="2"/>
  <c r="AN98" i="2"/>
  <c r="AJ527" i="2"/>
  <c r="AJ494" i="2"/>
  <c r="AJ461" i="2"/>
  <c r="AJ428" i="2"/>
  <c r="AJ395" i="2"/>
  <c r="AJ362" i="2"/>
  <c r="AJ329" i="2"/>
  <c r="AJ263" i="2"/>
  <c r="AJ296" i="2"/>
  <c r="AJ197" i="2"/>
  <c r="AJ230" i="2"/>
  <c r="AJ131" i="2"/>
  <c r="AJ164" i="2"/>
  <c r="AJ98" i="2"/>
  <c r="BB526" i="2"/>
  <c r="BB493" i="2"/>
  <c r="BB460" i="2"/>
  <c r="BB427" i="2"/>
  <c r="BB394" i="2"/>
  <c r="BB361" i="2"/>
  <c r="BB328" i="2"/>
  <c r="BB262" i="2"/>
  <c r="BB295" i="2"/>
  <c r="BB196" i="2"/>
  <c r="BB229" i="2"/>
  <c r="BB130" i="2"/>
  <c r="BB163" i="2"/>
  <c r="BB97" i="2"/>
  <c r="AP526" i="2"/>
  <c r="AP493" i="2"/>
  <c r="AP460" i="2"/>
  <c r="AP427" i="2"/>
  <c r="AP394" i="2"/>
  <c r="AP361" i="2"/>
  <c r="AP328" i="2"/>
  <c r="AP262" i="2"/>
  <c r="AP295" i="2"/>
  <c r="AP196" i="2"/>
  <c r="AP229" i="2"/>
  <c r="AP130" i="2"/>
  <c r="AP163" i="2"/>
  <c r="AP97" i="2"/>
  <c r="BD525" i="2"/>
  <c r="BD492" i="2"/>
  <c r="BD459" i="2"/>
  <c r="BD426" i="2"/>
  <c r="BD393" i="2"/>
  <c r="BD360" i="2"/>
  <c r="BD327" i="2"/>
  <c r="BD261" i="2"/>
  <c r="BD294" i="2"/>
  <c r="BD195" i="2"/>
  <c r="BD228" i="2"/>
  <c r="BD129" i="2"/>
  <c r="BD162" i="2"/>
  <c r="BD96" i="2"/>
  <c r="AT524" i="2"/>
  <c r="AT491" i="2"/>
  <c r="AT458" i="2"/>
  <c r="AT425" i="2"/>
  <c r="AT392" i="2"/>
  <c r="AT359" i="2"/>
  <c r="AT326" i="2"/>
  <c r="AT260" i="2"/>
  <c r="AT293" i="2"/>
  <c r="AT194" i="2"/>
  <c r="AT227" i="2"/>
  <c r="AT128" i="2"/>
  <c r="AT161" i="2"/>
  <c r="AT95" i="2"/>
  <c r="AL524" i="2"/>
  <c r="AL491" i="2"/>
  <c r="AL458" i="2"/>
  <c r="AL425" i="2"/>
  <c r="AL392" i="2"/>
  <c r="AL359" i="2"/>
  <c r="AL326" i="2"/>
  <c r="AL260" i="2"/>
  <c r="AL293" i="2"/>
  <c r="AL194" i="2"/>
  <c r="AL227" i="2"/>
  <c r="AL128" i="2"/>
  <c r="AL161" i="2"/>
  <c r="AL95" i="2"/>
  <c r="BD523" i="2"/>
  <c r="BD490" i="2"/>
  <c r="BD457" i="2"/>
  <c r="BD424" i="2"/>
  <c r="BD391" i="2"/>
  <c r="BD358" i="2"/>
  <c r="BD325" i="2"/>
  <c r="BD259" i="2"/>
  <c r="BD292" i="2"/>
  <c r="BD193" i="2"/>
  <c r="BD226" i="2"/>
  <c r="BD127" i="2"/>
  <c r="BD160" i="2"/>
  <c r="BD94" i="2"/>
  <c r="AV523" i="2"/>
  <c r="AV490" i="2"/>
  <c r="AV457" i="2"/>
  <c r="AV424" i="2"/>
  <c r="AV391" i="2"/>
  <c r="AV358" i="2"/>
  <c r="AV325" i="2"/>
  <c r="AV259" i="2"/>
  <c r="AV292" i="2"/>
  <c r="AV193" i="2"/>
  <c r="AV226" i="2"/>
  <c r="AV127" i="2"/>
  <c r="AV160" i="2"/>
  <c r="AV94" i="2"/>
  <c r="AN523" i="2"/>
  <c r="AN490" i="2"/>
  <c r="AN457" i="2"/>
  <c r="AN424" i="2"/>
  <c r="AN391" i="2"/>
  <c r="AN358" i="2"/>
  <c r="AN325" i="2"/>
  <c r="AN259" i="2"/>
  <c r="AN292" i="2"/>
  <c r="AN193" i="2"/>
  <c r="AN226" i="2"/>
  <c r="AN127" i="2"/>
  <c r="AN160" i="2"/>
  <c r="AN94" i="2"/>
  <c r="BB522" i="2"/>
  <c r="BB489" i="2"/>
  <c r="BB456" i="2"/>
  <c r="BB423" i="2"/>
  <c r="BB390" i="2"/>
  <c r="BB357" i="2"/>
  <c r="BB324" i="2"/>
  <c r="BB258" i="2"/>
  <c r="BB291" i="2"/>
  <c r="BB192" i="2"/>
  <c r="BB225" i="2"/>
  <c r="BB126" i="2"/>
  <c r="BB159" i="2"/>
  <c r="BB93" i="2"/>
  <c r="AX522" i="2"/>
  <c r="AX489" i="2"/>
  <c r="AX456" i="2"/>
  <c r="AX423" i="2"/>
  <c r="AX390" i="2"/>
  <c r="AX357" i="2"/>
  <c r="AX324" i="2"/>
  <c r="AX258" i="2"/>
  <c r="AX291" i="2"/>
  <c r="AX192" i="2"/>
  <c r="AX225" i="2"/>
  <c r="AX126" i="2"/>
  <c r="AX159" i="2"/>
  <c r="AX93" i="2"/>
  <c r="AT522" i="2"/>
  <c r="AT489" i="2"/>
  <c r="AT456" i="2"/>
  <c r="AT423" i="2"/>
  <c r="AT390" i="2"/>
  <c r="AT357" i="2"/>
  <c r="AT324" i="2"/>
  <c r="AT258" i="2"/>
  <c r="AT291" i="2"/>
  <c r="AT192" i="2"/>
  <c r="AT225" i="2"/>
  <c r="AT126" i="2"/>
  <c r="AT159" i="2"/>
  <c r="AT93" i="2"/>
  <c r="AP522" i="2"/>
  <c r="AP489" i="2"/>
  <c r="AP456" i="2"/>
  <c r="AP423" i="2"/>
  <c r="AP390" i="2"/>
  <c r="AP357" i="2"/>
  <c r="AP324" i="2"/>
  <c r="AP258" i="2"/>
  <c r="AP291" i="2"/>
  <c r="AP192" i="2"/>
  <c r="AP225" i="2"/>
  <c r="AP126" i="2"/>
  <c r="AP159" i="2"/>
  <c r="AP93" i="2"/>
  <c r="AL522" i="2"/>
  <c r="AL489" i="2"/>
  <c r="AL456" i="2"/>
  <c r="AL423" i="2"/>
  <c r="AL390" i="2"/>
  <c r="AL357" i="2"/>
  <c r="AL324" i="2"/>
  <c r="AL258" i="2"/>
  <c r="AL291" i="2"/>
  <c r="AL192" i="2"/>
  <c r="AL225" i="2"/>
  <c r="AL126" i="2"/>
  <c r="AL159" i="2"/>
  <c r="AL93" i="2"/>
  <c r="AH522" i="2"/>
  <c r="AH489" i="2"/>
  <c r="AH456" i="2"/>
  <c r="AH423" i="2"/>
  <c r="AH390" i="2"/>
  <c r="AH357" i="2"/>
  <c r="AH324" i="2"/>
  <c r="AH258" i="2"/>
  <c r="AH291" i="2"/>
  <c r="AH192" i="2"/>
  <c r="AH225" i="2"/>
  <c r="AH126" i="2"/>
  <c r="AH159" i="2"/>
  <c r="AH93" i="2"/>
  <c r="BD521" i="2"/>
  <c r="BD488" i="2"/>
  <c r="BD455" i="2"/>
  <c r="BD422" i="2"/>
  <c r="BD389" i="2"/>
  <c r="BD356" i="2"/>
  <c r="BD323" i="2"/>
  <c r="BD257" i="2"/>
  <c r="BD290" i="2"/>
  <c r="BD191" i="2"/>
  <c r="BD224" i="2"/>
  <c r="BD125" i="2"/>
  <c r="BD158" i="2"/>
  <c r="BD92" i="2"/>
  <c r="AZ521" i="2"/>
  <c r="AZ488" i="2"/>
  <c r="AZ455" i="2"/>
  <c r="AZ422" i="2"/>
  <c r="AZ389" i="2"/>
  <c r="AZ356" i="2"/>
  <c r="AZ323" i="2"/>
  <c r="AZ257" i="2"/>
  <c r="AZ290" i="2"/>
  <c r="AZ191" i="2"/>
  <c r="AZ224" i="2"/>
  <c r="AZ125" i="2"/>
  <c r="AZ158" i="2"/>
  <c r="AZ92" i="2"/>
  <c r="AV521" i="2"/>
  <c r="AV488" i="2"/>
  <c r="AV455" i="2"/>
  <c r="AV422" i="2"/>
  <c r="AV389" i="2"/>
  <c r="AV356" i="2"/>
  <c r="AV323" i="2"/>
  <c r="AV257" i="2"/>
  <c r="AV290" i="2"/>
  <c r="AV191" i="2"/>
  <c r="AV224" i="2"/>
  <c r="AV125" i="2"/>
  <c r="AV158" i="2"/>
  <c r="AV92" i="2"/>
  <c r="AR521" i="2"/>
  <c r="AR488" i="2"/>
  <c r="AR455" i="2"/>
  <c r="AR422" i="2"/>
  <c r="AR389" i="2"/>
  <c r="AR356" i="2"/>
  <c r="AR323" i="2"/>
  <c r="AR257" i="2"/>
  <c r="AR290" i="2"/>
  <c r="AR191" i="2"/>
  <c r="AR224" i="2"/>
  <c r="AR125" i="2"/>
  <c r="AR158" i="2"/>
  <c r="AR92" i="2"/>
  <c r="AN521" i="2"/>
  <c r="AN488" i="2"/>
  <c r="AN455" i="2"/>
  <c r="AN422" i="2"/>
  <c r="AN389" i="2"/>
  <c r="AN356" i="2"/>
  <c r="AN323" i="2"/>
  <c r="AN257" i="2"/>
  <c r="AN290" i="2"/>
  <c r="AN191" i="2"/>
  <c r="AN224" i="2"/>
  <c r="AN125" i="2"/>
  <c r="AN158" i="2"/>
  <c r="AN92" i="2"/>
  <c r="AJ521" i="2"/>
  <c r="AJ488" i="2"/>
  <c r="AJ455" i="2"/>
  <c r="AJ422" i="2"/>
  <c r="AJ389" i="2"/>
  <c r="AJ356" i="2"/>
  <c r="AJ323" i="2"/>
  <c r="AJ257" i="2"/>
  <c r="AJ290" i="2"/>
  <c r="AJ191" i="2"/>
  <c r="AJ224" i="2"/>
  <c r="AJ125" i="2"/>
  <c r="AJ158" i="2"/>
  <c r="AJ92" i="2"/>
  <c r="BB520" i="2"/>
  <c r="BB487" i="2"/>
  <c r="BB454" i="2"/>
  <c r="BB421" i="2"/>
  <c r="BB355" i="2"/>
  <c r="BB388" i="2"/>
  <c r="BB322" i="2"/>
  <c r="BB256" i="2"/>
  <c r="BB289" i="2"/>
  <c r="BB190" i="2"/>
  <c r="BB223" i="2"/>
  <c r="BB124" i="2"/>
  <c r="BB157" i="2"/>
  <c r="BB91" i="2"/>
  <c r="AL520" i="2"/>
  <c r="AL487" i="2"/>
  <c r="AL454" i="2"/>
  <c r="AL421" i="2"/>
  <c r="AL355" i="2"/>
  <c r="AL388" i="2"/>
  <c r="AL322" i="2"/>
  <c r="AL256" i="2"/>
  <c r="AL289" i="2"/>
  <c r="AL190" i="2"/>
  <c r="AL223" i="2"/>
  <c r="AL124" i="2"/>
  <c r="AL157" i="2"/>
  <c r="AL91" i="2"/>
  <c r="AX518" i="2"/>
  <c r="AX485" i="2"/>
  <c r="AX452" i="2"/>
  <c r="AX419" i="2"/>
  <c r="AX353" i="2"/>
  <c r="AX386" i="2"/>
  <c r="AX320" i="2"/>
  <c r="AX254" i="2"/>
  <c r="AX287" i="2"/>
  <c r="AX188" i="2"/>
  <c r="AX221" i="2"/>
  <c r="AX122" i="2"/>
  <c r="AX155" i="2"/>
  <c r="AX89" i="2"/>
  <c r="AT518" i="2"/>
  <c r="AT485" i="2"/>
  <c r="AT452" i="2"/>
  <c r="AT419" i="2"/>
  <c r="AT353" i="2"/>
  <c r="AT386" i="2"/>
  <c r="AT320" i="2"/>
  <c r="AT254" i="2"/>
  <c r="AT287" i="2"/>
  <c r="AT188" i="2"/>
  <c r="AT221" i="2"/>
  <c r="AT122" i="2"/>
  <c r="AT155" i="2"/>
  <c r="AT89" i="2"/>
  <c r="AL518" i="2"/>
  <c r="AL485" i="2"/>
  <c r="AL452" i="2"/>
  <c r="AL419" i="2"/>
  <c r="AL353" i="2"/>
  <c r="AL386" i="2"/>
  <c r="AL320" i="2"/>
  <c r="AL254" i="2"/>
  <c r="AL287" i="2"/>
  <c r="AL188" i="2"/>
  <c r="AL221" i="2"/>
  <c r="AL122" i="2"/>
  <c r="AL155" i="2"/>
  <c r="AL89" i="2"/>
  <c r="AH518" i="2"/>
  <c r="AH485" i="2"/>
  <c r="AH452" i="2"/>
  <c r="AH419" i="2"/>
  <c r="AH353" i="2"/>
  <c r="AH386" i="2"/>
  <c r="AH320" i="2"/>
  <c r="AH254" i="2"/>
  <c r="AH287" i="2"/>
  <c r="AH188" i="2"/>
  <c r="AH221" i="2"/>
  <c r="AH122" i="2"/>
  <c r="AH155" i="2"/>
  <c r="AH89" i="2"/>
  <c r="BD517" i="2"/>
  <c r="BD484" i="2"/>
  <c r="BD451" i="2"/>
  <c r="BD418" i="2"/>
  <c r="BD352" i="2"/>
  <c r="BD385" i="2"/>
  <c r="BD319" i="2"/>
  <c r="BD253" i="2"/>
  <c r="BD286" i="2"/>
  <c r="BD187" i="2"/>
  <c r="BD220" i="2"/>
  <c r="BD121" i="2"/>
  <c r="BD154" i="2"/>
  <c r="BD88" i="2"/>
  <c r="AZ517" i="2"/>
  <c r="AZ484" i="2"/>
  <c r="AZ451" i="2"/>
  <c r="AZ418" i="2"/>
  <c r="AZ352" i="2"/>
  <c r="AZ385" i="2"/>
  <c r="AZ319" i="2"/>
  <c r="AZ253" i="2"/>
  <c r="AZ286" i="2"/>
  <c r="AZ187" i="2"/>
  <c r="AZ220" i="2"/>
  <c r="AZ121" i="2"/>
  <c r="AZ154" i="2"/>
  <c r="AZ88" i="2"/>
  <c r="AV517" i="2"/>
  <c r="AV484" i="2"/>
  <c r="AV451" i="2"/>
  <c r="AV418" i="2"/>
  <c r="AV352" i="2"/>
  <c r="AV385" i="2"/>
  <c r="AV319" i="2"/>
  <c r="AV253" i="2"/>
  <c r="AV286" i="2"/>
  <c r="AV187" i="2"/>
  <c r="AV220" i="2"/>
  <c r="AV121" i="2"/>
  <c r="AV154" i="2"/>
  <c r="AV88" i="2"/>
  <c r="AR517" i="2"/>
  <c r="AR484" i="2"/>
  <c r="AR451" i="2"/>
  <c r="AR418" i="2"/>
  <c r="AR352" i="2"/>
  <c r="AR385" i="2"/>
  <c r="AR319" i="2"/>
  <c r="AR253" i="2"/>
  <c r="AR286" i="2"/>
  <c r="AR187" i="2"/>
  <c r="AR220" i="2"/>
  <c r="AR121" i="2"/>
  <c r="AR154" i="2"/>
  <c r="AR88" i="2"/>
  <c r="AN517" i="2"/>
  <c r="AN484" i="2"/>
  <c r="AN451" i="2"/>
  <c r="AN418" i="2"/>
  <c r="AN352" i="2"/>
  <c r="AN385" i="2"/>
  <c r="AN319" i="2"/>
  <c r="AN253" i="2"/>
  <c r="AN286" i="2"/>
  <c r="AN187" i="2"/>
  <c r="AN220" i="2"/>
  <c r="AN121" i="2"/>
  <c r="AN154" i="2"/>
  <c r="AN88" i="2"/>
  <c r="AJ517" i="2"/>
  <c r="AJ484" i="2"/>
  <c r="AJ451" i="2"/>
  <c r="AJ418" i="2"/>
  <c r="AJ352" i="2"/>
  <c r="AJ385" i="2"/>
  <c r="AJ319" i="2"/>
  <c r="AJ253" i="2"/>
  <c r="AJ286" i="2"/>
  <c r="AJ187" i="2"/>
  <c r="AJ220" i="2"/>
  <c r="AJ121" i="2"/>
  <c r="AJ154" i="2"/>
  <c r="AJ88" i="2"/>
  <c r="AX516" i="2"/>
  <c r="AX483" i="2"/>
  <c r="AX450" i="2"/>
  <c r="AX417" i="2"/>
  <c r="AX351" i="2"/>
  <c r="AX384" i="2"/>
  <c r="AX318" i="2"/>
  <c r="AX252" i="2"/>
  <c r="AX285" i="2"/>
  <c r="AX186" i="2"/>
  <c r="AX219" i="2"/>
  <c r="AX120" i="2"/>
  <c r="AX153" i="2"/>
  <c r="AX87" i="2"/>
  <c r="AT516" i="2"/>
  <c r="AT483" i="2"/>
  <c r="AT450" i="2"/>
  <c r="AT417" i="2"/>
  <c r="AT351" i="2"/>
  <c r="AT384" i="2"/>
  <c r="AT318" i="2"/>
  <c r="AT252" i="2"/>
  <c r="AT285" i="2"/>
  <c r="AT186" i="2"/>
  <c r="AT219" i="2"/>
  <c r="AT120" i="2"/>
  <c r="AT153" i="2"/>
  <c r="AT87" i="2"/>
  <c r="AP516" i="2"/>
  <c r="AP483" i="2"/>
  <c r="AP450" i="2"/>
  <c r="AP417" i="2"/>
  <c r="AP351" i="2"/>
  <c r="AP384" i="2"/>
  <c r="AP318" i="2"/>
  <c r="AP252" i="2"/>
  <c r="AP285" i="2"/>
  <c r="AP186" i="2"/>
  <c r="AP219" i="2"/>
  <c r="AP120" i="2"/>
  <c r="AP153" i="2"/>
  <c r="AP87" i="2"/>
  <c r="AL516" i="2"/>
  <c r="AL483" i="2"/>
  <c r="AL450" i="2"/>
  <c r="AL417" i="2"/>
  <c r="AL351" i="2"/>
  <c r="AL384" i="2"/>
  <c r="AL318" i="2"/>
  <c r="AL252" i="2"/>
  <c r="AL285" i="2"/>
  <c r="AL186" i="2"/>
  <c r="AL219" i="2"/>
  <c r="AL120" i="2"/>
  <c r="AL153" i="2"/>
  <c r="AL87" i="2"/>
  <c r="AH516" i="2"/>
  <c r="AH483" i="2"/>
  <c r="AH450" i="2"/>
  <c r="AH417" i="2"/>
  <c r="AH351" i="2"/>
  <c r="AH384" i="2"/>
  <c r="AH318" i="2"/>
  <c r="AH252" i="2"/>
  <c r="AH285" i="2"/>
  <c r="AH186" i="2"/>
  <c r="AH219" i="2"/>
  <c r="AH120" i="2"/>
  <c r="AH153" i="2"/>
  <c r="AH87" i="2"/>
  <c r="BD515" i="2"/>
  <c r="BD482" i="2"/>
  <c r="BD449" i="2"/>
  <c r="BD416" i="2"/>
  <c r="BD350" i="2"/>
  <c r="BD383" i="2"/>
  <c r="BD284" i="2"/>
  <c r="BD317" i="2"/>
  <c r="BD251" i="2"/>
  <c r="BD185" i="2"/>
  <c r="BD218" i="2"/>
  <c r="BD119" i="2"/>
  <c r="BD152" i="2"/>
  <c r="BD86" i="2"/>
  <c r="AZ515" i="2"/>
  <c r="AZ482" i="2"/>
  <c r="AZ449" i="2"/>
  <c r="AZ416" i="2"/>
  <c r="AZ350" i="2"/>
  <c r="AZ383" i="2"/>
  <c r="AZ284" i="2"/>
  <c r="AZ317" i="2"/>
  <c r="AZ251" i="2"/>
  <c r="AZ185" i="2"/>
  <c r="AZ218" i="2"/>
  <c r="AZ119" i="2"/>
  <c r="AZ152" i="2"/>
  <c r="AZ86" i="2"/>
  <c r="AV515" i="2"/>
  <c r="AV482" i="2"/>
  <c r="AV449" i="2"/>
  <c r="AV416" i="2"/>
  <c r="AV350" i="2"/>
  <c r="AV383" i="2"/>
  <c r="AV284" i="2"/>
  <c r="AV317" i="2"/>
  <c r="AV251" i="2"/>
  <c r="AV185" i="2"/>
  <c r="AV218" i="2"/>
  <c r="AV119" i="2"/>
  <c r="AV152" i="2"/>
  <c r="AV86" i="2"/>
  <c r="AR515" i="2"/>
  <c r="AR482" i="2"/>
  <c r="AR449" i="2"/>
  <c r="AR416" i="2"/>
  <c r="AR350" i="2"/>
  <c r="AR383" i="2"/>
  <c r="AR284" i="2"/>
  <c r="AR317" i="2"/>
  <c r="AR251" i="2"/>
  <c r="AR185" i="2"/>
  <c r="AR218" i="2"/>
  <c r="AR119" i="2"/>
  <c r="AR152" i="2"/>
  <c r="AR86" i="2"/>
  <c r="AN515" i="2"/>
  <c r="AN482" i="2"/>
  <c r="AN449" i="2"/>
  <c r="AN416" i="2"/>
  <c r="AN350" i="2"/>
  <c r="AN383" i="2"/>
  <c r="AN284" i="2"/>
  <c r="AN317" i="2"/>
  <c r="AN251" i="2"/>
  <c r="AN185" i="2"/>
  <c r="AN218" i="2"/>
  <c r="AN119" i="2"/>
  <c r="AN152" i="2"/>
  <c r="AN86" i="2"/>
  <c r="AJ515" i="2"/>
  <c r="AJ482" i="2"/>
  <c r="AJ449" i="2"/>
  <c r="AJ416" i="2"/>
  <c r="AJ350" i="2"/>
  <c r="AJ383" i="2"/>
  <c r="AJ284" i="2"/>
  <c r="AJ317" i="2"/>
  <c r="AJ251" i="2"/>
  <c r="AJ185" i="2"/>
  <c r="AJ218" i="2"/>
  <c r="AJ119" i="2"/>
  <c r="AJ152" i="2"/>
  <c r="AJ86" i="2"/>
  <c r="BB514" i="2"/>
  <c r="BB481" i="2"/>
  <c r="BB448" i="2"/>
  <c r="BB415" i="2"/>
  <c r="BB349" i="2"/>
  <c r="BB382" i="2"/>
  <c r="BB283" i="2"/>
  <c r="BB316" i="2"/>
  <c r="BB250" i="2"/>
  <c r="BB184" i="2"/>
  <c r="BB217" i="2"/>
  <c r="BB118" i="2"/>
  <c r="BB151" i="2"/>
  <c r="BB85" i="2"/>
  <c r="AX514" i="2"/>
  <c r="AX481" i="2"/>
  <c r="AX448" i="2"/>
  <c r="AX415" i="2"/>
  <c r="AX349" i="2"/>
  <c r="AX382" i="2"/>
  <c r="AX283" i="2"/>
  <c r="AX316" i="2"/>
  <c r="AX250" i="2"/>
  <c r="AX184" i="2"/>
  <c r="AX217" i="2"/>
  <c r="AX118" i="2"/>
  <c r="AX151" i="2"/>
  <c r="AX85" i="2"/>
  <c r="AT514" i="2"/>
  <c r="AT481" i="2"/>
  <c r="AT448" i="2"/>
  <c r="AT415" i="2"/>
  <c r="AT349" i="2"/>
  <c r="AT382" i="2"/>
  <c r="AT283" i="2"/>
  <c r="AT316" i="2"/>
  <c r="AT250" i="2"/>
  <c r="AT184" i="2"/>
  <c r="AT217" i="2"/>
  <c r="AT118" i="2"/>
  <c r="AT151" i="2"/>
  <c r="AT85" i="2"/>
  <c r="AP514" i="2"/>
  <c r="AP481" i="2"/>
  <c r="AP448" i="2"/>
  <c r="AP415" i="2"/>
  <c r="AP349" i="2"/>
  <c r="AP382" i="2"/>
  <c r="AP283" i="2"/>
  <c r="AP316" i="2"/>
  <c r="AP250" i="2"/>
  <c r="AP184" i="2"/>
  <c r="AP217" i="2"/>
  <c r="AP118" i="2"/>
  <c r="AP151" i="2"/>
  <c r="AP85" i="2"/>
  <c r="AL514" i="2"/>
  <c r="AL481" i="2"/>
  <c r="AL448" i="2"/>
  <c r="AL415" i="2"/>
  <c r="AL349" i="2"/>
  <c r="AL382" i="2"/>
  <c r="AL283" i="2"/>
  <c r="AL316" i="2"/>
  <c r="AL250" i="2"/>
  <c r="AL184" i="2"/>
  <c r="AL217" i="2"/>
  <c r="AL118" i="2"/>
  <c r="AL151" i="2"/>
  <c r="AL85" i="2"/>
  <c r="AH514" i="2"/>
  <c r="AH481" i="2"/>
  <c r="AH448" i="2"/>
  <c r="AH415" i="2"/>
  <c r="AH349" i="2"/>
  <c r="AH382" i="2"/>
  <c r="AH283" i="2"/>
  <c r="AH316" i="2"/>
  <c r="AH250" i="2"/>
  <c r="AH184" i="2"/>
  <c r="AH217" i="2"/>
  <c r="AH118" i="2"/>
  <c r="AH151" i="2"/>
  <c r="AH85" i="2"/>
  <c r="BD513" i="2"/>
  <c r="BD480" i="2"/>
  <c r="BD447" i="2"/>
  <c r="BD414" i="2"/>
  <c r="BD348" i="2"/>
  <c r="BD381" i="2"/>
  <c r="BD282" i="2"/>
  <c r="BD315" i="2"/>
  <c r="BD249" i="2"/>
  <c r="BD183" i="2"/>
  <c r="BD216" i="2"/>
  <c r="BD117" i="2"/>
  <c r="BD150" i="2"/>
  <c r="BD84" i="2"/>
  <c r="AZ513" i="2"/>
  <c r="AZ480" i="2"/>
  <c r="AZ447" i="2"/>
  <c r="AZ414" i="2"/>
  <c r="AZ381" i="2"/>
  <c r="AZ348" i="2"/>
  <c r="AZ282" i="2"/>
  <c r="AZ315" i="2"/>
  <c r="AZ249" i="2"/>
  <c r="AZ183" i="2"/>
  <c r="AZ216" i="2"/>
  <c r="AZ117" i="2"/>
  <c r="AZ150" i="2"/>
  <c r="AZ84" i="2"/>
  <c r="AV513" i="2"/>
  <c r="AV480" i="2"/>
  <c r="AV447" i="2"/>
  <c r="AV414" i="2"/>
  <c r="AV381" i="2"/>
  <c r="AV348" i="2"/>
  <c r="AV282" i="2"/>
  <c r="AV315" i="2"/>
  <c r="AV249" i="2"/>
  <c r="AV183" i="2"/>
  <c r="AV216" i="2"/>
  <c r="AV117" i="2"/>
  <c r="AV150" i="2"/>
  <c r="AV84" i="2"/>
  <c r="AR513" i="2"/>
  <c r="AR480" i="2"/>
  <c r="AR447" i="2"/>
  <c r="AR414" i="2"/>
  <c r="AR381" i="2"/>
  <c r="AR348" i="2"/>
  <c r="AR282" i="2"/>
  <c r="AR315" i="2"/>
  <c r="AR249" i="2"/>
  <c r="AR183" i="2"/>
  <c r="AR216" i="2"/>
  <c r="AR117" i="2"/>
  <c r="AR150" i="2"/>
  <c r="AR84" i="2"/>
  <c r="AN513" i="2"/>
  <c r="AN480" i="2"/>
  <c r="AN447" i="2"/>
  <c r="AN414" i="2"/>
  <c r="AN381" i="2"/>
  <c r="AN348" i="2"/>
  <c r="AN282" i="2"/>
  <c r="AN315" i="2"/>
  <c r="AN249" i="2"/>
  <c r="AN183" i="2"/>
  <c r="AN216" i="2"/>
  <c r="AN117" i="2"/>
  <c r="AN150" i="2"/>
  <c r="AN84" i="2"/>
  <c r="AJ513" i="2"/>
  <c r="AJ480" i="2"/>
  <c r="AJ447" i="2"/>
  <c r="AJ414" i="2"/>
  <c r="AJ381" i="2"/>
  <c r="AJ348" i="2"/>
  <c r="AJ282" i="2"/>
  <c r="AJ315" i="2"/>
  <c r="AJ249" i="2"/>
  <c r="AJ183" i="2"/>
  <c r="AJ216" i="2"/>
  <c r="AJ117" i="2"/>
  <c r="AJ150" i="2"/>
  <c r="AJ84" i="2"/>
  <c r="BB512" i="2"/>
  <c r="BB479" i="2"/>
  <c r="BB446" i="2"/>
  <c r="BB413" i="2"/>
  <c r="BB380" i="2"/>
  <c r="BB347" i="2"/>
  <c r="BB281" i="2"/>
  <c r="BB314" i="2"/>
  <c r="BB248" i="2"/>
  <c r="BB182" i="2"/>
  <c r="BB215" i="2"/>
  <c r="BB116" i="2"/>
  <c r="BB149" i="2"/>
  <c r="BB83" i="2"/>
  <c r="AX512" i="2"/>
  <c r="AX479" i="2"/>
  <c r="AX446" i="2"/>
  <c r="AX413" i="2"/>
  <c r="AX380" i="2"/>
  <c r="AX347" i="2"/>
  <c r="AX281" i="2"/>
  <c r="AX314" i="2"/>
  <c r="AX248" i="2"/>
  <c r="AX182" i="2"/>
  <c r="AX215" i="2"/>
  <c r="AX116" i="2"/>
  <c r="AX149" i="2"/>
  <c r="AX83" i="2"/>
  <c r="AT512" i="2"/>
  <c r="AT479" i="2"/>
  <c r="AT446" i="2"/>
  <c r="AT413" i="2"/>
  <c r="AT380" i="2"/>
  <c r="AT347" i="2"/>
  <c r="AT281" i="2"/>
  <c r="AT314" i="2"/>
  <c r="AT248" i="2"/>
  <c r="AT182" i="2"/>
  <c r="AT215" i="2"/>
  <c r="AT116" i="2"/>
  <c r="AT149" i="2"/>
  <c r="AT83" i="2"/>
  <c r="AP512" i="2"/>
  <c r="AP479" i="2"/>
  <c r="AP446" i="2"/>
  <c r="AP413" i="2"/>
  <c r="AP380" i="2"/>
  <c r="AP347" i="2"/>
  <c r="AP281" i="2"/>
  <c r="AP314" i="2"/>
  <c r="AP248" i="2"/>
  <c r="AP182" i="2"/>
  <c r="AP215" i="2"/>
  <c r="AP116" i="2"/>
  <c r="AP149" i="2"/>
  <c r="AP83" i="2"/>
  <c r="AL512" i="2"/>
  <c r="AL479" i="2"/>
  <c r="AL446" i="2"/>
  <c r="AL413" i="2"/>
  <c r="AL380" i="2"/>
  <c r="AL347" i="2"/>
  <c r="AL281" i="2"/>
  <c r="AL314" i="2"/>
  <c r="AL248" i="2"/>
  <c r="AL182" i="2"/>
  <c r="AL215" i="2"/>
  <c r="AL116" i="2"/>
  <c r="AL149" i="2"/>
  <c r="AL83" i="2"/>
  <c r="AH512" i="2"/>
  <c r="AH479" i="2"/>
  <c r="AH446" i="2"/>
  <c r="AH413" i="2"/>
  <c r="AH380" i="2"/>
  <c r="AH347" i="2"/>
  <c r="AH281" i="2"/>
  <c r="AH314" i="2"/>
  <c r="AH248" i="2"/>
  <c r="AH215" i="2"/>
  <c r="AH182" i="2"/>
  <c r="AH116" i="2"/>
  <c r="AH149" i="2"/>
  <c r="AH83" i="2"/>
  <c r="BD511" i="2"/>
  <c r="BD478" i="2"/>
  <c r="BD445" i="2"/>
  <c r="BD412" i="2"/>
  <c r="BD379" i="2"/>
  <c r="BD346" i="2"/>
  <c r="BD280" i="2"/>
  <c r="BD313" i="2"/>
  <c r="BD247" i="2"/>
  <c r="BD181" i="2"/>
  <c r="BD214" i="2"/>
  <c r="BD115" i="2"/>
  <c r="BD148" i="2"/>
  <c r="BD82" i="2"/>
  <c r="AZ511" i="2"/>
  <c r="AZ478" i="2"/>
  <c r="AZ445" i="2"/>
  <c r="AZ412" i="2"/>
  <c r="AZ379" i="2"/>
  <c r="AZ346" i="2"/>
  <c r="AZ280" i="2"/>
  <c r="AZ313" i="2"/>
  <c r="AZ247" i="2"/>
  <c r="AZ214" i="2"/>
  <c r="AZ181" i="2"/>
  <c r="AZ115" i="2"/>
  <c r="AZ148" i="2"/>
  <c r="AZ82" i="2"/>
  <c r="AV511" i="2"/>
  <c r="AV478" i="2"/>
  <c r="AV445" i="2"/>
  <c r="AV412" i="2"/>
  <c r="AV379" i="2"/>
  <c r="AV346" i="2"/>
  <c r="AV280" i="2"/>
  <c r="AV313" i="2"/>
  <c r="AV247" i="2"/>
  <c r="AV181" i="2"/>
  <c r="AV214" i="2"/>
  <c r="AV115" i="2"/>
  <c r="AV148" i="2"/>
  <c r="AV82" i="2"/>
  <c r="AR511" i="2"/>
  <c r="AR478" i="2"/>
  <c r="AR445" i="2"/>
  <c r="AR412" i="2"/>
  <c r="AR379" i="2"/>
  <c r="AR346" i="2"/>
  <c r="AR280" i="2"/>
  <c r="AR313" i="2"/>
  <c r="AR247" i="2"/>
  <c r="AR214" i="2"/>
  <c r="AR181" i="2"/>
  <c r="AR115" i="2"/>
  <c r="AR148" i="2"/>
  <c r="AR82" i="2"/>
  <c r="AN511" i="2"/>
  <c r="AN478" i="2"/>
  <c r="AN445" i="2"/>
  <c r="AN412" i="2"/>
  <c r="AN379" i="2"/>
  <c r="AN346" i="2"/>
  <c r="AN280" i="2"/>
  <c r="AN313" i="2"/>
  <c r="AN247" i="2"/>
  <c r="AN181" i="2"/>
  <c r="AN214" i="2"/>
  <c r="AN115" i="2"/>
  <c r="AN148" i="2"/>
  <c r="AN82" i="2"/>
  <c r="AJ511" i="2"/>
  <c r="AJ478" i="2"/>
  <c r="AJ445" i="2"/>
  <c r="AJ412" i="2"/>
  <c r="AJ379" i="2"/>
  <c r="AJ346" i="2"/>
  <c r="AJ280" i="2"/>
  <c r="AJ313" i="2"/>
  <c r="AJ247" i="2"/>
  <c r="AJ214" i="2"/>
  <c r="AJ181" i="2"/>
  <c r="AJ115" i="2"/>
  <c r="AJ148" i="2"/>
  <c r="AJ82" i="2"/>
  <c r="BB510" i="2"/>
  <c r="BB477" i="2"/>
  <c r="BB444" i="2"/>
  <c r="BB411" i="2"/>
  <c r="BB378" i="2"/>
  <c r="BB345" i="2"/>
  <c r="BB279" i="2"/>
  <c r="BB312" i="2"/>
  <c r="BB246" i="2"/>
  <c r="BB213" i="2"/>
  <c r="BB180" i="2"/>
  <c r="BB114" i="2"/>
  <c r="BB147" i="2"/>
  <c r="BB81" i="2"/>
  <c r="AX510" i="2"/>
  <c r="AX477" i="2"/>
  <c r="AX444" i="2"/>
  <c r="AX411" i="2"/>
  <c r="AX378" i="2"/>
  <c r="AX345" i="2"/>
  <c r="AX279" i="2"/>
  <c r="AX312" i="2"/>
  <c r="AX246" i="2"/>
  <c r="AX180" i="2"/>
  <c r="AX213" i="2"/>
  <c r="AX114" i="2"/>
  <c r="AX147" i="2"/>
  <c r="AX81" i="2"/>
  <c r="AT510" i="2"/>
  <c r="AT477" i="2"/>
  <c r="AT444" i="2"/>
  <c r="AT411" i="2"/>
  <c r="AT378" i="2"/>
  <c r="AT345" i="2"/>
  <c r="AT279" i="2"/>
  <c r="AT312" i="2"/>
  <c r="AT246" i="2"/>
  <c r="AT213" i="2"/>
  <c r="AT180" i="2"/>
  <c r="AT114" i="2"/>
  <c r="AT147" i="2"/>
  <c r="AT81" i="2"/>
  <c r="AP510" i="2"/>
  <c r="AP477" i="2"/>
  <c r="AP444" i="2"/>
  <c r="AP411" i="2"/>
  <c r="AP378" i="2"/>
  <c r="AP345" i="2"/>
  <c r="AP279" i="2"/>
  <c r="AP312" i="2"/>
  <c r="AP246" i="2"/>
  <c r="AP180" i="2"/>
  <c r="AP213" i="2"/>
  <c r="AP114" i="2"/>
  <c r="AP147" i="2"/>
  <c r="AP81" i="2"/>
  <c r="AL510" i="2"/>
  <c r="AL477" i="2"/>
  <c r="AL444" i="2"/>
  <c r="AL411" i="2"/>
  <c r="AL378" i="2"/>
  <c r="AL345" i="2"/>
  <c r="AL279" i="2"/>
  <c r="AL312" i="2"/>
  <c r="AL246" i="2"/>
  <c r="AL213" i="2"/>
  <c r="AL180" i="2"/>
  <c r="AL114" i="2"/>
  <c r="AL147" i="2"/>
  <c r="AL81" i="2"/>
  <c r="AH510" i="2"/>
  <c r="AH477" i="2"/>
  <c r="AH444" i="2"/>
  <c r="AH411" i="2"/>
  <c r="AH378" i="2"/>
  <c r="AH345" i="2"/>
  <c r="AH279" i="2"/>
  <c r="AH312" i="2"/>
  <c r="AH246" i="2"/>
  <c r="AH180" i="2"/>
  <c r="AH213" i="2"/>
  <c r="AH114" i="2"/>
  <c r="AH147" i="2"/>
  <c r="AH81" i="2"/>
  <c r="BD509" i="2"/>
  <c r="BD476" i="2"/>
  <c r="BD443" i="2"/>
  <c r="BD410" i="2"/>
  <c r="BD377" i="2"/>
  <c r="BD344" i="2"/>
  <c r="BD278" i="2"/>
  <c r="BD311" i="2"/>
  <c r="BD245" i="2"/>
  <c r="BD212" i="2"/>
  <c r="BD179" i="2"/>
  <c r="BD113" i="2"/>
  <c r="BD146" i="2"/>
  <c r="BD80" i="2"/>
  <c r="AZ509" i="2"/>
  <c r="AZ476" i="2"/>
  <c r="AZ443" i="2"/>
  <c r="AZ410" i="2"/>
  <c r="AZ377" i="2"/>
  <c r="AZ344" i="2"/>
  <c r="AZ278" i="2"/>
  <c r="AZ311" i="2"/>
  <c r="AZ245" i="2"/>
  <c r="AZ179" i="2"/>
  <c r="AZ212" i="2"/>
  <c r="AZ146" i="2"/>
  <c r="AZ113" i="2"/>
  <c r="AZ80" i="2"/>
  <c r="AV509" i="2"/>
  <c r="AV476" i="2"/>
  <c r="AV443" i="2"/>
  <c r="AV410" i="2"/>
  <c r="AV377" i="2"/>
  <c r="AV344" i="2"/>
  <c r="AV278" i="2"/>
  <c r="AV311" i="2"/>
  <c r="AV245" i="2"/>
  <c r="AV212" i="2"/>
  <c r="AV179" i="2"/>
  <c r="AV146" i="2"/>
  <c r="AV113" i="2"/>
  <c r="AV80" i="2"/>
  <c r="AR509" i="2"/>
  <c r="AR476" i="2"/>
  <c r="AR443" i="2"/>
  <c r="AR410" i="2"/>
  <c r="AR377" i="2"/>
  <c r="AR344" i="2"/>
  <c r="AR278" i="2"/>
  <c r="AR311" i="2"/>
  <c r="AR245" i="2"/>
  <c r="AR179" i="2"/>
  <c r="AR212" i="2"/>
  <c r="AR146" i="2"/>
  <c r="AR113" i="2"/>
  <c r="AR80" i="2"/>
  <c r="AN509" i="2"/>
  <c r="AN476" i="2"/>
  <c r="AN443" i="2"/>
  <c r="AN410" i="2"/>
  <c r="AN377" i="2"/>
  <c r="AN344" i="2"/>
  <c r="AN278" i="2"/>
  <c r="AN311" i="2"/>
  <c r="AN245" i="2"/>
  <c r="AN212" i="2"/>
  <c r="AN179" i="2"/>
  <c r="AN146" i="2"/>
  <c r="AN113" i="2"/>
  <c r="AN80" i="2"/>
  <c r="AJ509" i="2"/>
  <c r="AJ476" i="2"/>
  <c r="AJ443" i="2"/>
  <c r="AJ410" i="2"/>
  <c r="AJ377" i="2"/>
  <c r="AJ344" i="2"/>
  <c r="AJ278" i="2"/>
  <c r="AJ311" i="2"/>
  <c r="AJ245" i="2"/>
  <c r="AJ179" i="2"/>
  <c r="AJ212" i="2"/>
  <c r="AJ146" i="2"/>
  <c r="AJ113" i="2"/>
  <c r="AJ80" i="2"/>
  <c r="BB508" i="2"/>
  <c r="BB475" i="2"/>
  <c r="BB442" i="2"/>
  <c r="BB409" i="2"/>
  <c r="BB376" i="2"/>
  <c r="BB343" i="2"/>
  <c r="BB277" i="2"/>
  <c r="BB310" i="2"/>
  <c r="BB244" i="2"/>
  <c r="BB178" i="2"/>
  <c r="BB211" i="2"/>
  <c r="BB145" i="2"/>
  <c r="BB112" i="2"/>
  <c r="BB79" i="2"/>
  <c r="AX508" i="2"/>
  <c r="AX475" i="2"/>
  <c r="AX442" i="2"/>
  <c r="AX409" i="2"/>
  <c r="AX376" i="2"/>
  <c r="AX343" i="2"/>
  <c r="AX277" i="2"/>
  <c r="AX310" i="2"/>
  <c r="AX244" i="2"/>
  <c r="AX211" i="2"/>
  <c r="AX178" i="2"/>
  <c r="AX145" i="2"/>
  <c r="AX112" i="2"/>
  <c r="AX79" i="2"/>
  <c r="AT508" i="2"/>
  <c r="AT475" i="2"/>
  <c r="AT442" i="2"/>
  <c r="AT409" i="2"/>
  <c r="AT376" i="2"/>
  <c r="AT343" i="2"/>
  <c r="AT277" i="2"/>
  <c r="AT310" i="2"/>
  <c r="AT244" i="2"/>
  <c r="AT178" i="2"/>
  <c r="AT211" i="2"/>
  <c r="AT145" i="2"/>
  <c r="AT112" i="2"/>
  <c r="AT79" i="2"/>
  <c r="AP508" i="2"/>
  <c r="AP475" i="2"/>
  <c r="AP442" i="2"/>
  <c r="AP409" i="2"/>
  <c r="AP376" i="2"/>
  <c r="AP343" i="2"/>
  <c r="AP277" i="2"/>
  <c r="AP310" i="2"/>
  <c r="AP244" i="2"/>
  <c r="AP211" i="2"/>
  <c r="AP178" i="2"/>
  <c r="AP145" i="2"/>
  <c r="AP112" i="2"/>
  <c r="AP79" i="2"/>
  <c r="AL508" i="2"/>
  <c r="AL475" i="2"/>
  <c r="AL442" i="2"/>
  <c r="AL409" i="2"/>
  <c r="AL376" i="2"/>
  <c r="AL343" i="2"/>
  <c r="AL277" i="2"/>
  <c r="AL310" i="2"/>
  <c r="AL244" i="2"/>
  <c r="AL178" i="2"/>
  <c r="AL211" i="2"/>
  <c r="AL145" i="2"/>
  <c r="AL112" i="2"/>
  <c r="AL79" i="2"/>
  <c r="AH508" i="2"/>
  <c r="AH475" i="2"/>
  <c r="AH442" i="2"/>
  <c r="AH409" i="2"/>
  <c r="AH376" i="2"/>
  <c r="AH343" i="2"/>
  <c r="AH277" i="2"/>
  <c r="AH310" i="2"/>
  <c r="AH244" i="2"/>
  <c r="AH211" i="2"/>
  <c r="AH178" i="2"/>
  <c r="AH145" i="2"/>
  <c r="AH112" i="2"/>
  <c r="AH79" i="2"/>
  <c r="BD507" i="2"/>
  <c r="BD474" i="2"/>
  <c r="BD441" i="2"/>
  <c r="BD408" i="2"/>
  <c r="BD375" i="2"/>
  <c r="BD342" i="2"/>
  <c r="BD276" i="2"/>
  <c r="BD309" i="2"/>
  <c r="BD243" i="2"/>
  <c r="BD177" i="2"/>
  <c r="BD210" i="2"/>
  <c r="BD144" i="2"/>
  <c r="BD111" i="2"/>
  <c r="BD78" i="2"/>
  <c r="AZ507" i="2"/>
  <c r="AZ474" i="2"/>
  <c r="AZ441" i="2"/>
  <c r="AZ408" i="2"/>
  <c r="AZ375" i="2"/>
  <c r="AZ342" i="2"/>
  <c r="AZ276" i="2"/>
  <c r="AZ309" i="2"/>
  <c r="AZ243" i="2"/>
  <c r="AZ210" i="2"/>
  <c r="AZ177" i="2"/>
  <c r="AZ144" i="2"/>
  <c r="AZ111" i="2"/>
  <c r="AZ78" i="2"/>
  <c r="AV507" i="2"/>
  <c r="AV474" i="2"/>
  <c r="AV441" i="2"/>
  <c r="AV408" i="2"/>
  <c r="AV375" i="2"/>
  <c r="AV342" i="2"/>
  <c r="AV276" i="2"/>
  <c r="AV309" i="2"/>
  <c r="AV243" i="2"/>
  <c r="AV177" i="2"/>
  <c r="AV210" i="2"/>
  <c r="AV144" i="2"/>
  <c r="AV111" i="2"/>
  <c r="AV78" i="2"/>
  <c r="AR507" i="2"/>
  <c r="AR474" i="2"/>
  <c r="AR441" i="2"/>
  <c r="AR408" i="2"/>
  <c r="AR375" i="2"/>
  <c r="AR342" i="2"/>
  <c r="AR276" i="2"/>
  <c r="AR309" i="2"/>
  <c r="AR243" i="2"/>
  <c r="AR210" i="2"/>
  <c r="AR177" i="2"/>
  <c r="AR144" i="2"/>
  <c r="AR111" i="2"/>
  <c r="AR78" i="2"/>
  <c r="AN507" i="2"/>
  <c r="AN474" i="2"/>
  <c r="AN441" i="2"/>
  <c r="AN408" i="2"/>
  <c r="AN375" i="2"/>
  <c r="AN342" i="2"/>
  <c r="AN276" i="2"/>
  <c r="AN309" i="2"/>
  <c r="AN243" i="2"/>
  <c r="AN177" i="2"/>
  <c r="AN210" i="2"/>
  <c r="AN144" i="2"/>
  <c r="AN111" i="2"/>
  <c r="AN78" i="2"/>
  <c r="AJ507" i="2"/>
  <c r="AJ474" i="2"/>
  <c r="AJ441" i="2"/>
  <c r="AJ408" i="2"/>
  <c r="AJ375" i="2"/>
  <c r="AJ342" i="2"/>
  <c r="AJ276" i="2"/>
  <c r="AJ309" i="2"/>
  <c r="AJ243" i="2"/>
  <c r="AJ210" i="2"/>
  <c r="AJ177" i="2"/>
  <c r="AJ144" i="2"/>
  <c r="AJ111" i="2"/>
  <c r="AJ78" i="2"/>
  <c r="BB506" i="2"/>
  <c r="BB473" i="2"/>
  <c r="BB440" i="2"/>
  <c r="BB407" i="2"/>
  <c r="BB374" i="2"/>
  <c r="BB341" i="2"/>
  <c r="BB275" i="2"/>
  <c r="BB308" i="2"/>
  <c r="BB242" i="2"/>
  <c r="BB209" i="2"/>
  <c r="BB176" i="2"/>
  <c r="BB143" i="2"/>
  <c r="BB110" i="2"/>
  <c r="BB77" i="2"/>
  <c r="AX506" i="2"/>
  <c r="AX473" i="2"/>
  <c r="AX440" i="2"/>
  <c r="AX407" i="2"/>
  <c r="AX374" i="2"/>
  <c r="AX341" i="2"/>
  <c r="AX275" i="2"/>
  <c r="AX308" i="2"/>
  <c r="AX242" i="2"/>
  <c r="AX176" i="2"/>
  <c r="AX209" i="2"/>
  <c r="AX143" i="2"/>
  <c r="AX110" i="2"/>
  <c r="AX77" i="2"/>
  <c r="AT506" i="2"/>
  <c r="AT473" i="2"/>
  <c r="AT440" i="2"/>
  <c r="AT407" i="2"/>
  <c r="AT374" i="2"/>
  <c r="AT341" i="2"/>
  <c r="AT275" i="2"/>
  <c r="AT308" i="2"/>
  <c r="AT242" i="2"/>
  <c r="AT209" i="2"/>
  <c r="AT176" i="2"/>
  <c r="AT143" i="2"/>
  <c r="AT110" i="2"/>
  <c r="AT77" i="2"/>
  <c r="AP506" i="2"/>
  <c r="AP473" i="2"/>
  <c r="AP440" i="2"/>
  <c r="AP407" i="2"/>
  <c r="AP374" i="2"/>
  <c r="AP341" i="2"/>
  <c r="AP275" i="2"/>
  <c r="AP308" i="2"/>
  <c r="AP242" i="2"/>
  <c r="AP176" i="2"/>
  <c r="AP209" i="2"/>
  <c r="AP143" i="2"/>
  <c r="AP110" i="2"/>
  <c r="AP77" i="2"/>
  <c r="AL506" i="2"/>
  <c r="AL473" i="2"/>
  <c r="AL440" i="2"/>
  <c r="AL407" i="2"/>
  <c r="AL374" i="2"/>
  <c r="AL341" i="2"/>
  <c r="AL275" i="2"/>
  <c r="AL308" i="2"/>
  <c r="AL242" i="2"/>
  <c r="AL209" i="2"/>
  <c r="AL176" i="2"/>
  <c r="AL143" i="2"/>
  <c r="AL110" i="2"/>
  <c r="AL77" i="2"/>
  <c r="AH506" i="2"/>
  <c r="AH473" i="2"/>
  <c r="AH440" i="2"/>
  <c r="AH407" i="2"/>
  <c r="AH374" i="2"/>
  <c r="AH341" i="2"/>
  <c r="AH275" i="2"/>
  <c r="AH308" i="2"/>
  <c r="AH242" i="2"/>
  <c r="AH176" i="2"/>
  <c r="AH209" i="2"/>
  <c r="AH143" i="2"/>
  <c r="AH110" i="2"/>
  <c r="AH77" i="2"/>
  <c r="BD505" i="2"/>
  <c r="BD472" i="2"/>
  <c r="BD439" i="2"/>
  <c r="BD406" i="2"/>
  <c r="BD373" i="2"/>
  <c r="BD340" i="2"/>
  <c r="BD274" i="2"/>
  <c r="BD307" i="2"/>
  <c r="BD241" i="2"/>
  <c r="BD208" i="2"/>
  <c r="BD175" i="2"/>
  <c r="BD142" i="2"/>
  <c r="BD109" i="2"/>
  <c r="BD76" i="2"/>
  <c r="AZ505" i="2"/>
  <c r="AZ472" i="2"/>
  <c r="AZ439" i="2"/>
  <c r="AZ406" i="2"/>
  <c r="AZ373" i="2"/>
  <c r="AZ340" i="2"/>
  <c r="AZ274" i="2"/>
  <c r="AZ307" i="2"/>
  <c r="AZ241" i="2"/>
  <c r="AZ175" i="2"/>
  <c r="AZ208" i="2"/>
  <c r="AZ142" i="2"/>
  <c r="AZ109" i="2"/>
  <c r="AZ76" i="2"/>
  <c r="AV505" i="2"/>
  <c r="AV472" i="2"/>
  <c r="AV439" i="2"/>
  <c r="AV406" i="2"/>
  <c r="AV373" i="2"/>
  <c r="AV340" i="2"/>
  <c r="AV274" i="2"/>
  <c r="AV307" i="2"/>
  <c r="AV241" i="2"/>
  <c r="AV208" i="2"/>
  <c r="AV175" i="2"/>
  <c r="AV142" i="2"/>
  <c r="AV109" i="2"/>
  <c r="AV76" i="2"/>
  <c r="AR505" i="2"/>
  <c r="AR472" i="2"/>
  <c r="AR439" i="2"/>
  <c r="AR406" i="2"/>
  <c r="AR373" i="2"/>
  <c r="AR340" i="2"/>
  <c r="AR274" i="2"/>
  <c r="AR307" i="2"/>
  <c r="AR241" i="2"/>
  <c r="AR175" i="2"/>
  <c r="AR208" i="2"/>
  <c r="AR142" i="2"/>
  <c r="AR109" i="2"/>
  <c r="AR76" i="2"/>
  <c r="AN505" i="2"/>
  <c r="AN472" i="2"/>
  <c r="AN439" i="2"/>
  <c r="AN406" i="2"/>
  <c r="AN373" i="2"/>
  <c r="AN340" i="2"/>
  <c r="AN274" i="2"/>
  <c r="AN307" i="2"/>
  <c r="AN241" i="2"/>
  <c r="AN208" i="2"/>
  <c r="AN175" i="2"/>
  <c r="AN142" i="2"/>
  <c r="AN109" i="2"/>
  <c r="AN76" i="2"/>
  <c r="AJ505" i="2"/>
  <c r="AJ472" i="2"/>
  <c r="AJ439" i="2"/>
  <c r="AJ406" i="2"/>
  <c r="AJ373" i="2"/>
  <c r="AJ340" i="2"/>
  <c r="AJ274" i="2"/>
  <c r="AJ307" i="2"/>
  <c r="AJ241" i="2"/>
  <c r="AJ175" i="2"/>
  <c r="AJ208" i="2"/>
  <c r="AJ142" i="2"/>
  <c r="AJ109" i="2"/>
  <c r="AJ76" i="2"/>
  <c r="BB504" i="2"/>
  <c r="BB471" i="2"/>
  <c r="BB438" i="2"/>
  <c r="BB405" i="2"/>
  <c r="BB372" i="2"/>
  <c r="BB339" i="2"/>
  <c r="BB273" i="2"/>
  <c r="BB306" i="2"/>
  <c r="BB240" i="2"/>
  <c r="BB174" i="2"/>
  <c r="BB207" i="2"/>
  <c r="BB141" i="2"/>
  <c r="BB108" i="2"/>
  <c r="BB75" i="2"/>
  <c r="AX504" i="2"/>
  <c r="AX471" i="2"/>
  <c r="AX438" i="2"/>
  <c r="AX405" i="2"/>
  <c r="AX372" i="2"/>
  <c r="AX339" i="2"/>
  <c r="AX273" i="2"/>
  <c r="AX306" i="2"/>
  <c r="AX240" i="2"/>
  <c r="AX207" i="2"/>
  <c r="AX174" i="2"/>
  <c r="AX141" i="2"/>
  <c r="AX108" i="2"/>
  <c r="AX75" i="2"/>
  <c r="AT504" i="2"/>
  <c r="AT471" i="2"/>
  <c r="AT438" i="2"/>
  <c r="AT405" i="2"/>
  <c r="AT372" i="2"/>
  <c r="AT339" i="2"/>
  <c r="AT273" i="2"/>
  <c r="AT306" i="2"/>
  <c r="AT240" i="2"/>
  <c r="AT174" i="2"/>
  <c r="AT207" i="2"/>
  <c r="AT141" i="2"/>
  <c r="AT108" i="2"/>
  <c r="AT75" i="2"/>
  <c r="AP504" i="2"/>
  <c r="AP471" i="2"/>
  <c r="AP438" i="2"/>
  <c r="AP405" i="2"/>
  <c r="AP372" i="2"/>
  <c r="AP339" i="2"/>
  <c r="AP273" i="2"/>
  <c r="AP306" i="2"/>
  <c r="AP240" i="2"/>
  <c r="AP207" i="2"/>
  <c r="AP174" i="2"/>
  <c r="AP141" i="2"/>
  <c r="AP108" i="2"/>
  <c r="AP75" i="2"/>
  <c r="AL504" i="2"/>
  <c r="AL471" i="2"/>
  <c r="AL438" i="2"/>
  <c r="AL405" i="2"/>
  <c r="AL372" i="2"/>
  <c r="AL339" i="2"/>
  <c r="AL273" i="2"/>
  <c r="AL306" i="2"/>
  <c r="AL240" i="2"/>
  <c r="AL174" i="2"/>
  <c r="AL207" i="2"/>
  <c r="AL141" i="2"/>
  <c r="AL108" i="2"/>
  <c r="AL75" i="2"/>
  <c r="AH504" i="2"/>
  <c r="AH471" i="2"/>
  <c r="AH438" i="2"/>
  <c r="AH405" i="2"/>
  <c r="AH372" i="2"/>
  <c r="AH339" i="2"/>
  <c r="AH273" i="2"/>
  <c r="AH306" i="2"/>
  <c r="AH240" i="2"/>
  <c r="AH207" i="2"/>
  <c r="AH174" i="2"/>
  <c r="AH141" i="2"/>
  <c r="AH108" i="2"/>
  <c r="AH75" i="2"/>
  <c r="BD503" i="2"/>
  <c r="BD470" i="2"/>
  <c r="BD437" i="2"/>
  <c r="BD404" i="2"/>
  <c r="BD371" i="2"/>
  <c r="BD338" i="2"/>
  <c r="BD272" i="2"/>
  <c r="BD305" i="2"/>
  <c r="BD239" i="2"/>
  <c r="BD173" i="2"/>
  <c r="BD206" i="2"/>
  <c r="BD140" i="2"/>
  <c r="BD107" i="2"/>
  <c r="BD74" i="2"/>
  <c r="AZ503" i="2"/>
  <c r="AZ470" i="2"/>
  <c r="AZ437" i="2"/>
  <c r="AZ404" i="2"/>
  <c r="AZ371" i="2"/>
  <c r="AZ338" i="2"/>
  <c r="AZ272" i="2"/>
  <c r="AZ305" i="2"/>
  <c r="AZ239" i="2"/>
  <c r="AZ206" i="2"/>
  <c r="AZ173" i="2"/>
  <c r="AZ140" i="2"/>
  <c r="AZ107" i="2"/>
  <c r="AZ74" i="2"/>
  <c r="AV503" i="2"/>
  <c r="AV470" i="2"/>
  <c r="AV437" i="2"/>
  <c r="AV404" i="2"/>
  <c r="AV371" i="2"/>
  <c r="AV338" i="2"/>
  <c r="AV272" i="2"/>
  <c r="AV305" i="2"/>
  <c r="AV239" i="2"/>
  <c r="AV173" i="2"/>
  <c r="AV206" i="2"/>
  <c r="AV140" i="2"/>
  <c r="AV107" i="2"/>
  <c r="AV74" i="2"/>
  <c r="AR503" i="2"/>
  <c r="AR470" i="2"/>
  <c r="AR437" i="2"/>
  <c r="AR404" i="2"/>
  <c r="AR371" i="2"/>
  <c r="AR338" i="2"/>
  <c r="AR272" i="2"/>
  <c r="AR305" i="2"/>
  <c r="AR239" i="2"/>
  <c r="AR206" i="2"/>
  <c r="AR173" i="2"/>
  <c r="AR140" i="2"/>
  <c r="AR107" i="2"/>
  <c r="AR74" i="2"/>
  <c r="AN503" i="2"/>
  <c r="AN470" i="2"/>
  <c r="AN437" i="2"/>
  <c r="AN404" i="2"/>
  <c r="AN371" i="2"/>
  <c r="AN338" i="2"/>
  <c r="AN272" i="2"/>
  <c r="AN305" i="2"/>
  <c r="AN239" i="2"/>
  <c r="AN173" i="2"/>
  <c r="AN206" i="2"/>
  <c r="AN140" i="2"/>
  <c r="AN107" i="2"/>
  <c r="AN74" i="2"/>
  <c r="AJ503" i="2"/>
  <c r="AJ470" i="2"/>
  <c r="AJ437" i="2"/>
  <c r="AJ404" i="2"/>
  <c r="AJ371" i="2"/>
  <c r="AJ338" i="2"/>
  <c r="AJ272" i="2"/>
  <c r="AJ305" i="2"/>
  <c r="AJ239" i="2"/>
  <c r="AJ206" i="2"/>
  <c r="AJ173" i="2"/>
  <c r="AJ140" i="2"/>
  <c r="AJ107" i="2"/>
  <c r="AJ74" i="2"/>
  <c r="BB502" i="2"/>
  <c r="BB469" i="2"/>
  <c r="BB436" i="2"/>
  <c r="BB403" i="2"/>
  <c r="BB370" i="2"/>
  <c r="BB337" i="2"/>
  <c r="BB271" i="2"/>
  <c r="BB304" i="2"/>
  <c r="BB238" i="2"/>
  <c r="BB205" i="2"/>
  <c r="BB172" i="2"/>
  <c r="BB139" i="2"/>
  <c r="BB106" i="2"/>
  <c r="BB73" i="2"/>
  <c r="AX502" i="2"/>
  <c r="AX469" i="2"/>
  <c r="AX436" i="2"/>
  <c r="AX403" i="2"/>
  <c r="AX370" i="2"/>
  <c r="AX337" i="2"/>
  <c r="AX271" i="2"/>
  <c r="AX304" i="2"/>
  <c r="AX238" i="2"/>
  <c r="AX172" i="2"/>
  <c r="AX205" i="2"/>
  <c r="AX139" i="2"/>
  <c r="AX106" i="2"/>
  <c r="AX73" i="2"/>
  <c r="AT502" i="2"/>
  <c r="AT469" i="2"/>
  <c r="AT436" i="2"/>
  <c r="AT403" i="2"/>
  <c r="AT370" i="2"/>
  <c r="AT337" i="2"/>
  <c r="AT271" i="2"/>
  <c r="AT304" i="2"/>
  <c r="AT238" i="2"/>
  <c r="AT205" i="2"/>
  <c r="AT172" i="2"/>
  <c r="AT139" i="2"/>
  <c r="AT106" i="2"/>
  <c r="AT73" i="2"/>
  <c r="AP502" i="2"/>
  <c r="AP469" i="2"/>
  <c r="AP436" i="2"/>
  <c r="AP403" i="2"/>
  <c r="AP370" i="2"/>
  <c r="AP337" i="2"/>
  <c r="AP271" i="2"/>
  <c r="AP304" i="2"/>
  <c r="AP238" i="2"/>
  <c r="AP172" i="2"/>
  <c r="AP205" i="2"/>
  <c r="AP139" i="2"/>
  <c r="AP106" i="2"/>
  <c r="AP73" i="2"/>
  <c r="AL502" i="2"/>
  <c r="AL469" i="2"/>
  <c r="AL436" i="2"/>
  <c r="AL403" i="2"/>
  <c r="AL370" i="2"/>
  <c r="AL337" i="2"/>
  <c r="AL271" i="2"/>
  <c r="AL304" i="2"/>
  <c r="AL238" i="2"/>
  <c r="AL205" i="2"/>
  <c r="AL172" i="2"/>
  <c r="AL139" i="2"/>
  <c r="AL106" i="2"/>
  <c r="AL73" i="2"/>
  <c r="AH502" i="2"/>
  <c r="AH469" i="2"/>
  <c r="AH436" i="2"/>
  <c r="AH403" i="2"/>
  <c r="AH370" i="2"/>
  <c r="AH337" i="2"/>
  <c r="AH271" i="2"/>
  <c r="AH304" i="2"/>
  <c r="AH238" i="2"/>
  <c r="AH172" i="2"/>
  <c r="AH205" i="2"/>
  <c r="AH139" i="2"/>
  <c r="AH106" i="2"/>
  <c r="AH73" i="2"/>
  <c r="BD501" i="2"/>
  <c r="BD468" i="2"/>
  <c r="BD435" i="2"/>
  <c r="BD402" i="2"/>
  <c r="BD369" i="2"/>
  <c r="BD336" i="2"/>
  <c r="BD270" i="2"/>
  <c r="BD303" i="2"/>
  <c r="BD237" i="2"/>
  <c r="BD204" i="2"/>
  <c r="BD171" i="2"/>
  <c r="BD138" i="2"/>
  <c r="BD105" i="2"/>
  <c r="BD72" i="2"/>
  <c r="AZ501" i="2"/>
  <c r="AZ468" i="2"/>
  <c r="AZ435" i="2"/>
  <c r="AZ402" i="2"/>
  <c r="AZ369" i="2"/>
  <c r="AZ336" i="2"/>
  <c r="AZ270" i="2"/>
  <c r="AZ303" i="2"/>
  <c r="AZ237" i="2"/>
  <c r="AZ171" i="2"/>
  <c r="AZ204" i="2"/>
  <c r="AZ138" i="2"/>
  <c r="AZ105" i="2"/>
  <c r="AZ72" i="2"/>
  <c r="AV501" i="2"/>
  <c r="AV468" i="2"/>
  <c r="AV435" i="2"/>
  <c r="AV402" i="2"/>
  <c r="AV369" i="2"/>
  <c r="AV336" i="2"/>
  <c r="AV270" i="2"/>
  <c r="AV303" i="2"/>
  <c r="AV237" i="2"/>
  <c r="AV204" i="2"/>
  <c r="AV171" i="2"/>
  <c r="AV138" i="2"/>
  <c r="AV105" i="2"/>
  <c r="AV72" i="2"/>
  <c r="AR501" i="2"/>
  <c r="AR468" i="2"/>
  <c r="AR435" i="2"/>
  <c r="AR402" i="2"/>
  <c r="AR369" i="2"/>
  <c r="AR336" i="2"/>
  <c r="AR270" i="2"/>
  <c r="AR303" i="2"/>
  <c r="AR237" i="2"/>
  <c r="AR171" i="2"/>
  <c r="AR204" i="2"/>
  <c r="AR138" i="2"/>
  <c r="AR105" i="2"/>
  <c r="AR72" i="2"/>
  <c r="AN501" i="2"/>
  <c r="AN468" i="2"/>
  <c r="AN435" i="2"/>
  <c r="AN402" i="2"/>
  <c r="AN369" i="2"/>
  <c r="AN336" i="2"/>
  <c r="AN270" i="2"/>
  <c r="AN303" i="2"/>
  <c r="AN237" i="2"/>
  <c r="AN204" i="2"/>
  <c r="AN171" i="2"/>
  <c r="AN138" i="2"/>
  <c r="AN105" i="2"/>
  <c r="AN72" i="2"/>
  <c r="AJ501" i="2"/>
  <c r="AJ468" i="2"/>
  <c r="AJ435" i="2"/>
  <c r="AJ402" i="2"/>
  <c r="AJ369" i="2"/>
  <c r="AJ336" i="2"/>
  <c r="AJ270" i="2"/>
  <c r="AJ303" i="2"/>
  <c r="AJ237" i="2"/>
  <c r="AJ204" i="2"/>
  <c r="AJ171" i="2"/>
  <c r="AJ138" i="2"/>
  <c r="AJ105" i="2"/>
  <c r="AJ72" i="2"/>
  <c r="BB500" i="2"/>
  <c r="BB467" i="2"/>
  <c r="BB434" i="2"/>
  <c r="BB401" i="2"/>
  <c r="BB368" i="2"/>
  <c r="BB335" i="2"/>
  <c r="BB269" i="2"/>
  <c r="BB302" i="2"/>
  <c r="BB236" i="2"/>
  <c r="BB203" i="2"/>
  <c r="BB170" i="2"/>
  <c r="BB137" i="2"/>
  <c r="BB104" i="2"/>
  <c r="BB71" i="2"/>
  <c r="AX500" i="2"/>
  <c r="AX467" i="2"/>
  <c r="AX434" i="2"/>
  <c r="AX401" i="2"/>
  <c r="AX368" i="2"/>
  <c r="AX335" i="2"/>
  <c r="AX269" i="2"/>
  <c r="AX302" i="2"/>
  <c r="AX236" i="2"/>
  <c r="AX203" i="2"/>
  <c r="AX170" i="2"/>
  <c r="AX137" i="2"/>
  <c r="AX104" i="2"/>
  <c r="AX71" i="2"/>
  <c r="AT500" i="2"/>
  <c r="AT467" i="2"/>
  <c r="AT434" i="2"/>
  <c r="AT401" i="2"/>
  <c r="AT368" i="2"/>
  <c r="AT335" i="2"/>
  <c r="AT269" i="2"/>
  <c r="AT302" i="2"/>
  <c r="AT236" i="2"/>
  <c r="AT203" i="2"/>
  <c r="AT170" i="2"/>
  <c r="AT137" i="2"/>
  <c r="AT104" i="2"/>
  <c r="AT71" i="2"/>
  <c r="AP500" i="2"/>
  <c r="AP467" i="2"/>
  <c r="AP434" i="2"/>
  <c r="AP401" i="2"/>
  <c r="AP368" i="2"/>
  <c r="AP335" i="2"/>
  <c r="AP269" i="2"/>
  <c r="AP302" i="2"/>
  <c r="AP236" i="2"/>
  <c r="AP203" i="2"/>
  <c r="AP170" i="2"/>
  <c r="AP137" i="2"/>
  <c r="AP104" i="2"/>
  <c r="AP71" i="2"/>
  <c r="AL500" i="2"/>
  <c r="AL467" i="2"/>
  <c r="AL434" i="2"/>
  <c r="AL401" i="2"/>
  <c r="AL368" i="2"/>
  <c r="AL335" i="2"/>
  <c r="AL269" i="2"/>
  <c r="AL302" i="2"/>
  <c r="AL236" i="2"/>
  <c r="AL203" i="2"/>
  <c r="AL170" i="2"/>
  <c r="AL137" i="2"/>
  <c r="AL104" i="2"/>
  <c r="AL71" i="2"/>
  <c r="AH500" i="2"/>
  <c r="AH467" i="2"/>
  <c r="AH434" i="2"/>
  <c r="AH401" i="2"/>
  <c r="AH368" i="2"/>
  <c r="AH335" i="2"/>
  <c r="AH269" i="2"/>
  <c r="AH302" i="2"/>
  <c r="AH236" i="2"/>
  <c r="AH203" i="2"/>
  <c r="AH170" i="2"/>
  <c r="AH137" i="2"/>
  <c r="AH104" i="2"/>
  <c r="AH71" i="2"/>
  <c r="BD499" i="2"/>
  <c r="BD466" i="2"/>
  <c r="BD433" i="2"/>
  <c r="BD400" i="2"/>
  <c r="BD367" i="2"/>
  <c r="BD334" i="2"/>
  <c r="BD268" i="2"/>
  <c r="BD301" i="2"/>
  <c r="BD235" i="2"/>
  <c r="BD202" i="2"/>
  <c r="BD169" i="2"/>
  <c r="BD136" i="2"/>
  <c r="BD103" i="2"/>
  <c r="BD70" i="2"/>
  <c r="AZ499" i="2"/>
  <c r="AZ466" i="2"/>
  <c r="AZ433" i="2"/>
  <c r="AZ400" i="2"/>
  <c r="AZ367" i="2"/>
  <c r="AZ334" i="2"/>
  <c r="AZ268" i="2"/>
  <c r="AZ301" i="2"/>
  <c r="AZ235" i="2"/>
  <c r="AZ202" i="2"/>
  <c r="AZ169" i="2"/>
  <c r="AZ136" i="2"/>
  <c r="AZ103" i="2"/>
  <c r="AZ70" i="2"/>
  <c r="AV499" i="2"/>
  <c r="AV466" i="2"/>
  <c r="AV433" i="2"/>
  <c r="AV400" i="2"/>
  <c r="AV367" i="2"/>
  <c r="AV334" i="2"/>
  <c r="AV268" i="2"/>
  <c r="AV301" i="2"/>
  <c r="AV235" i="2"/>
  <c r="AV202" i="2"/>
  <c r="AV169" i="2"/>
  <c r="AV136" i="2"/>
  <c r="AV103" i="2"/>
  <c r="AV70" i="2"/>
  <c r="AR499" i="2"/>
  <c r="AR466" i="2"/>
  <c r="AR433" i="2"/>
  <c r="AR400" i="2"/>
  <c r="AR367" i="2"/>
  <c r="AR334" i="2"/>
  <c r="AR268" i="2"/>
  <c r="AR301" i="2"/>
  <c r="AR235" i="2"/>
  <c r="AR202" i="2"/>
  <c r="AR169" i="2"/>
  <c r="AR136" i="2"/>
  <c r="AR103" i="2"/>
  <c r="AR70" i="2"/>
  <c r="AN499" i="2"/>
  <c r="AN466" i="2"/>
  <c r="AN433" i="2"/>
  <c r="AN400" i="2"/>
  <c r="AN367" i="2"/>
  <c r="AN334" i="2"/>
  <c r="AN268" i="2"/>
  <c r="AN301" i="2"/>
  <c r="AN235" i="2"/>
  <c r="AN202" i="2"/>
  <c r="AN169" i="2"/>
  <c r="AN136" i="2"/>
  <c r="AN103" i="2"/>
  <c r="AN70" i="2"/>
  <c r="AJ499" i="2"/>
  <c r="AJ466" i="2"/>
  <c r="AJ433" i="2"/>
  <c r="AJ400" i="2"/>
  <c r="AJ367" i="2"/>
  <c r="AJ334" i="2"/>
  <c r="AJ301" i="2"/>
  <c r="AJ268" i="2"/>
  <c r="AJ235" i="2"/>
  <c r="AJ202" i="2"/>
  <c r="AJ169" i="2"/>
  <c r="AJ136" i="2"/>
  <c r="AJ103" i="2"/>
  <c r="AJ70" i="2"/>
  <c r="BB498" i="2"/>
  <c r="BB465" i="2"/>
  <c r="BB432" i="2"/>
  <c r="BB399" i="2"/>
  <c r="BB366" i="2"/>
  <c r="BB333" i="2"/>
  <c r="BB300" i="2"/>
  <c r="BB267" i="2"/>
  <c r="BB234" i="2"/>
  <c r="BB201" i="2"/>
  <c r="BB168" i="2"/>
  <c r="BB135" i="2"/>
  <c r="BB102" i="2"/>
  <c r="BB69" i="2"/>
  <c r="AX498" i="2"/>
  <c r="AX465" i="2"/>
  <c r="AX432" i="2"/>
  <c r="AX399" i="2"/>
  <c r="AX366" i="2"/>
  <c r="AX333" i="2"/>
  <c r="AX300" i="2"/>
  <c r="AX267" i="2"/>
  <c r="AX234" i="2"/>
  <c r="AX201" i="2"/>
  <c r="AX168" i="2"/>
  <c r="AX135" i="2"/>
  <c r="AX102" i="2"/>
  <c r="AX69" i="2"/>
  <c r="AT498" i="2"/>
  <c r="AT465" i="2"/>
  <c r="AT432" i="2"/>
  <c r="AT399" i="2"/>
  <c r="AT366" i="2"/>
  <c r="AT333" i="2"/>
  <c r="AT300" i="2"/>
  <c r="AT267" i="2"/>
  <c r="AT234" i="2"/>
  <c r="AT201" i="2"/>
  <c r="AT168" i="2"/>
  <c r="AT135" i="2"/>
  <c r="AT102" i="2"/>
  <c r="AT69" i="2"/>
  <c r="AP498" i="2"/>
  <c r="AP465" i="2"/>
  <c r="AP432" i="2"/>
  <c r="AP399" i="2"/>
  <c r="AP366" i="2"/>
  <c r="AP333" i="2"/>
  <c r="AP300" i="2"/>
  <c r="AP267" i="2"/>
  <c r="AP234" i="2"/>
  <c r="AP201" i="2"/>
  <c r="AP168" i="2"/>
  <c r="AP135" i="2"/>
  <c r="AP102" i="2"/>
  <c r="AP69" i="2"/>
  <c r="AL498" i="2"/>
  <c r="AL465" i="2"/>
  <c r="AL432" i="2"/>
  <c r="AL399" i="2"/>
  <c r="AL366" i="2"/>
  <c r="AL333" i="2"/>
  <c r="AL300" i="2"/>
  <c r="AL267" i="2"/>
  <c r="AL234" i="2"/>
  <c r="AL201" i="2"/>
  <c r="AL168" i="2"/>
  <c r="AL135" i="2"/>
  <c r="AL102" i="2"/>
  <c r="AL69" i="2"/>
  <c r="AH498" i="2"/>
  <c r="AH465" i="2"/>
  <c r="AH432" i="2"/>
  <c r="AH399" i="2"/>
  <c r="AH366" i="2"/>
  <c r="AH333" i="2"/>
  <c r="AH300" i="2"/>
  <c r="AH267" i="2"/>
  <c r="AH234" i="2"/>
  <c r="AH201" i="2"/>
  <c r="AH168" i="2"/>
  <c r="AH135" i="2"/>
  <c r="AH102" i="2"/>
  <c r="AH69" i="2"/>
  <c r="AS35" i="2"/>
  <c r="AS497" i="2"/>
  <c r="AS464" i="2"/>
  <c r="AS431" i="2"/>
  <c r="AS398" i="2"/>
  <c r="AS365" i="2"/>
  <c r="AS332" i="2"/>
  <c r="AS299" i="2"/>
  <c r="AS233" i="2"/>
  <c r="AS266" i="2"/>
  <c r="AS167" i="2"/>
  <c r="AS200" i="2"/>
  <c r="AS101" i="2"/>
  <c r="AS134" i="2"/>
  <c r="AS68" i="2"/>
  <c r="AX526" i="2"/>
  <c r="AX493" i="2"/>
  <c r="AX460" i="2"/>
  <c r="AX427" i="2"/>
  <c r="AX394" i="2"/>
  <c r="AX361" i="2"/>
  <c r="AX328" i="2"/>
  <c r="AX262" i="2"/>
  <c r="AX295" i="2"/>
  <c r="AX196" i="2"/>
  <c r="AX229" i="2"/>
  <c r="AX130" i="2"/>
  <c r="AX163" i="2"/>
  <c r="AX97" i="2"/>
  <c r="AT526" i="2"/>
  <c r="AT493" i="2"/>
  <c r="AT460" i="2"/>
  <c r="AT427" i="2"/>
  <c r="AT394" i="2"/>
  <c r="AT361" i="2"/>
  <c r="AT328" i="2"/>
  <c r="AT262" i="2"/>
  <c r="AT295" i="2"/>
  <c r="AT196" i="2"/>
  <c r="AT229" i="2"/>
  <c r="AT130" i="2"/>
  <c r="AT163" i="2"/>
  <c r="AT97" i="2"/>
  <c r="AL526" i="2"/>
  <c r="AL493" i="2"/>
  <c r="AL460" i="2"/>
  <c r="AL427" i="2"/>
  <c r="AL394" i="2"/>
  <c r="AL361" i="2"/>
  <c r="AL328" i="2"/>
  <c r="AL262" i="2"/>
  <c r="AL295" i="2"/>
  <c r="AL196" i="2"/>
  <c r="AL229" i="2"/>
  <c r="AL130" i="2"/>
  <c r="AL163" i="2"/>
  <c r="AL97" i="2"/>
  <c r="AH526" i="2"/>
  <c r="AH493" i="2"/>
  <c r="AH460" i="2"/>
  <c r="AH427" i="2"/>
  <c r="AH394" i="2"/>
  <c r="AH361" i="2"/>
  <c r="AH328" i="2"/>
  <c r="AH262" i="2"/>
  <c r="AH295" i="2"/>
  <c r="AH196" i="2"/>
  <c r="AH229" i="2"/>
  <c r="AH130" i="2"/>
  <c r="AH163" i="2"/>
  <c r="AH97" i="2"/>
  <c r="AZ525" i="2"/>
  <c r="AZ492" i="2"/>
  <c r="AZ459" i="2"/>
  <c r="AZ426" i="2"/>
  <c r="AZ393" i="2"/>
  <c r="AZ360" i="2"/>
  <c r="AZ327" i="2"/>
  <c r="AZ261" i="2"/>
  <c r="AZ294" i="2"/>
  <c r="AZ195" i="2"/>
  <c r="AZ228" i="2"/>
  <c r="AZ129" i="2"/>
  <c r="AZ162" i="2"/>
  <c r="AZ96" i="2"/>
  <c r="AV525" i="2"/>
  <c r="AV492" i="2"/>
  <c r="AV459" i="2"/>
  <c r="AV426" i="2"/>
  <c r="AV393" i="2"/>
  <c r="AV360" i="2"/>
  <c r="AV327" i="2"/>
  <c r="AV261" i="2"/>
  <c r="AV294" i="2"/>
  <c r="AV195" i="2"/>
  <c r="AV228" i="2"/>
  <c r="AV129" i="2"/>
  <c r="AV162" i="2"/>
  <c r="AV96" i="2"/>
  <c r="AR525" i="2"/>
  <c r="AR492" i="2"/>
  <c r="AR459" i="2"/>
  <c r="AR426" i="2"/>
  <c r="AR393" i="2"/>
  <c r="AR360" i="2"/>
  <c r="AR327" i="2"/>
  <c r="AR261" i="2"/>
  <c r="AR294" i="2"/>
  <c r="AR195" i="2"/>
  <c r="AR228" i="2"/>
  <c r="AR129" i="2"/>
  <c r="AR162" i="2"/>
  <c r="AR96" i="2"/>
  <c r="AN525" i="2"/>
  <c r="AN492" i="2"/>
  <c r="AN459" i="2"/>
  <c r="AN426" i="2"/>
  <c r="AN393" i="2"/>
  <c r="AN360" i="2"/>
  <c r="AN327" i="2"/>
  <c r="AN261" i="2"/>
  <c r="AN294" i="2"/>
  <c r="AN195" i="2"/>
  <c r="AN228" i="2"/>
  <c r="AN129" i="2"/>
  <c r="AN162" i="2"/>
  <c r="AN96" i="2"/>
  <c r="AJ525" i="2"/>
  <c r="AJ492" i="2"/>
  <c r="AJ459" i="2"/>
  <c r="AJ426" i="2"/>
  <c r="AJ393" i="2"/>
  <c r="AJ360" i="2"/>
  <c r="AJ327" i="2"/>
  <c r="AJ261" i="2"/>
  <c r="AJ294" i="2"/>
  <c r="AJ195" i="2"/>
  <c r="AJ228" i="2"/>
  <c r="AJ129" i="2"/>
  <c r="AJ162" i="2"/>
  <c r="AJ96" i="2"/>
  <c r="BB524" i="2"/>
  <c r="BB491" i="2"/>
  <c r="BB458" i="2"/>
  <c r="BB425" i="2"/>
  <c r="BB392" i="2"/>
  <c r="BB359" i="2"/>
  <c r="BB326" i="2"/>
  <c r="BB260" i="2"/>
  <c r="BB293" i="2"/>
  <c r="BB194" i="2"/>
  <c r="BB227" i="2"/>
  <c r="BB128" i="2"/>
  <c r="BB161" i="2"/>
  <c r="BB95" i="2"/>
  <c r="AX524" i="2"/>
  <c r="AX491" i="2"/>
  <c r="AX458" i="2"/>
  <c r="AX425" i="2"/>
  <c r="AX392" i="2"/>
  <c r="AX359" i="2"/>
  <c r="AX326" i="2"/>
  <c r="AX260" i="2"/>
  <c r="AX293" i="2"/>
  <c r="AX194" i="2"/>
  <c r="AX227" i="2"/>
  <c r="AX128" i="2"/>
  <c r="AX161" i="2"/>
  <c r="AX95" i="2"/>
  <c r="AP524" i="2"/>
  <c r="AP491" i="2"/>
  <c r="AP458" i="2"/>
  <c r="AP425" i="2"/>
  <c r="AP392" i="2"/>
  <c r="AP359" i="2"/>
  <c r="AP326" i="2"/>
  <c r="AP260" i="2"/>
  <c r="AP293" i="2"/>
  <c r="AP194" i="2"/>
  <c r="AP227" i="2"/>
  <c r="AP128" i="2"/>
  <c r="AP161" i="2"/>
  <c r="AP95" i="2"/>
  <c r="AH524" i="2"/>
  <c r="AH491" i="2"/>
  <c r="AH458" i="2"/>
  <c r="AH425" i="2"/>
  <c r="AH392" i="2"/>
  <c r="AH359" i="2"/>
  <c r="AH326" i="2"/>
  <c r="AH260" i="2"/>
  <c r="AH293" i="2"/>
  <c r="AH194" i="2"/>
  <c r="AH227" i="2"/>
  <c r="AH128" i="2"/>
  <c r="AH161" i="2"/>
  <c r="AH95" i="2"/>
  <c r="AZ523" i="2"/>
  <c r="AZ490" i="2"/>
  <c r="AZ457" i="2"/>
  <c r="AZ424" i="2"/>
  <c r="AZ391" i="2"/>
  <c r="AZ358" i="2"/>
  <c r="AZ325" i="2"/>
  <c r="AZ259" i="2"/>
  <c r="AZ292" i="2"/>
  <c r="AZ193" i="2"/>
  <c r="AZ226" i="2"/>
  <c r="AZ127" i="2"/>
  <c r="AZ160" i="2"/>
  <c r="AZ94" i="2"/>
  <c r="AR523" i="2"/>
  <c r="AR490" i="2"/>
  <c r="AR457" i="2"/>
  <c r="AR424" i="2"/>
  <c r="AR391" i="2"/>
  <c r="AR358" i="2"/>
  <c r="AR325" i="2"/>
  <c r="AR259" i="2"/>
  <c r="AR292" i="2"/>
  <c r="AR193" i="2"/>
  <c r="AR226" i="2"/>
  <c r="AR127" i="2"/>
  <c r="AR160" i="2"/>
  <c r="AR94" i="2"/>
  <c r="AJ523" i="2"/>
  <c r="AJ490" i="2"/>
  <c r="AJ457" i="2"/>
  <c r="AJ424" i="2"/>
  <c r="AJ391" i="2"/>
  <c r="AJ358" i="2"/>
  <c r="AJ325" i="2"/>
  <c r="AJ259" i="2"/>
  <c r="AJ292" i="2"/>
  <c r="AJ193" i="2"/>
  <c r="AJ226" i="2"/>
  <c r="AJ127" i="2"/>
  <c r="AJ160" i="2"/>
  <c r="AJ94" i="2"/>
  <c r="AX520" i="2"/>
  <c r="AX487" i="2"/>
  <c r="AX454" i="2"/>
  <c r="AX421" i="2"/>
  <c r="AX355" i="2"/>
  <c r="AX388" i="2"/>
  <c r="AX322" i="2"/>
  <c r="AX256" i="2"/>
  <c r="AX289" i="2"/>
  <c r="AX190" i="2"/>
  <c r="AX223" i="2"/>
  <c r="AX124" i="2"/>
  <c r="AX157" i="2"/>
  <c r="AX91" i="2"/>
  <c r="AT520" i="2"/>
  <c r="AT487" i="2"/>
  <c r="AT454" i="2"/>
  <c r="AT421" i="2"/>
  <c r="AT355" i="2"/>
  <c r="AT388" i="2"/>
  <c r="AT322" i="2"/>
  <c r="AT256" i="2"/>
  <c r="AT289" i="2"/>
  <c r="AT190" i="2"/>
  <c r="AT223" i="2"/>
  <c r="AT124" i="2"/>
  <c r="AT157" i="2"/>
  <c r="AT91" i="2"/>
  <c r="AP520" i="2"/>
  <c r="AP487" i="2"/>
  <c r="AP454" i="2"/>
  <c r="AP421" i="2"/>
  <c r="AP355" i="2"/>
  <c r="AP388" i="2"/>
  <c r="AP322" i="2"/>
  <c r="AP256" i="2"/>
  <c r="AP289" i="2"/>
  <c r="AP190" i="2"/>
  <c r="AP223" i="2"/>
  <c r="AP124" i="2"/>
  <c r="AP157" i="2"/>
  <c r="AP91" i="2"/>
  <c r="AH520" i="2"/>
  <c r="AH487" i="2"/>
  <c r="AH454" i="2"/>
  <c r="AH421" i="2"/>
  <c r="AH355" i="2"/>
  <c r="AH388" i="2"/>
  <c r="AH322" i="2"/>
  <c r="AH256" i="2"/>
  <c r="AH289" i="2"/>
  <c r="AH190" i="2"/>
  <c r="AH223" i="2"/>
  <c r="AH124" i="2"/>
  <c r="AH157" i="2"/>
  <c r="AH91" i="2"/>
  <c r="BD519" i="2"/>
  <c r="BD486" i="2"/>
  <c r="BD453" i="2"/>
  <c r="BD420" i="2"/>
  <c r="BD354" i="2"/>
  <c r="BD387" i="2"/>
  <c r="BD321" i="2"/>
  <c r="BD255" i="2"/>
  <c r="BD288" i="2"/>
  <c r="BD189" i="2"/>
  <c r="BD222" i="2"/>
  <c r="BD123" i="2"/>
  <c r="BD156" i="2"/>
  <c r="BD90" i="2"/>
  <c r="AZ519" i="2"/>
  <c r="AZ486" i="2"/>
  <c r="AZ453" i="2"/>
  <c r="AZ420" i="2"/>
  <c r="AZ354" i="2"/>
  <c r="AZ387" i="2"/>
  <c r="AZ321" i="2"/>
  <c r="AZ255" i="2"/>
  <c r="AZ288" i="2"/>
  <c r="AZ189" i="2"/>
  <c r="AZ222" i="2"/>
  <c r="AZ123" i="2"/>
  <c r="AZ156" i="2"/>
  <c r="AZ90" i="2"/>
  <c r="AV519" i="2"/>
  <c r="AV486" i="2"/>
  <c r="AV453" i="2"/>
  <c r="AV420" i="2"/>
  <c r="AV354" i="2"/>
  <c r="AV387" i="2"/>
  <c r="AV321" i="2"/>
  <c r="AV255" i="2"/>
  <c r="AV288" i="2"/>
  <c r="AV189" i="2"/>
  <c r="AV222" i="2"/>
  <c r="AV123" i="2"/>
  <c r="AV156" i="2"/>
  <c r="AV90" i="2"/>
  <c r="AR519" i="2"/>
  <c r="AR486" i="2"/>
  <c r="AR453" i="2"/>
  <c r="AR420" i="2"/>
  <c r="AR354" i="2"/>
  <c r="AR387" i="2"/>
  <c r="AR321" i="2"/>
  <c r="AR255" i="2"/>
  <c r="AR288" i="2"/>
  <c r="AR189" i="2"/>
  <c r="AR222" i="2"/>
  <c r="AR123" i="2"/>
  <c r="AR156" i="2"/>
  <c r="AR90" i="2"/>
  <c r="AN519" i="2"/>
  <c r="AN486" i="2"/>
  <c r="AN453" i="2"/>
  <c r="AN420" i="2"/>
  <c r="AN354" i="2"/>
  <c r="AN387" i="2"/>
  <c r="AN321" i="2"/>
  <c r="AN255" i="2"/>
  <c r="AN288" i="2"/>
  <c r="AN189" i="2"/>
  <c r="AN222" i="2"/>
  <c r="AN123" i="2"/>
  <c r="AN156" i="2"/>
  <c r="AN90" i="2"/>
  <c r="AJ519" i="2"/>
  <c r="AJ486" i="2"/>
  <c r="AJ453" i="2"/>
  <c r="AJ420" i="2"/>
  <c r="AJ354" i="2"/>
  <c r="AJ387" i="2"/>
  <c r="AJ321" i="2"/>
  <c r="AJ255" i="2"/>
  <c r="AJ288" i="2"/>
  <c r="AJ189" i="2"/>
  <c r="AJ222" i="2"/>
  <c r="AJ123" i="2"/>
  <c r="AJ156" i="2"/>
  <c r="AJ90" i="2"/>
  <c r="BB518" i="2"/>
  <c r="BB485" i="2"/>
  <c r="BB452" i="2"/>
  <c r="BB419" i="2"/>
  <c r="BB353" i="2"/>
  <c r="BB386" i="2"/>
  <c r="BB320" i="2"/>
  <c r="BB254" i="2"/>
  <c r="BB287" i="2"/>
  <c r="BB188" i="2"/>
  <c r="BB221" i="2"/>
  <c r="BB122" i="2"/>
  <c r="BB155" i="2"/>
  <c r="BB89" i="2"/>
  <c r="AP518" i="2"/>
  <c r="AP485" i="2"/>
  <c r="AP452" i="2"/>
  <c r="AP419" i="2"/>
  <c r="AP353" i="2"/>
  <c r="AP386" i="2"/>
  <c r="AP320" i="2"/>
  <c r="AP254" i="2"/>
  <c r="AP287" i="2"/>
  <c r="AP188" i="2"/>
  <c r="AP221" i="2"/>
  <c r="AP122" i="2"/>
  <c r="AP155" i="2"/>
  <c r="AP89" i="2"/>
  <c r="BB516" i="2"/>
  <c r="BB483" i="2"/>
  <c r="BB450" i="2"/>
  <c r="BB417" i="2"/>
  <c r="BB351" i="2"/>
  <c r="BB384" i="2"/>
  <c r="BB318" i="2"/>
  <c r="BB252" i="2"/>
  <c r="BB285" i="2"/>
  <c r="BB186" i="2"/>
  <c r="BB219" i="2"/>
  <c r="BB120" i="2"/>
  <c r="BB153" i="2"/>
  <c r="BB87" i="2"/>
  <c r="AH497" i="2"/>
  <c r="AH464" i="2"/>
  <c r="AH431" i="2"/>
  <c r="AH398" i="2"/>
  <c r="AH365" i="2"/>
  <c r="AH332" i="2"/>
  <c r="AH299" i="2"/>
  <c r="AH233" i="2"/>
  <c r="AH266" i="2"/>
  <c r="AH200" i="2"/>
  <c r="AH167" i="2"/>
  <c r="AH134" i="2"/>
  <c r="AH101" i="2"/>
  <c r="AH68" i="2"/>
  <c r="AL35" i="2"/>
  <c r="AL497" i="2"/>
  <c r="AL464" i="2"/>
  <c r="AL431" i="2"/>
  <c r="AL398" i="2"/>
  <c r="AL365" i="2"/>
  <c r="AL332" i="2"/>
  <c r="AL299" i="2"/>
  <c r="AL233" i="2"/>
  <c r="AL266" i="2"/>
  <c r="AL200" i="2"/>
  <c r="AL134" i="2"/>
  <c r="AL68" i="2"/>
  <c r="AL167" i="2"/>
  <c r="AL101" i="2"/>
  <c r="AP35" i="2"/>
  <c r="AP497" i="2"/>
  <c r="AP464" i="2"/>
  <c r="AP431" i="2"/>
  <c r="AP398" i="2"/>
  <c r="AP365" i="2"/>
  <c r="AP332" i="2"/>
  <c r="AP299" i="2"/>
  <c r="AP233" i="2"/>
  <c r="AP266" i="2"/>
  <c r="AP200" i="2"/>
  <c r="AP167" i="2"/>
  <c r="AP134" i="2"/>
  <c r="AP101" i="2"/>
  <c r="AP68" i="2"/>
  <c r="AT35" i="2"/>
  <c r="AT497" i="2"/>
  <c r="AT464" i="2"/>
  <c r="AT431" i="2"/>
  <c r="AT398" i="2"/>
  <c r="AT365" i="2"/>
  <c r="AT332" i="2"/>
  <c r="AT299" i="2"/>
  <c r="AT233" i="2"/>
  <c r="AT266" i="2"/>
  <c r="AT200" i="2"/>
  <c r="AT134" i="2"/>
  <c r="AT68" i="2"/>
  <c r="AT167" i="2"/>
  <c r="AT101" i="2"/>
  <c r="AX35" i="2"/>
  <c r="AX497" i="2"/>
  <c r="AX464" i="2"/>
  <c r="AX431" i="2"/>
  <c r="AX398" i="2"/>
  <c r="AX365" i="2"/>
  <c r="AX332" i="2"/>
  <c r="AX299" i="2"/>
  <c r="AX233" i="2"/>
  <c r="AX266" i="2"/>
  <c r="AX200" i="2"/>
  <c r="AX167" i="2"/>
  <c r="AX134" i="2"/>
  <c r="AX101" i="2"/>
  <c r="AX68" i="2"/>
  <c r="BB35" i="2"/>
  <c r="BB497" i="2"/>
  <c r="BB464" i="2"/>
  <c r="BB431" i="2"/>
  <c r="BB398" i="2"/>
  <c r="BB365" i="2"/>
  <c r="BB332" i="2"/>
  <c r="BB299" i="2"/>
  <c r="BB233" i="2"/>
  <c r="BB266" i="2"/>
  <c r="BB200" i="2"/>
  <c r="BB134" i="2"/>
  <c r="BB167" i="2"/>
  <c r="BB101" i="2"/>
  <c r="BB68" i="2"/>
  <c r="BF499" i="2"/>
  <c r="BF501" i="2"/>
  <c r="BF503" i="2"/>
  <c r="BF505" i="2"/>
  <c r="BF507" i="2"/>
  <c r="BF509" i="2"/>
  <c r="BF498" i="2"/>
  <c r="BF502" i="2"/>
  <c r="BF508" i="2"/>
  <c r="BF511" i="2"/>
  <c r="BF513" i="2"/>
  <c r="BF515" i="2"/>
  <c r="BF500" i="2"/>
  <c r="BF504" i="2"/>
  <c r="BF506" i="2"/>
  <c r="BF512" i="2"/>
  <c r="BF517" i="2"/>
  <c r="BF519" i="2"/>
  <c r="BF521" i="2"/>
  <c r="BF523" i="2"/>
  <c r="BF514" i="2"/>
  <c r="BF516" i="2"/>
  <c r="BF518" i="2"/>
  <c r="BF520" i="2"/>
  <c r="BF522" i="2"/>
  <c r="BF524" i="2"/>
  <c r="BF526" i="2"/>
  <c r="BF466" i="2"/>
  <c r="BF468" i="2"/>
  <c r="BF510" i="2"/>
  <c r="BF525" i="2"/>
  <c r="BF465" i="2"/>
  <c r="BF469" i="2"/>
  <c r="BF471" i="2"/>
  <c r="BF473" i="2"/>
  <c r="BF475" i="2"/>
  <c r="BF477" i="2"/>
  <c r="BF527" i="2"/>
  <c r="BF467" i="2"/>
  <c r="BF470" i="2"/>
  <c r="BF472" i="2"/>
  <c r="BF474" i="2"/>
  <c r="BF476" i="2"/>
  <c r="BF478" i="2"/>
  <c r="BF480" i="2"/>
  <c r="BF482" i="2"/>
  <c r="BF484" i="2"/>
  <c r="BF486" i="2"/>
  <c r="BF488" i="2"/>
  <c r="BF497" i="2"/>
  <c r="BF479" i="2"/>
  <c r="BF483" i="2"/>
  <c r="BF487" i="2"/>
  <c r="BF490" i="2"/>
  <c r="BF492" i="2"/>
  <c r="BF494" i="2"/>
  <c r="BF432" i="2"/>
  <c r="BF434" i="2"/>
  <c r="BF436" i="2"/>
  <c r="BF464" i="2"/>
  <c r="BF481" i="2"/>
  <c r="BF485" i="2"/>
  <c r="BF489" i="2"/>
  <c r="BF491" i="2"/>
  <c r="BF493" i="2"/>
  <c r="BF433" i="2"/>
  <c r="BF435" i="2"/>
  <c r="BF437" i="2"/>
  <c r="BF439" i="2"/>
  <c r="BF441" i="2"/>
  <c r="BF443" i="2"/>
  <c r="BF431" i="2"/>
  <c r="BF440" i="2"/>
  <c r="BF444" i="2"/>
  <c r="BF446" i="2"/>
  <c r="BF448" i="2"/>
  <c r="BF450" i="2"/>
  <c r="BF452" i="2"/>
  <c r="BF454" i="2"/>
  <c r="BF456" i="2"/>
  <c r="BF458" i="2"/>
  <c r="BF460" i="2"/>
  <c r="BF400" i="2"/>
  <c r="BF402" i="2"/>
  <c r="BF438" i="2"/>
  <c r="BF442" i="2"/>
  <c r="BF445" i="2"/>
  <c r="BF447" i="2"/>
  <c r="BF449" i="2"/>
  <c r="BF451" i="2"/>
  <c r="BF453" i="2"/>
  <c r="BF455" i="2"/>
  <c r="BF457" i="2"/>
  <c r="BF459" i="2"/>
  <c r="BF461" i="2"/>
  <c r="BF399" i="2"/>
  <c r="BF401" i="2"/>
  <c r="BF403" i="2"/>
  <c r="BF405" i="2"/>
  <c r="BF407" i="2"/>
  <c r="BF409" i="2"/>
  <c r="BF411" i="2"/>
  <c r="BF413" i="2"/>
  <c r="BF415" i="2"/>
  <c r="BF417" i="2"/>
  <c r="BF419" i="2"/>
  <c r="BF421" i="2"/>
  <c r="BF423" i="2"/>
  <c r="BF425" i="2"/>
  <c r="BF427" i="2"/>
  <c r="BF367" i="2"/>
  <c r="BF369" i="2"/>
  <c r="BF406" i="2"/>
  <c r="BF410" i="2"/>
  <c r="BF414" i="2"/>
  <c r="BF416" i="2"/>
  <c r="BF418" i="2"/>
  <c r="BF420" i="2"/>
  <c r="BF422" i="2"/>
  <c r="BF424" i="2"/>
  <c r="BF426" i="2"/>
  <c r="BF428" i="2"/>
  <c r="BF366" i="2"/>
  <c r="BF368" i="2"/>
  <c r="BF370" i="2"/>
  <c r="BF372" i="2"/>
  <c r="BF374" i="2"/>
  <c r="BF376" i="2"/>
  <c r="BF378" i="2"/>
  <c r="BF380" i="2"/>
  <c r="BF404" i="2"/>
  <c r="BF408" i="2"/>
  <c r="BF412" i="2"/>
  <c r="BF398" i="2"/>
  <c r="BF371" i="2"/>
  <c r="BF375" i="2"/>
  <c r="BF379" i="2"/>
  <c r="BF381" i="2"/>
  <c r="BF383" i="2"/>
  <c r="BF385" i="2"/>
  <c r="BF387" i="2"/>
  <c r="BF389" i="2"/>
  <c r="BF391" i="2"/>
  <c r="BF393" i="2"/>
  <c r="BF395" i="2"/>
  <c r="BF333" i="2"/>
  <c r="BF335" i="2"/>
  <c r="BF337" i="2"/>
  <c r="BF339" i="2"/>
  <c r="BF341" i="2"/>
  <c r="BF343" i="2"/>
  <c r="BF345" i="2"/>
  <c r="BF347" i="2"/>
  <c r="BF349" i="2"/>
  <c r="BF351" i="2"/>
  <c r="BF353" i="2"/>
  <c r="BF365" i="2"/>
  <c r="BF373" i="2"/>
  <c r="BF377" i="2"/>
  <c r="BF382" i="2"/>
  <c r="BF384" i="2"/>
  <c r="BF386" i="2"/>
  <c r="BF388" i="2"/>
  <c r="BF390" i="2"/>
  <c r="BF392" i="2"/>
  <c r="BF394" i="2"/>
  <c r="BF334" i="2"/>
  <c r="BF336" i="2"/>
  <c r="BF338" i="2"/>
  <c r="BF340" i="2"/>
  <c r="BF342" i="2"/>
  <c r="BF344" i="2"/>
  <c r="BF346" i="2"/>
  <c r="BF348" i="2"/>
  <c r="BF350" i="2"/>
  <c r="BF352" i="2"/>
  <c r="BF354" i="2"/>
  <c r="BF356" i="2"/>
  <c r="BF358" i="2"/>
  <c r="BF360" i="2"/>
  <c r="BF362" i="2"/>
  <c r="BF300" i="2"/>
  <c r="BF332" i="2"/>
  <c r="BF355" i="2"/>
  <c r="BF359" i="2"/>
  <c r="BF301" i="2"/>
  <c r="BF303" i="2"/>
  <c r="BF305" i="2"/>
  <c r="BF307" i="2"/>
  <c r="BF309" i="2"/>
  <c r="BF311" i="2"/>
  <c r="BF313" i="2"/>
  <c r="BF315" i="2"/>
  <c r="BF317" i="2"/>
  <c r="BF319" i="2"/>
  <c r="BF321" i="2"/>
  <c r="BF323" i="2"/>
  <c r="BF325" i="2"/>
  <c r="BF327" i="2"/>
  <c r="BF329" i="2"/>
  <c r="BF267" i="2"/>
  <c r="BF269" i="2"/>
  <c r="BF271" i="2"/>
  <c r="BF273" i="2"/>
  <c r="BF275" i="2"/>
  <c r="BF277" i="2"/>
  <c r="BF279" i="2"/>
  <c r="BF281" i="2"/>
  <c r="BF283" i="2"/>
  <c r="BF299" i="2"/>
  <c r="BF357" i="2"/>
  <c r="BF361" i="2"/>
  <c r="BF302" i="2"/>
  <c r="BF304" i="2"/>
  <c r="BF306" i="2"/>
  <c r="BF308" i="2"/>
  <c r="BF310" i="2"/>
  <c r="BF312" i="2"/>
  <c r="BF314" i="2"/>
  <c r="BF316" i="2"/>
  <c r="BF318" i="2"/>
  <c r="BF320" i="2"/>
  <c r="BF322" i="2"/>
  <c r="BF324" i="2"/>
  <c r="BF326" i="2"/>
  <c r="BF328" i="2"/>
  <c r="BF268" i="2"/>
  <c r="BF270" i="2"/>
  <c r="BF272" i="2"/>
  <c r="BF274" i="2"/>
  <c r="BF276" i="2"/>
  <c r="BF278" i="2"/>
  <c r="BF280" i="2"/>
  <c r="BF282" i="2"/>
  <c r="BF284" i="2"/>
  <c r="BF286" i="2"/>
  <c r="BF288" i="2"/>
  <c r="BF290" i="2"/>
  <c r="BF292" i="2"/>
  <c r="BF294" i="2"/>
  <c r="BF296" i="2"/>
  <c r="BF234" i="2"/>
  <c r="BF236" i="2"/>
  <c r="BF238" i="2"/>
  <c r="BF240" i="2"/>
  <c r="BF242" i="2"/>
  <c r="BF244" i="2"/>
  <c r="BF246" i="2"/>
  <c r="BF248" i="2"/>
  <c r="BF250" i="2"/>
  <c r="BF252" i="2"/>
  <c r="BF254" i="2"/>
  <c r="BF256" i="2"/>
  <c r="BF258" i="2"/>
  <c r="BF260" i="2"/>
  <c r="BF262" i="2"/>
  <c r="BF202" i="2"/>
  <c r="BF266" i="2"/>
  <c r="BF285" i="2"/>
  <c r="BF287" i="2"/>
  <c r="BF289" i="2"/>
  <c r="BF291" i="2"/>
  <c r="BF293" i="2"/>
  <c r="BF295" i="2"/>
  <c r="BF235" i="2"/>
  <c r="BF237" i="2"/>
  <c r="BF239" i="2"/>
  <c r="BF241" i="2"/>
  <c r="BF243" i="2"/>
  <c r="BF245" i="2"/>
  <c r="BF247" i="2"/>
  <c r="BF249" i="2"/>
  <c r="BF251" i="2"/>
  <c r="BF253" i="2"/>
  <c r="BF255" i="2"/>
  <c r="BF257" i="2"/>
  <c r="BF259" i="2"/>
  <c r="BF261" i="2"/>
  <c r="BF263" i="2"/>
  <c r="BF201" i="2"/>
  <c r="BF203" i="2"/>
  <c r="BF233" i="2"/>
  <c r="BF206" i="2"/>
  <c r="BF210" i="2"/>
  <c r="BF214" i="2"/>
  <c r="BF207" i="2"/>
  <c r="BF211" i="2"/>
  <c r="BF216" i="2"/>
  <c r="BF218" i="2"/>
  <c r="BF220" i="2"/>
  <c r="BF222" i="2"/>
  <c r="BF224" i="2"/>
  <c r="BF226" i="2"/>
  <c r="BF228" i="2"/>
  <c r="BF230" i="2"/>
  <c r="BF168" i="2"/>
  <c r="BF170" i="2"/>
  <c r="BF172" i="2"/>
  <c r="BF174" i="2"/>
  <c r="BF176" i="2"/>
  <c r="BF178" i="2"/>
  <c r="BF180" i="2"/>
  <c r="BF182" i="2"/>
  <c r="BF184" i="2"/>
  <c r="BF186" i="2"/>
  <c r="BF188" i="2"/>
  <c r="BF190" i="2"/>
  <c r="BF192" i="2"/>
  <c r="BF194" i="2"/>
  <c r="BF196" i="2"/>
  <c r="BF136" i="2"/>
  <c r="BF138" i="2"/>
  <c r="BF140" i="2"/>
  <c r="BF142" i="2"/>
  <c r="BF144" i="2"/>
  <c r="BF204" i="2"/>
  <c r="BF208" i="2"/>
  <c r="BF212" i="2"/>
  <c r="BF200" i="2"/>
  <c r="BF205" i="2"/>
  <c r="BF209" i="2"/>
  <c r="BF213" i="2"/>
  <c r="BF215" i="2"/>
  <c r="BF217" i="2"/>
  <c r="BF219" i="2"/>
  <c r="BF221" i="2"/>
  <c r="BF223" i="2"/>
  <c r="BF225" i="2"/>
  <c r="BF227" i="2"/>
  <c r="BF229" i="2"/>
  <c r="BF169" i="2"/>
  <c r="BF171" i="2"/>
  <c r="BF173" i="2"/>
  <c r="BF175" i="2"/>
  <c r="BF177" i="2"/>
  <c r="BF179" i="2"/>
  <c r="BF181" i="2"/>
  <c r="BF183" i="2"/>
  <c r="BF185" i="2"/>
  <c r="BF187" i="2"/>
  <c r="BF189" i="2"/>
  <c r="BF191" i="2"/>
  <c r="BF193" i="2"/>
  <c r="BF195" i="2"/>
  <c r="BF197" i="2"/>
  <c r="BF135" i="2"/>
  <c r="BF137" i="2"/>
  <c r="BF139" i="2"/>
  <c r="BF141" i="2"/>
  <c r="BF143" i="2"/>
  <c r="BF145" i="2"/>
  <c r="BF167" i="2"/>
  <c r="BF101" i="2"/>
  <c r="BF146" i="2"/>
  <c r="BF148" i="2"/>
  <c r="BF150" i="2"/>
  <c r="BF152" i="2"/>
  <c r="BF154" i="2"/>
  <c r="BF156" i="2"/>
  <c r="BF158" i="2"/>
  <c r="BF160" i="2"/>
  <c r="BF162" i="2"/>
  <c r="BF164" i="2"/>
  <c r="BF102" i="2"/>
  <c r="BF104" i="2"/>
  <c r="BF106" i="2"/>
  <c r="BF108" i="2"/>
  <c r="BF110" i="2"/>
  <c r="BF112" i="2"/>
  <c r="BF114" i="2"/>
  <c r="BF116" i="2"/>
  <c r="BF118" i="2"/>
  <c r="BF120" i="2"/>
  <c r="BF122" i="2"/>
  <c r="BF124" i="2"/>
  <c r="BF126" i="2"/>
  <c r="BF128" i="2"/>
  <c r="BF130" i="2"/>
  <c r="BF70" i="2"/>
  <c r="BF72" i="2"/>
  <c r="BF74" i="2"/>
  <c r="BF76" i="2"/>
  <c r="BF78" i="2"/>
  <c r="BF80" i="2"/>
  <c r="BF82" i="2"/>
  <c r="BF84" i="2"/>
  <c r="BF86" i="2"/>
  <c r="BF88" i="2"/>
  <c r="BF90" i="2"/>
  <c r="BF92" i="2"/>
  <c r="BF94" i="2"/>
  <c r="BF96" i="2"/>
  <c r="BF98" i="2"/>
  <c r="BF68" i="2"/>
  <c r="BF134" i="2"/>
  <c r="BF147" i="2"/>
  <c r="BF149" i="2"/>
  <c r="BF151" i="2"/>
  <c r="BF153" i="2"/>
  <c r="BF155" i="2"/>
  <c r="BF157" i="2"/>
  <c r="BF159" i="2"/>
  <c r="BF161" i="2"/>
  <c r="BF163" i="2"/>
  <c r="BF103" i="2"/>
  <c r="BF105" i="2"/>
  <c r="BF107" i="2"/>
  <c r="BF109" i="2"/>
  <c r="BF111" i="2"/>
  <c r="BF113" i="2"/>
  <c r="BF115" i="2"/>
  <c r="BF117" i="2"/>
  <c r="BF119" i="2"/>
  <c r="BF121" i="2"/>
  <c r="BF123" i="2"/>
  <c r="BF125" i="2"/>
  <c r="BF127" i="2"/>
  <c r="BF129" i="2"/>
  <c r="BF131" i="2"/>
  <c r="BF69" i="2"/>
  <c r="BF71" i="2"/>
  <c r="BF73" i="2"/>
  <c r="BF75" i="2"/>
  <c r="BF77" i="2"/>
  <c r="BF79" i="2"/>
  <c r="BF81" i="2"/>
  <c r="BF83" i="2"/>
  <c r="BF85" i="2"/>
  <c r="BF87" i="2"/>
  <c r="BF89" i="2"/>
  <c r="BF91" i="2"/>
  <c r="BF93" i="2"/>
  <c r="BF95" i="2"/>
  <c r="BF97" i="2"/>
  <c r="BC527" i="2"/>
  <c r="BC494" i="2"/>
  <c r="BC461" i="2"/>
  <c r="BC428" i="2"/>
  <c r="BC395" i="2"/>
  <c r="BC362" i="2"/>
  <c r="BC329" i="2"/>
  <c r="BC296" i="2"/>
  <c r="BC263" i="2"/>
  <c r="BC197" i="2"/>
  <c r="BC230" i="2"/>
  <c r="BC131" i="2"/>
  <c r="BC164" i="2"/>
  <c r="BC98" i="2"/>
  <c r="AY527" i="2"/>
  <c r="AY494" i="2"/>
  <c r="AY461" i="2"/>
  <c r="AY428" i="2"/>
  <c r="AY395" i="2"/>
  <c r="AY362" i="2"/>
  <c r="AY329" i="2"/>
  <c r="AY296" i="2"/>
  <c r="AY263" i="2"/>
  <c r="AY197" i="2"/>
  <c r="AY230" i="2"/>
  <c r="AY131" i="2"/>
  <c r="AY98" i="2"/>
  <c r="AY164" i="2"/>
  <c r="AU527" i="2"/>
  <c r="AU494" i="2"/>
  <c r="AU461" i="2"/>
  <c r="AU428" i="2"/>
  <c r="AU395" i="2"/>
  <c r="AU362" i="2"/>
  <c r="AU329" i="2"/>
  <c r="AU296" i="2"/>
  <c r="AU263" i="2"/>
  <c r="AU197" i="2"/>
  <c r="AU230" i="2"/>
  <c r="AU131" i="2"/>
  <c r="AU98" i="2"/>
  <c r="AU164" i="2"/>
  <c r="AQ527" i="2"/>
  <c r="AQ494" i="2"/>
  <c r="AQ461" i="2"/>
  <c r="AQ428" i="2"/>
  <c r="AQ395" i="2"/>
  <c r="AQ362" i="2"/>
  <c r="AQ329" i="2"/>
  <c r="AQ296" i="2"/>
  <c r="AQ263" i="2"/>
  <c r="AQ197" i="2"/>
  <c r="AQ230" i="2"/>
  <c r="AQ131" i="2"/>
  <c r="AQ164" i="2"/>
  <c r="AQ98" i="2"/>
  <c r="AM527" i="2"/>
  <c r="AM494" i="2"/>
  <c r="AM461" i="2"/>
  <c r="AM428" i="2"/>
  <c r="AM395" i="2"/>
  <c r="AM362" i="2"/>
  <c r="AM329" i="2"/>
  <c r="AM296" i="2"/>
  <c r="AM263" i="2"/>
  <c r="AM197" i="2"/>
  <c r="AM230" i="2"/>
  <c r="AM131" i="2"/>
  <c r="AM98" i="2"/>
  <c r="AM164" i="2"/>
  <c r="AI527" i="2"/>
  <c r="AI494" i="2"/>
  <c r="AI461" i="2"/>
  <c r="AI428" i="2"/>
  <c r="AI395" i="2"/>
  <c r="AI362" i="2"/>
  <c r="AI329" i="2"/>
  <c r="AI296" i="2"/>
  <c r="AI263" i="2"/>
  <c r="AI197" i="2"/>
  <c r="AI230" i="2"/>
  <c r="AI131" i="2"/>
  <c r="AI164" i="2"/>
  <c r="AI98" i="2"/>
  <c r="BA526" i="2"/>
  <c r="BA493" i="2"/>
  <c r="BA460" i="2"/>
  <c r="BA427" i="2"/>
  <c r="BA394" i="2"/>
  <c r="BA361" i="2"/>
  <c r="BA328" i="2"/>
  <c r="BA295" i="2"/>
  <c r="BA262" i="2"/>
  <c r="BA196" i="2"/>
  <c r="BA229" i="2"/>
  <c r="BA130" i="2"/>
  <c r="BA97" i="2"/>
  <c r="BA163" i="2"/>
  <c r="AW526" i="2"/>
  <c r="AW493" i="2"/>
  <c r="AW460" i="2"/>
  <c r="AW427" i="2"/>
  <c r="AW394" i="2"/>
  <c r="AW361" i="2"/>
  <c r="AW328" i="2"/>
  <c r="AW295" i="2"/>
  <c r="AW262" i="2"/>
  <c r="AW196" i="2"/>
  <c r="AW229" i="2"/>
  <c r="AW130" i="2"/>
  <c r="AW163" i="2"/>
  <c r="AW97" i="2"/>
  <c r="AS526" i="2"/>
  <c r="AS493" i="2"/>
  <c r="AS460" i="2"/>
  <c r="AS427" i="2"/>
  <c r="AS394" i="2"/>
  <c r="AS361" i="2"/>
  <c r="AS328" i="2"/>
  <c r="AS295" i="2"/>
  <c r="AS262" i="2"/>
  <c r="AS196" i="2"/>
  <c r="AS229" i="2"/>
  <c r="AS130" i="2"/>
  <c r="AS97" i="2"/>
  <c r="AS163" i="2"/>
  <c r="AO526" i="2"/>
  <c r="AO493" i="2"/>
  <c r="AO460" i="2"/>
  <c r="AO427" i="2"/>
  <c r="AO394" i="2"/>
  <c r="AO361" i="2"/>
  <c r="AO328" i="2"/>
  <c r="AO295" i="2"/>
  <c r="AO262" i="2"/>
  <c r="AO196" i="2"/>
  <c r="AO229" i="2"/>
  <c r="AO130" i="2"/>
  <c r="AO163" i="2"/>
  <c r="AO97" i="2"/>
  <c r="AK526" i="2"/>
  <c r="AK493" i="2"/>
  <c r="AK460" i="2"/>
  <c r="AK427" i="2"/>
  <c r="AK394" i="2"/>
  <c r="AK361" i="2"/>
  <c r="AK328" i="2"/>
  <c r="AK295" i="2"/>
  <c r="AK262" i="2"/>
  <c r="AK196" i="2"/>
  <c r="AK229" i="2"/>
  <c r="AK130" i="2"/>
  <c r="AK97" i="2"/>
  <c r="AK163" i="2"/>
  <c r="AG526" i="2"/>
  <c r="AG493" i="2"/>
  <c r="AG460" i="2"/>
  <c r="AG427" i="2"/>
  <c r="AG394" i="2"/>
  <c r="AG361" i="2"/>
  <c r="AG328" i="2"/>
  <c r="AG295" i="2"/>
  <c r="AG262" i="2"/>
  <c r="AG196" i="2"/>
  <c r="AG229" i="2"/>
  <c r="AG130" i="2"/>
  <c r="AG163" i="2"/>
  <c r="AG97" i="2"/>
  <c r="BC525" i="2"/>
  <c r="BC492" i="2"/>
  <c r="BC459" i="2"/>
  <c r="BC426" i="2"/>
  <c r="BC393" i="2"/>
  <c r="BC360" i="2"/>
  <c r="BC327" i="2"/>
  <c r="BC294" i="2"/>
  <c r="BC261" i="2"/>
  <c r="BC195" i="2"/>
  <c r="BC228" i="2"/>
  <c r="BC129" i="2"/>
  <c r="BC96" i="2"/>
  <c r="BC162" i="2"/>
  <c r="AY525" i="2"/>
  <c r="AY492" i="2"/>
  <c r="AY459" i="2"/>
  <c r="AY426" i="2"/>
  <c r="AY393" i="2"/>
  <c r="AY360" i="2"/>
  <c r="AY327" i="2"/>
  <c r="AY294" i="2"/>
  <c r="AY261" i="2"/>
  <c r="AY195" i="2"/>
  <c r="AY228" i="2"/>
  <c r="AY129" i="2"/>
  <c r="AY162" i="2"/>
  <c r="AY96" i="2"/>
  <c r="AU525" i="2"/>
  <c r="AU492" i="2"/>
  <c r="AU459" i="2"/>
  <c r="AU426" i="2"/>
  <c r="AU393" i="2"/>
  <c r="AU360" i="2"/>
  <c r="AU327" i="2"/>
  <c r="AU294" i="2"/>
  <c r="AU261" i="2"/>
  <c r="AU195" i="2"/>
  <c r="AU228" i="2"/>
  <c r="AU129" i="2"/>
  <c r="AU96" i="2"/>
  <c r="AU162" i="2"/>
  <c r="AQ525" i="2"/>
  <c r="AQ492" i="2"/>
  <c r="AQ459" i="2"/>
  <c r="AQ426" i="2"/>
  <c r="AQ393" i="2"/>
  <c r="AQ360" i="2"/>
  <c r="AQ327" i="2"/>
  <c r="AQ294" i="2"/>
  <c r="AQ261" i="2"/>
  <c r="AQ195" i="2"/>
  <c r="AQ228" i="2"/>
  <c r="AQ129" i="2"/>
  <c r="AQ162" i="2"/>
  <c r="AQ96" i="2"/>
  <c r="AM525" i="2"/>
  <c r="AM492" i="2"/>
  <c r="AM459" i="2"/>
  <c r="AM426" i="2"/>
  <c r="AM393" i="2"/>
  <c r="AM360" i="2"/>
  <c r="AM327" i="2"/>
  <c r="AM294" i="2"/>
  <c r="AM261" i="2"/>
  <c r="AM195" i="2"/>
  <c r="AM228" i="2"/>
  <c r="AM129" i="2"/>
  <c r="AM96" i="2"/>
  <c r="AM162" i="2"/>
  <c r="AI525" i="2"/>
  <c r="AI492" i="2"/>
  <c r="AI459" i="2"/>
  <c r="AI426" i="2"/>
  <c r="AI393" i="2"/>
  <c r="AI360" i="2"/>
  <c r="AI327" i="2"/>
  <c r="AI294" i="2"/>
  <c r="AI261" i="2"/>
  <c r="AI195" i="2"/>
  <c r="AI228" i="2"/>
  <c r="AI129" i="2"/>
  <c r="AI162" i="2"/>
  <c r="AI96" i="2"/>
  <c r="BA524" i="2"/>
  <c r="BA491" i="2"/>
  <c r="BA458" i="2"/>
  <c r="BA425" i="2"/>
  <c r="BA392" i="2"/>
  <c r="BA359" i="2"/>
  <c r="BA326" i="2"/>
  <c r="BA293" i="2"/>
  <c r="BA260" i="2"/>
  <c r="BA194" i="2"/>
  <c r="BA227" i="2"/>
  <c r="BA128" i="2"/>
  <c r="BA161" i="2"/>
  <c r="BA95" i="2"/>
  <c r="AW524" i="2"/>
  <c r="AW491" i="2"/>
  <c r="AW458" i="2"/>
  <c r="AW425" i="2"/>
  <c r="AW392" i="2"/>
  <c r="AW359" i="2"/>
  <c r="AW326" i="2"/>
  <c r="AW293" i="2"/>
  <c r="AW260" i="2"/>
  <c r="AW194" i="2"/>
  <c r="AW227" i="2"/>
  <c r="AW128" i="2"/>
  <c r="AW95" i="2"/>
  <c r="AW161" i="2"/>
  <c r="AS524" i="2"/>
  <c r="AS491" i="2"/>
  <c r="AS458" i="2"/>
  <c r="AS425" i="2"/>
  <c r="AS392" i="2"/>
  <c r="AS359" i="2"/>
  <c r="AS326" i="2"/>
  <c r="AS293" i="2"/>
  <c r="AS260" i="2"/>
  <c r="AS194" i="2"/>
  <c r="AS227" i="2"/>
  <c r="AS128" i="2"/>
  <c r="AS161" i="2"/>
  <c r="AS95" i="2"/>
  <c r="AO524" i="2"/>
  <c r="AO491" i="2"/>
  <c r="AO458" i="2"/>
  <c r="AO425" i="2"/>
  <c r="AO392" i="2"/>
  <c r="AO359" i="2"/>
  <c r="AO326" i="2"/>
  <c r="AO293" i="2"/>
  <c r="AO260" i="2"/>
  <c r="AO194" i="2"/>
  <c r="AO227" i="2"/>
  <c r="AO128" i="2"/>
  <c r="AO95" i="2"/>
  <c r="AO161" i="2"/>
  <c r="AK524" i="2"/>
  <c r="AK491" i="2"/>
  <c r="AK458" i="2"/>
  <c r="AK425" i="2"/>
  <c r="AK392" i="2"/>
  <c r="AK359" i="2"/>
  <c r="AK326" i="2"/>
  <c r="AK293" i="2"/>
  <c r="AK260" i="2"/>
  <c r="AK194" i="2"/>
  <c r="AK227" i="2"/>
  <c r="AK128" i="2"/>
  <c r="AK95" i="2"/>
  <c r="AK161" i="2"/>
  <c r="AG524" i="2"/>
  <c r="AG491" i="2"/>
  <c r="AG458" i="2"/>
  <c r="AG425" i="2"/>
  <c r="AG392" i="2"/>
  <c r="AG359" i="2"/>
  <c r="AG326" i="2"/>
  <c r="AG293" i="2"/>
  <c r="AG260" i="2"/>
  <c r="AG194" i="2"/>
  <c r="AG227" i="2"/>
  <c r="AG128" i="2"/>
  <c r="AG161" i="2"/>
  <c r="AG95" i="2"/>
  <c r="BC523" i="2"/>
  <c r="BC490" i="2"/>
  <c r="BC457" i="2"/>
  <c r="BC424" i="2"/>
  <c r="BC391" i="2"/>
  <c r="BC358" i="2"/>
  <c r="BC325" i="2"/>
  <c r="BC292" i="2"/>
  <c r="BC259" i="2"/>
  <c r="BC193" i="2"/>
  <c r="BC226" i="2"/>
  <c r="BC127" i="2"/>
  <c r="BC94" i="2"/>
  <c r="BC160" i="2"/>
  <c r="AY523" i="2"/>
  <c r="AY490" i="2"/>
  <c r="AY457" i="2"/>
  <c r="AY424" i="2"/>
  <c r="AY391" i="2"/>
  <c r="AY358" i="2"/>
  <c r="AY325" i="2"/>
  <c r="AY292" i="2"/>
  <c r="AY259" i="2"/>
  <c r="AY193" i="2"/>
  <c r="AY226" i="2"/>
  <c r="AY127" i="2"/>
  <c r="AY160" i="2"/>
  <c r="AY94" i="2"/>
  <c r="AU523" i="2"/>
  <c r="AU490" i="2"/>
  <c r="AU457" i="2"/>
  <c r="AU424" i="2"/>
  <c r="AU391" i="2"/>
  <c r="AU358" i="2"/>
  <c r="AU325" i="2"/>
  <c r="AU292" i="2"/>
  <c r="AU259" i="2"/>
  <c r="AU193" i="2"/>
  <c r="AU226" i="2"/>
  <c r="AU127" i="2"/>
  <c r="AU94" i="2"/>
  <c r="AU160" i="2"/>
  <c r="AQ523" i="2"/>
  <c r="AQ490" i="2"/>
  <c r="AQ457" i="2"/>
  <c r="AQ424" i="2"/>
  <c r="AQ391" i="2"/>
  <c r="AQ358" i="2"/>
  <c r="AQ325" i="2"/>
  <c r="AQ292" i="2"/>
  <c r="AQ259" i="2"/>
  <c r="AQ193" i="2"/>
  <c r="AQ226" i="2"/>
  <c r="AQ127" i="2"/>
  <c r="AQ160" i="2"/>
  <c r="AQ94" i="2"/>
  <c r="AM523" i="2"/>
  <c r="AM490" i="2"/>
  <c r="AM457" i="2"/>
  <c r="AM424" i="2"/>
  <c r="AM391" i="2"/>
  <c r="AM358" i="2"/>
  <c r="AM325" i="2"/>
  <c r="AM292" i="2"/>
  <c r="AM259" i="2"/>
  <c r="AM193" i="2"/>
  <c r="AM226" i="2"/>
  <c r="AM127" i="2"/>
  <c r="AM94" i="2"/>
  <c r="AM160" i="2"/>
  <c r="AI523" i="2"/>
  <c r="AI490" i="2"/>
  <c r="AI457" i="2"/>
  <c r="AI424" i="2"/>
  <c r="AI391" i="2"/>
  <c r="AI358" i="2"/>
  <c r="AI325" i="2"/>
  <c r="AI292" i="2"/>
  <c r="AI259" i="2"/>
  <c r="AI193" i="2"/>
  <c r="AI226" i="2"/>
  <c r="AI127" i="2"/>
  <c r="AI94" i="2"/>
  <c r="AI160" i="2"/>
  <c r="BA522" i="2"/>
  <c r="BA489" i="2"/>
  <c r="BA456" i="2"/>
  <c r="BA423" i="2"/>
  <c r="BA390" i="2"/>
  <c r="BA357" i="2"/>
  <c r="BA324" i="2"/>
  <c r="BA291" i="2"/>
  <c r="BA258" i="2"/>
  <c r="BA192" i="2"/>
  <c r="BA225" i="2"/>
  <c r="BA126" i="2"/>
  <c r="BA93" i="2"/>
  <c r="BA159" i="2"/>
  <c r="AW522" i="2"/>
  <c r="AW489" i="2"/>
  <c r="AW456" i="2"/>
  <c r="AW423" i="2"/>
  <c r="AW390" i="2"/>
  <c r="AW357" i="2"/>
  <c r="AW324" i="2"/>
  <c r="AW291" i="2"/>
  <c r="AW258" i="2"/>
  <c r="AW192" i="2"/>
  <c r="AW225" i="2"/>
  <c r="AW126" i="2"/>
  <c r="AW93" i="2"/>
  <c r="AW159" i="2"/>
  <c r="AS522" i="2"/>
  <c r="AS489" i="2"/>
  <c r="AS456" i="2"/>
  <c r="AS423" i="2"/>
  <c r="AS390" i="2"/>
  <c r="AS357" i="2"/>
  <c r="AS324" i="2"/>
  <c r="AS291" i="2"/>
  <c r="AS258" i="2"/>
  <c r="AS192" i="2"/>
  <c r="AS225" i="2"/>
  <c r="AS126" i="2"/>
  <c r="AS159" i="2"/>
  <c r="AS93" i="2"/>
  <c r="AO522" i="2"/>
  <c r="AO489" i="2"/>
  <c r="AO456" i="2"/>
  <c r="AO423" i="2"/>
  <c r="AO390" i="2"/>
  <c r="AO357" i="2"/>
  <c r="AO324" i="2"/>
  <c r="AO291" i="2"/>
  <c r="AO258" i="2"/>
  <c r="AO192" i="2"/>
  <c r="AO225" i="2"/>
  <c r="AO126" i="2"/>
  <c r="AO93" i="2"/>
  <c r="AO159" i="2"/>
  <c r="AK522" i="2"/>
  <c r="AK489" i="2"/>
  <c r="AK456" i="2"/>
  <c r="AK423" i="2"/>
  <c r="AK390" i="2"/>
  <c r="AK357" i="2"/>
  <c r="AK324" i="2"/>
  <c r="AK291" i="2"/>
  <c r="AK258" i="2"/>
  <c r="AK192" i="2"/>
  <c r="AK225" i="2"/>
  <c r="AK126" i="2"/>
  <c r="AK159" i="2"/>
  <c r="AK93" i="2"/>
  <c r="AG522" i="2"/>
  <c r="AG489" i="2"/>
  <c r="AG456" i="2"/>
  <c r="AG423" i="2"/>
  <c r="AG390" i="2"/>
  <c r="AG357" i="2"/>
  <c r="AG324" i="2"/>
  <c r="AG291" i="2"/>
  <c r="AG258" i="2"/>
  <c r="AG192" i="2"/>
  <c r="AG225" i="2"/>
  <c r="AG126" i="2"/>
  <c r="AG93" i="2"/>
  <c r="AG159" i="2"/>
  <c r="BC521" i="2"/>
  <c r="BC488" i="2"/>
  <c r="BC455" i="2"/>
  <c r="BC422" i="2"/>
  <c r="BC389" i="2"/>
  <c r="BC356" i="2"/>
  <c r="BC323" i="2"/>
  <c r="BC290" i="2"/>
  <c r="BC257" i="2"/>
  <c r="BC191" i="2"/>
  <c r="BC224" i="2"/>
  <c r="BC125" i="2"/>
  <c r="BC92" i="2"/>
  <c r="BC158" i="2"/>
  <c r="AY521" i="2"/>
  <c r="AY488" i="2"/>
  <c r="AY455" i="2"/>
  <c r="AY422" i="2"/>
  <c r="AY389" i="2"/>
  <c r="AY356" i="2"/>
  <c r="AY323" i="2"/>
  <c r="AY290" i="2"/>
  <c r="AY257" i="2"/>
  <c r="AY191" i="2"/>
  <c r="AY224" i="2"/>
  <c r="AY125" i="2"/>
  <c r="AY158" i="2"/>
  <c r="AY92" i="2"/>
  <c r="AU521" i="2"/>
  <c r="AU488" i="2"/>
  <c r="AU455" i="2"/>
  <c r="AU422" i="2"/>
  <c r="AU389" i="2"/>
  <c r="AU356" i="2"/>
  <c r="AU323" i="2"/>
  <c r="AU290" i="2"/>
  <c r="AU257" i="2"/>
  <c r="AU191" i="2"/>
  <c r="AU224" i="2"/>
  <c r="AU125" i="2"/>
  <c r="AU92" i="2"/>
  <c r="AU158" i="2"/>
  <c r="AQ521" i="2"/>
  <c r="AQ488" i="2"/>
  <c r="AQ455" i="2"/>
  <c r="AQ422" i="2"/>
  <c r="AQ389" i="2"/>
  <c r="AQ356" i="2"/>
  <c r="AQ323" i="2"/>
  <c r="AQ290" i="2"/>
  <c r="AQ257" i="2"/>
  <c r="AQ191" i="2"/>
  <c r="AQ224" i="2"/>
  <c r="AQ125" i="2"/>
  <c r="AQ158" i="2"/>
  <c r="AQ92" i="2"/>
  <c r="AM521" i="2"/>
  <c r="AM488" i="2"/>
  <c r="AM455" i="2"/>
  <c r="AM422" i="2"/>
  <c r="AM389" i="2"/>
  <c r="AM356" i="2"/>
  <c r="AM323" i="2"/>
  <c r="AM290" i="2"/>
  <c r="AM257" i="2"/>
  <c r="AM191" i="2"/>
  <c r="AM224" i="2"/>
  <c r="AM125" i="2"/>
  <c r="AM92" i="2"/>
  <c r="AM158" i="2"/>
  <c r="AI521" i="2"/>
  <c r="AI488" i="2"/>
  <c r="AI455" i="2"/>
  <c r="AI422" i="2"/>
  <c r="AI389" i="2"/>
  <c r="AI356" i="2"/>
  <c r="AI323" i="2"/>
  <c r="AI290" i="2"/>
  <c r="AI257" i="2"/>
  <c r="AI191" i="2"/>
  <c r="AI224" i="2"/>
  <c r="AI125" i="2"/>
  <c r="AI158" i="2"/>
  <c r="AI92" i="2"/>
  <c r="BA520" i="2"/>
  <c r="BA487" i="2"/>
  <c r="BA454" i="2"/>
  <c r="BA421" i="2"/>
  <c r="BA355" i="2"/>
  <c r="BA388" i="2"/>
  <c r="BA322" i="2"/>
  <c r="BA289" i="2"/>
  <c r="BA256" i="2"/>
  <c r="BA190" i="2"/>
  <c r="BA223" i="2"/>
  <c r="BA124" i="2"/>
  <c r="BA157" i="2"/>
  <c r="BA91" i="2"/>
  <c r="AW520" i="2"/>
  <c r="AW487" i="2"/>
  <c r="AW454" i="2"/>
  <c r="AW421" i="2"/>
  <c r="AW355" i="2"/>
  <c r="AW388" i="2"/>
  <c r="AW322" i="2"/>
  <c r="AW289" i="2"/>
  <c r="AW256" i="2"/>
  <c r="AW190" i="2"/>
  <c r="AW223" i="2"/>
  <c r="AW124" i="2"/>
  <c r="AW91" i="2"/>
  <c r="AW157" i="2"/>
  <c r="AS520" i="2"/>
  <c r="AS487" i="2"/>
  <c r="AS454" i="2"/>
  <c r="AS421" i="2"/>
  <c r="AS355" i="2"/>
  <c r="AS388" i="2"/>
  <c r="AS322" i="2"/>
  <c r="AS289" i="2"/>
  <c r="AS256" i="2"/>
  <c r="AS190" i="2"/>
  <c r="AS223" i="2"/>
  <c r="AS124" i="2"/>
  <c r="AS157" i="2"/>
  <c r="AS91" i="2"/>
  <c r="AO520" i="2"/>
  <c r="AO487" i="2"/>
  <c r="AO454" i="2"/>
  <c r="AO421" i="2"/>
  <c r="AO355" i="2"/>
  <c r="AO388" i="2"/>
  <c r="AO322" i="2"/>
  <c r="AO289" i="2"/>
  <c r="AO256" i="2"/>
  <c r="AO190" i="2"/>
  <c r="AO223" i="2"/>
  <c r="AO124" i="2"/>
  <c r="AO91" i="2"/>
  <c r="AO157" i="2"/>
  <c r="AK520" i="2"/>
  <c r="AK487" i="2"/>
  <c r="AK454" i="2"/>
  <c r="AK421" i="2"/>
  <c r="AK355" i="2"/>
  <c r="AK388" i="2"/>
  <c r="AK322" i="2"/>
  <c r="AK289" i="2"/>
  <c r="AK256" i="2"/>
  <c r="AK190" i="2"/>
  <c r="AK223" i="2"/>
  <c r="AK124" i="2"/>
  <c r="AK157" i="2"/>
  <c r="AK91" i="2"/>
  <c r="AG520" i="2"/>
  <c r="AG487" i="2"/>
  <c r="AG454" i="2"/>
  <c r="AG421" i="2"/>
  <c r="AG355" i="2"/>
  <c r="AG388" i="2"/>
  <c r="AG322" i="2"/>
  <c r="AG289" i="2"/>
  <c r="AG256" i="2"/>
  <c r="AG190" i="2"/>
  <c r="AG223" i="2"/>
  <c r="AG124" i="2"/>
  <c r="AG91" i="2"/>
  <c r="AG157" i="2"/>
  <c r="BC519" i="2"/>
  <c r="BC486" i="2"/>
  <c r="BC453" i="2"/>
  <c r="BC420" i="2"/>
  <c r="BC354" i="2"/>
  <c r="BC387" i="2"/>
  <c r="BC321" i="2"/>
  <c r="BC288" i="2"/>
  <c r="BC255" i="2"/>
  <c r="BC189" i="2"/>
  <c r="BC222" i="2"/>
  <c r="BC123" i="2"/>
  <c r="BC156" i="2"/>
  <c r="BC90" i="2"/>
  <c r="AY519" i="2"/>
  <c r="AY486" i="2"/>
  <c r="AY453" i="2"/>
  <c r="AY420" i="2"/>
  <c r="AY354" i="2"/>
  <c r="AY387" i="2"/>
  <c r="AY321" i="2"/>
  <c r="AY288" i="2"/>
  <c r="AY255" i="2"/>
  <c r="AY189" i="2"/>
  <c r="AY222" i="2"/>
  <c r="AY123" i="2"/>
  <c r="AY90" i="2"/>
  <c r="AY156" i="2"/>
  <c r="AU519" i="2"/>
  <c r="AU486" i="2"/>
  <c r="AU453" i="2"/>
  <c r="AU420" i="2"/>
  <c r="AU354" i="2"/>
  <c r="AU387" i="2"/>
  <c r="AU321" i="2"/>
  <c r="AU288" i="2"/>
  <c r="AU255" i="2"/>
  <c r="AU189" i="2"/>
  <c r="AU222" i="2"/>
  <c r="AU123" i="2"/>
  <c r="AU156" i="2"/>
  <c r="AU90" i="2"/>
  <c r="AQ519" i="2"/>
  <c r="AQ486" i="2"/>
  <c r="AQ453" i="2"/>
  <c r="AQ420" i="2"/>
  <c r="AQ354" i="2"/>
  <c r="AQ387" i="2"/>
  <c r="AQ321" i="2"/>
  <c r="AQ288" i="2"/>
  <c r="AQ255" i="2"/>
  <c r="AQ189" i="2"/>
  <c r="AQ222" i="2"/>
  <c r="AQ123" i="2"/>
  <c r="AQ90" i="2"/>
  <c r="AQ156" i="2"/>
  <c r="AM519" i="2"/>
  <c r="AM486" i="2"/>
  <c r="AM453" i="2"/>
  <c r="AM420" i="2"/>
  <c r="AM354" i="2"/>
  <c r="AM387" i="2"/>
  <c r="AM321" i="2"/>
  <c r="AM288" i="2"/>
  <c r="AM255" i="2"/>
  <c r="AM189" i="2"/>
  <c r="AM222" i="2"/>
  <c r="AM123" i="2"/>
  <c r="AM156" i="2"/>
  <c r="AM90" i="2"/>
  <c r="AI519" i="2"/>
  <c r="AI486" i="2"/>
  <c r="AI453" i="2"/>
  <c r="AI420" i="2"/>
  <c r="AI354" i="2"/>
  <c r="AI387" i="2"/>
  <c r="AI321" i="2"/>
  <c r="AI288" i="2"/>
  <c r="AI255" i="2"/>
  <c r="AI189" i="2"/>
  <c r="AI222" i="2"/>
  <c r="AI123" i="2"/>
  <c r="AI90" i="2"/>
  <c r="AI156" i="2"/>
  <c r="BA518" i="2"/>
  <c r="BA485" i="2"/>
  <c r="BA452" i="2"/>
  <c r="BA419" i="2"/>
  <c r="BA353" i="2"/>
  <c r="BA386" i="2"/>
  <c r="BA320" i="2"/>
  <c r="BA287" i="2"/>
  <c r="BA254" i="2"/>
  <c r="BA188" i="2"/>
  <c r="BA221" i="2"/>
  <c r="BA122" i="2"/>
  <c r="BA89" i="2"/>
  <c r="BA155" i="2"/>
  <c r="AW518" i="2"/>
  <c r="AW485" i="2"/>
  <c r="AW452" i="2"/>
  <c r="AW419" i="2"/>
  <c r="AW353" i="2"/>
  <c r="AW386" i="2"/>
  <c r="AW320" i="2"/>
  <c r="AW287" i="2"/>
  <c r="AW254" i="2"/>
  <c r="AW188" i="2"/>
  <c r="AW221" i="2"/>
  <c r="AW122" i="2"/>
  <c r="AW155" i="2"/>
  <c r="AW89" i="2"/>
  <c r="AS518" i="2"/>
  <c r="AS485" i="2"/>
  <c r="AS452" i="2"/>
  <c r="AS419" i="2"/>
  <c r="AS353" i="2"/>
  <c r="AS386" i="2"/>
  <c r="AS320" i="2"/>
  <c r="AS287" i="2"/>
  <c r="AS254" i="2"/>
  <c r="AS188" i="2"/>
  <c r="AS221" i="2"/>
  <c r="AS122" i="2"/>
  <c r="AS155" i="2"/>
  <c r="AS89" i="2"/>
  <c r="AO518" i="2"/>
  <c r="AO485" i="2"/>
  <c r="AO452" i="2"/>
  <c r="AO419" i="2"/>
  <c r="AO353" i="2"/>
  <c r="AO386" i="2"/>
  <c r="AO320" i="2"/>
  <c r="AO287" i="2"/>
  <c r="AO254" i="2"/>
  <c r="AO188" i="2"/>
  <c r="AO221" i="2"/>
  <c r="AO122" i="2"/>
  <c r="AO155" i="2"/>
  <c r="AO89" i="2"/>
  <c r="AK518" i="2"/>
  <c r="AK485" i="2"/>
  <c r="AK452" i="2"/>
  <c r="AK419" i="2"/>
  <c r="AK353" i="2"/>
  <c r="AK386" i="2"/>
  <c r="AK320" i="2"/>
  <c r="AK287" i="2"/>
  <c r="AK254" i="2"/>
  <c r="AK188" i="2"/>
  <c r="AK221" i="2"/>
  <c r="AK122" i="2"/>
  <c r="AK155" i="2"/>
  <c r="AK89" i="2"/>
  <c r="AG518" i="2"/>
  <c r="AG485" i="2"/>
  <c r="AG452" i="2"/>
  <c r="AG419" i="2"/>
  <c r="AG353" i="2"/>
  <c r="AG386" i="2"/>
  <c r="AG320" i="2"/>
  <c r="AG287" i="2"/>
  <c r="AG254" i="2"/>
  <c r="AG188" i="2"/>
  <c r="AG221" i="2"/>
  <c r="AG122" i="2"/>
  <c r="AG155" i="2"/>
  <c r="AG89" i="2"/>
  <c r="BC517" i="2"/>
  <c r="BC484" i="2"/>
  <c r="BC451" i="2"/>
  <c r="BC418" i="2"/>
  <c r="BC352" i="2"/>
  <c r="BC385" i="2"/>
  <c r="BC319" i="2"/>
  <c r="BC286" i="2"/>
  <c r="BC253" i="2"/>
  <c r="BC187" i="2"/>
  <c r="BC220" i="2"/>
  <c r="BC121" i="2"/>
  <c r="BC88" i="2"/>
  <c r="BC154" i="2"/>
  <c r="AY517" i="2"/>
  <c r="AY484" i="2"/>
  <c r="AY451" i="2"/>
  <c r="AY418" i="2"/>
  <c r="AY352" i="2"/>
  <c r="AY385" i="2"/>
  <c r="AY319" i="2"/>
  <c r="AY286" i="2"/>
  <c r="AY253" i="2"/>
  <c r="AY187" i="2"/>
  <c r="AY220" i="2"/>
  <c r="AY121" i="2"/>
  <c r="AY154" i="2"/>
  <c r="AY88" i="2"/>
  <c r="AU517" i="2"/>
  <c r="AU484" i="2"/>
  <c r="AU451" i="2"/>
  <c r="AU418" i="2"/>
  <c r="AU352" i="2"/>
  <c r="AU385" i="2"/>
  <c r="AU319" i="2"/>
  <c r="AU286" i="2"/>
  <c r="AU253" i="2"/>
  <c r="AU187" i="2"/>
  <c r="AU220" i="2"/>
  <c r="AU121" i="2"/>
  <c r="AU154" i="2"/>
  <c r="AU88" i="2"/>
  <c r="AQ517" i="2"/>
  <c r="AQ484" i="2"/>
  <c r="AQ451" i="2"/>
  <c r="AQ418" i="2"/>
  <c r="AQ352" i="2"/>
  <c r="AQ385" i="2"/>
  <c r="AQ319" i="2"/>
  <c r="AQ286" i="2"/>
  <c r="AQ253" i="2"/>
  <c r="AQ187" i="2"/>
  <c r="AQ220" i="2"/>
  <c r="AQ121" i="2"/>
  <c r="AQ154" i="2"/>
  <c r="AQ88" i="2"/>
  <c r="AM517" i="2"/>
  <c r="AM484" i="2"/>
  <c r="AM451" i="2"/>
  <c r="AM418" i="2"/>
  <c r="AM352" i="2"/>
  <c r="AM385" i="2"/>
  <c r="AM319" i="2"/>
  <c r="AM286" i="2"/>
  <c r="AM253" i="2"/>
  <c r="AM187" i="2"/>
  <c r="AM220" i="2"/>
  <c r="AM121" i="2"/>
  <c r="AM154" i="2"/>
  <c r="AM88" i="2"/>
  <c r="AI517" i="2"/>
  <c r="AI484" i="2"/>
  <c r="AI451" i="2"/>
  <c r="AI418" i="2"/>
  <c r="AI352" i="2"/>
  <c r="AI385" i="2"/>
  <c r="AI319" i="2"/>
  <c r="AI286" i="2"/>
  <c r="AI253" i="2"/>
  <c r="AI187" i="2"/>
  <c r="AI220" i="2"/>
  <c r="AI121" i="2"/>
  <c r="AI154" i="2"/>
  <c r="AI88" i="2"/>
  <c r="BA516" i="2"/>
  <c r="BA483" i="2"/>
  <c r="BA450" i="2"/>
  <c r="BA417" i="2"/>
  <c r="BA351" i="2"/>
  <c r="BA384" i="2"/>
  <c r="BA318" i="2"/>
  <c r="BA285" i="2"/>
  <c r="BA252" i="2"/>
  <c r="BA186" i="2"/>
  <c r="BA219" i="2"/>
  <c r="BA120" i="2"/>
  <c r="BA153" i="2"/>
  <c r="BA87" i="2"/>
  <c r="AW516" i="2"/>
  <c r="AW483" i="2"/>
  <c r="AW450" i="2"/>
  <c r="AW417" i="2"/>
  <c r="AW351" i="2"/>
  <c r="AW384" i="2"/>
  <c r="AW318" i="2"/>
  <c r="AW285" i="2"/>
  <c r="AW252" i="2"/>
  <c r="AW186" i="2"/>
  <c r="AW219" i="2"/>
  <c r="AW120" i="2"/>
  <c r="AW153" i="2"/>
  <c r="AW87" i="2"/>
  <c r="AS516" i="2"/>
  <c r="AS483" i="2"/>
  <c r="AS450" i="2"/>
  <c r="AS417" i="2"/>
  <c r="AS351" i="2"/>
  <c r="AS384" i="2"/>
  <c r="AS318" i="2"/>
  <c r="AS285" i="2"/>
  <c r="AS252" i="2"/>
  <c r="AS186" i="2"/>
  <c r="AS219" i="2"/>
  <c r="AS120" i="2"/>
  <c r="AS153" i="2"/>
  <c r="AS87" i="2"/>
  <c r="AO516" i="2"/>
  <c r="AO483" i="2"/>
  <c r="AO450" i="2"/>
  <c r="AO417" i="2"/>
  <c r="AO351" i="2"/>
  <c r="AO384" i="2"/>
  <c r="AO318" i="2"/>
  <c r="AO285" i="2"/>
  <c r="AO252" i="2"/>
  <c r="AO186" i="2"/>
  <c r="AO219" i="2"/>
  <c r="AO120" i="2"/>
  <c r="AO153" i="2"/>
  <c r="AO87" i="2"/>
  <c r="AK516" i="2"/>
  <c r="AK483" i="2"/>
  <c r="AK450" i="2"/>
  <c r="AK417" i="2"/>
  <c r="AK351" i="2"/>
  <c r="AK384" i="2"/>
  <c r="AK318" i="2"/>
  <c r="AK285" i="2"/>
  <c r="AK252" i="2"/>
  <c r="AK186" i="2"/>
  <c r="AK219" i="2"/>
  <c r="AK120" i="2"/>
  <c r="AK153" i="2"/>
  <c r="AK87" i="2"/>
  <c r="AG516" i="2"/>
  <c r="AG483" i="2"/>
  <c r="AG450" i="2"/>
  <c r="AG417" i="2"/>
  <c r="AG351" i="2"/>
  <c r="AG384" i="2"/>
  <c r="AG318" i="2"/>
  <c r="AG285" i="2"/>
  <c r="AG252" i="2"/>
  <c r="AG186" i="2"/>
  <c r="AG219" i="2"/>
  <c r="AG120" i="2"/>
  <c r="AG153" i="2"/>
  <c r="AG87" i="2"/>
  <c r="BC515" i="2"/>
  <c r="BC482" i="2"/>
  <c r="BC449" i="2"/>
  <c r="BC416" i="2"/>
  <c r="BC350" i="2"/>
  <c r="BC383" i="2"/>
  <c r="BC317" i="2"/>
  <c r="BC284" i="2"/>
  <c r="BC251" i="2"/>
  <c r="BC185" i="2"/>
  <c r="BC218" i="2"/>
  <c r="BC119" i="2"/>
  <c r="BC152" i="2"/>
  <c r="BC86" i="2"/>
  <c r="AY515" i="2"/>
  <c r="AY482" i="2"/>
  <c r="AY449" i="2"/>
  <c r="AY416" i="2"/>
  <c r="AY350" i="2"/>
  <c r="AY383" i="2"/>
  <c r="AY317" i="2"/>
  <c r="AY284" i="2"/>
  <c r="AY251" i="2"/>
  <c r="AY185" i="2"/>
  <c r="AY218" i="2"/>
  <c r="AY119" i="2"/>
  <c r="AY152" i="2"/>
  <c r="AY86" i="2"/>
  <c r="AU515" i="2"/>
  <c r="AU482" i="2"/>
  <c r="AU449" i="2"/>
  <c r="AU416" i="2"/>
  <c r="AU350" i="2"/>
  <c r="AU383" i="2"/>
  <c r="AU317" i="2"/>
  <c r="AU284" i="2"/>
  <c r="AU251" i="2"/>
  <c r="AU185" i="2"/>
  <c r="AU218" i="2"/>
  <c r="AU119" i="2"/>
  <c r="AU152" i="2"/>
  <c r="AU86" i="2"/>
  <c r="AQ515" i="2"/>
  <c r="AQ482" i="2"/>
  <c r="AQ449" i="2"/>
  <c r="AQ416" i="2"/>
  <c r="AQ350" i="2"/>
  <c r="AQ383" i="2"/>
  <c r="AQ317" i="2"/>
  <c r="AQ284" i="2"/>
  <c r="AQ251" i="2"/>
  <c r="AQ185" i="2"/>
  <c r="AQ218" i="2"/>
  <c r="AQ119" i="2"/>
  <c r="AQ152" i="2"/>
  <c r="AQ86" i="2"/>
  <c r="AM515" i="2"/>
  <c r="AM482" i="2"/>
  <c r="AM449" i="2"/>
  <c r="AM416" i="2"/>
  <c r="AM350" i="2"/>
  <c r="AM383" i="2"/>
  <c r="AM317" i="2"/>
  <c r="AM284" i="2"/>
  <c r="AM251" i="2"/>
  <c r="AM185" i="2"/>
  <c r="AM218" i="2"/>
  <c r="AM119" i="2"/>
  <c r="AM152" i="2"/>
  <c r="AM86" i="2"/>
  <c r="AI515" i="2"/>
  <c r="AI482" i="2"/>
  <c r="AI449" i="2"/>
  <c r="AI416" i="2"/>
  <c r="AI350" i="2"/>
  <c r="AI383" i="2"/>
  <c r="AI317" i="2"/>
  <c r="AI284" i="2"/>
  <c r="AI251" i="2"/>
  <c r="AI185" i="2"/>
  <c r="AI218" i="2"/>
  <c r="AI119" i="2"/>
  <c r="AI152" i="2"/>
  <c r="AI86" i="2"/>
  <c r="BA514" i="2"/>
  <c r="BA481" i="2"/>
  <c r="BA448" i="2"/>
  <c r="BA415" i="2"/>
  <c r="BA349" i="2"/>
  <c r="BA382" i="2"/>
  <c r="BA316" i="2"/>
  <c r="BA283" i="2"/>
  <c r="BA250" i="2"/>
  <c r="BA184" i="2"/>
  <c r="BA217" i="2"/>
  <c r="BA118" i="2"/>
  <c r="BA151" i="2"/>
  <c r="BA85" i="2"/>
  <c r="AW514" i="2"/>
  <c r="AW481" i="2"/>
  <c r="AW448" i="2"/>
  <c r="AW415" i="2"/>
  <c r="AW349" i="2"/>
  <c r="AW382" i="2"/>
  <c r="AW316" i="2"/>
  <c r="AW283" i="2"/>
  <c r="AW250" i="2"/>
  <c r="AW184" i="2"/>
  <c r="AW217" i="2"/>
  <c r="AW118" i="2"/>
  <c r="AW151" i="2"/>
  <c r="AW85" i="2"/>
  <c r="AS514" i="2"/>
  <c r="AS481" i="2"/>
  <c r="AS448" i="2"/>
  <c r="AS415" i="2"/>
  <c r="AS349" i="2"/>
  <c r="AS382" i="2"/>
  <c r="AS316" i="2"/>
  <c r="AS283" i="2"/>
  <c r="AS250" i="2"/>
  <c r="AS184" i="2"/>
  <c r="AS217" i="2"/>
  <c r="AS118" i="2"/>
  <c r="AS151" i="2"/>
  <c r="AS85" i="2"/>
  <c r="AO514" i="2"/>
  <c r="AO481" i="2"/>
  <c r="AO448" i="2"/>
  <c r="AO415" i="2"/>
  <c r="AO349" i="2"/>
  <c r="AO382" i="2"/>
  <c r="AO316" i="2"/>
  <c r="AO283" i="2"/>
  <c r="AO250" i="2"/>
  <c r="AO184" i="2"/>
  <c r="AO217" i="2"/>
  <c r="AO118" i="2"/>
  <c r="AO151" i="2"/>
  <c r="AO85" i="2"/>
  <c r="AK514" i="2"/>
  <c r="AK481" i="2"/>
  <c r="AK448" i="2"/>
  <c r="AK415" i="2"/>
  <c r="AK349" i="2"/>
  <c r="AK382" i="2"/>
  <c r="AK316" i="2"/>
  <c r="AK283" i="2"/>
  <c r="AK250" i="2"/>
  <c r="AK184" i="2"/>
  <c r="AK217" i="2"/>
  <c r="AK118" i="2"/>
  <c r="AK151" i="2"/>
  <c r="AK85" i="2"/>
  <c r="AG514" i="2"/>
  <c r="AG481" i="2"/>
  <c r="AG448" i="2"/>
  <c r="AG415" i="2"/>
  <c r="AG349" i="2"/>
  <c r="AG382" i="2"/>
  <c r="AG316" i="2"/>
  <c r="AG283" i="2"/>
  <c r="AG250" i="2"/>
  <c r="AG184" i="2"/>
  <c r="AG217" i="2"/>
  <c r="AG118" i="2"/>
  <c r="AG151" i="2"/>
  <c r="AG85" i="2"/>
  <c r="BC513" i="2"/>
  <c r="BC480" i="2"/>
  <c r="BC447" i="2"/>
  <c r="BC414" i="2"/>
  <c r="BC348" i="2"/>
  <c r="BC381" i="2"/>
  <c r="BC315" i="2"/>
  <c r="BC282" i="2"/>
  <c r="BC249" i="2"/>
  <c r="BC183" i="2"/>
  <c r="BC216" i="2"/>
  <c r="BC117" i="2"/>
  <c r="BC150" i="2"/>
  <c r="BC84" i="2"/>
  <c r="AY513" i="2"/>
  <c r="AY480" i="2"/>
  <c r="AY447" i="2"/>
  <c r="AY414" i="2"/>
  <c r="AY381" i="2"/>
  <c r="AY348" i="2"/>
  <c r="AY315" i="2"/>
  <c r="AY282" i="2"/>
  <c r="AY249" i="2"/>
  <c r="AY183" i="2"/>
  <c r="AY216" i="2"/>
  <c r="AY117" i="2"/>
  <c r="AY150" i="2"/>
  <c r="AY84" i="2"/>
  <c r="AU513" i="2"/>
  <c r="AU480" i="2"/>
  <c r="AU447" i="2"/>
  <c r="AU414" i="2"/>
  <c r="AU348" i="2"/>
  <c r="AU381" i="2"/>
  <c r="AU315" i="2"/>
  <c r="AU282" i="2"/>
  <c r="AU249" i="2"/>
  <c r="AU183" i="2"/>
  <c r="AU216" i="2"/>
  <c r="AU117" i="2"/>
  <c r="AU150" i="2"/>
  <c r="AU84" i="2"/>
  <c r="AQ513" i="2"/>
  <c r="AQ480" i="2"/>
  <c r="AQ447" i="2"/>
  <c r="AQ414" i="2"/>
  <c r="AQ381" i="2"/>
  <c r="AQ348" i="2"/>
  <c r="AQ315" i="2"/>
  <c r="AQ282" i="2"/>
  <c r="AQ249" i="2"/>
  <c r="AQ183" i="2"/>
  <c r="AQ216" i="2"/>
  <c r="AQ117" i="2"/>
  <c r="AQ150" i="2"/>
  <c r="AQ84" i="2"/>
  <c r="AM513" i="2"/>
  <c r="AM480" i="2"/>
  <c r="AM447" i="2"/>
  <c r="AM414" i="2"/>
  <c r="AM348" i="2"/>
  <c r="AM381" i="2"/>
  <c r="AM315" i="2"/>
  <c r="AM282" i="2"/>
  <c r="AM249" i="2"/>
  <c r="AM183" i="2"/>
  <c r="AM216" i="2"/>
  <c r="AM117" i="2"/>
  <c r="AM150" i="2"/>
  <c r="AM84" i="2"/>
  <c r="AI513" i="2"/>
  <c r="AI480" i="2"/>
  <c r="AI447" i="2"/>
  <c r="AI414" i="2"/>
  <c r="AI381" i="2"/>
  <c r="AI348" i="2"/>
  <c r="AI315" i="2"/>
  <c r="AI282" i="2"/>
  <c r="AI249" i="2"/>
  <c r="AI183" i="2"/>
  <c r="AI216" i="2"/>
  <c r="AI117" i="2"/>
  <c r="AI150" i="2"/>
  <c r="AI84" i="2"/>
  <c r="BA512" i="2"/>
  <c r="BA479" i="2"/>
  <c r="BA446" i="2"/>
  <c r="BA413" i="2"/>
  <c r="BA380" i="2"/>
  <c r="BA347" i="2"/>
  <c r="BA314" i="2"/>
  <c r="BA281" i="2"/>
  <c r="BA248" i="2"/>
  <c r="BA182" i="2"/>
  <c r="BA215" i="2"/>
  <c r="BA116" i="2"/>
  <c r="BA149" i="2"/>
  <c r="BA83" i="2"/>
  <c r="AW512" i="2"/>
  <c r="AW479" i="2"/>
  <c r="AW446" i="2"/>
  <c r="AW413" i="2"/>
  <c r="AW347" i="2"/>
  <c r="AW380" i="2"/>
  <c r="AW314" i="2"/>
  <c r="AW281" i="2"/>
  <c r="AW248" i="2"/>
  <c r="AW182" i="2"/>
  <c r="AW215" i="2"/>
  <c r="AW116" i="2"/>
  <c r="AW149" i="2"/>
  <c r="AW83" i="2"/>
  <c r="AS512" i="2"/>
  <c r="AS479" i="2"/>
  <c r="AS446" i="2"/>
  <c r="AS413" i="2"/>
  <c r="AS380" i="2"/>
  <c r="AS347" i="2"/>
  <c r="AS314" i="2"/>
  <c r="AS281" i="2"/>
  <c r="AS248" i="2"/>
  <c r="AS182" i="2"/>
  <c r="AS215" i="2"/>
  <c r="AS116" i="2"/>
  <c r="AS149" i="2"/>
  <c r="AS83" i="2"/>
  <c r="AO512" i="2"/>
  <c r="AO479" i="2"/>
  <c r="AO446" i="2"/>
  <c r="AO413" i="2"/>
  <c r="AO347" i="2"/>
  <c r="AO380" i="2"/>
  <c r="AO314" i="2"/>
  <c r="AO281" i="2"/>
  <c r="AO248" i="2"/>
  <c r="AO182" i="2"/>
  <c r="AO215" i="2"/>
  <c r="AO116" i="2"/>
  <c r="AO149" i="2"/>
  <c r="AO83" i="2"/>
  <c r="AK512" i="2"/>
  <c r="AK479" i="2"/>
  <c r="AK446" i="2"/>
  <c r="AK413" i="2"/>
  <c r="AK380" i="2"/>
  <c r="AK347" i="2"/>
  <c r="AK314" i="2"/>
  <c r="AK215" i="2"/>
  <c r="AK281" i="2"/>
  <c r="AK248" i="2"/>
  <c r="AK182" i="2"/>
  <c r="AK116" i="2"/>
  <c r="AK149" i="2"/>
  <c r="AK83" i="2"/>
  <c r="AG512" i="2"/>
  <c r="AG479" i="2"/>
  <c r="AG446" i="2"/>
  <c r="AG413" i="2"/>
  <c r="AG347" i="2"/>
  <c r="AG380" i="2"/>
  <c r="AG314" i="2"/>
  <c r="AG281" i="2"/>
  <c r="AG215" i="2"/>
  <c r="AG248" i="2"/>
  <c r="AG182" i="2"/>
  <c r="AG116" i="2"/>
  <c r="AG149" i="2"/>
  <c r="AG83" i="2"/>
  <c r="BC511" i="2"/>
  <c r="BC478" i="2"/>
  <c r="BC445" i="2"/>
  <c r="BC412" i="2"/>
  <c r="BC379" i="2"/>
  <c r="BC346" i="2"/>
  <c r="BC313" i="2"/>
  <c r="BC214" i="2"/>
  <c r="BC280" i="2"/>
  <c r="BC247" i="2"/>
  <c r="BC181" i="2"/>
  <c r="BC115" i="2"/>
  <c r="BC148" i="2"/>
  <c r="BC82" i="2"/>
  <c r="AY511" i="2"/>
  <c r="AY478" i="2"/>
  <c r="AY445" i="2"/>
  <c r="AY412" i="2"/>
  <c r="AY346" i="2"/>
  <c r="AY379" i="2"/>
  <c r="AY313" i="2"/>
  <c r="AY280" i="2"/>
  <c r="AY214" i="2"/>
  <c r="AY247" i="2"/>
  <c r="AY181" i="2"/>
  <c r="AY115" i="2"/>
  <c r="AY148" i="2"/>
  <c r="AY82" i="2"/>
  <c r="AU511" i="2"/>
  <c r="AU478" i="2"/>
  <c r="AU445" i="2"/>
  <c r="AU412" i="2"/>
  <c r="AU379" i="2"/>
  <c r="AU346" i="2"/>
  <c r="AU313" i="2"/>
  <c r="AU214" i="2"/>
  <c r="AU280" i="2"/>
  <c r="AU247" i="2"/>
  <c r="AU181" i="2"/>
  <c r="AU115" i="2"/>
  <c r="AU148" i="2"/>
  <c r="AU82" i="2"/>
  <c r="AQ511" i="2"/>
  <c r="AQ478" i="2"/>
  <c r="AQ445" i="2"/>
  <c r="AQ412" i="2"/>
  <c r="AQ346" i="2"/>
  <c r="AQ379" i="2"/>
  <c r="AQ313" i="2"/>
  <c r="AQ280" i="2"/>
  <c r="AQ214" i="2"/>
  <c r="AQ247" i="2"/>
  <c r="AQ181" i="2"/>
  <c r="AQ115" i="2"/>
  <c r="AQ148" i="2"/>
  <c r="AQ82" i="2"/>
  <c r="AM511" i="2"/>
  <c r="AM478" i="2"/>
  <c r="AM445" i="2"/>
  <c r="AM412" i="2"/>
  <c r="AM379" i="2"/>
  <c r="AM346" i="2"/>
  <c r="AM313" i="2"/>
  <c r="AM214" i="2"/>
  <c r="AM280" i="2"/>
  <c r="AM247" i="2"/>
  <c r="AM181" i="2"/>
  <c r="AM115" i="2"/>
  <c r="AM148" i="2"/>
  <c r="AM82" i="2"/>
  <c r="AI511" i="2"/>
  <c r="AI478" i="2"/>
  <c r="AI445" i="2"/>
  <c r="AI412" i="2"/>
  <c r="AI346" i="2"/>
  <c r="AI379" i="2"/>
  <c r="AI313" i="2"/>
  <c r="AI280" i="2"/>
  <c r="AI214" i="2"/>
  <c r="AI247" i="2"/>
  <c r="AI181" i="2"/>
  <c r="AI115" i="2"/>
  <c r="AI148" i="2"/>
  <c r="AI82" i="2"/>
  <c r="BA510" i="2"/>
  <c r="BA477" i="2"/>
  <c r="BA444" i="2"/>
  <c r="BA411" i="2"/>
  <c r="BA345" i="2"/>
  <c r="BA378" i="2"/>
  <c r="BA312" i="2"/>
  <c r="BA279" i="2"/>
  <c r="BA213" i="2"/>
  <c r="BA246" i="2"/>
  <c r="BA180" i="2"/>
  <c r="BA114" i="2"/>
  <c r="BA147" i="2"/>
  <c r="BA81" i="2"/>
  <c r="AW510" i="2"/>
  <c r="AW477" i="2"/>
  <c r="AW444" i="2"/>
  <c r="AW411" i="2"/>
  <c r="AW378" i="2"/>
  <c r="AW345" i="2"/>
  <c r="AW312" i="2"/>
  <c r="AW213" i="2"/>
  <c r="AW279" i="2"/>
  <c r="AW246" i="2"/>
  <c r="AW180" i="2"/>
  <c r="AW114" i="2"/>
  <c r="AW147" i="2"/>
  <c r="AW81" i="2"/>
  <c r="AS510" i="2"/>
  <c r="AS477" i="2"/>
  <c r="AS444" i="2"/>
  <c r="AS411" i="2"/>
  <c r="AS345" i="2"/>
  <c r="AS378" i="2"/>
  <c r="AS312" i="2"/>
  <c r="AS279" i="2"/>
  <c r="AS213" i="2"/>
  <c r="AS246" i="2"/>
  <c r="AS180" i="2"/>
  <c r="AS114" i="2"/>
  <c r="AS147" i="2"/>
  <c r="AS81" i="2"/>
  <c r="AO510" i="2"/>
  <c r="AO477" i="2"/>
  <c r="AO444" i="2"/>
  <c r="AO411" i="2"/>
  <c r="AO378" i="2"/>
  <c r="AO345" i="2"/>
  <c r="AO312" i="2"/>
  <c r="AO213" i="2"/>
  <c r="AO279" i="2"/>
  <c r="AO246" i="2"/>
  <c r="AO180" i="2"/>
  <c r="AO114" i="2"/>
  <c r="AO147" i="2"/>
  <c r="AO81" i="2"/>
  <c r="AK510" i="2"/>
  <c r="AK477" i="2"/>
  <c r="AK444" i="2"/>
  <c r="AK411" i="2"/>
  <c r="AK345" i="2"/>
  <c r="AK378" i="2"/>
  <c r="AK312" i="2"/>
  <c r="AK279" i="2"/>
  <c r="AK213" i="2"/>
  <c r="AK246" i="2"/>
  <c r="AK180" i="2"/>
  <c r="AK114" i="2"/>
  <c r="AK147" i="2"/>
  <c r="AK81" i="2"/>
  <c r="AG510" i="2"/>
  <c r="AG477" i="2"/>
  <c r="AG444" i="2"/>
  <c r="AG411" i="2"/>
  <c r="AG378" i="2"/>
  <c r="AG345" i="2"/>
  <c r="AG312" i="2"/>
  <c r="AG213" i="2"/>
  <c r="AG279" i="2"/>
  <c r="AG246" i="2"/>
  <c r="AG180" i="2"/>
  <c r="AG114" i="2"/>
  <c r="AG147" i="2"/>
  <c r="AG81" i="2"/>
  <c r="BC509" i="2"/>
  <c r="BC476" i="2"/>
  <c r="BC443" i="2"/>
  <c r="BC410" i="2"/>
  <c r="BC344" i="2"/>
  <c r="BC377" i="2"/>
  <c r="BC311" i="2"/>
  <c r="BC278" i="2"/>
  <c r="BC212" i="2"/>
  <c r="BC245" i="2"/>
  <c r="BC179" i="2"/>
  <c r="BC113" i="2"/>
  <c r="BC146" i="2"/>
  <c r="BC80" i="2"/>
  <c r="AY509" i="2"/>
  <c r="AY476" i="2"/>
  <c r="AY443" i="2"/>
  <c r="AY410" i="2"/>
  <c r="AY377" i="2"/>
  <c r="AY344" i="2"/>
  <c r="AY311" i="2"/>
  <c r="AY212" i="2"/>
  <c r="AY278" i="2"/>
  <c r="AY245" i="2"/>
  <c r="AY179" i="2"/>
  <c r="AY146" i="2"/>
  <c r="AY113" i="2"/>
  <c r="AY80" i="2"/>
  <c r="AU509" i="2"/>
  <c r="AU476" i="2"/>
  <c r="AU443" i="2"/>
  <c r="AU410" i="2"/>
  <c r="AU344" i="2"/>
  <c r="AU377" i="2"/>
  <c r="AU311" i="2"/>
  <c r="AU278" i="2"/>
  <c r="AU212" i="2"/>
  <c r="AU245" i="2"/>
  <c r="AU179" i="2"/>
  <c r="AU113" i="2"/>
  <c r="AU146" i="2"/>
  <c r="AU80" i="2"/>
  <c r="AQ509" i="2"/>
  <c r="AQ476" i="2"/>
  <c r="AQ443" i="2"/>
  <c r="AQ410" i="2"/>
  <c r="AQ377" i="2"/>
  <c r="AQ344" i="2"/>
  <c r="AQ311" i="2"/>
  <c r="AQ212" i="2"/>
  <c r="AQ278" i="2"/>
  <c r="AQ245" i="2"/>
  <c r="AQ179" i="2"/>
  <c r="AQ146" i="2"/>
  <c r="AQ113" i="2"/>
  <c r="AQ80" i="2"/>
  <c r="AM509" i="2"/>
  <c r="AM476" i="2"/>
  <c r="AM443" i="2"/>
  <c r="AM410" i="2"/>
  <c r="AM344" i="2"/>
  <c r="AM377" i="2"/>
  <c r="AM311" i="2"/>
  <c r="AM278" i="2"/>
  <c r="AM212" i="2"/>
  <c r="AM245" i="2"/>
  <c r="AM179" i="2"/>
  <c r="AM113" i="2"/>
  <c r="AM146" i="2"/>
  <c r="AM80" i="2"/>
  <c r="AI509" i="2"/>
  <c r="AI476" i="2"/>
  <c r="AI443" i="2"/>
  <c r="AI410" i="2"/>
  <c r="AI377" i="2"/>
  <c r="AI344" i="2"/>
  <c r="AI311" i="2"/>
  <c r="AI212" i="2"/>
  <c r="AI278" i="2"/>
  <c r="AI245" i="2"/>
  <c r="AI179" i="2"/>
  <c r="AI146" i="2"/>
  <c r="AI113" i="2"/>
  <c r="AI80" i="2"/>
  <c r="BA508" i="2"/>
  <c r="BA475" i="2"/>
  <c r="BA442" i="2"/>
  <c r="BA409" i="2"/>
  <c r="BA376" i="2"/>
  <c r="BA343" i="2"/>
  <c r="BA310" i="2"/>
  <c r="BA211" i="2"/>
  <c r="BA277" i="2"/>
  <c r="BA244" i="2"/>
  <c r="BA178" i="2"/>
  <c r="BA145" i="2"/>
  <c r="BA112" i="2"/>
  <c r="BA79" i="2"/>
  <c r="AW508" i="2"/>
  <c r="AW475" i="2"/>
  <c r="AW442" i="2"/>
  <c r="AW409" i="2"/>
  <c r="AW343" i="2"/>
  <c r="AW376" i="2"/>
  <c r="AW310" i="2"/>
  <c r="AW277" i="2"/>
  <c r="AW211" i="2"/>
  <c r="AW244" i="2"/>
  <c r="AW178" i="2"/>
  <c r="AW112" i="2"/>
  <c r="AW145" i="2"/>
  <c r="AW79" i="2"/>
  <c r="AS508" i="2"/>
  <c r="AS475" i="2"/>
  <c r="AS442" i="2"/>
  <c r="AS409" i="2"/>
  <c r="AS376" i="2"/>
  <c r="AS343" i="2"/>
  <c r="AS310" i="2"/>
  <c r="AS211" i="2"/>
  <c r="AS277" i="2"/>
  <c r="AS244" i="2"/>
  <c r="AS178" i="2"/>
  <c r="AS145" i="2"/>
  <c r="AS112" i="2"/>
  <c r="AS79" i="2"/>
  <c r="AO508" i="2"/>
  <c r="AO475" i="2"/>
  <c r="AO442" i="2"/>
  <c r="AO409" i="2"/>
  <c r="AO343" i="2"/>
  <c r="AO376" i="2"/>
  <c r="AO310" i="2"/>
  <c r="AO277" i="2"/>
  <c r="AO211" i="2"/>
  <c r="AO244" i="2"/>
  <c r="AO178" i="2"/>
  <c r="AO112" i="2"/>
  <c r="AO145" i="2"/>
  <c r="AO79" i="2"/>
  <c r="AK508" i="2"/>
  <c r="AK475" i="2"/>
  <c r="AK442" i="2"/>
  <c r="AK409" i="2"/>
  <c r="AK376" i="2"/>
  <c r="AK343" i="2"/>
  <c r="AK310" i="2"/>
  <c r="AK211" i="2"/>
  <c r="AK277" i="2"/>
  <c r="AK244" i="2"/>
  <c r="AK178" i="2"/>
  <c r="AK145" i="2"/>
  <c r="AK112" i="2"/>
  <c r="AK79" i="2"/>
  <c r="AG508" i="2"/>
  <c r="AG475" i="2"/>
  <c r="AG442" i="2"/>
  <c r="AG409" i="2"/>
  <c r="AG343" i="2"/>
  <c r="AG376" i="2"/>
  <c r="AG310" i="2"/>
  <c r="AG277" i="2"/>
  <c r="AG211" i="2"/>
  <c r="AG244" i="2"/>
  <c r="AG178" i="2"/>
  <c r="AG112" i="2"/>
  <c r="AG145" i="2"/>
  <c r="AG79" i="2"/>
  <c r="BC507" i="2"/>
  <c r="BC474" i="2"/>
  <c r="BC441" i="2"/>
  <c r="BC408" i="2"/>
  <c r="BC375" i="2"/>
  <c r="BC342" i="2"/>
  <c r="BC309" i="2"/>
  <c r="BC210" i="2"/>
  <c r="BC276" i="2"/>
  <c r="BC243" i="2"/>
  <c r="BC177" i="2"/>
  <c r="BC144" i="2"/>
  <c r="BC111" i="2"/>
  <c r="BC78" i="2"/>
  <c r="AY507" i="2"/>
  <c r="AY474" i="2"/>
  <c r="AY441" i="2"/>
  <c r="AY408" i="2"/>
  <c r="AY342" i="2"/>
  <c r="AY375" i="2"/>
  <c r="AY309" i="2"/>
  <c r="AY276" i="2"/>
  <c r="AY210" i="2"/>
  <c r="AY243" i="2"/>
  <c r="AY177" i="2"/>
  <c r="AY111" i="2"/>
  <c r="AY144" i="2"/>
  <c r="AY78" i="2"/>
  <c r="AU507" i="2"/>
  <c r="AU474" i="2"/>
  <c r="AU441" i="2"/>
  <c r="AU408" i="2"/>
  <c r="AU375" i="2"/>
  <c r="AU342" i="2"/>
  <c r="AU309" i="2"/>
  <c r="AU210" i="2"/>
  <c r="AU276" i="2"/>
  <c r="AU243" i="2"/>
  <c r="AU177" i="2"/>
  <c r="AU144" i="2"/>
  <c r="AU111" i="2"/>
  <c r="AU78" i="2"/>
  <c r="AQ507" i="2"/>
  <c r="AQ474" i="2"/>
  <c r="AQ441" i="2"/>
  <c r="AQ408" i="2"/>
  <c r="AQ342" i="2"/>
  <c r="AQ375" i="2"/>
  <c r="AQ309" i="2"/>
  <c r="AQ276" i="2"/>
  <c r="AQ210" i="2"/>
  <c r="AQ243" i="2"/>
  <c r="AQ177" i="2"/>
  <c r="AQ111" i="2"/>
  <c r="AQ144" i="2"/>
  <c r="AQ78" i="2"/>
  <c r="AM507" i="2"/>
  <c r="AM474" i="2"/>
  <c r="AM441" i="2"/>
  <c r="AM408" i="2"/>
  <c r="AM375" i="2"/>
  <c r="AM342" i="2"/>
  <c r="AM309" i="2"/>
  <c r="AM210" i="2"/>
  <c r="AM276" i="2"/>
  <c r="AM243" i="2"/>
  <c r="AM177" i="2"/>
  <c r="AM144" i="2"/>
  <c r="AM111" i="2"/>
  <c r="AM78" i="2"/>
  <c r="AI507" i="2"/>
  <c r="AI474" i="2"/>
  <c r="AI441" i="2"/>
  <c r="AI408" i="2"/>
  <c r="AI342" i="2"/>
  <c r="AI375" i="2"/>
  <c r="AI309" i="2"/>
  <c r="AI276" i="2"/>
  <c r="AI210" i="2"/>
  <c r="AI243" i="2"/>
  <c r="AI177" i="2"/>
  <c r="AI111" i="2"/>
  <c r="AI144" i="2"/>
  <c r="AI78" i="2"/>
  <c r="BA506" i="2"/>
  <c r="BA473" i="2"/>
  <c r="BA440" i="2"/>
  <c r="BA407" i="2"/>
  <c r="BA341" i="2"/>
  <c r="BA374" i="2"/>
  <c r="BA308" i="2"/>
  <c r="BA275" i="2"/>
  <c r="BA209" i="2"/>
  <c r="BA242" i="2"/>
  <c r="BA176" i="2"/>
  <c r="BA110" i="2"/>
  <c r="BA143" i="2"/>
  <c r="BA77" i="2"/>
  <c r="AW506" i="2"/>
  <c r="AW473" i="2"/>
  <c r="AW440" i="2"/>
  <c r="AW407" i="2"/>
  <c r="AW374" i="2"/>
  <c r="AW341" i="2"/>
  <c r="AW308" i="2"/>
  <c r="AW209" i="2"/>
  <c r="AW275" i="2"/>
  <c r="AW242" i="2"/>
  <c r="AW176" i="2"/>
  <c r="AW143" i="2"/>
  <c r="AW110" i="2"/>
  <c r="AW77" i="2"/>
  <c r="AS506" i="2"/>
  <c r="AS473" i="2"/>
  <c r="AS440" i="2"/>
  <c r="AS407" i="2"/>
  <c r="AS341" i="2"/>
  <c r="AS374" i="2"/>
  <c r="AS308" i="2"/>
  <c r="AS275" i="2"/>
  <c r="AS209" i="2"/>
  <c r="AS242" i="2"/>
  <c r="AS176" i="2"/>
  <c r="AS110" i="2"/>
  <c r="AS143" i="2"/>
  <c r="AS77" i="2"/>
  <c r="AO506" i="2"/>
  <c r="AO473" i="2"/>
  <c r="AO440" i="2"/>
  <c r="AO407" i="2"/>
  <c r="AO374" i="2"/>
  <c r="AO341" i="2"/>
  <c r="AO308" i="2"/>
  <c r="AO209" i="2"/>
  <c r="AO275" i="2"/>
  <c r="AO242" i="2"/>
  <c r="AO176" i="2"/>
  <c r="AO143" i="2"/>
  <c r="AO110" i="2"/>
  <c r="AO77" i="2"/>
  <c r="AK506" i="2"/>
  <c r="AK473" i="2"/>
  <c r="AK440" i="2"/>
  <c r="AK407" i="2"/>
  <c r="AK341" i="2"/>
  <c r="AK374" i="2"/>
  <c r="AK308" i="2"/>
  <c r="AK275" i="2"/>
  <c r="AK209" i="2"/>
  <c r="AK242" i="2"/>
  <c r="AK176" i="2"/>
  <c r="AK110" i="2"/>
  <c r="AK143" i="2"/>
  <c r="AK77" i="2"/>
  <c r="AG506" i="2"/>
  <c r="AG473" i="2"/>
  <c r="AG440" i="2"/>
  <c r="AG407" i="2"/>
  <c r="AG374" i="2"/>
  <c r="AG341" i="2"/>
  <c r="AG308" i="2"/>
  <c r="AG209" i="2"/>
  <c r="AG275" i="2"/>
  <c r="AG242" i="2"/>
  <c r="AG176" i="2"/>
  <c r="AG143" i="2"/>
  <c r="AG110" i="2"/>
  <c r="AG77" i="2"/>
  <c r="BC505" i="2"/>
  <c r="BC472" i="2"/>
  <c r="BC439" i="2"/>
  <c r="BC406" i="2"/>
  <c r="BC340" i="2"/>
  <c r="BC373" i="2"/>
  <c r="BC307" i="2"/>
  <c r="BC274" i="2"/>
  <c r="BC208" i="2"/>
  <c r="BC241" i="2"/>
  <c r="BC175" i="2"/>
  <c r="BC109" i="2"/>
  <c r="BC142" i="2"/>
  <c r="BC76" i="2"/>
  <c r="AY505" i="2"/>
  <c r="AY472" i="2"/>
  <c r="AY439" i="2"/>
  <c r="AY406" i="2"/>
  <c r="AY373" i="2"/>
  <c r="AY340" i="2"/>
  <c r="AY307" i="2"/>
  <c r="AY208" i="2"/>
  <c r="AY274" i="2"/>
  <c r="AY241" i="2"/>
  <c r="AY175" i="2"/>
  <c r="AY142" i="2"/>
  <c r="AY109" i="2"/>
  <c r="AY76" i="2"/>
  <c r="AU505" i="2"/>
  <c r="AU472" i="2"/>
  <c r="AU439" i="2"/>
  <c r="AU406" i="2"/>
  <c r="AU340" i="2"/>
  <c r="AU373" i="2"/>
  <c r="AU307" i="2"/>
  <c r="AU274" i="2"/>
  <c r="AU208" i="2"/>
  <c r="AU241" i="2"/>
  <c r="AU175" i="2"/>
  <c r="AU109" i="2"/>
  <c r="AU142" i="2"/>
  <c r="AU76" i="2"/>
  <c r="AQ505" i="2"/>
  <c r="AQ472" i="2"/>
  <c r="AQ439" i="2"/>
  <c r="AQ406" i="2"/>
  <c r="AQ373" i="2"/>
  <c r="AQ340" i="2"/>
  <c r="AQ307" i="2"/>
  <c r="AQ274" i="2"/>
  <c r="AQ208" i="2"/>
  <c r="AQ241" i="2"/>
  <c r="AQ175" i="2"/>
  <c r="AQ142" i="2"/>
  <c r="AQ109" i="2"/>
  <c r="AQ76" i="2"/>
  <c r="AM505" i="2"/>
  <c r="AM472" i="2"/>
  <c r="AM439" i="2"/>
  <c r="AM406" i="2"/>
  <c r="AM340" i="2"/>
  <c r="AM373" i="2"/>
  <c r="AM274" i="2"/>
  <c r="AM307" i="2"/>
  <c r="AM208" i="2"/>
  <c r="AM241" i="2"/>
  <c r="AM175" i="2"/>
  <c r="AM109" i="2"/>
  <c r="AM142" i="2"/>
  <c r="AM76" i="2"/>
  <c r="AI505" i="2"/>
  <c r="AI472" i="2"/>
  <c r="AI439" i="2"/>
  <c r="AI406" i="2"/>
  <c r="AI373" i="2"/>
  <c r="AI340" i="2"/>
  <c r="AI274" i="2"/>
  <c r="AI307" i="2"/>
  <c r="AI208" i="2"/>
  <c r="AI241" i="2"/>
  <c r="AI175" i="2"/>
  <c r="AI142" i="2"/>
  <c r="AI109" i="2"/>
  <c r="AI76" i="2"/>
  <c r="BA504" i="2"/>
  <c r="BA471" i="2"/>
  <c r="BA438" i="2"/>
  <c r="BA405" i="2"/>
  <c r="BA372" i="2"/>
  <c r="BA339" i="2"/>
  <c r="BA273" i="2"/>
  <c r="BA306" i="2"/>
  <c r="BA207" i="2"/>
  <c r="BA240" i="2"/>
  <c r="BA174" i="2"/>
  <c r="BA141" i="2"/>
  <c r="BA108" i="2"/>
  <c r="BA75" i="2"/>
  <c r="AW504" i="2"/>
  <c r="AW471" i="2"/>
  <c r="AW438" i="2"/>
  <c r="AW405" i="2"/>
  <c r="AW339" i="2"/>
  <c r="AW372" i="2"/>
  <c r="AW273" i="2"/>
  <c r="AW306" i="2"/>
  <c r="AW207" i="2"/>
  <c r="AW240" i="2"/>
  <c r="AW174" i="2"/>
  <c r="AW108" i="2"/>
  <c r="AW141" i="2"/>
  <c r="AW75" i="2"/>
  <c r="AS504" i="2"/>
  <c r="AS471" i="2"/>
  <c r="AS438" i="2"/>
  <c r="AS405" i="2"/>
  <c r="AS372" i="2"/>
  <c r="AS339" i="2"/>
  <c r="AS273" i="2"/>
  <c r="AS306" i="2"/>
  <c r="AS207" i="2"/>
  <c r="AS240" i="2"/>
  <c r="AS174" i="2"/>
  <c r="AS141" i="2"/>
  <c r="AS108" i="2"/>
  <c r="AS75" i="2"/>
  <c r="AO504" i="2"/>
  <c r="AO471" i="2"/>
  <c r="AO438" i="2"/>
  <c r="AO405" i="2"/>
  <c r="AO339" i="2"/>
  <c r="AO372" i="2"/>
  <c r="AO273" i="2"/>
  <c r="AO306" i="2"/>
  <c r="AO207" i="2"/>
  <c r="AO240" i="2"/>
  <c r="AO174" i="2"/>
  <c r="AO108" i="2"/>
  <c r="AO141" i="2"/>
  <c r="AO75" i="2"/>
  <c r="AK504" i="2"/>
  <c r="AK471" i="2"/>
  <c r="AK438" i="2"/>
  <c r="AK405" i="2"/>
  <c r="AK372" i="2"/>
  <c r="AK339" i="2"/>
  <c r="AK273" i="2"/>
  <c r="AK306" i="2"/>
  <c r="AK207" i="2"/>
  <c r="AK240" i="2"/>
  <c r="AK174" i="2"/>
  <c r="AK141" i="2"/>
  <c r="AK108" i="2"/>
  <c r="AK75" i="2"/>
  <c r="AG504" i="2"/>
  <c r="AG471" i="2"/>
  <c r="AG438" i="2"/>
  <c r="AG405" i="2"/>
  <c r="AG339" i="2"/>
  <c r="AG372" i="2"/>
  <c r="AG273" i="2"/>
  <c r="AG306" i="2"/>
  <c r="AG207" i="2"/>
  <c r="AG240" i="2"/>
  <c r="AG174" i="2"/>
  <c r="AG108" i="2"/>
  <c r="AG141" i="2"/>
  <c r="AG75" i="2"/>
  <c r="BC503" i="2"/>
  <c r="BC470" i="2"/>
  <c r="BC437" i="2"/>
  <c r="BC404" i="2"/>
  <c r="BC371" i="2"/>
  <c r="BC338" i="2"/>
  <c r="BC272" i="2"/>
  <c r="BC305" i="2"/>
  <c r="BC206" i="2"/>
  <c r="BC239" i="2"/>
  <c r="BC173" i="2"/>
  <c r="BC140" i="2"/>
  <c r="BC107" i="2"/>
  <c r="BC74" i="2"/>
  <c r="AY503" i="2"/>
  <c r="AY470" i="2"/>
  <c r="AY437" i="2"/>
  <c r="AY404" i="2"/>
  <c r="AY338" i="2"/>
  <c r="AY371" i="2"/>
  <c r="AY272" i="2"/>
  <c r="AY305" i="2"/>
  <c r="AY206" i="2"/>
  <c r="AY239" i="2"/>
  <c r="AY173" i="2"/>
  <c r="AY107" i="2"/>
  <c r="AY140" i="2"/>
  <c r="AY74" i="2"/>
  <c r="AU503" i="2"/>
  <c r="AU470" i="2"/>
  <c r="AU437" i="2"/>
  <c r="AU404" i="2"/>
  <c r="AU371" i="2"/>
  <c r="AU338" i="2"/>
  <c r="AU272" i="2"/>
  <c r="AU305" i="2"/>
  <c r="AU206" i="2"/>
  <c r="AU239" i="2"/>
  <c r="AU173" i="2"/>
  <c r="AU140" i="2"/>
  <c r="AU107" i="2"/>
  <c r="AU74" i="2"/>
  <c r="AQ503" i="2"/>
  <c r="AQ470" i="2"/>
  <c r="AQ437" i="2"/>
  <c r="AQ404" i="2"/>
  <c r="AQ371" i="2"/>
  <c r="AQ338" i="2"/>
  <c r="AQ272" i="2"/>
  <c r="AQ305" i="2"/>
  <c r="AQ206" i="2"/>
  <c r="AQ239" i="2"/>
  <c r="AQ173" i="2"/>
  <c r="AQ107" i="2"/>
  <c r="AQ140" i="2"/>
  <c r="AQ74" i="2"/>
  <c r="AM503" i="2"/>
  <c r="AM470" i="2"/>
  <c r="AM437" i="2"/>
  <c r="AM404" i="2"/>
  <c r="AM371" i="2"/>
  <c r="AM338" i="2"/>
  <c r="AM272" i="2"/>
  <c r="AM305" i="2"/>
  <c r="AM206" i="2"/>
  <c r="AM239" i="2"/>
  <c r="AM173" i="2"/>
  <c r="AM140" i="2"/>
  <c r="AM107" i="2"/>
  <c r="AM74" i="2"/>
  <c r="AI503" i="2"/>
  <c r="AI470" i="2"/>
  <c r="AI437" i="2"/>
  <c r="AI404" i="2"/>
  <c r="AI371" i="2"/>
  <c r="AI338" i="2"/>
  <c r="AI272" i="2"/>
  <c r="AI305" i="2"/>
  <c r="AI206" i="2"/>
  <c r="AI239" i="2"/>
  <c r="AI173" i="2"/>
  <c r="AI107" i="2"/>
  <c r="AI140" i="2"/>
  <c r="AI74" i="2"/>
  <c r="BA502" i="2"/>
  <c r="BA469" i="2"/>
  <c r="BA436" i="2"/>
  <c r="BA403" i="2"/>
  <c r="BA370" i="2"/>
  <c r="BA337" i="2"/>
  <c r="BA271" i="2"/>
  <c r="BA304" i="2"/>
  <c r="BA205" i="2"/>
  <c r="BA238" i="2"/>
  <c r="BA172" i="2"/>
  <c r="BA106" i="2"/>
  <c r="BA139" i="2"/>
  <c r="BA73" i="2"/>
  <c r="AW502" i="2"/>
  <c r="AW469" i="2"/>
  <c r="AW436" i="2"/>
  <c r="AW403" i="2"/>
  <c r="AW370" i="2"/>
  <c r="AW337" i="2"/>
  <c r="AW271" i="2"/>
  <c r="AW304" i="2"/>
  <c r="AW205" i="2"/>
  <c r="AW238" i="2"/>
  <c r="AW172" i="2"/>
  <c r="AW139" i="2"/>
  <c r="AW106" i="2"/>
  <c r="AW73" i="2"/>
  <c r="AS502" i="2"/>
  <c r="AS469" i="2"/>
  <c r="AS436" i="2"/>
  <c r="AS403" i="2"/>
  <c r="AS370" i="2"/>
  <c r="AS337" i="2"/>
  <c r="AS271" i="2"/>
  <c r="AS304" i="2"/>
  <c r="AS205" i="2"/>
  <c r="AS238" i="2"/>
  <c r="AS172" i="2"/>
  <c r="AS106" i="2"/>
  <c r="AS139" i="2"/>
  <c r="AS73" i="2"/>
  <c r="AO502" i="2"/>
  <c r="AO469" i="2"/>
  <c r="AO436" i="2"/>
  <c r="AO403" i="2"/>
  <c r="AO370" i="2"/>
  <c r="AO337" i="2"/>
  <c r="AO271" i="2"/>
  <c r="AO304" i="2"/>
  <c r="AO205" i="2"/>
  <c r="AO238" i="2"/>
  <c r="AO172" i="2"/>
  <c r="AO139" i="2"/>
  <c r="AO106" i="2"/>
  <c r="AO73" i="2"/>
  <c r="AK502" i="2"/>
  <c r="AK469" i="2"/>
  <c r="AK436" i="2"/>
  <c r="AK403" i="2"/>
  <c r="AK370" i="2"/>
  <c r="AK337" i="2"/>
  <c r="AK271" i="2"/>
  <c r="AK304" i="2"/>
  <c r="AK205" i="2"/>
  <c r="AK238" i="2"/>
  <c r="AK172" i="2"/>
  <c r="AK106" i="2"/>
  <c r="AK139" i="2"/>
  <c r="AK73" i="2"/>
  <c r="AG502" i="2"/>
  <c r="AG469" i="2"/>
  <c r="AG436" i="2"/>
  <c r="AG403" i="2"/>
  <c r="AG370" i="2"/>
  <c r="AG337" i="2"/>
  <c r="AG271" i="2"/>
  <c r="AG304" i="2"/>
  <c r="AG205" i="2"/>
  <c r="AG238" i="2"/>
  <c r="AG172" i="2"/>
  <c r="AG139" i="2"/>
  <c r="AG106" i="2"/>
  <c r="AG73" i="2"/>
  <c r="BC501" i="2"/>
  <c r="BC468" i="2"/>
  <c r="BC435" i="2"/>
  <c r="BC402" i="2"/>
  <c r="BC369" i="2"/>
  <c r="BC336" i="2"/>
  <c r="BC270" i="2"/>
  <c r="BC303" i="2"/>
  <c r="BC204" i="2"/>
  <c r="BC237" i="2"/>
  <c r="BC171" i="2"/>
  <c r="BC105" i="2"/>
  <c r="BC138" i="2"/>
  <c r="BC72" i="2"/>
  <c r="AY501" i="2"/>
  <c r="AY468" i="2"/>
  <c r="AY435" i="2"/>
  <c r="AY402" i="2"/>
  <c r="AY369" i="2"/>
  <c r="AY336" i="2"/>
  <c r="AY270" i="2"/>
  <c r="AY303" i="2"/>
  <c r="AY204" i="2"/>
  <c r="AY237" i="2"/>
  <c r="AY171" i="2"/>
  <c r="AY138" i="2"/>
  <c r="AY105" i="2"/>
  <c r="AY72" i="2"/>
  <c r="AU501" i="2"/>
  <c r="AU468" i="2"/>
  <c r="AU435" i="2"/>
  <c r="AU402" i="2"/>
  <c r="AU369" i="2"/>
  <c r="AU336" i="2"/>
  <c r="AU270" i="2"/>
  <c r="AU303" i="2"/>
  <c r="AU204" i="2"/>
  <c r="AU237" i="2"/>
  <c r="AU171" i="2"/>
  <c r="AU105" i="2"/>
  <c r="AU138" i="2"/>
  <c r="AU72" i="2"/>
  <c r="AQ501" i="2"/>
  <c r="AQ468" i="2"/>
  <c r="AQ435" i="2"/>
  <c r="AQ402" i="2"/>
  <c r="AQ369" i="2"/>
  <c r="AQ336" i="2"/>
  <c r="AQ270" i="2"/>
  <c r="AQ303" i="2"/>
  <c r="AQ204" i="2"/>
  <c r="AQ237" i="2"/>
  <c r="AQ171" i="2"/>
  <c r="AQ138" i="2"/>
  <c r="AQ105" i="2"/>
  <c r="AQ72" i="2"/>
  <c r="AM501" i="2"/>
  <c r="AM468" i="2"/>
  <c r="AM435" i="2"/>
  <c r="AM402" i="2"/>
  <c r="AM369" i="2"/>
  <c r="AM336" i="2"/>
  <c r="AM270" i="2"/>
  <c r="AM303" i="2"/>
  <c r="AM204" i="2"/>
  <c r="AM237" i="2"/>
  <c r="AM171" i="2"/>
  <c r="AM105" i="2"/>
  <c r="AM138" i="2"/>
  <c r="AM72" i="2"/>
  <c r="AI501" i="2"/>
  <c r="AI468" i="2"/>
  <c r="AI435" i="2"/>
  <c r="AI402" i="2"/>
  <c r="AI369" i="2"/>
  <c r="AI336" i="2"/>
  <c r="AI270" i="2"/>
  <c r="AI303" i="2"/>
  <c r="AI204" i="2"/>
  <c r="AI237" i="2"/>
  <c r="AI171" i="2"/>
  <c r="AI138" i="2"/>
  <c r="AI105" i="2"/>
  <c r="AI72" i="2"/>
  <c r="BA500" i="2"/>
  <c r="BA467" i="2"/>
  <c r="BA434" i="2"/>
  <c r="BA401" i="2"/>
  <c r="BA368" i="2"/>
  <c r="BA335" i="2"/>
  <c r="BA269" i="2"/>
  <c r="BA302" i="2"/>
  <c r="BA203" i="2"/>
  <c r="BA236" i="2"/>
  <c r="BA170" i="2"/>
  <c r="BA137" i="2"/>
  <c r="BA104" i="2"/>
  <c r="BA71" i="2"/>
  <c r="AW500" i="2"/>
  <c r="AW467" i="2"/>
  <c r="AW434" i="2"/>
  <c r="AW401" i="2"/>
  <c r="AW368" i="2"/>
  <c r="AW335" i="2"/>
  <c r="AW269" i="2"/>
  <c r="AW302" i="2"/>
  <c r="AW203" i="2"/>
  <c r="AW236" i="2"/>
  <c r="AW170" i="2"/>
  <c r="AW104" i="2"/>
  <c r="AW137" i="2"/>
  <c r="AW71" i="2"/>
  <c r="AS500" i="2"/>
  <c r="AS467" i="2"/>
  <c r="AS434" i="2"/>
  <c r="AS401" i="2"/>
  <c r="AS368" i="2"/>
  <c r="AS335" i="2"/>
  <c r="AS269" i="2"/>
  <c r="AS302" i="2"/>
  <c r="AS203" i="2"/>
  <c r="AS236" i="2"/>
  <c r="AS170" i="2"/>
  <c r="AS137" i="2"/>
  <c r="AS104" i="2"/>
  <c r="AS71" i="2"/>
  <c r="AO500" i="2"/>
  <c r="AO467" i="2"/>
  <c r="AO434" i="2"/>
  <c r="AO401" i="2"/>
  <c r="AO368" i="2"/>
  <c r="AO335" i="2"/>
  <c r="AO269" i="2"/>
  <c r="AO302" i="2"/>
  <c r="AO203" i="2"/>
  <c r="AO236" i="2"/>
  <c r="AO170" i="2"/>
  <c r="AO104" i="2"/>
  <c r="AO137" i="2"/>
  <c r="AO71" i="2"/>
  <c r="AK500" i="2"/>
  <c r="AK467" i="2"/>
  <c r="AK434" i="2"/>
  <c r="AK401" i="2"/>
  <c r="AK368" i="2"/>
  <c r="AK335" i="2"/>
  <c r="AK269" i="2"/>
  <c r="AK302" i="2"/>
  <c r="AK203" i="2"/>
  <c r="AK236" i="2"/>
  <c r="AK170" i="2"/>
  <c r="AK137" i="2"/>
  <c r="AK104" i="2"/>
  <c r="AK71" i="2"/>
  <c r="AG500" i="2"/>
  <c r="AG467" i="2"/>
  <c r="AG434" i="2"/>
  <c r="AG401" i="2"/>
  <c r="AG368" i="2"/>
  <c r="AG335" i="2"/>
  <c r="AG269" i="2"/>
  <c r="AG302" i="2"/>
  <c r="AG203" i="2"/>
  <c r="AG236" i="2"/>
  <c r="AG170" i="2"/>
  <c r="AG104" i="2"/>
  <c r="AG137" i="2"/>
  <c r="AG71" i="2"/>
  <c r="BC499" i="2"/>
  <c r="BC466" i="2"/>
  <c r="BC433" i="2"/>
  <c r="BC400" i="2"/>
  <c r="BC367" i="2"/>
  <c r="BC334" i="2"/>
  <c r="BC268" i="2"/>
  <c r="BC301" i="2"/>
  <c r="BC202" i="2"/>
  <c r="BC235" i="2"/>
  <c r="BC169" i="2"/>
  <c r="BC136" i="2"/>
  <c r="BC103" i="2"/>
  <c r="BC70" i="2"/>
  <c r="AY499" i="2"/>
  <c r="AY466" i="2"/>
  <c r="AY433" i="2"/>
  <c r="AY400" i="2"/>
  <c r="AY367" i="2"/>
  <c r="AY334" i="2"/>
  <c r="AY268" i="2"/>
  <c r="AY301" i="2"/>
  <c r="AY202" i="2"/>
  <c r="AY235" i="2"/>
  <c r="AY169" i="2"/>
  <c r="AY103" i="2"/>
  <c r="AY136" i="2"/>
  <c r="AY70" i="2"/>
  <c r="AU499" i="2"/>
  <c r="AU466" i="2"/>
  <c r="AU433" i="2"/>
  <c r="AU400" i="2"/>
  <c r="AU367" i="2"/>
  <c r="AU334" i="2"/>
  <c r="AU268" i="2"/>
  <c r="AU301" i="2"/>
  <c r="AU202" i="2"/>
  <c r="AU235" i="2"/>
  <c r="AU169" i="2"/>
  <c r="AU136" i="2"/>
  <c r="AU103" i="2"/>
  <c r="AU70" i="2"/>
  <c r="AQ499" i="2"/>
  <c r="AQ466" i="2"/>
  <c r="AQ433" i="2"/>
  <c r="AQ400" i="2"/>
  <c r="AQ367" i="2"/>
  <c r="AQ334" i="2"/>
  <c r="AQ268" i="2"/>
  <c r="AQ301" i="2"/>
  <c r="AQ202" i="2"/>
  <c r="AQ235" i="2"/>
  <c r="AQ169" i="2"/>
  <c r="AQ103" i="2"/>
  <c r="AQ136" i="2"/>
  <c r="AQ70" i="2"/>
  <c r="AM499" i="2"/>
  <c r="AM466" i="2"/>
  <c r="AM433" i="2"/>
  <c r="AM400" i="2"/>
  <c r="AM367" i="2"/>
  <c r="AM334" i="2"/>
  <c r="AM268" i="2"/>
  <c r="AM301" i="2"/>
  <c r="AM202" i="2"/>
  <c r="AM235" i="2"/>
  <c r="AM169" i="2"/>
  <c r="AM136" i="2"/>
  <c r="AM103" i="2"/>
  <c r="AM70" i="2"/>
  <c r="AI499" i="2"/>
  <c r="AI466" i="2"/>
  <c r="AI433" i="2"/>
  <c r="AI400" i="2"/>
  <c r="AI367" i="2"/>
  <c r="AI334" i="2"/>
  <c r="AI301" i="2"/>
  <c r="AI268" i="2"/>
  <c r="AI202" i="2"/>
  <c r="AI235" i="2"/>
  <c r="AI169" i="2"/>
  <c r="AI103" i="2"/>
  <c r="AI136" i="2"/>
  <c r="AI70" i="2"/>
  <c r="BA498" i="2"/>
  <c r="BA465" i="2"/>
  <c r="BA432" i="2"/>
  <c r="BA399" i="2"/>
  <c r="BA366" i="2"/>
  <c r="BA333" i="2"/>
  <c r="BA300" i="2"/>
  <c r="BA267" i="2"/>
  <c r="BA201" i="2"/>
  <c r="BA234" i="2"/>
  <c r="BA168" i="2"/>
  <c r="BA102" i="2"/>
  <c r="BA135" i="2"/>
  <c r="BA69" i="2"/>
  <c r="AW498" i="2"/>
  <c r="AW465" i="2"/>
  <c r="AW432" i="2"/>
  <c r="AW399" i="2"/>
  <c r="AW366" i="2"/>
  <c r="AW333" i="2"/>
  <c r="AW300" i="2"/>
  <c r="AW267" i="2"/>
  <c r="AW201" i="2"/>
  <c r="AW234" i="2"/>
  <c r="AW168" i="2"/>
  <c r="AW135" i="2"/>
  <c r="AW102" i="2"/>
  <c r="AW69" i="2"/>
  <c r="AS498" i="2"/>
  <c r="AS465" i="2"/>
  <c r="AS432" i="2"/>
  <c r="AS399" i="2"/>
  <c r="AS366" i="2"/>
  <c r="AS333" i="2"/>
  <c r="AS300" i="2"/>
  <c r="AS267" i="2"/>
  <c r="AS201" i="2"/>
  <c r="AS234" i="2"/>
  <c r="AS168" i="2"/>
  <c r="AS102" i="2"/>
  <c r="AS135" i="2"/>
  <c r="AS69" i="2"/>
  <c r="AO498" i="2"/>
  <c r="AO465" i="2"/>
  <c r="AO432" i="2"/>
  <c r="AO399" i="2"/>
  <c r="AO366" i="2"/>
  <c r="AO333" i="2"/>
  <c r="AO300" i="2"/>
  <c r="AO267" i="2"/>
  <c r="AO201" i="2"/>
  <c r="AO234" i="2"/>
  <c r="AO168" i="2"/>
  <c r="AO135" i="2"/>
  <c r="AO102" i="2"/>
  <c r="AO69" i="2"/>
  <c r="AK498" i="2"/>
  <c r="AK465" i="2"/>
  <c r="AK432" i="2"/>
  <c r="AK399" i="2"/>
  <c r="AK366" i="2"/>
  <c r="AK333" i="2"/>
  <c r="AK300" i="2"/>
  <c r="AK267" i="2"/>
  <c r="AK201" i="2"/>
  <c r="AK234" i="2"/>
  <c r="AK168" i="2"/>
  <c r="AK102" i="2"/>
  <c r="AK135" i="2"/>
  <c r="AK69" i="2"/>
  <c r="AG498" i="2"/>
  <c r="AG465" i="2"/>
  <c r="AG432" i="2"/>
  <c r="AG399" i="2"/>
  <c r="AG366" i="2"/>
  <c r="AG333" i="2"/>
  <c r="AG300" i="2"/>
  <c r="AG267" i="2"/>
  <c r="AG201" i="2"/>
  <c r="AG234" i="2"/>
  <c r="AG168" i="2"/>
  <c r="AG135" i="2"/>
  <c r="AG102" i="2"/>
  <c r="AG69" i="2"/>
  <c r="AX32" i="2"/>
  <c r="AX65" i="2"/>
  <c r="AT32" i="2"/>
  <c r="AT65" i="2"/>
  <c r="AP32" i="2"/>
  <c r="AP65" i="2"/>
  <c r="AL32" i="2"/>
  <c r="AL65" i="2"/>
  <c r="AH32" i="2"/>
  <c r="AH65" i="2"/>
  <c r="BD31" i="2"/>
  <c r="BD64" i="2"/>
  <c r="AZ31" i="2"/>
  <c r="AZ64" i="2"/>
  <c r="AV31" i="2"/>
  <c r="AV64" i="2"/>
  <c r="AR31" i="2"/>
  <c r="AR64" i="2"/>
  <c r="AN31" i="2"/>
  <c r="AN64" i="2"/>
  <c r="AJ31" i="2"/>
  <c r="AJ64" i="2"/>
  <c r="AX30" i="2"/>
  <c r="AX63" i="2"/>
  <c r="AP30" i="2"/>
  <c r="AP63" i="2"/>
  <c r="AH30" i="2"/>
  <c r="AH63" i="2"/>
  <c r="AZ29" i="2"/>
  <c r="AZ62" i="2"/>
  <c r="AR29" i="2"/>
  <c r="AR62" i="2"/>
  <c r="BB28" i="2"/>
  <c r="BB61" i="2"/>
  <c r="AX28" i="2"/>
  <c r="AX61" i="2"/>
  <c r="AT28" i="2"/>
  <c r="AT61" i="2"/>
  <c r="AP28" i="2"/>
  <c r="AP61" i="2"/>
  <c r="AL28" i="2"/>
  <c r="AL61" i="2"/>
  <c r="AH28" i="2"/>
  <c r="AH61" i="2"/>
  <c r="BD27" i="2"/>
  <c r="BD60" i="2"/>
  <c r="AZ27" i="2"/>
  <c r="AZ60" i="2"/>
  <c r="AV27" i="2"/>
  <c r="AV60" i="2"/>
  <c r="AR27" i="2"/>
  <c r="AR60" i="2"/>
  <c r="AN27" i="2"/>
  <c r="AN60" i="2"/>
  <c r="AJ27" i="2"/>
  <c r="AJ60" i="2"/>
  <c r="BB26" i="2"/>
  <c r="BB59" i="2"/>
  <c r="AX26" i="2"/>
  <c r="AX59" i="2"/>
  <c r="AT26" i="2"/>
  <c r="AT59" i="2"/>
  <c r="AP26" i="2"/>
  <c r="AP59" i="2"/>
  <c r="AL26" i="2"/>
  <c r="AL59" i="2"/>
  <c r="AH26" i="2"/>
  <c r="AH59" i="2"/>
  <c r="BD25" i="2"/>
  <c r="BD58" i="2"/>
  <c r="AZ25" i="2"/>
  <c r="AZ58" i="2"/>
  <c r="AV25" i="2"/>
  <c r="AV58" i="2"/>
  <c r="AR25" i="2"/>
  <c r="AR58" i="2"/>
  <c r="AN25" i="2"/>
  <c r="AN58" i="2"/>
  <c r="AJ25" i="2"/>
  <c r="AJ58" i="2"/>
  <c r="BB24" i="2"/>
  <c r="BB57" i="2"/>
  <c r="AX24" i="2"/>
  <c r="AX57" i="2"/>
  <c r="AT24" i="2"/>
  <c r="AT57" i="2"/>
  <c r="AP24" i="2"/>
  <c r="AP57" i="2"/>
  <c r="AL24" i="2"/>
  <c r="AL57" i="2"/>
  <c r="AH24" i="2"/>
  <c r="AH57" i="2"/>
  <c r="BD23" i="2"/>
  <c r="BD56" i="2"/>
  <c r="AZ23" i="2"/>
  <c r="AZ56" i="2"/>
  <c r="AV23" i="2"/>
  <c r="AV56" i="2"/>
  <c r="AR23" i="2"/>
  <c r="AR56" i="2"/>
  <c r="AN23" i="2"/>
  <c r="AN56" i="2"/>
  <c r="AJ23" i="2"/>
  <c r="AJ56" i="2"/>
  <c r="BB22" i="2"/>
  <c r="BB55" i="2"/>
  <c r="AX22" i="2"/>
  <c r="AX55" i="2"/>
  <c r="AT22" i="2"/>
  <c r="AT55" i="2"/>
  <c r="AP22" i="2"/>
  <c r="AP55" i="2"/>
  <c r="AL22" i="2"/>
  <c r="AL55" i="2"/>
  <c r="AH22" i="2"/>
  <c r="AH55" i="2"/>
  <c r="BD21" i="2"/>
  <c r="BD54" i="2"/>
  <c r="AZ21" i="2"/>
  <c r="AZ54" i="2"/>
  <c r="AV21" i="2"/>
  <c r="AV54" i="2"/>
  <c r="AR21" i="2"/>
  <c r="AR54" i="2"/>
  <c r="AN21" i="2"/>
  <c r="AN54" i="2"/>
  <c r="AJ21" i="2"/>
  <c r="AJ54" i="2"/>
  <c r="BB20" i="2"/>
  <c r="BB53" i="2"/>
  <c r="AX20" i="2"/>
  <c r="AX53" i="2"/>
  <c r="AT20" i="2"/>
  <c r="AT53" i="2"/>
  <c r="AP20" i="2"/>
  <c r="AP53" i="2"/>
  <c r="AL20" i="2"/>
  <c r="AL53" i="2"/>
  <c r="AH20" i="2"/>
  <c r="AH53" i="2"/>
  <c r="BD19" i="2"/>
  <c r="BD52" i="2"/>
  <c r="AZ19" i="2"/>
  <c r="AZ52" i="2"/>
  <c r="AV19" i="2"/>
  <c r="AV52" i="2"/>
  <c r="AR19" i="2"/>
  <c r="AR52" i="2"/>
  <c r="AN19" i="2"/>
  <c r="AN52" i="2"/>
  <c r="AJ19" i="2"/>
  <c r="AJ52" i="2"/>
  <c r="BB18" i="2"/>
  <c r="BB51" i="2"/>
  <c r="AX18" i="2"/>
  <c r="AX51" i="2"/>
  <c r="AT18" i="2"/>
  <c r="AT51" i="2"/>
  <c r="AP18" i="2"/>
  <c r="AP51" i="2"/>
  <c r="AL18" i="2"/>
  <c r="AL51" i="2"/>
  <c r="AH18" i="2"/>
  <c r="AH51" i="2"/>
  <c r="BD17" i="2"/>
  <c r="BD50" i="2"/>
  <c r="AZ17" i="2"/>
  <c r="AZ50" i="2"/>
  <c r="AV17" i="2"/>
  <c r="AV50" i="2"/>
  <c r="AR17" i="2"/>
  <c r="AR50" i="2"/>
  <c r="AN17" i="2"/>
  <c r="AN50" i="2"/>
  <c r="AJ17" i="2"/>
  <c r="AJ50" i="2"/>
  <c r="BB16" i="2"/>
  <c r="BB49" i="2"/>
  <c r="AX16" i="2"/>
  <c r="AX49" i="2"/>
  <c r="AT16" i="2"/>
  <c r="AT49" i="2"/>
  <c r="AP16" i="2"/>
  <c r="AP49" i="2"/>
  <c r="AL16" i="2"/>
  <c r="AL49" i="2"/>
  <c r="AH16" i="2"/>
  <c r="AH49" i="2"/>
  <c r="BD15" i="2"/>
  <c r="BD48" i="2"/>
  <c r="AZ15" i="2"/>
  <c r="AZ48" i="2"/>
  <c r="AV15" i="2"/>
  <c r="AV48" i="2"/>
  <c r="AR15" i="2"/>
  <c r="AR48" i="2"/>
  <c r="AN15" i="2"/>
  <c r="AN48" i="2"/>
  <c r="AJ15" i="2"/>
  <c r="AJ48" i="2"/>
  <c r="BB14" i="2"/>
  <c r="BB47" i="2"/>
  <c r="AX14" i="2"/>
  <c r="AX47" i="2"/>
  <c r="AT14" i="2"/>
  <c r="AT47" i="2"/>
  <c r="AP14" i="2"/>
  <c r="AP47" i="2"/>
  <c r="AL14" i="2"/>
  <c r="AL47" i="2"/>
  <c r="AH14" i="2"/>
  <c r="AH47" i="2"/>
  <c r="BD13" i="2"/>
  <c r="BD46" i="2"/>
  <c r="AZ13" i="2"/>
  <c r="AZ46" i="2"/>
  <c r="AV13" i="2"/>
  <c r="AV46" i="2"/>
  <c r="AR13" i="2"/>
  <c r="AR46" i="2"/>
  <c r="AN13" i="2"/>
  <c r="AN46" i="2"/>
  <c r="AJ13" i="2"/>
  <c r="AJ46" i="2"/>
  <c r="BB12" i="2"/>
  <c r="BB45" i="2"/>
  <c r="AX12" i="2"/>
  <c r="AX45" i="2"/>
  <c r="AT12" i="2"/>
  <c r="AT45" i="2"/>
  <c r="AP12" i="2"/>
  <c r="AP45" i="2"/>
  <c r="AL12" i="2"/>
  <c r="AL45" i="2"/>
  <c r="AH12" i="2"/>
  <c r="AH45" i="2"/>
  <c r="BD11" i="2"/>
  <c r="BD44" i="2"/>
  <c r="AZ11" i="2"/>
  <c r="AZ44" i="2"/>
  <c r="AV11" i="2"/>
  <c r="AV44" i="2"/>
  <c r="AR11" i="2"/>
  <c r="AR44" i="2"/>
  <c r="AN11" i="2"/>
  <c r="AN44" i="2"/>
  <c r="AJ11" i="2"/>
  <c r="AJ44" i="2"/>
  <c r="BB10" i="2"/>
  <c r="BB43" i="2"/>
  <c r="AX10" i="2"/>
  <c r="AX43" i="2"/>
  <c r="AT10" i="2"/>
  <c r="AT43" i="2"/>
  <c r="AP10" i="2"/>
  <c r="AP43" i="2"/>
  <c r="AL10" i="2"/>
  <c r="AL43" i="2"/>
  <c r="AH10" i="2"/>
  <c r="AH43" i="2"/>
  <c r="BD9" i="2"/>
  <c r="BD42" i="2"/>
  <c r="AZ9" i="2"/>
  <c r="AZ42" i="2"/>
  <c r="AV9" i="2"/>
  <c r="AV42" i="2"/>
  <c r="AR9" i="2"/>
  <c r="AR42" i="2"/>
  <c r="AN9" i="2"/>
  <c r="AN42" i="2"/>
  <c r="AJ9" i="2"/>
  <c r="AJ42" i="2"/>
  <c r="BB8" i="2"/>
  <c r="BB41" i="2"/>
  <c r="AX8" i="2"/>
  <c r="AX41" i="2"/>
  <c r="AT8" i="2"/>
  <c r="AT41" i="2"/>
  <c r="AP8" i="2"/>
  <c r="AP41" i="2"/>
  <c r="AL8" i="2"/>
  <c r="AL41" i="2"/>
  <c r="AH8" i="2"/>
  <c r="AH41" i="2"/>
  <c r="BD7" i="2"/>
  <c r="BD40" i="2"/>
  <c r="AZ7" i="2"/>
  <c r="AZ40" i="2"/>
  <c r="AV7" i="2"/>
  <c r="AV40" i="2"/>
  <c r="AR7" i="2"/>
  <c r="AR40" i="2"/>
  <c r="AN7" i="2"/>
  <c r="AN40" i="2"/>
  <c r="AJ7" i="2"/>
  <c r="AJ40" i="2"/>
  <c r="BB6" i="2"/>
  <c r="BB39" i="2"/>
  <c r="AX6" i="2"/>
  <c r="AX39" i="2"/>
  <c r="AT6" i="2"/>
  <c r="AT39" i="2"/>
  <c r="AP6" i="2"/>
  <c r="AP39" i="2"/>
  <c r="AL6" i="2"/>
  <c r="AL39" i="2"/>
  <c r="AH6" i="2"/>
  <c r="AH39" i="2"/>
  <c r="BD5" i="2"/>
  <c r="BD38" i="2"/>
  <c r="AZ5" i="2"/>
  <c r="AZ38" i="2"/>
  <c r="AV5" i="2"/>
  <c r="AV38" i="2"/>
  <c r="AR5" i="2"/>
  <c r="AR38" i="2"/>
  <c r="AN5" i="2"/>
  <c r="AN38" i="2"/>
  <c r="AJ5" i="2"/>
  <c r="AJ38" i="2"/>
  <c r="BB4" i="2"/>
  <c r="BB37" i="2"/>
  <c r="AX4" i="2"/>
  <c r="AX37" i="2"/>
  <c r="AT4" i="2"/>
  <c r="AT37" i="2"/>
  <c r="AP4" i="2"/>
  <c r="AP37" i="2"/>
  <c r="AL4" i="2"/>
  <c r="AL37" i="2"/>
  <c r="AH4" i="2"/>
  <c r="AH37" i="2"/>
  <c r="BD3" i="2"/>
  <c r="BD36" i="2"/>
  <c r="AZ3" i="2"/>
  <c r="AZ36" i="2"/>
  <c r="AV3" i="2"/>
  <c r="AV36" i="2"/>
  <c r="AR3" i="2"/>
  <c r="AR36" i="2"/>
  <c r="AN3" i="2"/>
  <c r="AN36" i="2"/>
  <c r="AJ3" i="2"/>
  <c r="AJ36" i="2"/>
  <c r="BB32" i="2"/>
  <c r="BB65" i="2"/>
  <c r="BB30" i="2"/>
  <c r="BB63" i="2"/>
  <c r="AT30" i="2"/>
  <c r="AT63" i="2"/>
  <c r="AL30" i="2"/>
  <c r="AL63" i="2"/>
  <c r="BD29" i="2"/>
  <c r="BD62" i="2"/>
  <c r="AV29" i="2"/>
  <c r="AV62" i="2"/>
  <c r="AN29" i="2"/>
  <c r="AN62" i="2"/>
  <c r="AJ29" i="2"/>
  <c r="AJ62" i="2"/>
  <c r="BA32" i="2"/>
  <c r="BA65" i="2"/>
  <c r="AW32" i="2"/>
  <c r="AW65" i="2"/>
  <c r="AS32" i="2"/>
  <c r="AS65" i="2"/>
  <c r="AO32" i="2"/>
  <c r="AO65" i="2"/>
  <c r="AK32" i="2"/>
  <c r="AK65" i="2"/>
  <c r="AG32" i="2"/>
  <c r="AG65" i="2"/>
  <c r="BC31" i="2"/>
  <c r="BC64" i="2"/>
  <c r="AY31" i="2"/>
  <c r="AY64" i="2"/>
  <c r="AU31" i="2"/>
  <c r="AU64" i="2"/>
  <c r="AQ31" i="2"/>
  <c r="AQ64" i="2"/>
  <c r="AM31" i="2"/>
  <c r="AM64" i="2"/>
  <c r="AI31" i="2"/>
  <c r="AI64" i="2"/>
  <c r="BA30" i="2"/>
  <c r="BA63" i="2"/>
  <c r="AW30" i="2"/>
  <c r="AW63" i="2"/>
  <c r="AS30" i="2"/>
  <c r="AS63" i="2"/>
  <c r="AO30" i="2"/>
  <c r="AO63" i="2"/>
  <c r="AK30" i="2"/>
  <c r="AK63" i="2"/>
  <c r="AG30" i="2"/>
  <c r="AG63" i="2"/>
  <c r="BC29" i="2"/>
  <c r="BC62" i="2"/>
  <c r="AY29" i="2"/>
  <c r="AY62" i="2"/>
  <c r="AU29" i="2"/>
  <c r="AU62" i="2"/>
  <c r="AQ29" i="2"/>
  <c r="AQ62" i="2"/>
  <c r="AM29" i="2"/>
  <c r="AM62" i="2"/>
  <c r="AI29" i="2"/>
  <c r="AI62" i="2"/>
  <c r="BA28" i="2"/>
  <c r="BA61" i="2"/>
  <c r="AW28" i="2"/>
  <c r="AW61" i="2"/>
  <c r="AS28" i="2"/>
  <c r="AS61" i="2"/>
  <c r="AO28" i="2"/>
  <c r="AO61" i="2"/>
  <c r="AK28" i="2"/>
  <c r="AK61" i="2"/>
  <c r="AG28" i="2"/>
  <c r="AG61" i="2"/>
  <c r="BC27" i="2"/>
  <c r="BC60" i="2"/>
  <c r="AY27" i="2"/>
  <c r="AY60" i="2"/>
  <c r="AU27" i="2"/>
  <c r="AU60" i="2"/>
  <c r="AQ27" i="2"/>
  <c r="AQ60" i="2"/>
  <c r="AM27" i="2"/>
  <c r="AM60" i="2"/>
  <c r="AI27" i="2"/>
  <c r="AI60" i="2"/>
  <c r="BA26" i="2"/>
  <c r="BA59" i="2"/>
  <c r="AW26" i="2"/>
  <c r="AW59" i="2"/>
  <c r="AS26" i="2"/>
  <c r="AS59" i="2"/>
  <c r="AO26" i="2"/>
  <c r="AO59" i="2"/>
  <c r="AK26" i="2"/>
  <c r="AK59" i="2"/>
  <c r="AG26" i="2"/>
  <c r="AG59" i="2"/>
  <c r="BC25" i="2"/>
  <c r="BC58" i="2"/>
  <c r="AY25" i="2"/>
  <c r="AY58" i="2"/>
  <c r="AU25" i="2"/>
  <c r="AU58" i="2"/>
  <c r="AQ25" i="2"/>
  <c r="AQ58" i="2"/>
  <c r="AM25" i="2"/>
  <c r="AM58" i="2"/>
  <c r="AI25" i="2"/>
  <c r="AI58" i="2"/>
  <c r="BA24" i="2"/>
  <c r="BA57" i="2"/>
  <c r="AW24" i="2"/>
  <c r="AW57" i="2"/>
  <c r="AS24" i="2"/>
  <c r="AS57" i="2"/>
  <c r="AO24" i="2"/>
  <c r="AO57" i="2"/>
  <c r="AK24" i="2"/>
  <c r="AK57" i="2"/>
  <c r="AG24" i="2"/>
  <c r="AG57" i="2"/>
  <c r="BC23" i="2"/>
  <c r="BC56" i="2"/>
  <c r="AY23" i="2"/>
  <c r="AY56" i="2"/>
  <c r="AU23" i="2"/>
  <c r="AU56" i="2"/>
  <c r="AQ23" i="2"/>
  <c r="AQ56" i="2"/>
  <c r="AM23" i="2"/>
  <c r="AM56" i="2"/>
  <c r="AI23" i="2"/>
  <c r="AI56" i="2"/>
  <c r="BA22" i="2"/>
  <c r="BA55" i="2"/>
  <c r="AW22" i="2"/>
  <c r="AW55" i="2"/>
  <c r="AS22" i="2"/>
  <c r="AS55" i="2"/>
  <c r="AO22" i="2"/>
  <c r="AO55" i="2"/>
  <c r="AK22" i="2"/>
  <c r="AK55" i="2"/>
  <c r="AG22" i="2"/>
  <c r="AG55" i="2"/>
  <c r="BC21" i="2"/>
  <c r="BC54" i="2"/>
  <c r="AY21" i="2"/>
  <c r="AY54" i="2"/>
  <c r="AU21" i="2"/>
  <c r="AU54" i="2"/>
  <c r="AQ21" i="2"/>
  <c r="AQ54" i="2"/>
  <c r="AM21" i="2"/>
  <c r="AM54" i="2"/>
  <c r="AI21" i="2"/>
  <c r="AI54" i="2"/>
  <c r="BA20" i="2"/>
  <c r="BA53" i="2"/>
  <c r="AW20" i="2"/>
  <c r="AW53" i="2"/>
  <c r="AS20" i="2"/>
  <c r="AS53" i="2"/>
  <c r="AO20" i="2"/>
  <c r="AO53" i="2"/>
  <c r="AK20" i="2"/>
  <c r="AK53" i="2"/>
  <c r="AG20" i="2"/>
  <c r="AG53" i="2"/>
  <c r="BC19" i="2"/>
  <c r="BC52" i="2"/>
  <c r="AY19" i="2"/>
  <c r="AY52" i="2"/>
  <c r="AU19" i="2"/>
  <c r="AU52" i="2"/>
  <c r="AQ19" i="2"/>
  <c r="AQ52" i="2"/>
  <c r="AM19" i="2"/>
  <c r="AM52" i="2"/>
  <c r="AI19" i="2"/>
  <c r="AI52" i="2"/>
  <c r="BA18" i="2"/>
  <c r="BA51" i="2"/>
  <c r="AW18" i="2"/>
  <c r="AW51" i="2"/>
  <c r="AS18" i="2"/>
  <c r="AS51" i="2"/>
  <c r="AO18" i="2"/>
  <c r="AO51" i="2"/>
  <c r="AK18" i="2"/>
  <c r="AK51" i="2"/>
  <c r="AG18" i="2"/>
  <c r="AG51" i="2"/>
  <c r="BC17" i="2"/>
  <c r="BC50" i="2"/>
  <c r="AY17" i="2"/>
  <c r="AY50" i="2"/>
  <c r="AU17" i="2"/>
  <c r="AU50" i="2"/>
  <c r="AQ17" i="2"/>
  <c r="AQ50" i="2"/>
  <c r="AM17" i="2"/>
  <c r="AM50" i="2"/>
  <c r="AI17" i="2"/>
  <c r="AI50" i="2"/>
  <c r="BA16" i="2"/>
  <c r="BA49" i="2"/>
  <c r="AW16" i="2"/>
  <c r="AW49" i="2"/>
  <c r="AS16" i="2"/>
  <c r="AS49" i="2"/>
  <c r="AO16" i="2"/>
  <c r="AO49" i="2"/>
  <c r="AK16" i="2"/>
  <c r="AK49" i="2"/>
  <c r="AG16" i="2"/>
  <c r="AG49" i="2"/>
  <c r="BC15" i="2"/>
  <c r="BC48" i="2"/>
  <c r="AY15" i="2"/>
  <c r="AY48" i="2"/>
  <c r="AU15" i="2"/>
  <c r="AU48" i="2"/>
  <c r="AQ15" i="2"/>
  <c r="AQ48" i="2"/>
  <c r="AM15" i="2"/>
  <c r="AM48" i="2"/>
  <c r="AI15" i="2"/>
  <c r="AI48" i="2"/>
  <c r="BA14" i="2"/>
  <c r="BA47" i="2"/>
  <c r="AW14" i="2"/>
  <c r="AW47" i="2"/>
  <c r="AS14" i="2"/>
  <c r="AS47" i="2"/>
  <c r="AO14" i="2"/>
  <c r="AO47" i="2"/>
  <c r="AK14" i="2"/>
  <c r="AK47" i="2"/>
  <c r="AG14" i="2"/>
  <c r="AG47" i="2"/>
  <c r="BC13" i="2"/>
  <c r="BC46" i="2"/>
  <c r="AY13" i="2"/>
  <c r="AY46" i="2"/>
  <c r="AU13" i="2"/>
  <c r="AU46" i="2"/>
  <c r="AQ13" i="2"/>
  <c r="AQ46" i="2"/>
  <c r="AM13" i="2"/>
  <c r="AM46" i="2"/>
  <c r="AI13" i="2"/>
  <c r="AI46" i="2"/>
  <c r="BA12" i="2"/>
  <c r="BA45" i="2"/>
  <c r="AW12" i="2"/>
  <c r="AW45" i="2"/>
  <c r="AS12" i="2"/>
  <c r="AS45" i="2"/>
  <c r="AO12" i="2"/>
  <c r="AO45" i="2"/>
  <c r="AK12" i="2"/>
  <c r="AK45" i="2"/>
  <c r="AG12" i="2"/>
  <c r="AG45" i="2"/>
  <c r="BC11" i="2"/>
  <c r="BC44" i="2"/>
  <c r="AY11" i="2"/>
  <c r="AY44" i="2"/>
  <c r="AU11" i="2"/>
  <c r="AU44" i="2"/>
  <c r="AQ11" i="2"/>
  <c r="AQ44" i="2"/>
  <c r="AM11" i="2"/>
  <c r="AM44" i="2"/>
  <c r="AI11" i="2"/>
  <c r="AI44" i="2"/>
  <c r="BA10" i="2"/>
  <c r="BA43" i="2"/>
  <c r="AW10" i="2"/>
  <c r="AW43" i="2"/>
  <c r="AS10" i="2"/>
  <c r="AS43" i="2"/>
  <c r="AO10" i="2"/>
  <c r="AO43" i="2"/>
  <c r="AK10" i="2"/>
  <c r="AK43" i="2"/>
  <c r="AG10" i="2"/>
  <c r="AG43" i="2"/>
  <c r="BC9" i="2"/>
  <c r="BC42" i="2"/>
  <c r="AY9" i="2"/>
  <c r="AY42" i="2"/>
  <c r="AU9" i="2"/>
  <c r="AU42" i="2"/>
  <c r="AQ9" i="2"/>
  <c r="AQ42" i="2"/>
  <c r="AM9" i="2"/>
  <c r="AM42" i="2"/>
  <c r="AI9" i="2"/>
  <c r="AI42" i="2"/>
  <c r="BA8" i="2"/>
  <c r="BA41" i="2"/>
  <c r="AW8" i="2"/>
  <c r="AW41" i="2"/>
  <c r="AS8" i="2"/>
  <c r="AS41" i="2"/>
  <c r="AO8" i="2"/>
  <c r="AO41" i="2"/>
  <c r="AK8" i="2"/>
  <c r="AK41" i="2"/>
  <c r="AG8" i="2"/>
  <c r="AG41" i="2"/>
  <c r="BC7" i="2"/>
  <c r="BC40" i="2"/>
  <c r="AY7" i="2"/>
  <c r="AY40" i="2"/>
  <c r="AU7" i="2"/>
  <c r="AU40" i="2"/>
  <c r="AQ7" i="2"/>
  <c r="AQ40" i="2"/>
  <c r="AM7" i="2"/>
  <c r="AM40" i="2"/>
  <c r="AI7" i="2"/>
  <c r="AI40" i="2"/>
  <c r="BA6" i="2"/>
  <c r="BA39" i="2"/>
  <c r="AW6" i="2"/>
  <c r="AW39" i="2"/>
  <c r="AS6" i="2"/>
  <c r="AS39" i="2"/>
  <c r="AO6" i="2"/>
  <c r="AO39" i="2"/>
  <c r="AK6" i="2"/>
  <c r="AK39" i="2"/>
  <c r="AG6" i="2"/>
  <c r="AG39" i="2"/>
  <c r="BC5" i="2"/>
  <c r="BC38" i="2"/>
  <c r="AY5" i="2"/>
  <c r="AY38" i="2"/>
  <c r="AU5" i="2"/>
  <c r="AU38" i="2"/>
  <c r="AQ5" i="2"/>
  <c r="AQ38" i="2"/>
  <c r="AM5" i="2"/>
  <c r="AM38" i="2"/>
  <c r="AI5" i="2"/>
  <c r="AI38" i="2"/>
  <c r="BA4" i="2"/>
  <c r="BA37" i="2"/>
  <c r="AW4" i="2"/>
  <c r="AW37" i="2"/>
  <c r="AS4" i="2"/>
  <c r="AS37" i="2"/>
  <c r="AO4" i="2"/>
  <c r="AO37" i="2"/>
  <c r="AK4" i="2"/>
  <c r="AK37" i="2"/>
  <c r="AG4" i="2"/>
  <c r="AG37" i="2"/>
  <c r="BC3" i="2"/>
  <c r="BC36" i="2"/>
  <c r="AY3" i="2"/>
  <c r="AY36" i="2"/>
  <c r="AU3" i="2"/>
  <c r="AU36" i="2"/>
  <c r="AQ3" i="2"/>
  <c r="AQ36" i="2"/>
  <c r="AM3" i="2"/>
  <c r="AM36" i="2"/>
  <c r="AI3" i="2"/>
  <c r="AI36" i="2"/>
  <c r="BE36" i="2"/>
  <c r="BE38" i="2"/>
  <c r="BE40" i="2"/>
  <c r="BE37" i="2"/>
  <c r="BE39" i="2"/>
  <c r="BE43" i="2"/>
  <c r="BE47" i="2"/>
  <c r="BE44" i="2"/>
  <c r="BE48" i="2"/>
  <c r="BE49" i="2"/>
  <c r="BE51" i="2"/>
  <c r="BE53" i="2"/>
  <c r="BE55" i="2"/>
  <c r="BE57" i="2"/>
  <c r="BE41" i="2"/>
  <c r="BE45" i="2"/>
  <c r="BE42" i="2"/>
  <c r="BE46" i="2"/>
  <c r="BE50" i="2"/>
  <c r="BE52" i="2"/>
  <c r="BE54" i="2"/>
  <c r="BE56" i="2"/>
  <c r="BE59" i="2"/>
  <c r="BE61" i="2"/>
  <c r="BE63" i="2"/>
  <c r="BE65" i="2"/>
  <c r="BE58" i="2"/>
  <c r="BE60" i="2"/>
  <c r="BE62" i="2"/>
  <c r="BE64" i="2"/>
  <c r="BE35" i="2"/>
  <c r="AZ32" i="2"/>
  <c r="AZ65" i="2"/>
  <c r="AR32" i="2"/>
  <c r="AR65" i="2"/>
  <c r="BB31" i="2"/>
  <c r="BB64" i="2"/>
  <c r="AX31" i="2"/>
  <c r="AX64" i="2"/>
  <c r="AT31" i="2"/>
  <c r="AT64" i="2"/>
  <c r="AP31" i="2"/>
  <c r="AP64" i="2"/>
  <c r="AL31" i="2"/>
  <c r="AL64" i="2"/>
  <c r="AH31" i="2"/>
  <c r="AH64" i="2"/>
  <c r="BD30" i="2"/>
  <c r="BD63" i="2"/>
  <c r="AZ30" i="2"/>
  <c r="AZ63" i="2"/>
  <c r="AV30" i="2"/>
  <c r="AV63" i="2"/>
  <c r="AR30" i="2"/>
  <c r="AR63" i="2"/>
  <c r="AN30" i="2"/>
  <c r="AN63" i="2"/>
  <c r="AJ30" i="2"/>
  <c r="AJ63" i="2"/>
  <c r="BB29" i="2"/>
  <c r="BB62" i="2"/>
  <c r="AT29" i="2"/>
  <c r="AT62" i="2"/>
  <c r="AL29" i="2"/>
  <c r="AL62" i="2"/>
  <c r="BD28" i="2"/>
  <c r="BD61" i="2"/>
  <c r="AZ28" i="2"/>
  <c r="AZ61" i="2"/>
  <c r="AV28" i="2"/>
  <c r="AV61" i="2"/>
  <c r="AR28" i="2"/>
  <c r="AR61" i="2"/>
  <c r="AJ28" i="2"/>
  <c r="AJ61" i="2"/>
  <c r="BB27" i="2"/>
  <c r="BB60" i="2"/>
  <c r="AX27" i="2"/>
  <c r="AX60" i="2"/>
  <c r="AT27" i="2"/>
  <c r="AT60" i="2"/>
  <c r="AP27" i="2"/>
  <c r="AP60" i="2"/>
  <c r="AL27" i="2"/>
  <c r="AL60" i="2"/>
  <c r="AH27" i="2"/>
  <c r="AH60" i="2"/>
  <c r="BD26" i="2"/>
  <c r="BD59" i="2"/>
  <c r="AZ26" i="2"/>
  <c r="AZ59" i="2"/>
  <c r="AV26" i="2"/>
  <c r="AV59" i="2"/>
  <c r="AR26" i="2"/>
  <c r="AR59" i="2"/>
  <c r="AN26" i="2"/>
  <c r="AN59" i="2"/>
  <c r="AJ26" i="2"/>
  <c r="AJ59" i="2"/>
  <c r="BB25" i="2"/>
  <c r="BB58" i="2"/>
  <c r="AX25" i="2"/>
  <c r="AX58" i="2"/>
  <c r="AT25" i="2"/>
  <c r="AT58" i="2"/>
  <c r="AP25" i="2"/>
  <c r="AP58" i="2"/>
  <c r="AL25" i="2"/>
  <c r="AL58" i="2"/>
  <c r="AH25" i="2"/>
  <c r="AH58" i="2"/>
  <c r="BD24" i="2"/>
  <c r="BD57" i="2"/>
  <c r="AZ24" i="2"/>
  <c r="AZ57" i="2"/>
  <c r="AV24" i="2"/>
  <c r="AV57" i="2"/>
  <c r="AR24" i="2"/>
  <c r="AR57" i="2"/>
  <c r="AN24" i="2"/>
  <c r="AN57" i="2"/>
  <c r="AJ24" i="2"/>
  <c r="AJ57" i="2"/>
  <c r="BB23" i="2"/>
  <c r="BB56" i="2"/>
  <c r="AX23" i="2"/>
  <c r="AX56" i="2"/>
  <c r="AT23" i="2"/>
  <c r="AT56" i="2"/>
  <c r="AP23" i="2"/>
  <c r="AP56" i="2"/>
  <c r="AL23" i="2"/>
  <c r="AL56" i="2"/>
  <c r="AH23" i="2"/>
  <c r="AH56" i="2"/>
  <c r="BD22" i="2"/>
  <c r="BD55" i="2"/>
  <c r="AZ22" i="2"/>
  <c r="AZ55" i="2"/>
  <c r="AV22" i="2"/>
  <c r="AV55" i="2"/>
  <c r="AR22" i="2"/>
  <c r="AR55" i="2"/>
  <c r="AN22" i="2"/>
  <c r="AN55" i="2"/>
  <c r="AJ22" i="2"/>
  <c r="AJ55" i="2"/>
  <c r="BB21" i="2"/>
  <c r="BB54" i="2"/>
  <c r="AX21" i="2"/>
  <c r="AX54" i="2"/>
  <c r="AT21" i="2"/>
  <c r="AT54" i="2"/>
  <c r="AP21" i="2"/>
  <c r="AP54" i="2"/>
  <c r="AL21" i="2"/>
  <c r="AL54" i="2"/>
  <c r="AH21" i="2"/>
  <c r="AH54" i="2"/>
  <c r="BD20" i="2"/>
  <c r="BD53" i="2"/>
  <c r="AZ20" i="2"/>
  <c r="AZ53" i="2"/>
  <c r="AV20" i="2"/>
  <c r="AV53" i="2"/>
  <c r="AR20" i="2"/>
  <c r="AR53" i="2"/>
  <c r="AN20" i="2"/>
  <c r="AN53" i="2"/>
  <c r="AJ20" i="2"/>
  <c r="AJ53" i="2"/>
  <c r="BB19" i="2"/>
  <c r="BB52" i="2"/>
  <c r="AX19" i="2"/>
  <c r="AX52" i="2"/>
  <c r="AT19" i="2"/>
  <c r="AT52" i="2"/>
  <c r="AP19" i="2"/>
  <c r="AP52" i="2"/>
  <c r="AL19" i="2"/>
  <c r="AL52" i="2"/>
  <c r="AH19" i="2"/>
  <c r="AH52" i="2"/>
  <c r="BD18" i="2"/>
  <c r="BD51" i="2"/>
  <c r="AZ18" i="2"/>
  <c r="AZ51" i="2"/>
  <c r="AV18" i="2"/>
  <c r="AV51" i="2"/>
  <c r="AR18" i="2"/>
  <c r="AR51" i="2"/>
  <c r="AN18" i="2"/>
  <c r="AN51" i="2"/>
  <c r="AJ18" i="2"/>
  <c r="AJ51" i="2"/>
  <c r="BB17" i="2"/>
  <c r="BB50" i="2"/>
  <c r="AX17" i="2"/>
  <c r="AX50" i="2"/>
  <c r="AT17" i="2"/>
  <c r="AT50" i="2"/>
  <c r="AP17" i="2"/>
  <c r="AP50" i="2"/>
  <c r="AL17" i="2"/>
  <c r="AL50" i="2"/>
  <c r="AH17" i="2"/>
  <c r="AH50" i="2"/>
  <c r="BD16" i="2"/>
  <c r="BD49" i="2"/>
  <c r="AZ16" i="2"/>
  <c r="AZ49" i="2"/>
  <c r="AV16" i="2"/>
  <c r="AV49" i="2"/>
  <c r="AR16" i="2"/>
  <c r="AR49" i="2"/>
  <c r="AN16" i="2"/>
  <c r="AN49" i="2"/>
  <c r="AJ16" i="2"/>
  <c r="AJ49" i="2"/>
  <c r="BB15" i="2"/>
  <c r="BB48" i="2"/>
  <c r="AX15" i="2"/>
  <c r="AX48" i="2"/>
  <c r="AT15" i="2"/>
  <c r="AT48" i="2"/>
  <c r="AP15" i="2"/>
  <c r="AP48" i="2"/>
  <c r="AL15" i="2"/>
  <c r="AL48" i="2"/>
  <c r="AH15" i="2"/>
  <c r="AH48" i="2"/>
  <c r="BD14" i="2"/>
  <c r="BD47" i="2"/>
  <c r="AZ14" i="2"/>
  <c r="AZ47" i="2"/>
  <c r="AV14" i="2"/>
  <c r="AV47" i="2"/>
  <c r="AR14" i="2"/>
  <c r="AR47" i="2"/>
  <c r="AN14" i="2"/>
  <c r="AN47" i="2"/>
  <c r="AJ14" i="2"/>
  <c r="AJ47" i="2"/>
  <c r="BB13" i="2"/>
  <c r="BB46" i="2"/>
  <c r="AX13" i="2"/>
  <c r="AX46" i="2"/>
  <c r="AT13" i="2"/>
  <c r="AT46" i="2"/>
  <c r="AP13" i="2"/>
  <c r="AP46" i="2"/>
  <c r="AL13" i="2"/>
  <c r="AL46" i="2"/>
  <c r="AH13" i="2"/>
  <c r="AH46" i="2"/>
  <c r="BD12" i="2"/>
  <c r="BD45" i="2"/>
  <c r="AZ12" i="2"/>
  <c r="AZ45" i="2"/>
  <c r="AV12" i="2"/>
  <c r="AV45" i="2"/>
  <c r="AR12" i="2"/>
  <c r="AR45" i="2"/>
  <c r="AN12" i="2"/>
  <c r="AN45" i="2"/>
  <c r="AJ12" i="2"/>
  <c r="AJ45" i="2"/>
  <c r="BB11" i="2"/>
  <c r="BB44" i="2"/>
  <c r="AX11" i="2"/>
  <c r="AX44" i="2"/>
  <c r="AT11" i="2"/>
  <c r="AT44" i="2"/>
  <c r="AP11" i="2"/>
  <c r="AP44" i="2"/>
  <c r="AL11" i="2"/>
  <c r="AL44" i="2"/>
  <c r="AH11" i="2"/>
  <c r="AH44" i="2"/>
  <c r="BD10" i="2"/>
  <c r="BD43" i="2"/>
  <c r="AZ10" i="2"/>
  <c r="AZ43" i="2"/>
  <c r="AV10" i="2"/>
  <c r="AV43" i="2"/>
  <c r="AR10" i="2"/>
  <c r="AR43" i="2"/>
  <c r="AN10" i="2"/>
  <c r="AN43" i="2"/>
  <c r="AJ10" i="2"/>
  <c r="AJ43" i="2"/>
  <c r="BB9" i="2"/>
  <c r="BB42" i="2"/>
  <c r="AX9" i="2"/>
  <c r="AX42" i="2"/>
  <c r="AT9" i="2"/>
  <c r="AT42" i="2"/>
  <c r="AP9" i="2"/>
  <c r="AP42" i="2"/>
  <c r="AL9" i="2"/>
  <c r="AL42" i="2"/>
  <c r="AH9" i="2"/>
  <c r="AH42" i="2"/>
  <c r="BD8" i="2"/>
  <c r="BD41" i="2"/>
  <c r="AZ8" i="2"/>
  <c r="AZ41" i="2"/>
  <c r="AV8" i="2"/>
  <c r="AV41" i="2"/>
  <c r="AR8" i="2"/>
  <c r="AR41" i="2"/>
  <c r="AN8" i="2"/>
  <c r="AN41" i="2"/>
  <c r="AJ8" i="2"/>
  <c r="AJ41" i="2"/>
  <c r="BB7" i="2"/>
  <c r="BB40" i="2"/>
  <c r="AX7" i="2"/>
  <c r="AX40" i="2"/>
  <c r="AT7" i="2"/>
  <c r="AT40" i="2"/>
  <c r="AP7" i="2"/>
  <c r="AP40" i="2"/>
  <c r="AL7" i="2"/>
  <c r="AL40" i="2"/>
  <c r="AH7" i="2"/>
  <c r="AH40" i="2"/>
  <c r="BD6" i="2"/>
  <c r="BD39" i="2"/>
  <c r="AZ6" i="2"/>
  <c r="AZ39" i="2"/>
  <c r="AV6" i="2"/>
  <c r="AV39" i="2"/>
  <c r="AR6" i="2"/>
  <c r="AR39" i="2"/>
  <c r="AN6" i="2"/>
  <c r="AN39" i="2"/>
  <c r="AJ6" i="2"/>
  <c r="AJ39" i="2"/>
  <c r="BB5" i="2"/>
  <c r="BB38" i="2"/>
  <c r="AX5" i="2"/>
  <c r="AX38" i="2"/>
  <c r="AT5" i="2"/>
  <c r="AT38" i="2"/>
  <c r="AP5" i="2"/>
  <c r="AP38" i="2"/>
  <c r="AL5" i="2"/>
  <c r="AL38" i="2"/>
  <c r="AH5" i="2"/>
  <c r="AH38" i="2"/>
  <c r="BD4" i="2"/>
  <c r="BD37" i="2"/>
  <c r="AZ4" i="2"/>
  <c r="AZ37" i="2"/>
  <c r="AV4" i="2"/>
  <c r="AV37" i="2"/>
  <c r="AR4" i="2"/>
  <c r="AR37" i="2"/>
  <c r="AN4" i="2"/>
  <c r="AN37" i="2"/>
  <c r="AJ4" i="2"/>
  <c r="AJ37" i="2"/>
  <c r="BB3" i="2"/>
  <c r="BB36" i="2"/>
  <c r="AX3" i="2"/>
  <c r="AX36" i="2"/>
  <c r="AT3" i="2"/>
  <c r="AT36" i="2"/>
  <c r="AP3" i="2"/>
  <c r="AP36" i="2"/>
  <c r="AL3" i="2"/>
  <c r="AL36" i="2"/>
  <c r="AH3" i="2"/>
  <c r="AH36" i="2"/>
  <c r="BD32" i="2"/>
  <c r="BD65" i="2"/>
  <c r="AV32" i="2"/>
  <c r="AV65" i="2"/>
  <c r="AN32" i="2"/>
  <c r="AN65" i="2"/>
  <c r="AJ32" i="2"/>
  <c r="AJ65" i="2"/>
  <c r="AX29" i="2"/>
  <c r="AX62" i="2"/>
  <c r="AP29" i="2"/>
  <c r="AP62" i="2"/>
  <c r="AH29" i="2"/>
  <c r="AH62" i="2"/>
  <c r="AN28" i="2"/>
  <c r="AN61" i="2"/>
  <c r="BF36" i="2"/>
  <c r="BF38" i="2"/>
  <c r="BF40" i="2"/>
  <c r="BF42" i="2"/>
  <c r="BF44" i="2"/>
  <c r="BF46" i="2"/>
  <c r="BF48" i="2"/>
  <c r="BF37" i="2"/>
  <c r="BF39" i="2"/>
  <c r="BF41" i="2"/>
  <c r="BF43" i="2"/>
  <c r="BF45" i="2"/>
  <c r="BF47" i="2"/>
  <c r="BF50" i="2"/>
  <c r="BF54" i="2"/>
  <c r="BF51" i="2"/>
  <c r="BF55" i="2"/>
  <c r="BF59" i="2"/>
  <c r="BF61" i="2"/>
  <c r="BF63" i="2"/>
  <c r="BF65" i="2"/>
  <c r="BF52" i="2"/>
  <c r="BF56" i="2"/>
  <c r="BF35" i="2"/>
  <c r="BF49" i="2"/>
  <c r="BF53" i="2"/>
  <c r="BF57" i="2"/>
  <c r="BF58" i="2"/>
  <c r="BF60" i="2"/>
  <c r="BF62" i="2"/>
  <c r="BF64" i="2"/>
  <c r="BC32" i="2"/>
  <c r="BC65" i="2"/>
  <c r="AY32" i="2"/>
  <c r="AY65" i="2"/>
  <c r="AU32" i="2"/>
  <c r="AU65" i="2"/>
  <c r="AQ32" i="2"/>
  <c r="AQ65" i="2"/>
  <c r="AM32" i="2"/>
  <c r="AM65" i="2"/>
  <c r="AI32" i="2"/>
  <c r="AI65" i="2"/>
  <c r="BA31" i="2"/>
  <c r="BA64" i="2"/>
  <c r="AW31" i="2"/>
  <c r="AW64" i="2"/>
  <c r="AS31" i="2"/>
  <c r="AS64" i="2"/>
  <c r="AO31" i="2"/>
  <c r="AO64" i="2"/>
  <c r="AK31" i="2"/>
  <c r="AK64" i="2"/>
  <c r="AG31" i="2"/>
  <c r="AG64" i="2"/>
  <c r="BC30" i="2"/>
  <c r="BC63" i="2"/>
  <c r="AY30" i="2"/>
  <c r="AY63" i="2"/>
  <c r="AU30" i="2"/>
  <c r="AU63" i="2"/>
  <c r="AQ30" i="2"/>
  <c r="AQ63" i="2"/>
  <c r="AM30" i="2"/>
  <c r="AM63" i="2"/>
  <c r="AI30" i="2"/>
  <c r="AI63" i="2"/>
  <c r="BA29" i="2"/>
  <c r="BA62" i="2"/>
  <c r="AW29" i="2"/>
  <c r="AW62" i="2"/>
  <c r="AS29" i="2"/>
  <c r="AS62" i="2"/>
  <c r="AO29" i="2"/>
  <c r="AO62" i="2"/>
  <c r="AK29" i="2"/>
  <c r="AK62" i="2"/>
  <c r="AG29" i="2"/>
  <c r="AG62" i="2"/>
  <c r="BC28" i="2"/>
  <c r="BC61" i="2"/>
  <c r="AY28" i="2"/>
  <c r="AY61" i="2"/>
  <c r="AU28" i="2"/>
  <c r="AU61" i="2"/>
  <c r="AQ28" i="2"/>
  <c r="AQ61" i="2"/>
  <c r="AM28" i="2"/>
  <c r="AM61" i="2"/>
  <c r="AI28" i="2"/>
  <c r="AI61" i="2"/>
  <c r="BA27" i="2"/>
  <c r="BA60" i="2"/>
  <c r="AW27" i="2"/>
  <c r="AW60" i="2"/>
  <c r="AS27" i="2"/>
  <c r="AS60" i="2"/>
  <c r="AO27" i="2"/>
  <c r="AO60" i="2"/>
  <c r="AK27" i="2"/>
  <c r="AK60" i="2"/>
  <c r="AG27" i="2"/>
  <c r="AG60" i="2"/>
  <c r="BC26" i="2"/>
  <c r="BC59" i="2"/>
  <c r="AY26" i="2"/>
  <c r="AY59" i="2"/>
  <c r="AU26" i="2"/>
  <c r="AU59" i="2"/>
  <c r="AQ26" i="2"/>
  <c r="AQ59" i="2"/>
  <c r="AM26" i="2"/>
  <c r="AM59" i="2"/>
  <c r="AI26" i="2"/>
  <c r="AI59" i="2"/>
  <c r="BA25" i="2"/>
  <c r="BA58" i="2"/>
  <c r="AW25" i="2"/>
  <c r="AW58" i="2"/>
  <c r="AS25" i="2"/>
  <c r="AS58" i="2"/>
  <c r="AO25" i="2"/>
  <c r="AO58" i="2"/>
  <c r="AK25" i="2"/>
  <c r="AK58" i="2"/>
  <c r="AG25" i="2"/>
  <c r="AG58" i="2"/>
  <c r="BC24" i="2"/>
  <c r="BC57" i="2"/>
  <c r="AY24" i="2"/>
  <c r="AY57" i="2"/>
  <c r="AU24" i="2"/>
  <c r="AU57" i="2"/>
  <c r="AQ24" i="2"/>
  <c r="AQ57" i="2"/>
  <c r="AM24" i="2"/>
  <c r="AM57" i="2"/>
  <c r="AI24" i="2"/>
  <c r="AI57" i="2"/>
  <c r="BA23" i="2"/>
  <c r="BA56" i="2"/>
  <c r="AW23" i="2"/>
  <c r="AW56" i="2"/>
  <c r="AS23" i="2"/>
  <c r="AS56" i="2"/>
  <c r="AO23" i="2"/>
  <c r="AO56" i="2"/>
  <c r="AK23" i="2"/>
  <c r="AK56" i="2"/>
  <c r="AG23" i="2"/>
  <c r="AG56" i="2"/>
  <c r="BC22" i="2"/>
  <c r="BC55" i="2"/>
  <c r="AY22" i="2"/>
  <c r="AY55" i="2"/>
  <c r="AU22" i="2"/>
  <c r="AU55" i="2"/>
  <c r="AQ22" i="2"/>
  <c r="AQ55" i="2"/>
  <c r="AM22" i="2"/>
  <c r="AM55" i="2"/>
  <c r="AI22" i="2"/>
  <c r="AI55" i="2"/>
  <c r="BA21" i="2"/>
  <c r="BA54" i="2"/>
  <c r="AW21" i="2"/>
  <c r="AW54" i="2"/>
  <c r="AS21" i="2"/>
  <c r="AS54" i="2"/>
  <c r="AO21" i="2"/>
  <c r="AO54" i="2"/>
  <c r="AK21" i="2"/>
  <c r="AK54" i="2"/>
  <c r="AG21" i="2"/>
  <c r="AG54" i="2"/>
  <c r="BC20" i="2"/>
  <c r="BC53" i="2"/>
  <c r="AY20" i="2"/>
  <c r="AY53" i="2"/>
  <c r="AU20" i="2"/>
  <c r="AU53" i="2"/>
  <c r="AQ20" i="2"/>
  <c r="AQ53" i="2"/>
  <c r="AM20" i="2"/>
  <c r="AM53" i="2"/>
  <c r="AI20" i="2"/>
  <c r="AI53" i="2"/>
  <c r="BA19" i="2"/>
  <c r="BA52" i="2"/>
  <c r="AW19" i="2"/>
  <c r="AW52" i="2"/>
  <c r="AS19" i="2"/>
  <c r="AS52" i="2"/>
  <c r="AO19" i="2"/>
  <c r="AO52" i="2"/>
  <c r="AK19" i="2"/>
  <c r="AK52" i="2"/>
  <c r="AG19" i="2"/>
  <c r="AG52" i="2"/>
  <c r="BC18" i="2"/>
  <c r="BC51" i="2"/>
  <c r="AY18" i="2"/>
  <c r="AY51" i="2"/>
  <c r="AU18" i="2"/>
  <c r="AU51" i="2"/>
  <c r="AQ18" i="2"/>
  <c r="AQ51" i="2"/>
  <c r="AM18" i="2"/>
  <c r="AM51" i="2"/>
  <c r="AI18" i="2"/>
  <c r="AI51" i="2"/>
  <c r="BA17" i="2"/>
  <c r="BA50" i="2"/>
  <c r="AW17" i="2"/>
  <c r="AW50" i="2"/>
  <c r="AS17" i="2"/>
  <c r="AS50" i="2"/>
  <c r="AO17" i="2"/>
  <c r="AO50" i="2"/>
  <c r="AK17" i="2"/>
  <c r="AK50" i="2"/>
  <c r="AG17" i="2"/>
  <c r="AG50" i="2"/>
  <c r="BC16" i="2"/>
  <c r="BC49" i="2"/>
  <c r="AY16" i="2"/>
  <c r="AY49" i="2"/>
  <c r="AU16" i="2"/>
  <c r="AU49" i="2"/>
  <c r="AQ16" i="2"/>
  <c r="AQ49" i="2"/>
  <c r="AM16" i="2"/>
  <c r="AM49" i="2"/>
  <c r="AI16" i="2"/>
  <c r="AI49" i="2"/>
  <c r="BA15" i="2"/>
  <c r="BA48" i="2"/>
  <c r="AW15" i="2"/>
  <c r="AW48" i="2"/>
  <c r="AS15" i="2"/>
  <c r="AS48" i="2"/>
  <c r="AO15" i="2"/>
  <c r="AO48" i="2"/>
  <c r="AK15" i="2"/>
  <c r="AK48" i="2"/>
  <c r="AG15" i="2"/>
  <c r="AG48" i="2"/>
  <c r="BC14" i="2"/>
  <c r="BC47" i="2"/>
  <c r="AY14" i="2"/>
  <c r="AY47" i="2"/>
  <c r="AU14" i="2"/>
  <c r="AU47" i="2"/>
  <c r="AQ14" i="2"/>
  <c r="AQ47" i="2"/>
  <c r="AM14" i="2"/>
  <c r="AM47" i="2"/>
  <c r="AI14" i="2"/>
  <c r="AI47" i="2"/>
  <c r="BA13" i="2"/>
  <c r="BA46" i="2"/>
  <c r="AW13" i="2"/>
  <c r="AW46" i="2"/>
  <c r="AS13" i="2"/>
  <c r="AS46" i="2"/>
  <c r="AO13" i="2"/>
  <c r="AO46" i="2"/>
  <c r="AK13" i="2"/>
  <c r="AK46" i="2"/>
  <c r="AG13" i="2"/>
  <c r="AG46" i="2"/>
  <c r="BC12" i="2"/>
  <c r="BC45" i="2"/>
  <c r="AY12" i="2"/>
  <c r="AY45" i="2"/>
  <c r="AU12" i="2"/>
  <c r="AU45" i="2"/>
  <c r="AQ12" i="2"/>
  <c r="AQ45" i="2"/>
  <c r="AM12" i="2"/>
  <c r="AM45" i="2"/>
  <c r="AI12" i="2"/>
  <c r="AI45" i="2"/>
  <c r="BA11" i="2"/>
  <c r="BA44" i="2"/>
  <c r="AW11" i="2"/>
  <c r="AW44" i="2"/>
  <c r="AS11" i="2"/>
  <c r="AS44" i="2"/>
  <c r="AO11" i="2"/>
  <c r="AO44" i="2"/>
  <c r="AK11" i="2"/>
  <c r="AK44" i="2"/>
  <c r="AG11" i="2"/>
  <c r="AG44" i="2"/>
  <c r="BC10" i="2"/>
  <c r="BC43" i="2"/>
  <c r="AY10" i="2"/>
  <c r="AY43" i="2"/>
  <c r="AU10" i="2"/>
  <c r="AU43" i="2"/>
  <c r="AQ10" i="2"/>
  <c r="AQ43" i="2"/>
  <c r="AM10" i="2"/>
  <c r="AM43" i="2"/>
  <c r="AI10" i="2"/>
  <c r="AI43" i="2"/>
  <c r="BA9" i="2"/>
  <c r="BA42" i="2"/>
  <c r="AW9" i="2"/>
  <c r="AW42" i="2"/>
  <c r="AS9" i="2"/>
  <c r="AS42" i="2"/>
  <c r="AO9" i="2"/>
  <c r="AO42" i="2"/>
  <c r="AK9" i="2"/>
  <c r="AK42" i="2"/>
  <c r="AG9" i="2"/>
  <c r="AG42" i="2"/>
  <c r="BC8" i="2"/>
  <c r="BC41" i="2"/>
  <c r="AY8" i="2"/>
  <c r="AY41" i="2"/>
  <c r="AU8" i="2"/>
  <c r="AU41" i="2"/>
  <c r="AQ8" i="2"/>
  <c r="AQ41" i="2"/>
  <c r="AM8" i="2"/>
  <c r="AM41" i="2"/>
  <c r="AI8" i="2"/>
  <c r="AI41" i="2"/>
  <c r="BA7" i="2"/>
  <c r="BA40" i="2"/>
  <c r="AW7" i="2"/>
  <c r="AW40" i="2"/>
  <c r="AS7" i="2"/>
  <c r="AS40" i="2"/>
  <c r="AO7" i="2"/>
  <c r="AO40" i="2"/>
  <c r="AK7" i="2"/>
  <c r="AK40" i="2"/>
  <c r="AG7" i="2"/>
  <c r="AG40" i="2"/>
  <c r="BC6" i="2"/>
  <c r="BC39" i="2"/>
  <c r="AY6" i="2"/>
  <c r="AY39" i="2"/>
  <c r="AU6" i="2"/>
  <c r="AU39" i="2"/>
  <c r="AQ6" i="2"/>
  <c r="AQ39" i="2"/>
  <c r="AM6" i="2"/>
  <c r="AM39" i="2"/>
  <c r="AI6" i="2"/>
  <c r="AI39" i="2"/>
  <c r="BA5" i="2"/>
  <c r="BA38" i="2"/>
  <c r="AW5" i="2"/>
  <c r="AW38" i="2"/>
  <c r="AS5" i="2"/>
  <c r="AS38" i="2"/>
  <c r="AO5" i="2"/>
  <c r="AO38" i="2"/>
  <c r="AK5" i="2"/>
  <c r="AK38" i="2"/>
  <c r="AG5" i="2"/>
  <c r="AG38" i="2"/>
  <c r="BC4" i="2"/>
  <c r="BC37" i="2"/>
  <c r="AY4" i="2"/>
  <c r="AY37" i="2"/>
  <c r="AU4" i="2"/>
  <c r="AU37" i="2"/>
  <c r="AQ4" i="2"/>
  <c r="AQ37" i="2"/>
  <c r="AM4" i="2"/>
  <c r="AM37" i="2"/>
  <c r="AI4" i="2"/>
  <c r="AI37" i="2"/>
  <c r="BA3" i="2"/>
  <c r="BA36" i="2"/>
  <c r="AW3" i="2"/>
  <c r="AW36" i="2"/>
  <c r="AS3" i="2"/>
  <c r="AS36" i="2"/>
  <c r="AO3" i="2"/>
  <c r="AO36" i="2"/>
  <c r="AK3" i="2"/>
  <c r="AK36" i="2"/>
  <c r="AG3" i="2"/>
  <c r="AG36" i="2"/>
  <c r="AH2" i="2"/>
  <c r="AH35" i="2"/>
  <c r="AP2" i="2"/>
  <c r="AX2" i="2"/>
  <c r="AI2" i="2"/>
  <c r="AL2" i="2"/>
  <c r="BB2" i="2"/>
  <c r="AQ2" i="2"/>
  <c r="AJ2" i="2"/>
  <c r="AR2" i="2"/>
  <c r="BD2" i="2"/>
  <c r="AM2" i="2"/>
  <c r="AU2" i="2"/>
  <c r="AY2" i="2"/>
  <c r="BC2" i="2"/>
  <c r="AN2" i="2"/>
  <c r="AV2" i="2"/>
  <c r="AZ2" i="2"/>
  <c r="AG2" i="2"/>
  <c r="AK2" i="2"/>
  <c r="AO2" i="2"/>
  <c r="AS2" i="2"/>
  <c r="AW2" i="2"/>
  <c r="BA2" i="2"/>
  <c r="BE2" i="2"/>
  <c r="AT2" i="2"/>
  <c r="BF2" i="2"/>
  <c r="BE24" i="2"/>
  <c r="BE20" i="2"/>
  <c r="BE16" i="2"/>
  <c r="BE12" i="2"/>
  <c r="BE8" i="2"/>
  <c r="BE4" i="2"/>
  <c r="BE29" i="2"/>
  <c r="BE25" i="2"/>
  <c r="BE21" i="2"/>
  <c r="BE17" i="2"/>
  <c r="BE13" i="2"/>
  <c r="BE9" i="2"/>
  <c r="BE5" i="2"/>
  <c r="BE32" i="2"/>
  <c r="BE28" i="2"/>
  <c r="BE26" i="2"/>
  <c r="BE22" i="2"/>
  <c r="BE18" i="2"/>
  <c r="BE14" i="2"/>
  <c r="BE10" i="2"/>
  <c r="BE6" i="2"/>
  <c r="BE30" i="2"/>
  <c r="BE31" i="2"/>
  <c r="BE27" i="2"/>
  <c r="BE23" i="2"/>
  <c r="BE19" i="2"/>
  <c r="BE15" i="2"/>
  <c r="BE11" i="2"/>
  <c r="BE7" i="2"/>
  <c r="BE3" i="2"/>
  <c r="D2" i="1"/>
  <c r="D3" i="1" s="1"/>
  <c r="AT2" i="11" l="1"/>
  <c r="E8" i="10" s="1"/>
  <c r="AS3" i="11" a="1"/>
  <c r="AS3" i="11" s="1"/>
  <c r="AS2" i="11" s="1"/>
  <c r="D8" i="10" s="1"/>
  <c r="CZ17" i="11"/>
  <c r="BI102" i="2"/>
  <c r="BG102" i="2" s="1"/>
  <c r="BH102" i="2" s="1"/>
  <c r="BJ100" i="2" s="1"/>
  <c r="D16" i="4" s="1"/>
  <c r="BI145" i="2"/>
  <c r="BG145" i="2" s="1"/>
  <c r="BH145" i="2" s="1"/>
  <c r="BT133" i="2" s="1"/>
  <c r="N33" i="4" s="1"/>
  <c r="BI3" i="2"/>
  <c r="BG3" i="2" s="1"/>
  <c r="BI30" i="2"/>
  <c r="BG30" i="2" s="1"/>
  <c r="BH30" i="2" s="1"/>
  <c r="CK1" i="2" s="1"/>
  <c r="AE18" i="4" s="1"/>
  <c r="BI18" i="2"/>
  <c r="BG18" i="2" s="1"/>
  <c r="BH18" i="2" s="1"/>
  <c r="BY1" i="2" s="1"/>
  <c r="S18" i="4" s="1"/>
  <c r="BI17" i="2"/>
  <c r="BG17" i="2" s="1"/>
  <c r="BI4" i="2"/>
  <c r="BG4" i="2" s="1"/>
  <c r="BH4" i="2" s="1"/>
  <c r="BK1" i="2" s="1"/>
  <c r="E18" i="4" s="1"/>
  <c r="BI201" i="2"/>
  <c r="BG201" i="2" s="1"/>
  <c r="BH201" i="2" s="1"/>
  <c r="BJ199" i="2" s="1"/>
  <c r="D14" i="4" s="1"/>
  <c r="BI366" i="2"/>
  <c r="BG366" i="2" s="1"/>
  <c r="BH366" i="2" s="1"/>
  <c r="BJ364" i="2" s="1"/>
  <c r="D35" i="4" s="1"/>
  <c r="BI498" i="2"/>
  <c r="BG498" i="2" s="1"/>
  <c r="BH498" i="2" s="1"/>
  <c r="BJ496" i="2" s="1"/>
  <c r="D8" i="4" s="1"/>
  <c r="BI203" i="2"/>
  <c r="BG203" i="2" s="1"/>
  <c r="BH203" i="2" s="1"/>
  <c r="BL199" i="2" s="1"/>
  <c r="F14" i="4" s="1"/>
  <c r="BI500" i="2"/>
  <c r="BG500" i="2" s="1"/>
  <c r="BH500" i="2" s="1"/>
  <c r="BL496" i="2" s="1"/>
  <c r="F8" i="4" s="1"/>
  <c r="BI205" i="2"/>
  <c r="BG205" i="2" s="1"/>
  <c r="BH205" i="2" s="1"/>
  <c r="BN199" i="2" s="1"/>
  <c r="H14" i="4" s="1"/>
  <c r="BI370" i="2"/>
  <c r="BG370" i="2" s="1"/>
  <c r="BH370" i="2" s="1"/>
  <c r="BN364" i="2" s="1"/>
  <c r="H35" i="4" s="1"/>
  <c r="BI502" i="2"/>
  <c r="BG502" i="2" s="1"/>
  <c r="BH502" i="2" s="1"/>
  <c r="BN496" i="2" s="1"/>
  <c r="H8" i="4" s="1"/>
  <c r="BI207" i="2"/>
  <c r="BG207" i="2" s="1"/>
  <c r="BH207" i="2" s="1"/>
  <c r="BP199" i="2" s="1"/>
  <c r="J14" i="4" s="1"/>
  <c r="BI504" i="2"/>
  <c r="BG504" i="2" s="1"/>
  <c r="BH504" i="2" s="1"/>
  <c r="BP496" i="2" s="1"/>
  <c r="J8" i="4" s="1"/>
  <c r="BI374" i="2"/>
  <c r="BG374" i="2" s="1"/>
  <c r="BH374" i="2" s="1"/>
  <c r="BR364" i="2" s="1"/>
  <c r="L35" i="4" s="1"/>
  <c r="BI506" i="2"/>
  <c r="BG506" i="2" s="1"/>
  <c r="BH506" i="2" s="1"/>
  <c r="BR496" i="2" s="1"/>
  <c r="L8" i="4" s="1"/>
  <c r="BI508" i="2"/>
  <c r="BG508" i="2" s="1"/>
  <c r="BH508" i="2" s="1"/>
  <c r="BT496" i="2" s="1"/>
  <c r="N8" i="4" s="1"/>
  <c r="BI378" i="2"/>
  <c r="BG378" i="2" s="1"/>
  <c r="BH378" i="2" s="1"/>
  <c r="BV364" i="2" s="1"/>
  <c r="P35" i="4" s="1"/>
  <c r="BI510" i="2"/>
  <c r="BG510" i="2" s="1"/>
  <c r="BH510" i="2" s="1"/>
  <c r="BV496" i="2" s="1"/>
  <c r="P8" i="4" s="1"/>
  <c r="BI149" i="2"/>
  <c r="BG149" i="2" s="1"/>
  <c r="BH149" i="2" s="1"/>
  <c r="BX133" i="2" s="1"/>
  <c r="R33" i="4" s="1"/>
  <c r="BI215" i="2"/>
  <c r="BG215" i="2" s="1"/>
  <c r="BH215" i="2" s="1"/>
  <c r="BX199" i="2" s="1"/>
  <c r="R14" i="4" s="1"/>
  <c r="BI512" i="2"/>
  <c r="BG512" i="2" s="1"/>
  <c r="BH512" i="2" s="1"/>
  <c r="BX496" i="2" s="1"/>
  <c r="R8" i="4" s="1"/>
  <c r="BI250" i="2"/>
  <c r="BG250" i="2" s="1"/>
  <c r="BH250" i="2" s="1"/>
  <c r="BZ232" i="2" s="1"/>
  <c r="T21" i="4" s="1"/>
  <c r="BI514" i="2"/>
  <c r="BG514" i="2" s="1"/>
  <c r="BH514" i="2" s="1"/>
  <c r="BZ496" i="2" s="1"/>
  <c r="T8" i="4" s="1"/>
  <c r="BI153" i="2"/>
  <c r="BG153" i="2" s="1"/>
  <c r="BH153" i="2" s="1"/>
  <c r="CB133" i="2" s="1"/>
  <c r="V33" i="4" s="1"/>
  <c r="BI516" i="2"/>
  <c r="BG516" i="2" s="1"/>
  <c r="BH516" i="2" s="1"/>
  <c r="CB496" i="2" s="1"/>
  <c r="V8" i="4" s="1"/>
  <c r="BI254" i="2"/>
  <c r="BG254" i="2" s="1"/>
  <c r="BH254" i="2" s="1"/>
  <c r="CD232" i="2" s="1"/>
  <c r="X21" i="4" s="1"/>
  <c r="BI518" i="2"/>
  <c r="BG518" i="2" s="1"/>
  <c r="BH518" i="2" s="1"/>
  <c r="CD496" i="2" s="1"/>
  <c r="X8" i="4" s="1"/>
  <c r="BI520" i="2"/>
  <c r="BG520" i="2" s="1"/>
  <c r="BH520" i="2" s="1"/>
  <c r="CF496" i="2" s="1"/>
  <c r="Z8" i="4" s="1"/>
  <c r="BI93" i="2"/>
  <c r="BG93" i="2" s="1"/>
  <c r="BH93" i="2" s="1"/>
  <c r="CH67" i="2" s="1"/>
  <c r="AB6" i="4" s="1"/>
  <c r="BI258" i="2"/>
  <c r="BG258" i="2" s="1"/>
  <c r="BH258" i="2" s="1"/>
  <c r="CH232" i="2" s="1"/>
  <c r="AB21" i="4" s="1"/>
  <c r="BI390" i="2"/>
  <c r="BG390" i="2" s="1"/>
  <c r="BH390" i="2" s="1"/>
  <c r="CH364" i="2" s="1"/>
  <c r="AB35" i="4" s="1"/>
  <c r="BI522" i="2"/>
  <c r="BG522" i="2" s="1"/>
  <c r="BH522" i="2" s="1"/>
  <c r="CH496" i="2" s="1"/>
  <c r="AB8" i="4" s="1"/>
  <c r="BI161" i="2"/>
  <c r="BG161" i="2" s="1"/>
  <c r="BH161" i="2" s="1"/>
  <c r="CJ133" i="2" s="1"/>
  <c r="AD33" i="4" s="1"/>
  <c r="BI524" i="2"/>
  <c r="BG524" i="2" s="1"/>
  <c r="BH524" i="2" s="1"/>
  <c r="CJ496" i="2" s="1"/>
  <c r="AD8" i="4" s="1"/>
  <c r="BI262" i="2"/>
  <c r="BG262" i="2" s="1"/>
  <c r="BH262" i="2" s="1"/>
  <c r="CL232" i="2" s="1"/>
  <c r="AF21" i="4" s="1"/>
  <c r="BI394" i="2"/>
  <c r="BG394" i="2" s="1"/>
  <c r="BH394" i="2" s="1"/>
  <c r="CL364" i="2" s="1"/>
  <c r="AF35" i="4" s="1"/>
  <c r="BI526" i="2"/>
  <c r="BG526" i="2" s="1"/>
  <c r="BH526" i="2" s="1"/>
  <c r="CL496" i="2" s="1"/>
  <c r="AF8" i="4" s="1"/>
  <c r="BI104" i="2"/>
  <c r="BG104" i="2" s="1"/>
  <c r="BH104" i="2" s="1"/>
  <c r="BL100" i="2" s="1"/>
  <c r="F16" i="4" s="1"/>
  <c r="BI304" i="2"/>
  <c r="BG304" i="2" s="1"/>
  <c r="BH304" i="2" s="1"/>
  <c r="BN298" i="2" s="1"/>
  <c r="H12" i="4" s="1"/>
  <c r="BI405" i="2"/>
  <c r="BG405" i="2" s="1"/>
  <c r="BH405" i="2" s="1"/>
  <c r="BP397" i="2" s="1"/>
  <c r="J25" i="4" s="1"/>
  <c r="BI209" i="2"/>
  <c r="BG209" i="2" s="1"/>
  <c r="BH209" i="2" s="1"/>
  <c r="BR199" i="2" s="1"/>
  <c r="L14" i="4" s="1"/>
  <c r="BI112" i="2"/>
  <c r="BG112" i="2" s="1"/>
  <c r="BH112" i="2" s="1"/>
  <c r="BT100" i="2" s="1"/>
  <c r="N16" i="4" s="1"/>
  <c r="BI413" i="2"/>
  <c r="BG413" i="2" s="1"/>
  <c r="BH413" i="2" s="1"/>
  <c r="BX397" i="2" s="1"/>
  <c r="R25" i="4" s="1"/>
  <c r="BI423" i="2"/>
  <c r="BG423" i="2" s="1"/>
  <c r="BH423" i="2" s="1"/>
  <c r="CH397" i="2" s="1"/>
  <c r="AB25" i="4" s="1"/>
  <c r="BI110" i="2"/>
  <c r="BG110" i="2" s="1"/>
  <c r="BH110" i="2" s="1"/>
  <c r="BR100" i="2" s="1"/>
  <c r="L16" i="4" s="1"/>
  <c r="BI279" i="2"/>
  <c r="BG279" i="2" s="1"/>
  <c r="BH279" i="2" s="1"/>
  <c r="BV265" i="2" s="1"/>
  <c r="P23" i="4" s="1"/>
  <c r="BI6" i="2"/>
  <c r="BG6" i="2" s="1"/>
  <c r="BH6" i="2" s="1"/>
  <c r="BM1" i="2" s="1"/>
  <c r="G18" i="4" s="1"/>
  <c r="BI8" i="2"/>
  <c r="BG8" i="2" s="1"/>
  <c r="BH8" i="2" s="1"/>
  <c r="BO1" i="2" s="1"/>
  <c r="I18" i="4" s="1"/>
  <c r="BI27" i="2"/>
  <c r="BG27" i="2" s="1"/>
  <c r="BH27" i="2" s="1"/>
  <c r="CH1" i="2" s="1"/>
  <c r="AB18" i="4" s="1"/>
  <c r="BI26" i="2"/>
  <c r="BG26" i="2" s="1"/>
  <c r="BH26" i="2" s="1"/>
  <c r="CG1" i="2" s="1"/>
  <c r="AA18" i="4" s="1"/>
  <c r="BI25" i="2"/>
  <c r="BG25" i="2" s="1"/>
  <c r="BH25" i="2" s="1"/>
  <c r="CF1" i="2" s="1"/>
  <c r="Z18" i="4" s="1"/>
  <c r="BI12" i="2"/>
  <c r="BG12" i="2" s="1"/>
  <c r="BH12" i="2" s="1"/>
  <c r="BS1" i="2" s="1"/>
  <c r="M18" i="4" s="1"/>
  <c r="BI168" i="2"/>
  <c r="BG168" i="2" s="1"/>
  <c r="BH168" i="2" s="1"/>
  <c r="BJ166" i="2" s="1"/>
  <c r="D27" i="4" s="1"/>
  <c r="BI300" i="2"/>
  <c r="BG300" i="2" s="1"/>
  <c r="BH300" i="2" s="1"/>
  <c r="BJ298" i="2" s="1"/>
  <c r="D12" i="4" s="1"/>
  <c r="BI432" i="2"/>
  <c r="BG432" i="2" s="1"/>
  <c r="BH432" i="2" s="1"/>
  <c r="BJ430" i="2" s="1"/>
  <c r="D29" i="4" s="1"/>
  <c r="BI170" i="2"/>
  <c r="BG170" i="2" s="1"/>
  <c r="BH170" i="2" s="1"/>
  <c r="BL166" i="2" s="1"/>
  <c r="F27" i="4" s="1"/>
  <c r="BI269" i="2"/>
  <c r="BG269" i="2" s="1"/>
  <c r="BH269" i="2" s="1"/>
  <c r="BL265" i="2" s="1"/>
  <c r="F23" i="4" s="1"/>
  <c r="BI434" i="2"/>
  <c r="BG434" i="2" s="1"/>
  <c r="BH434" i="2" s="1"/>
  <c r="BL430" i="2" s="1"/>
  <c r="F29" i="4" s="1"/>
  <c r="BI172" i="2"/>
  <c r="BG172" i="2" s="1"/>
  <c r="BH172" i="2" s="1"/>
  <c r="BN166" i="2" s="1"/>
  <c r="H27" i="4" s="1"/>
  <c r="BI271" i="2"/>
  <c r="BG271" i="2" s="1"/>
  <c r="BH271" i="2" s="1"/>
  <c r="BN265" i="2" s="1"/>
  <c r="H23" i="4" s="1"/>
  <c r="BI436" i="2"/>
  <c r="BG436" i="2" s="1"/>
  <c r="BH436" i="2" s="1"/>
  <c r="BN430" i="2" s="1"/>
  <c r="H29" i="4" s="1"/>
  <c r="BI174" i="2"/>
  <c r="BG174" i="2" s="1"/>
  <c r="BH174" i="2" s="1"/>
  <c r="BP166" i="2" s="1"/>
  <c r="J27" i="4" s="1"/>
  <c r="BI273" i="2"/>
  <c r="BG273" i="2" s="1"/>
  <c r="BH273" i="2" s="1"/>
  <c r="BP265" i="2" s="1"/>
  <c r="J23" i="4" s="1"/>
  <c r="BI438" i="2"/>
  <c r="BG438" i="2" s="1"/>
  <c r="BH438" i="2" s="1"/>
  <c r="BP430" i="2" s="1"/>
  <c r="J29" i="4" s="1"/>
  <c r="BI176" i="2"/>
  <c r="BG176" i="2" s="1"/>
  <c r="BH176" i="2" s="1"/>
  <c r="BR166" i="2" s="1"/>
  <c r="L27" i="4" s="1"/>
  <c r="BI308" i="2"/>
  <c r="BG308" i="2" s="1"/>
  <c r="BH308" i="2" s="1"/>
  <c r="BR298" i="2" s="1"/>
  <c r="L12" i="4" s="1"/>
  <c r="BI440" i="2"/>
  <c r="BG440" i="2" s="1"/>
  <c r="BH440" i="2" s="1"/>
  <c r="BR430" i="2" s="1"/>
  <c r="L29" i="4" s="1"/>
  <c r="BI178" i="2"/>
  <c r="BG178" i="2" s="1"/>
  <c r="BH178" i="2" s="1"/>
  <c r="BT166" i="2" s="1"/>
  <c r="N27" i="4" s="1"/>
  <c r="BI310" i="2"/>
  <c r="BG310" i="2" s="1"/>
  <c r="BH310" i="2" s="1"/>
  <c r="BT298" i="2" s="1"/>
  <c r="N12" i="4" s="1"/>
  <c r="BI442" i="2"/>
  <c r="BG442" i="2" s="1"/>
  <c r="BH442" i="2" s="1"/>
  <c r="BT430" i="2" s="1"/>
  <c r="N29" i="4" s="1"/>
  <c r="BI180" i="2"/>
  <c r="BG180" i="2" s="1"/>
  <c r="BH180" i="2" s="1"/>
  <c r="BV166" i="2" s="1"/>
  <c r="P27" i="4" s="1"/>
  <c r="BI312" i="2"/>
  <c r="BG312" i="2" s="1"/>
  <c r="BH312" i="2" s="1"/>
  <c r="BV298" i="2" s="1"/>
  <c r="P12" i="4" s="1"/>
  <c r="BI444" i="2"/>
  <c r="BG444" i="2" s="1"/>
  <c r="BH444" i="2" s="1"/>
  <c r="BV430" i="2" s="1"/>
  <c r="P29" i="4" s="1"/>
  <c r="BI182" i="2"/>
  <c r="BG182" i="2" s="1"/>
  <c r="BH182" i="2" s="1"/>
  <c r="BX166" i="2" s="1"/>
  <c r="R27" i="4" s="1"/>
  <c r="BI314" i="2"/>
  <c r="BG314" i="2" s="1"/>
  <c r="BH314" i="2" s="1"/>
  <c r="BX298" i="2" s="1"/>
  <c r="R12" i="4" s="1"/>
  <c r="BI446" i="2"/>
  <c r="BG446" i="2" s="1"/>
  <c r="BH446" i="2" s="1"/>
  <c r="BX430" i="2" s="1"/>
  <c r="R29" i="4" s="1"/>
  <c r="BI217" i="2"/>
  <c r="BG217" i="2" s="1"/>
  <c r="BH217" i="2" s="1"/>
  <c r="BZ199" i="2" s="1"/>
  <c r="T14" i="4" s="1"/>
  <c r="BI316" i="2"/>
  <c r="BG316" i="2" s="1"/>
  <c r="BH316" i="2" s="1"/>
  <c r="BZ298" i="2" s="1"/>
  <c r="T12" i="4" s="1"/>
  <c r="BI448" i="2"/>
  <c r="BG448" i="2" s="1"/>
  <c r="BH448" i="2" s="1"/>
  <c r="BZ430" i="2" s="1"/>
  <c r="T29" i="4" s="1"/>
  <c r="BI219" i="2"/>
  <c r="BG219" i="2" s="1"/>
  <c r="BH219" i="2" s="1"/>
  <c r="CB199" i="2" s="1"/>
  <c r="V14" i="4" s="1"/>
  <c r="BI318" i="2"/>
  <c r="BG318" i="2" s="1"/>
  <c r="BH318" i="2" s="1"/>
  <c r="CB298" i="2" s="1"/>
  <c r="V12" i="4" s="1"/>
  <c r="BI450" i="2"/>
  <c r="BG450" i="2" s="1"/>
  <c r="BH450" i="2" s="1"/>
  <c r="CB430" i="2" s="1"/>
  <c r="V29" i="4" s="1"/>
  <c r="BI221" i="2"/>
  <c r="BG221" i="2" s="1"/>
  <c r="BH221" i="2" s="1"/>
  <c r="CD199" i="2" s="1"/>
  <c r="X14" i="4" s="1"/>
  <c r="BI320" i="2"/>
  <c r="BG320" i="2" s="1"/>
  <c r="BH320" i="2" s="1"/>
  <c r="CD298" i="2" s="1"/>
  <c r="X12" i="4" s="1"/>
  <c r="BI452" i="2"/>
  <c r="BG452" i="2" s="1"/>
  <c r="BH452" i="2" s="1"/>
  <c r="CD430" i="2" s="1"/>
  <c r="X29" i="4" s="1"/>
  <c r="BI223" i="2"/>
  <c r="BG223" i="2" s="1"/>
  <c r="BH223" i="2" s="1"/>
  <c r="CF199" i="2" s="1"/>
  <c r="Z14" i="4" s="1"/>
  <c r="BI322" i="2"/>
  <c r="BG322" i="2" s="1"/>
  <c r="BH322" i="2" s="1"/>
  <c r="CF298" i="2" s="1"/>
  <c r="Z12" i="4" s="1"/>
  <c r="BI454" i="2"/>
  <c r="BG454" i="2" s="1"/>
  <c r="BH454" i="2" s="1"/>
  <c r="CF430" i="2" s="1"/>
  <c r="Z29" i="4" s="1"/>
  <c r="BI225" i="2"/>
  <c r="BG225" i="2" s="1"/>
  <c r="BH225" i="2" s="1"/>
  <c r="CH199" i="2" s="1"/>
  <c r="AB14" i="4" s="1"/>
  <c r="BI324" i="2"/>
  <c r="BG324" i="2" s="1"/>
  <c r="BH324" i="2" s="1"/>
  <c r="CH298" i="2" s="1"/>
  <c r="AB12" i="4" s="1"/>
  <c r="BI456" i="2"/>
  <c r="BG456" i="2" s="1"/>
  <c r="BH456" i="2" s="1"/>
  <c r="CH430" i="2" s="1"/>
  <c r="AB29" i="4" s="1"/>
  <c r="BI227" i="2"/>
  <c r="BG227" i="2" s="1"/>
  <c r="BH227" i="2" s="1"/>
  <c r="CJ199" i="2" s="1"/>
  <c r="AD14" i="4" s="1"/>
  <c r="BI326" i="2"/>
  <c r="BG326" i="2" s="1"/>
  <c r="BH326" i="2" s="1"/>
  <c r="CJ298" i="2" s="1"/>
  <c r="AD12" i="4" s="1"/>
  <c r="BI458" i="2"/>
  <c r="BG458" i="2" s="1"/>
  <c r="BH458" i="2" s="1"/>
  <c r="CJ430" i="2" s="1"/>
  <c r="AD29" i="4" s="1"/>
  <c r="BI229" i="2"/>
  <c r="BG229" i="2" s="1"/>
  <c r="BH229" i="2" s="1"/>
  <c r="CL199" i="2" s="1"/>
  <c r="AF14" i="4" s="1"/>
  <c r="BI328" i="2"/>
  <c r="BG328" i="2" s="1"/>
  <c r="BH328" i="2" s="1"/>
  <c r="CL298" i="2" s="1"/>
  <c r="AF12" i="4" s="1"/>
  <c r="BI460" i="2"/>
  <c r="BG460" i="2" s="1"/>
  <c r="BH460" i="2" s="1"/>
  <c r="CL430" i="2" s="1"/>
  <c r="AF29" i="4" s="1"/>
  <c r="BI136" i="2"/>
  <c r="BG136" i="2" s="1"/>
  <c r="BH136" i="2" s="1"/>
  <c r="BK133" i="2" s="1"/>
  <c r="E33" i="4" s="1"/>
  <c r="BI235" i="2"/>
  <c r="BG235" i="2" s="1"/>
  <c r="BH235" i="2" s="1"/>
  <c r="BK232" i="2" s="1"/>
  <c r="E21" i="4" s="1"/>
  <c r="BI367" i="2"/>
  <c r="BG367" i="2" s="1"/>
  <c r="BH367" i="2" s="1"/>
  <c r="BK364" i="2" s="1"/>
  <c r="E35" i="4" s="1"/>
  <c r="BI499" i="2"/>
  <c r="BG499" i="2" s="1"/>
  <c r="BH499" i="2" s="1"/>
  <c r="BK496" i="2" s="1"/>
  <c r="E8" i="4" s="1"/>
  <c r="BI105" i="2"/>
  <c r="BG105" i="2" s="1"/>
  <c r="BH105" i="2" s="1"/>
  <c r="BM100" i="2" s="1"/>
  <c r="G16" i="4" s="1"/>
  <c r="BI237" i="2"/>
  <c r="BG237" i="2" s="1"/>
  <c r="BH237" i="2" s="1"/>
  <c r="BM232" i="2" s="1"/>
  <c r="G21" i="4" s="1"/>
  <c r="BI369" i="2"/>
  <c r="BG369" i="2" s="1"/>
  <c r="BH369" i="2" s="1"/>
  <c r="BM364" i="2" s="1"/>
  <c r="G35" i="4" s="1"/>
  <c r="BI501" i="2"/>
  <c r="BG501" i="2" s="1"/>
  <c r="BH501" i="2" s="1"/>
  <c r="BM496" i="2" s="1"/>
  <c r="G8" i="4" s="1"/>
  <c r="BI140" i="2"/>
  <c r="BG140" i="2" s="1"/>
  <c r="BH140" i="2" s="1"/>
  <c r="BO133" i="2" s="1"/>
  <c r="I33" i="4" s="1"/>
  <c r="BI239" i="2"/>
  <c r="BG239" i="2" s="1"/>
  <c r="BH239" i="2" s="1"/>
  <c r="BO232" i="2" s="1"/>
  <c r="I21" i="4" s="1"/>
  <c r="BI371" i="2"/>
  <c r="BG371" i="2" s="1"/>
  <c r="BH371" i="2" s="1"/>
  <c r="BO364" i="2" s="1"/>
  <c r="I35" i="4" s="1"/>
  <c r="BI503" i="2"/>
  <c r="BG503" i="2" s="1"/>
  <c r="BH503" i="2" s="1"/>
  <c r="BO496" i="2" s="1"/>
  <c r="I8" i="4" s="1"/>
  <c r="BI109" i="2"/>
  <c r="BG109" i="2" s="1"/>
  <c r="BH109" i="2" s="1"/>
  <c r="BQ100" i="2" s="1"/>
  <c r="K16" i="4" s="1"/>
  <c r="BI241" i="2"/>
  <c r="BG241" i="2" s="1"/>
  <c r="BH241" i="2" s="1"/>
  <c r="BQ232" i="2" s="1"/>
  <c r="K21" i="4" s="1"/>
  <c r="BI373" i="2"/>
  <c r="BG373" i="2" s="1"/>
  <c r="BH373" i="2" s="1"/>
  <c r="BQ364" i="2" s="1"/>
  <c r="K35" i="4" s="1"/>
  <c r="BI505" i="2"/>
  <c r="BG505" i="2" s="1"/>
  <c r="BH505" i="2" s="1"/>
  <c r="BQ496" i="2" s="1"/>
  <c r="K8" i="4" s="1"/>
  <c r="BI144" i="2"/>
  <c r="BG144" i="2" s="1"/>
  <c r="BH144" i="2" s="1"/>
  <c r="BS133" i="2" s="1"/>
  <c r="M33" i="4" s="1"/>
  <c r="BI243" i="2"/>
  <c r="BG243" i="2" s="1"/>
  <c r="BH243" i="2" s="1"/>
  <c r="BS232" i="2" s="1"/>
  <c r="M21" i="4" s="1"/>
  <c r="BI375" i="2"/>
  <c r="BG375" i="2" s="1"/>
  <c r="BH375" i="2" s="1"/>
  <c r="BS364" i="2" s="1"/>
  <c r="M35" i="4" s="1"/>
  <c r="BI507" i="2"/>
  <c r="BG507" i="2" s="1"/>
  <c r="BH507" i="2" s="1"/>
  <c r="BS496" i="2" s="1"/>
  <c r="M8" i="4" s="1"/>
  <c r="BI113" i="2"/>
  <c r="BG113" i="2" s="1"/>
  <c r="BH113" i="2" s="1"/>
  <c r="BU100" i="2" s="1"/>
  <c r="O16" i="4" s="1"/>
  <c r="BI278" i="2"/>
  <c r="BG278" i="2" s="1"/>
  <c r="BH278" i="2" s="1"/>
  <c r="BU265" i="2" s="1"/>
  <c r="O23" i="4" s="1"/>
  <c r="BI377" i="2"/>
  <c r="BG377" i="2" s="1"/>
  <c r="BH377" i="2" s="1"/>
  <c r="BU364" i="2" s="1"/>
  <c r="O35" i="4" s="1"/>
  <c r="BI509" i="2"/>
  <c r="BG509" i="2" s="1"/>
  <c r="BH509" i="2" s="1"/>
  <c r="BU496" i="2" s="1"/>
  <c r="O8" i="4" s="1"/>
  <c r="BI82" i="2"/>
  <c r="BG82" i="2" s="1"/>
  <c r="BH82" i="2" s="1"/>
  <c r="BW67" i="2" s="1"/>
  <c r="Q6" i="4" s="1"/>
  <c r="BI247" i="2"/>
  <c r="BG247" i="2" s="1"/>
  <c r="BH247" i="2" s="1"/>
  <c r="BW232" i="2" s="1"/>
  <c r="Q21" i="4" s="1"/>
  <c r="BI379" i="2"/>
  <c r="BG379" i="2" s="1"/>
  <c r="BH379" i="2" s="1"/>
  <c r="BW364" i="2" s="1"/>
  <c r="Q35" i="4" s="1"/>
  <c r="BI511" i="2"/>
  <c r="BG511" i="2" s="1"/>
  <c r="BH511" i="2" s="1"/>
  <c r="BW496" i="2" s="1"/>
  <c r="Q8" i="4" s="1"/>
  <c r="BI84" i="2"/>
  <c r="BG84" i="2" s="1"/>
  <c r="BH84" i="2" s="1"/>
  <c r="BI282" i="2"/>
  <c r="BG282" i="2" s="1"/>
  <c r="BH282" i="2" s="1"/>
  <c r="BY265" i="2" s="1"/>
  <c r="S23" i="4" s="1"/>
  <c r="BI381" i="2"/>
  <c r="BG381" i="2" s="1"/>
  <c r="BH381" i="2" s="1"/>
  <c r="BY364" i="2" s="1"/>
  <c r="S35" i="4" s="1"/>
  <c r="BI513" i="2"/>
  <c r="BG513" i="2" s="1"/>
  <c r="BH513" i="2" s="1"/>
  <c r="BY496" i="2" s="1"/>
  <c r="S8" i="4" s="1"/>
  <c r="BI86" i="2"/>
  <c r="BG86" i="2" s="1"/>
  <c r="BH86" i="2" s="1"/>
  <c r="CA67" i="2" s="1"/>
  <c r="U6" i="4" s="1"/>
  <c r="BI251" i="2"/>
  <c r="BG251" i="2" s="1"/>
  <c r="BH251" i="2" s="1"/>
  <c r="CA232" i="2" s="1"/>
  <c r="U21" i="4" s="1"/>
  <c r="BI383" i="2"/>
  <c r="BG383" i="2" s="1"/>
  <c r="BH383" i="2" s="1"/>
  <c r="CA364" i="2" s="1"/>
  <c r="U35" i="4" s="1"/>
  <c r="BI515" i="2"/>
  <c r="BG515" i="2" s="1"/>
  <c r="BH515" i="2" s="1"/>
  <c r="CA496" i="2" s="1"/>
  <c r="U8" i="4" s="1"/>
  <c r="BI88" i="2"/>
  <c r="BG88" i="2" s="1"/>
  <c r="BH88" i="2" s="1"/>
  <c r="CC67" i="2" s="1"/>
  <c r="W6" i="4" s="1"/>
  <c r="BI286" i="2"/>
  <c r="BG286" i="2" s="1"/>
  <c r="BH286" i="2" s="1"/>
  <c r="CC265" i="2" s="1"/>
  <c r="W23" i="4" s="1"/>
  <c r="BI385" i="2"/>
  <c r="BG385" i="2" s="1"/>
  <c r="BH385" i="2" s="1"/>
  <c r="CC364" i="2" s="1"/>
  <c r="W35" i="4" s="1"/>
  <c r="BI517" i="2"/>
  <c r="BG517" i="2" s="1"/>
  <c r="BH517" i="2" s="1"/>
  <c r="CC496" i="2" s="1"/>
  <c r="W8" i="4" s="1"/>
  <c r="BI90" i="2"/>
  <c r="BG90" i="2" s="1"/>
  <c r="BH90" i="2" s="1"/>
  <c r="CE67" i="2" s="1"/>
  <c r="Y6" i="4" s="1"/>
  <c r="BI288" i="2"/>
  <c r="BG288" i="2" s="1"/>
  <c r="BH288" i="2" s="1"/>
  <c r="CE265" i="2" s="1"/>
  <c r="Y23" i="4" s="1"/>
  <c r="BI387" i="2"/>
  <c r="BG387" i="2" s="1"/>
  <c r="BH387" i="2" s="1"/>
  <c r="CE364" i="2" s="1"/>
  <c r="Y35" i="4" s="1"/>
  <c r="BI519" i="2"/>
  <c r="BG519" i="2" s="1"/>
  <c r="BH519" i="2" s="1"/>
  <c r="CE496" i="2" s="1"/>
  <c r="Y8" i="4" s="1"/>
  <c r="BI92" i="2"/>
  <c r="BG92" i="2" s="1"/>
  <c r="BH92" i="2" s="1"/>
  <c r="BI290" i="2"/>
  <c r="BG290" i="2" s="1"/>
  <c r="BH290" i="2" s="1"/>
  <c r="CG265" i="2" s="1"/>
  <c r="AA23" i="4" s="1"/>
  <c r="BI389" i="2"/>
  <c r="BG389" i="2" s="1"/>
  <c r="BH389" i="2" s="1"/>
  <c r="CG364" i="2" s="1"/>
  <c r="AA35" i="4" s="1"/>
  <c r="BI521" i="2"/>
  <c r="BG521" i="2" s="1"/>
  <c r="BH521" i="2" s="1"/>
  <c r="CG496" i="2" s="1"/>
  <c r="AA8" i="4" s="1"/>
  <c r="BI127" i="2"/>
  <c r="BG127" i="2" s="1"/>
  <c r="BH127" i="2" s="1"/>
  <c r="CI100" i="2" s="1"/>
  <c r="AC16" i="4" s="1"/>
  <c r="BI292" i="2"/>
  <c r="BG292" i="2" s="1"/>
  <c r="BH292" i="2" s="1"/>
  <c r="CI265" i="2" s="1"/>
  <c r="AC23" i="4" s="1"/>
  <c r="BI391" i="2"/>
  <c r="BG391" i="2" s="1"/>
  <c r="BH391" i="2" s="1"/>
  <c r="CI364" i="2" s="1"/>
  <c r="AC35" i="4" s="1"/>
  <c r="BI523" i="2"/>
  <c r="BG523" i="2" s="1"/>
  <c r="BH523" i="2" s="1"/>
  <c r="CI496" i="2" s="1"/>
  <c r="AC8" i="4" s="1"/>
  <c r="BI129" i="2"/>
  <c r="BG129" i="2" s="1"/>
  <c r="BH129" i="2" s="1"/>
  <c r="CK100" i="2" s="1"/>
  <c r="AE16" i="4" s="1"/>
  <c r="BI294" i="2"/>
  <c r="BG294" i="2" s="1"/>
  <c r="BH294" i="2" s="1"/>
  <c r="CK265" i="2" s="1"/>
  <c r="AE23" i="4" s="1"/>
  <c r="BI393" i="2"/>
  <c r="BG393" i="2" s="1"/>
  <c r="BH393" i="2" s="1"/>
  <c r="CK364" i="2" s="1"/>
  <c r="AE35" i="4" s="1"/>
  <c r="BI525" i="2"/>
  <c r="BG525" i="2" s="1"/>
  <c r="BH525" i="2" s="1"/>
  <c r="CK496" i="2" s="1"/>
  <c r="AE8" i="4" s="1"/>
  <c r="BI131" i="2"/>
  <c r="BG131" i="2" s="1"/>
  <c r="BH131" i="2" s="1"/>
  <c r="CM100" i="2" s="1"/>
  <c r="AG16" i="4" s="1"/>
  <c r="BI296" i="2"/>
  <c r="BG296" i="2" s="1"/>
  <c r="BH296" i="2" s="1"/>
  <c r="CM265" i="2" s="1"/>
  <c r="AG23" i="4" s="1"/>
  <c r="BI395" i="2"/>
  <c r="BG395" i="2" s="1"/>
  <c r="BH395" i="2" s="1"/>
  <c r="CM364" i="2" s="1"/>
  <c r="AG35" i="4" s="1"/>
  <c r="BI527" i="2"/>
  <c r="BG527" i="2" s="1"/>
  <c r="BH527" i="2" s="1"/>
  <c r="CM496" i="2" s="1"/>
  <c r="AG8" i="4" s="1"/>
  <c r="BI368" i="2"/>
  <c r="BG368" i="2" s="1"/>
  <c r="BH368" i="2" s="1"/>
  <c r="BL364" i="2" s="1"/>
  <c r="F35" i="4" s="1"/>
  <c r="BI211" i="2"/>
  <c r="BG211" i="2" s="1"/>
  <c r="BH211" i="2" s="1"/>
  <c r="BT199" i="2" s="1"/>
  <c r="N14" i="4" s="1"/>
  <c r="BI147" i="2"/>
  <c r="BG147" i="2" s="1"/>
  <c r="BH147" i="2" s="1"/>
  <c r="BV133" i="2" s="1"/>
  <c r="P33" i="4" s="1"/>
  <c r="BI23" i="2"/>
  <c r="BG23" i="2" s="1"/>
  <c r="BH23" i="2" s="1"/>
  <c r="CD1" i="2" s="1"/>
  <c r="X18" i="4" s="1"/>
  <c r="BI5" i="2"/>
  <c r="BG5" i="2" s="1"/>
  <c r="BH5" i="2" s="1"/>
  <c r="BL1" i="2" s="1"/>
  <c r="F18" i="4" s="1"/>
  <c r="BI11" i="2"/>
  <c r="BG11" i="2" s="1"/>
  <c r="BH11" i="2" s="1"/>
  <c r="BR1" i="2" s="1"/>
  <c r="L18" i="4" s="1"/>
  <c r="BI10" i="2"/>
  <c r="BG10" i="2" s="1"/>
  <c r="BH10" i="2" s="1"/>
  <c r="BQ1" i="2" s="1"/>
  <c r="K18" i="4" s="1"/>
  <c r="BI9" i="2"/>
  <c r="BG9" i="2" s="1"/>
  <c r="BH9" i="2" s="1"/>
  <c r="BP1" i="2" s="1"/>
  <c r="J18" i="4" s="1"/>
  <c r="BI15" i="2"/>
  <c r="BG15" i="2" s="1"/>
  <c r="BH15" i="2" s="1"/>
  <c r="BV1" i="2" s="1"/>
  <c r="P18" i="4" s="1"/>
  <c r="BI31" i="2"/>
  <c r="BG31" i="2" s="1"/>
  <c r="BH31" i="2" s="1"/>
  <c r="CL1" i="2" s="1"/>
  <c r="AF18" i="4" s="1"/>
  <c r="BI14" i="2"/>
  <c r="BG14" i="2" s="1"/>
  <c r="BH14" i="2" s="1"/>
  <c r="BU1" i="2" s="1"/>
  <c r="O18" i="4" s="1"/>
  <c r="BI28" i="2"/>
  <c r="BG28" i="2" s="1"/>
  <c r="BH28" i="2" s="1"/>
  <c r="CI1" i="2" s="1"/>
  <c r="AC18" i="4" s="1"/>
  <c r="BI13" i="2"/>
  <c r="BG13" i="2" s="1"/>
  <c r="BH13" i="2" s="1"/>
  <c r="BT1" i="2" s="1"/>
  <c r="N18" i="4" s="1"/>
  <c r="BI29" i="2"/>
  <c r="BG29" i="2" s="1"/>
  <c r="BH29" i="2" s="1"/>
  <c r="CJ1" i="2" s="1"/>
  <c r="AD18" i="4" s="1"/>
  <c r="BI16" i="2"/>
  <c r="BG16" i="2" s="1"/>
  <c r="BH16" i="2" s="1"/>
  <c r="BW1" i="2" s="1"/>
  <c r="Q18" i="4" s="1"/>
  <c r="BI69" i="2"/>
  <c r="BG69" i="2" s="1"/>
  <c r="BH69" i="2" s="1"/>
  <c r="BJ67" i="2" s="1"/>
  <c r="D6" i="4" s="1"/>
  <c r="BI234" i="2"/>
  <c r="BG234" i="2" s="1"/>
  <c r="BH234" i="2" s="1"/>
  <c r="BJ232" i="2" s="1"/>
  <c r="D21" i="4" s="1"/>
  <c r="BI333" i="2"/>
  <c r="BG333" i="2" s="1"/>
  <c r="BH333" i="2" s="1"/>
  <c r="BJ331" i="2" s="1"/>
  <c r="D10" i="4" s="1"/>
  <c r="BI465" i="2"/>
  <c r="BG465" i="2" s="1"/>
  <c r="BH465" i="2" s="1"/>
  <c r="BJ463" i="2" s="1"/>
  <c r="D31" i="4" s="1"/>
  <c r="BI71" i="2"/>
  <c r="BG71" i="2" s="1"/>
  <c r="BH71" i="2" s="1"/>
  <c r="BL67" i="2" s="1"/>
  <c r="F6" i="4" s="1"/>
  <c r="BI236" i="2"/>
  <c r="BG236" i="2" s="1"/>
  <c r="BH236" i="2" s="1"/>
  <c r="BL232" i="2" s="1"/>
  <c r="F21" i="4" s="1"/>
  <c r="BI335" i="2"/>
  <c r="BG335" i="2" s="1"/>
  <c r="BH335" i="2" s="1"/>
  <c r="BL331" i="2" s="1"/>
  <c r="F10" i="4" s="1"/>
  <c r="BI467" i="2"/>
  <c r="BG467" i="2" s="1"/>
  <c r="BH467" i="2" s="1"/>
  <c r="BL463" i="2" s="1"/>
  <c r="F31" i="4" s="1"/>
  <c r="BI73" i="2"/>
  <c r="BG73" i="2" s="1"/>
  <c r="BH73" i="2" s="1"/>
  <c r="BN67" i="2" s="1"/>
  <c r="H6" i="4" s="1"/>
  <c r="BI238" i="2"/>
  <c r="BG238" i="2" s="1"/>
  <c r="BH238" i="2" s="1"/>
  <c r="BN232" i="2" s="1"/>
  <c r="H21" i="4" s="1"/>
  <c r="BI337" i="2"/>
  <c r="BG337" i="2" s="1"/>
  <c r="BH337" i="2" s="1"/>
  <c r="BN331" i="2" s="1"/>
  <c r="H10" i="4" s="1"/>
  <c r="BI469" i="2"/>
  <c r="BG469" i="2" s="1"/>
  <c r="BH469" i="2" s="1"/>
  <c r="BN463" i="2" s="1"/>
  <c r="H31" i="4" s="1"/>
  <c r="BI75" i="2"/>
  <c r="BG75" i="2" s="1"/>
  <c r="BH75" i="2" s="1"/>
  <c r="BP67" i="2" s="1"/>
  <c r="J6" i="4" s="1"/>
  <c r="BI240" i="2"/>
  <c r="BG240" i="2" s="1"/>
  <c r="BH240" i="2" s="1"/>
  <c r="BP232" i="2" s="1"/>
  <c r="J21" i="4" s="1"/>
  <c r="BI372" i="2"/>
  <c r="BG372" i="2" s="1"/>
  <c r="BH372" i="2" s="1"/>
  <c r="BP364" i="2" s="1"/>
  <c r="J35" i="4" s="1"/>
  <c r="BI471" i="2"/>
  <c r="BG471" i="2" s="1"/>
  <c r="BH471" i="2" s="1"/>
  <c r="BP463" i="2" s="1"/>
  <c r="J31" i="4" s="1"/>
  <c r="BI77" i="2"/>
  <c r="BG77" i="2" s="1"/>
  <c r="BH77" i="2" s="1"/>
  <c r="BR67" i="2" s="1"/>
  <c r="L6" i="4" s="1"/>
  <c r="BI242" i="2"/>
  <c r="BG242" i="2" s="1"/>
  <c r="BH242" i="2" s="1"/>
  <c r="BR232" i="2" s="1"/>
  <c r="L21" i="4" s="1"/>
  <c r="BI341" i="2"/>
  <c r="BG341" i="2" s="1"/>
  <c r="BH341" i="2" s="1"/>
  <c r="BR331" i="2" s="1"/>
  <c r="L10" i="4" s="1"/>
  <c r="BI473" i="2"/>
  <c r="BG473" i="2" s="1"/>
  <c r="BH473" i="2" s="1"/>
  <c r="BR463" i="2" s="1"/>
  <c r="L31" i="4" s="1"/>
  <c r="BI79" i="2"/>
  <c r="BG79" i="2" s="1"/>
  <c r="BH79" i="2" s="1"/>
  <c r="BT67" i="2" s="1"/>
  <c r="N6" i="4" s="1"/>
  <c r="BI244" i="2"/>
  <c r="BG244" i="2" s="1"/>
  <c r="BH244" i="2" s="1"/>
  <c r="BT232" i="2" s="1"/>
  <c r="N21" i="4" s="1"/>
  <c r="BI376" i="2"/>
  <c r="BG376" i="2" s="1"/>
  <c r="BH376" i="2" s="1"/>
  <c r="BT364" i="2" s="1"/>
  <c r="N35" i="4" s="1"/>
  <c r="BI475" i="2"/>
  <c r="BG475" i="2" s="1"/>
  <c r="BH475" i="2" s="1"/>
  <c r="BT463" i="2" s="1"/>
  <c r="N31" i="4" s="1"/>
  <c r="BI81" i="2"/>
  <c r="BG81" i="2" s="1"/>
  <c r="BH81" i="2" s="1"/>
  <c r="BV67" i="2" s="1"/>
  <c r="P6" i="4" s="1"/>
  <c r="BI246" i="2"/>
  <c r="BG246" i="2" s="1"/>
  <c r="BH246" i="2" s="1"/>
  <c r="BV232" i="2" s="1"/>
  <c r="P21" i="4" s="1"/>
  <c r="BI345" i="2"/>
  <c r="BG345" i="2" s="1"/>
  <c r="BH345" i="2" s="1"/>
  <c r="BV331" i="2" s="1"/>
  <c r="P10" i="4" s="1"/>
  <c r="BI477" i="2"/>
  <c r="BG477" i="2" s="1"/>
  <c r="BH477" i="2" s="1"/>
  <c r="BV463" i="2" s="1"/>
  <c r="P31" i="4" s="1"/>
  <c r="BI83" i="2"/>
  <c r="BG83" i="2" s="1"/>
  <c r="BH83" i="2" s="1"/>
  <c r="BI248" i="2"/>
  <c r="BG248" i="2" s="1"/>
  <c r="BH248" i="2" s="1"/>
  <c r="BX232" i="2" s="1"/>
  <c r="R21" i="4" s="1"/>
  <c r="BI380" i="2"/>
  <c r="BG380" i="2" s="1"/>
  <c r="BH380" i="2" s="1"/>
  <c r="BX364" i="2" s="1"/>
  <c r="R35" i="4" s="1"/>
  <c r="BI479" i="2"/>
  <c r="BG479" i="2" s="1"/>
  <c r="BH479" i="2" s="1"/>
  <c r="BX463" i="2" s="1"/>
  <c r="R31" i="4" s="1"/>
  <c r="BI85" i="2"/>
  <c r="BG85" i="2" s="1"/>
  <c r="BH85" i="2" s="1"/>
  <c r="BZ67" i="2" s="1"/>
  <c r="T6" i="4" s="1"/>
  <c r="BI184" i="2"/>
  <c r="BG184" i="2" s="1"/>
  <c r="BH184" i="2" s="1"/>
  <c r="BZ166" i="2" s="1"/>
  <c r="T27" i="4" s="1"/>
  <c r="BI382" i="2"/>
  <c r="BG382" i="2" s="1"/>
  <c r="BH382" i="2" s="1"/>
  <c r="BZ364" i="2" s="1"/>
  <c r="T35" i="4" s="1"/>
  <c r="BI481" i="2"/>
  <c r="BG481" i="2" s="1"/>
  <c r="BH481" i="2" s="1"/>
  <c r="BZ463" i="2" s="1"/>
  <c r="T31" i="4" s="1"/>
  <c r="BI87" i="2"/>
  <c r="BG87" i="2" s="1"/>
  <c r="BH87" i="2" s="1"/>
  <c r="CB67" i="2" s="1"/>
  <c r="V6" i="4" s="1"/>
  <c r="BI186" i="2"/>
  <c r="BG186" i="2" s="1"/>
  <c r="BH186" i="2" s="1"/>
  <c r="CB166" i="2" s="1"/>
  <c r="V27" i="4" s="1"/>
  <c r="BI384" i="2"/>
  <c r="BG384" i="2" s="1"/>
  <c r="BH384" i="2" s="1"/>
  <c r="CB364" i="2" s="1"/>
  <c r="V35" i="4" s="1"/>
  <c r="BI483" i="2"/>
  <c r="BG483" i="2" s="1"/>
  <c r="BH483" i="2" s="1"/>
  <c r="CB463" i="2" s="1"/>
  <c r="V31" i="4" s="1"/>
  <c r="BI89" i="2"/>
  <c r="BG89" i="2" s="1"/>
  <c r="BH89" i="2" s="1"/>
  <c r="CD67" i="2" s="1"/>
  <c r="X6" i="4" s="1"/>
  <c r="BI188" i="2"/>
  <c r="BG188" i="2" s="1"/>
  <c r="BH188" i="2" s="1"/>
  <c r="CD166" i="2" s="1"/>
  <c r="X27" i="4" s="1"/>
  <c r="BI386" i="2"/>
  <c r="BG386" i="2" s="1"/>
  <c r="BH386" i="2" s="1"/>
  <c r="CD364" i="2" s="1"/>
  <c r="X35" i="4" s="1"/>
  <c r="BI485" i="2"/>
  <c r="BG485" i="2" s="1"/>
  <c r="BH485" i="2" s="1"/>
  <c r="CD463" i="2" s="1"/>
  <c r="X31" i="4" s="1"/>
  <c r="BI157" i="2"/>
  <c r="BG157" i="2" s="1"/>
  <c r="BH157" i="2" s="1"/>
  <c r="CF133" i="2" s="1"/>
  <c r="Z33" i="4" s="1"/>
  <c r="BI190" i="2"/>
  <c r="BG190" i="2" s="1"/>
  <c r="BH190" i="2" s="1"/>
  <c r="CF166" i="2" s="1"/>
  <c r="Z27" i="4" s="1"/>
  <c r="BI388" i="2"/>
  <c r="BG388" i="2" s="1"/>
  <c r="BH388" i="2" s="1"/>
  <c r="CF364" i="2" s="1"/>
  <c r="Z35" i="4" s="1"/>
  <c r="BI487" i="2"/>
  <c r="BG487" i="2" s="1"/>
  <c r="BH487" i="2" s="1"/>
  <c r="CF463" i="2" s="1"/>
  <c r="Z31" i="4" s="1"/>
  <c r="BI159" i="2"/>
  <c r="BG159" i="2" s="1"/>
  <c r="BH159" i="2" s="1"/>
  <c r="CH133" i="2" s="1"/>
  <c r="AB33" i="4" s="1"/>
  <c r="BI192" i="2"/>
  <c r="BG192" i="2" s="1"/>
  <c r="BH192" i="2" s="1"/>
  <c r="CH166" i="2" s="1"/>
  <c r="AB27" i="4" s="1"/>
  <c r="BI357" i="2"/>
  <c r="BG357" i="2" s="1"/>
  <c r="BH357" i="2" s="1"/>
  <c r="CH331" i="2" s="1"/>
  <c r="AB10" i="4" s="1"/>
  <c r="BI489" i="2"/>
  <c r="BG489" i="2" s="1"/>
  <c r="BH489" i="2" s="1"/>
  <c r="CH463" i="2" s="1"/>
  <c r="AB31" i="4" s="1"/>
  <c r="BI95" i="2"/>
  <c r="BG95" i="2" s="1"/>
  <c r="BH95" i="2" s="1"/>
  <c r="CJ67" i="2" s="1"/>
  <c r="AD6" i="4" s="1"/>
  <c r="BI194" i="2"/>
  <c r="BG194" i="2" s="1"/>
  <c r="BH194" i="2" s="1"/>
  <c r="CJ166" i="2" s="1"/>
  <c r="AD27" i="4" s="1"/>
  <c r="BI359" i="2"/>
  <c r="BG359" i="2" s="1"/>
  <c r="BH359" i="2" s="1"/>
  <c r="CJ331" i="2" s="1"/>
  <c r="AD10" i="4" s="1"/>
  <c r="BI491" i="2"/>
  <c r="BG491" i="2" s="1"/>
  <c r="BH491" i="2" s="1"/>
  <c r="CJ463" i="2" s="1"/>
  <c r="AD31" i="4" s="1"/>
  <c r="BI97" i="2"/>
  <c r="BG97" i="2" s="1"/>
  <c r="BH97" i="2" s="1"/>
  <c r="CL67" i="2" s="1"/>
  <c r="AF6" i="4" s="1"/>
  <c r="BI196" i="2"/>
  <c r="BG196" i="2" s="1"/>
  <c r="BH196" i="2" s="1"/>
  <c r="CL166" i="2" s="1"/>
  <c r="AF27" i="4" s="1"/>
  <c r="BI361" i="2"/>
  <c r="BG361" i="2" s="1"/>
  <c r="BH361" i="2" s="1"/>
  <c r="CL331" i="2" s="1"/>
  <c r="AF10" i="4" s="1"/>
  <c r="BI493" i="2"/>
  <c r="BG493" i="2" s="1"/>
  <c r="BH493" i="2" s="1"/>
  <c r="CL463" i="2" s="1"/>
  <c r="AF31" i="4" s="1"/>
  <c r="BI70" i="2"/>
  <c r="BG70" i="2" s="1"/>
  <c r="BH70" i="2" s="1"/>
  <c r="BI268" i="2"/>
  <c r="BG268" i="2" s="1"/>
  <c r="BH268" i="2" s="1"/>
  <c r="BK265" i="2" s="1"/>
  <c r="E23" i="4" s="1"/>
  <c r="BI400" i="2"/>
  <c r="BG400" i="2" s="1"/>
  <c r="BH400" i="2" s="1"/>
  <c r="BK397" i="2" s="1"/>
  <c r="E25" i="4" s="1"/>
  <c r="BI72" i="2"/>
  <c r="BG72" i="2" s="1"/>
  <c r="BH72" i="2" s="1"/>
  <c r="BM67" i="2" s="1"/>
  <c r="G6" i="4" s="1"/>
  <c r="BI270" i="2"/>
  <c r="BG270" i="2" s="1"/>
  <c r="BH270" i="2" s="1"/>
  <c r="BM265" i="2" s="1"/>
  <c r="G23" i="4" s="1"/>
  <c r="BI402" i="2"/>
  <c r="BG402" i="2" s="1"/>
  <c r="BH402" i="2" s="1"/>
  <c r="BM397" i="2" s="1"/>
  <c r="G25" i="4" s="1"/>
  <c r="BI74" i="2"/>
  <c r="BG74" i="2" s="1"/>
  <c r="BH74" i="2" s="1"/>
  <c r="BO67" i="2" s="1"/>
  <c r="I6" i="4" s="1"/>
  <c r="BI272" i="2"/>
  <c r="BG272" i="2" s="1"/>
  <c r="BH272" i="2" s="1"/>
  <c r="BO265" i="2" s="1"/>
  <c r="I23" i="4" s="1"/>
  <c r="BI404" i="2"/>
  <c r="BG404" i="2" s="1"/>
  <c r="BH404" i="2" s="1"/>
  <c r="BO397" i="2" s="1"/>
  <c r="I25" i="4" s="1"/>
  <c r="BI76" i="2"/>
  <c r="BG76" i="2" s="1"/>
  <c r="BH76" i="2" s="1"/>
  <c r="BI274" i="2"/>
  <c r="BG274" i="2" s="1"/>
  <c r="BH274" i="2" s="1"/>
  <c r="BQ265" i="2" s="1"/>
  <c r="K23" i="4" s="1"/>
  <c r="BI406" i="2"/>
  <c r="BG406" i="2" s="1"/>
  <c r="BH406" i="2" s="1"/>
  <c r="BQ397" i="2" s="1"/>
  <c r="K25" i="4" s="1"/>
  <c r="BI78" i="2"/>
  <c r="BG78" i="2" s="1"/>
  <c r="BH78" i="2" s="1"/>
  <c r="BI276" i="2"/>
  <c r="BG276" i="2" s="1"/>
  <c r="BH276" i="2" s="1"/>
  <c r="BS265" i="2" s="1"/>
  <c r="M23" i="4" s="1"/>
  <c r="BI408" i="2"/>
  <c r="BG408" i="2" s="1"/>
  <c r="BH408" i="2" s="1"/>
  <c r="BS397" i="2" s="1"/>
  <c r="M25" i="4" s="1"/>
  <c r="BI80" i="2"/>
  <c r="BG80" i="2" s="1"/>
  <c r="BH80" i="2" s="1"/>
  <c r="BI245" i="2"/>
  <c r="BG245" i="2" s="1"/>
  <c r="BH245" i="2" s="1"/>
  <c r="BU232" i="2" s="1"/>
  <c r="O21" i="4" s="1"/>
  <c r="BI410" i="2"/>
  <c r="BG410" i="2" s="1"/>
  <c r="BH410" i="2" s="1"/>
  <c r="BU397" i="2" s="1"/>
  <c r="O25" i="4" s="1"/>
  <c r="BI148" i="2"/>
  <c r="BG148" i="2" s="1"/>
  <c r="BH148" i="2" s="1"/>
  <c r="BW133" i="2" s="1"/>
  <c r="Q33" i="4" s="1"/>
  <c r="BI280" i="2"/>
  <c r="BG280" i="2" s="1"/>
  <c r="BH280" i="2" s="1"/>
  <c r="BW265" i="2" s="1"/>
  <c r="Q23" i="4" s="1"/>
  <c r="BI412" i="2"/>
  <c r="BG412" i="2" s="1"/>
  <c r="BH412" i="2" s="1"/>
  <c r="BW397" i="2" s="1"/>
  <c r="Q25" i="4" s="1"/>
  <c r="BI150" i="2"/>
  <c r="BG150" i="2" s="1"/>
  <c r="BH150" i="2" s="1"/>
  <c r="BY133" i="2" s="1"/>
  <c r="S33" i="4" s="1"/>
  <c r="BI249" i="2"/>
  <c r="BG249" i="2" s="1"/>
  <c r="BH249" i="2" s="1"/>
  <c r="BY232" i="2" s="1"/>
  <c r="S21" i="4" s="1"/>
  <c r="BI414" i="2"/>
  <c r="BG414" i="2" s="1"/>
  <c r="BH414" i="2" s="1"/>
  <c r="BY397" i="2" s="1"/>
  <c r="S25" i="4" s="1"/>
  <c r="BI152" i="2"/>
  <c r="BG152" i="2" s="1"/>
  <c r="BH152" i="2" s="1"/>
  <c r="CA133" i="2" s="1"/>
  <c r="U33" i="4" s="1"/>
  <c r="BI284" i="2"/>
  <c r="BG284" i="2" s="1"/>
  <c r="BH284" i="2" s="1"/>
  <c r="CA265" i="2" s="1"/>
  <c r="U23" i="4" s="1"/>
  <c r="BI416" i="2"/>
  <c r="BG416" i="2" s="1"/>
  <c r="BH416" i="2" s="1"/>
  <c r="CA397" i="2" s="1"/>
  <c r="U25" i="4" s="1"/>
  <c r="BI154" i="2"/>
  <c r="BG154" i="2" s="1"/>
  <c r="BH154" i="2" s="1"/>
  <c r="CC133" i="2" s="1"/>
  <c r="W33" i="4" s="1"/>
  <c r="BI253" i="2"/>
  <c r="BG253" i="2" s="1"/>
  <c r="BH253" i="2" s="1"/>
  <c r="CC232" i="2" s="1"/>
  <c r="W21" i="4" s="1"/>
  <c r="BI418" i="2"/>
  <c r="BG418" i="2" s="1"/>
  <c r="BH418" i="2" s="1"/>
  <c r="CC397" i="2" s="1"/>
  <c r="W25" i="4" s="1"/>
  <c r="BI156" i="2"/>
  <c r="BG156" i="2" s="1"/>
  <c r="BH156" i="2" s="1"/>
  <c r="CE133" i="2" s="1"/>
  <c r="Y33" i="4" s="1"/>
  <c r="BI255" i="2"/>
  <c r="BG255" i="2" s="1"/>
  <c r="BH255" i="2" s="1"/>
  <c r="CE232" i="2" s="1"/>
  <c r="Y21" i="4" s="1"/>
  <c r="BI420" i="2"/>
  <c r="BG420" i="2" s="1"/>
  <c r="BH420" i="2" s="1"/>
  <c r="CE397" i="2" s="1"/>
  <c r="Y25" i="4" s="1"/>
  <c r="BI158" i="2"/>
  <c r="BG158" i="2" s="1"/>
  <c r="BH158" i="2" s="1"/>
  <c r="CG133" i="2" s="1"/>
  <c r="AA33" i="4" s="1"/>
  <c r="BI257" i="2"/>
  <c r="BG257" i="2" s="1"/>
  <c r="BH257" i="2" s="1"/>
  <c r="CG232" i="2" s="1"/>
  <c r="AA21" i="4" s="1"/>
  <c r="BI422" i="2"/>
  <c r="BG422" i="2" s="1"/>
  <c r="BH422" i="2" s="1"/>
  <c r="CG397" i="2" s="1"/>
  <c r="AA25" i="4" s="1"/>
  <c r="BI160" i="2"/>
  <c r="BG160" i="2" s="1"/>
  <c r="BH160" i="2" s="1"/>
  <c r="CI133" i="2" s="1"/>
  <c r="AC33" i="4" s="1"/>
  <c r="BI259" i="2"/>
  <c r="BG259" i="2" s="1"/>
  <c r="BH259" i="2" s="1"/>
  <c r="CI232" i="2" s="1"/>
  <c r="AC21" i="4" s="1"/>
  <c r="BI424" i="2"/>
  <c r="BG424" i="2" s="1"/>
  <c r="BH424" i="2" s="1"/>
  <c r="CI397" i="2" s="1"/>
  <c r="AC25" i="4" s="1"/>
  <c r="BI162" i="2"/>
  <c r="BG162" i="2" s="1"/>
  <c r="BH162" i="2" s="1"/>
  <c r="CK133" i="2" s="1"/>
  <c r="AE33" i="4" s="1"/>
  <c r="BI261" i="2"/>
  <c r="BG261" i="2" s="1"/>
  <c r="BH261" i="2" s="1"/>
  <c r="CK232" i="2" s="1"/>
  <c r="AE21" i="4" s="1"/>
  <c r="BI426" i="2"/>
  <c r="BG426" i="2" s="1"/>
  <c r="BH426" i="2" s="1"/>
  <c r="CK397" i="2" s="1"/>
  <c r="AE25" i="4" s="1"/>
  <c r="BI164" i="2"/>
  <c r="BG164" i="2" s="1"/>
  <c r="BH164" i="2" s="1"/>
  <c r="CM133" i="2" s="1"/>
  <c r="AG33" i="4" s="1"/>
  <c r="BI263" i="2"/>
  <c r="BG263" i="2" s="1"/>
  <c r="BH263" i="2" s="1"/>
  <c r="CM232" i="2" s="1"/>
  <c r="AG21" i="4" s="1"/>
  <c r="BI428" i="2"/>
  <c r="BG428" i="2" s="1"/>
  <c r="BH428" i="2" s="1"/>
  <c r="CM397" i="2" s="1"/>
  <c r="AG25" i="4" s="1"/>
  <c r="BI137" i="2"/>
  <c r="BG137" i="2" s="1"/>
  <c r="BH137" i="2" s="1"/>
  <c r="BL133" i="2" s="1"/>
  <c r="F33" i="4" s="1"/>
  <c r="BI106" i="2"/>
  <c r="BG106" i="2" s="1"/>
  <c r="BH106" i="2" s="1"/>
  <c r="BN100" i="2" s="1"/>
  <c r="H16" i="4" s="1"/>
  <c r="BI339" i="2"/>
  <c r="BG339" i="2" s="1"/>
  <c r="BH339" i="2" s="1"/>
  <c r="BP331" i="2" s="1"/>
  <c r="J10" i="4" s="1"/>
  <c r="BI275" i="2"/>
  <c r="BG275" i="2" s="1"/>
  <c r="BH275" i="2" s="1"/>
  <c r="BR265" i="2" s="1"/>
  <c r="L23" i="4" s="1"/>
  <c r="BI347" i="2"/>
  <c r="BG347" i="2" s="1"/>
  <c r="BH347" i="2" s="1"/>
  <c r="BX331" i="2" s="1"/>
  <c r="R10" i="4" s="1"/>
  <c r="BI151" i="2"/>
  <c r="BG151" i="2" s="1"/>
  <c r="BH151" i="2" s="1"/>
  <c r="BZ133" i="2" s="1"/>
  <c r="T33" i="4" s="1"/>
  <c r="BI349" i="2"/>
  <c r="BG349" i="2" s="1"/>
  <c r="BH349" i="2" s="1"/>
  <c r="BZ331" i="2" s="1"/>
  <c r="T10" i="4" s="1"/>
  <c r="BI252" i="2"/>
  <c r="BG252" i="2" s="1"/>
  <c r="BH252" i="2" s="1"/>
  <c r="CB232" i="2" s="1"/>
  <c r="V21" i="4" s="1"/>
  <c r="BI351" i="2"/>
  <c r="BG351" i="2" s="1"/>
  <c r="BH351" i="2" s="1"/>
  <c r="CB331" i="2" s="1"/>
  <c r="V10" i="4" s="1"/>
  <c r="BI155" i="2"/>
  <c r="BG155" i="2" s="1"/>
  <c r="BH155" i="2" s="1"/>
  <c r="CD133" i="2" s="1"/>
  <c r="X33" i="4" s="1"/>
  <c r="BI353" i="2"/>
  <c r="BG353" i="2" s="1"/>
  <c r="BH353" i="2" s="1"/>
  <c r="CD331" i="2" s="1"/>
  <c r="X10" i="4" s="1"/>
  <c r="BI91" i="2"/>
  <c r="BG91" i="2" s="1"/>
  <c r="BH91" i="2" s="1"/>
  <c r="CF67" i="2" s="1"/>
  <c r="Z6" i="4" s="1"/>
  <c r="BI256" i="2"/>
  <c r="BG256" i="2" s="1"/>
  <c r="BH256" i="2" s="1"/>
  <c r="CF232" i="2" s="1"/>
  <c r="Z21" i="4" s="1"/>
  <c r="BI355" i="2"/>
  <c r="BG355" i="2" s="1"/>
  <c r="BH355" i="2" s="1"/>
  <c r="CF331" i="2" s="1"/>
  <c r="Z10" i="4" s="1"/>
  <c r="BI260" i="2"/>
  <c r="BG260" i="2" s="1"/>
  <c r="BH260" i="2" s="1"/>
  <c r="CJ232" i="2" s="1"/>
  <c r="AD21" i="4" s="1"/>
  <c r="BI392" i="2"/>
  <c r="BG392" i="2" s="1"/>
  <c r="BH392" i="2" s="1"/>
  <c r="CJ364" i="2" s="1"/>
  <c r="AD35" i="4" s="1"/>
  <c r="BI163" i="2"/>
  <c r="BG163" i="2" s="1"/>
  <c r="BH163" i="2" s="1"/>
  <c r="CL133" i="2" s="1"/>
  <c r="AF33" i="4" s="1"/>
  <c r="BI169" i="2"/>
  <c r="BG169" i="2" s="1"/>
  <c r="BH169" i="2" s="1"/>
  <c r="BK166" i="2" s="1"/>
  <c r="E27" i="4" s="1"/>
  <c r="BI301" i="2"/>
  <c r="BG301" i="2" s="1"/>
  <c r="BH301" i="2" s="1"/>
  <c r="BK298" i="2" s="1"/>
  <c r="E12" i="4" s="1"/>
  <c r="BI433" i="2"/>
  <c r="BG433" i="2" s="1"/>
  <c r="BH433" i="2" s="1"/>
  <c r="BK430" i="2" s="1"/>
  <c r="E29" i="4" s="1"/>
  <c r="BI171" i="2"/>
  <c r="BG171" i="2" s="1"/>
  <c r="BH171" i="2" s="1"/>
  <c r="BM166" i="2" s="1"/>
  <c r="G27" i="4" s="1"/>
  <c r="BI303" i="2"/>
  <c r="BG303" i="2" s="1"/>
  <c r="BH303" i="2" s="1"/>
  <c r="BM298" i="2" s="1"/>
  <c r="G12" i="4" s="1"/>
  <c r="BI435" i="2"/>
  <c r="BG435" i="2" s="1"/>
  <c r="BH435" i="2" s="1"/>
  <c r="BM430" i="2" s="1"/>
  <c r="G29" i="4" s="1"/>
  <c r="BI173" i="2"/>
  <c r="BG173" i="2" s="1"/>
  <c r="BH173" i="2" s="1"/>
  <c r="BO166" i="2" s="1"/>
  <c r="I27" i="4" s="1"/>
  <c r="BI305" i="2"/>
  <c r="BG305" i="2" s="1"/>
  <c r="BH305" i="2" s="1"/>
  <c r="BO298" i="2" s="1"/>
  <c r="I12" i="4" s="1"/>
  <c r="BI437" i="2"/>
  <c r="BG437" i="2" s="1"/>
  <c r="BH437" i="2" s="1"/>
  <c r="BO430" i="2" s="1"/>
  <c r="I29" i="4" s="1"/>
  <c r="BI175" i="2"/>
  <c r="BG175" i="2" s="1"/>
  <c r="BH175" i="2" s="1"/>
  <c r="BQ166" i="2" s="1"/>
  <c r="K27" i="4" s="1"/>
  <c r="BI307" i="2"/>
  <c r="BG307" i="2" s="1"/>
  <c r="BH307" i="2" s="1"/>
  <c r="BQ298" i="2" s="1"/>
  <c r="K12" i="4" s="1"/>
  <c r="BI439" i="2"/>
  <c r="BG439" i="2" s="1"/>
  <c r="BH439" i="2" s="1"/>
  <c r="BQ430" i="2" s="1"/>
  <c r="K29" i="4" s="1"/>
  <c r="BI177" i="2"/>
  <c r="BG177" i="2" s="1"/>
  <c r="BH177" i="2" s="1"/>
  <c r="BS166" i="2" s="1"/>
  <c r="M27" i="4" s="1"/>
  <c r="BI309" i="2"/>
  <c r="BG309" i="2" s="1"/>
  <c r="BH309" i="2" s="1"/>
  <c r="BS298" i="2" s="1"/>
  <c r="M12" i="4" s="1"/>
  <c r="BI441" i="2"/>
  <c r="BG441" i="2" s="1"/>
  <c r="BH441" i="2" s="1"/>
  <c r="BS430" i="2" s="1"/>
  <c r="M29" i="4" s="1"/>
  <c r="BI179" i="2"/>
  <c r="BG179" i="2" s="1"/>
  <c r="BH179" i="2" s="1"/>
  <c r="BU166" i="2" s="1"/>
  <c r="O27" i="4" s="1"/>
  <c r="BI311" i="2"/>
  <c r="BG311" i="2" s="1"/>
  <c r="BH311" i="2" s="1"/>
  <c r="BU298" i="2" s="1"/>
  <c r="O12" i="4" s="1"/>
  <c r="BI443" i="2"/>
  <c r="BG443" i="2" s="1"/>
  <c r="BH443" i="2" s="1"/>
  <c r="BU430" i="2" s="1"/>
  <c r="O29" i="4" s="1"/>
  <c r="BI181" i="2"/>
  <c r="BG181" i="2" s="1"/>
  <c r="BH181" i="2" s="1"/>
  <c r="BW166" i="2" s="1"/>
  <c r="Q27" i="4" s="1"/>
  <c r="BI313" i="2"/>
  <c r="BG313" i="2" s="1"/>
  <c r="BH313" i="2" s="1"/>
  <c r="BW298" i="2" s="1"/>
  <c r="Q12" i="4" s="1"/>
  <c r="BI445" i="2"/>
  <c r="BG445" i="2" s="1"/>
  <c r="BH445" i="2" s="1"/>
  <c r="BW430" i="2" s="1"/>
  <c r="Q29" i="4" s="1"/>
  <c r="BI183" i="2"/>
  <c r="BG183" i="2" s="1"/>
  <c r="BH183" i="2" s="1"/>
  <c r="BY166" i="2" s="1"/>
  <c r="S27" i="4" s="1"/>
  <c r="BI315" i="2"/>
  <c r="BG315" i="2" s="1"/>
  <c r="BH315" i="2" s="1"/>
  <c r="BY298" i="2" s="1"/>
  <c r="S12" i="4" s="1"/>
  <c r="BI447" i="2"/>
  <c r="BG447" i="2" s="1"/>
  <c r="BH447" i="2" s="1"/>
  <c r="BY430" i="2" s="1"/>
  <c r="S29" i="4" s="1"/>
  <c r="BI185" i="2"/>
  <c r="BG185" i="2" s="1"/>
  <c r="BH185" i="2" s="1"/>
  <c r="CA166" i="2" s="1"/>
  <c r="U27" i="4" s="1"/>
  <c r="BI317" i="2"/>
  <c r="BG317" i="2" s="1"/>
  <c r="BH317" i="2" s="1"/>
  <c r="CA298" i="2" s="1"/>
  <c r="U12" i="4" s="1"/>
  <c r="BI449" i="2"/>
  <c r="BG449" i="2" s="1"/>
  <c r="BH449" i="2" s="1"/>
  <c r="CA430" i="2" s="1"/>
  <c r="U29" i="4" s="1"/>
  <c r="BI187" i="2"/>
  <c r="BG187" i="2" s="1"/>
  <c r="BH187" i="2" s="1"/>
  <c r="CC166" i="2" s="1"/>
  <c r="W27" i="4" s="1"/>
  <c r="BI319" i="2"/>
  <c r="BG319" i="2" s="1"/>
  <c r="BH319" i="2" s="1"/>
  <c r="CC298" i="2" s="1"/>
  <c r="W12" i="4" s="1"/>
  <c r="BI451" i="2"/>
  <c r="BG451" i="2" s="1"/>
  <c r="BH451" i="2" s="1"/>
  <c r="CC430" i="2" s="1"/>
  <c r="W29" i="4" s="1"/>
  <c r="BI189" i="2"/>
  <c r="BG189" i="2" s="1"/>
  <c r="BH189" i="2" s="1"/>
  <c r="CE166" i="2" s="1"/>
  <c r="Y27" i="4" s="1"/>
  <c r="BI321" i="2"/>
  <c r="BG321" i="2" s="1"/>
  <c r="BH321" i="2" s="1"/>
  <c r="CE298" i="2" s="1"/>
  <c r="Y12" i="4" s="1"/>
  <c r="BI453" i="2"/>
  <c r="BG453" i="2" s="1"/>
  <c r="BH453" i="2" s="1"/>
  <c r="CE430" i="2" s="1"/>
  <c r="Y29" i="4" s="1"/>
  <c r="BI191" i="2"/>
  <c r="BG191" i="2" s="1"/>
  <c r="BH191" i="2" s="1"/>
  <c r="CG166" i="2" s="1"/>
  <c r="AA27" i="4" s="1"/>
  <c r="BI323" i="2"/>
  <c r="BG323" i="2" s="1"/>
  <c r="BH323" i="2" s="1"/>
  <c r="CG298" i="2" s="1"/>
  <c r="AA12" i="4" s="1"/>
  <c r="BI455" i="2"/>
  <c r="BG455" i="2" s="1"/>
  <c r="BH455" i="2" s="1"/>
  <c r="CG430" i="2" s="1"/>
  <c r="AA29" i="4" s="1"/>
  <c r="BI193" i="2"/>
  <c r="BG193" i="2" s="1"/>
  <c r="BH193" i="2" s="1"/>
  <c r="CI166" i="2" s="1"/>
  <c r="AC27" i="4" s="1"/>
  <c r="BI325" i="2"/>
  <c r="BG325" i="2" s="1"/>
  <c r="BH325" i="2" s="1"/>
  <c r="CI298" i="2" s="1"/>
  <c r="AC12" i="4" s="1"/>
  <c r="BI457" i="2"/>
  <c r="BG457" i="2" s="1"/>
  <c r="BH457" i="2" s="1"/>
  <c r="CI430" i="2" s="1"/>
  <c r="AC29" i="4" s="1"/>
  <c r="BI195" i="2"/>
  <c r="BG195" i="2" s="1"/>
  <c r="BH195" i="2" s="1"/>
  <c r="CK166" i="2" s="1"/>
  <c r="AE27" i="4" s="1"/>
  <c r="BI327" i="2"/>
  <c r="BG327" i="2" s="1"/>
  <c r="BH327" i="2" s="1"/>
  <c r="CK298" i="2" s="1"/>
  <c r="AE12" i="4" s="1"/>
  <c r="BI459" i="2"/>
  <c r="BG459" i="2" s="1"/>
  <c r="BH459" i="2" s="1"/>
  <c r="CK430" i="2" s="1"/>
  <c r="AE29" i="4" s="1"/>
  <c r="BI197" i="2"/>
  <c r="BG197" i="2" s="1"/>
  <c r="BH197" i="2" s="1"/>
  <c r="CM166" i="2" s="1"/>
  <c r="AG27" i="4" s="1"/>
  <c r="BI329" i="2"/>
  <c r="BG329" i="2" s="1"/>
  <c r="BH329" i="2" s="1"/>
  <c r="CM298" i="2" s="1"/>
  <c r="AG12" i="4" s="1"/>
  <c r="BI461" i="2"/>
  <c r="BG461" i="2" s="1"/>
  <c r="BH461" i="2" s="1"/>
  <c r="CM430" i="2" s="1"/>
  <c r="AG29" i="4" s="1"/>
  <c r="BI141" i="2"/>
  <c r="BG141" i="2" s="1"/>
  <c r="BH141" i="2" s="1"/>
  <c r="BP133" i="2" s="1"/>
  <c r="J33" i="4" s="1"/>
  <c r="BI343" i="2"/>
  <c r="BG343" i="2" s="1"/>
  <c r="BH343" i="2" s="1"/>
  <c r="BT331" i="2" s="1"/>
  <c r="N10" i="4" s="1"/>
  <c r="BI7" i="2"/>
  <c r="BG7" i="2" s="1"/>
  <c r="BH7" i="2" s="1"/>
  <c r="BN1" i="2" s="1"/>
  <c r="H18" i="4" s="1"/>
  <c r="BI22" i="2"/>
  <c r="BG22" i="2" s="1"/>
  <c r="BH22" i="2" s="1"/>
  <c r="CC1" i="2" s="1"/>
  <c r="W18" i="4" s="1"/>
  <c r="BI24" i="2"/>
  <c r="BG24" i="2" s="1"/>
  <c r="BH24" i="2" s="1"/>
  <c r="CE1" i="2" s="1"/>
  <c r="Y18" i="4" s="1"/>
  <c r="BI135" i="2"/>
  <c r="BG135" i="2" s="1"/>
  <c r="BH135" i="2" s="1"/>
  <c r="BJ133" i="2" s="1"/>
  <c r="D33" i="4" s="1"/>
  <c r="BI267" i="2"/>
  <c r="BG267" i="2" s="1"/>
  <c r="BH267" i="2" s="1"/>
  <c r="BJ265" i="2" s="1"/>
  <c r="D23" i="4" s="1"/>
  <c r="BI399" i="2"/>
  <c r="BG399" i="2" s="1"/>
  <c r="BH399" i="2" s="1"/>
  <c r="BJ397" i="2" s="1"/>
  <c r="D25" i="4" s="1"/>
  <c r="BI302" i="2"/>
  <c r="BG302" i="2" s="1"/>
  <c r="BH302" i="2" s="1"/>
  <c r="BL298" i="2" s="1"/>
  <c r="F12" i="4" s="1"/>
  <c r="BI401" i="2"/>
  <c r="BG401" i="2" s="1"/>
  <c r="BH401" i="2" s="1"/>
  <c r="BL397" i="2" s="1"/>
  <c r="F25" i="4" s="1"/>
  <c r="BI139" i="2"/>
  <c r="BG139" i="2" s="1"/>
  <c r="BH139" i="2" s="1"/>
  <c r="BN133" i="2" s="1"/>
  <c r="H33" i="4" s="1"/>
  <c r="BI403" i="2"/>
  <c r="BG403" i="2" s="1"/>
  <c r="BH403" i="2" s="1"/>
  <c r="BN397" i="2" s="1"/>
  <c r="H25" i="4" s="1"/>
  <c r="BI108" i="2"/>
  <c r="BG108" i="2" s="1"/>
  <c r="BH108" i="2" s="1"/>
  <c r="BP100" i="2" s="1"/>
  <c r="J16" i="4" s="1"/>
  <c r="BI306" i="2"/>
  <c r="BG306" i="2" s="1"/>
  <c r="BH306" i="2" s="1"/>
  <c r="BP298" i="2" s="1"/>
  <c r="J12" i="4" s="1"/>
  <c r="BI143" i="2"/>
  <c r="BG143" i="2" s="1"/>
  <c r="BH143" i="2" s="1"/>
  <c r="BR133" i="2" s="1"/>
  <c r="L33" i="4" s="1"/>
  <c r="BI407" i="2"/>
  <c r="BG407" i="2" s="1"/>
  <c r="BH407" i="2" s="1"/>
  <c r="BR397" i="2" s="1"/>
  <c r="L25" i="4" s="1"/>
  <c r="BI277" i="2"/>
  <c r="BG277" i="2" s="1"/>
  <c r="BH277" i="2" s="1"/>
  <c r="BT265" i="2" s="1"/>
  <c r="N23" i="4" s="1"/>
  <c r="BI409" i="2"/>
  <c r="BG409" i="2" s="1"/>
  <c r="BH409" i="2" s="1"/>
  <c r="BT397" i="2" s="1"/>
  <c r="N25" i="4" s="1"/>
  <c r="BI114" i="2"/>
  <c r="BG114" i="2" s="1"/>
  <c r="BH114" i="2" s="1"/>
  <c r="BV100" i="2" s="1"/>
  <c r="P16" i="4" s="1"/>
  <c r="BI213" i="2"/>
  <c r="BG213" i="2" s="1"/>
  <c r="BH213" i="2" s="1"/>
  <c r="BV199" i="2" s="1"/>
  <c r="P14" i="4" s="1"/>
  <c r="BI411" i="2"/>
  <c r="BG411" i="2" s="1"/>
  <c r="BH411" i="2" s="1"/>
  <c r="BV397" i="2" s="1"/>
  <c r="P25" i="4" s="1"/>
  <c r="BI116" i="2"/>
  <c r="BG116" i="2" s="1"/>
  <c r="BH116" i="2" s="1"/>
  <c r="BX100" i="2" s="1"/>
  <c r="R16" i="4" s="1"/>
  <c r="BI281" i="2"/>
  <c r="BG281" i="2" s="1"/>
  <c r="BH281" i="2" s="1"/>
  <c r="BX265" i="2" s="1"/>
  <c r="R23" i="4" s="1"/>
  <c r="BI118" i="2"/>
  <c r="BG118" i="2" s="1"/>
  <c r="BH118" i="2" s="1"/>
  <c r="BZ100" i="2" s="1"/>
  <c r="T16" i="4" s="1"/>
  <c r="BI283" i="2"/>
  <c r="BG283" i="2" s="1"/>
  <c r="BH283" i="2" s="1"/>
  <c r="BZ265" i="2" s="1"/>
  <c r="T23" i="4" s="1"/>
  <c r="BI415" i="2"/>
  <c r="BG415" i="2" s="1"/>
  <c r="BH415" i="2" s="1"/>
  <c r="BZ397" i="2" s="1"/>
  <c r="T25" i="4" s="1"/>
  <c r="BI120" i="2"/>
  <c r="BG120" i="2" s="1"/>
  <c r="BH120" i="2" s="1"/>
  <c r="CB100" i="2" s="1"/>
  <c r="V16" i="4" s="1"/>
  <c r="BI285" i="2"/>
  <c r="BG285" i="2" s="1"/>
  <c r="BH285" i="2" s="1"/>
  <c r="CB265" i="2" s="1"/>
  <c r="V23" i="4" s="1"/>
  <c r="BI417" i="2"/>
  <c r="BG417" i="2" s="1"/>
  <c r="BH417" i="2" s="1"/>
  <c r="CB397" i="2" s="1"/>
  <c r="V25" i="4" s="1"/>
  <c r="BI122" i="2"/>
  <c r="BG122" i="2" s="1"/>
  <c r="BH122" i="2" s="1"/>
  <c r="CD100" i="2" s="1"/>
  <c r="X16" i="4" s="1"/>
  <c r="BI287" i="2"/>
  <c r="BG287" i="2" s="1"/>
  <c r="BH287" i="2" s="1"/>
  <c r="CD265" i="2" s="1"/>
  <c r="X23" i="4" s="1"/>
  <c r="BI419" i="2"/>
  <c r="BG419" i="2" s="1"/>
  <c r="BH419" i="2" s="1"/>
  <c r="CD397" i="2" s="1"/>
  <c r="X25" i="4" s="1"/>
  <c r="BI124" i="2"/>
  <c r="BG124" i="2" s="1"/>
  <c r="BH124" i="2" s="1"/>
  <c r="CF100" i="2" s="1"/>
  <c r="Z16" i="4" s="1"/>
  <c r="BI289" i="2"/>
  <c r="BG289" i="2" s="1"/>
  <c r="BH289" i="2" s="1"/>
  <c r="CF265" i="2" s="1"/>
  <c r="Z23" i="4" s="1"/>
  <c r="BI421" i="2"/>
  <c r="BG421" i="2" s="1"/>
  <c r="BH421" i="2" s="1"/>
  <c r="CF397" i="2" s="1"/>
  <c r="Z25" i="4" s="1"/>
  <c r="BI126" i="2"/>
  <c r="BG126" i="2" s="1"/>
  <c r="BH126" i="2" s="1"/>
  <c r="CH100" i="2" s="1"/>
  <c r="AB16" i="4" s="1"/>
  <c r="BI291" i="2"/>
  <c r="BG291" i="2" s="1"/>
  <c r="BH291" i="2" s="1"/>
  <c r="CH265" i="2" s="1"/>
  <c r="AB23" i="4" s="1"/>
  <c r="BI128" i="2"/>
  <c r="BG128" i="2" s="1"/>
  <c r="BH128" i="2" s="1"/>
  <c r="CJ100" i="2" s="1"/>
  <c r="AD16" i="4" s="1"/>
  <c r="BI293" i="2"/>
  <c r="BG293" i="2" s="1"/>
  <c r="BH293" i="2" s="1"/>
  <c r="CJ265" i="2" s="1"/>
  <c r="AD23" i="4" s="1"/>
  <c r="BI425" i="2"/>
  <c r="BG425" i="2" s="1"/>
  <c r="BH425" i="2" s="1"/>
  <c r="CJ397" i="2" s="1"/>
  <c r="AD25" i="4" s="1"/>
  <c r="BI130" i="2"/>
  <c r="BG130" i="2" s="1"/>
  <c r="BH130" i="2" s="1"/>
  <c r="CL100" i="2" s="1"/>
  <c r="AF16" i="4" s="1"/>
  <c r="BI295" i="2"/>
  <c r="BG295" i="2" s="1"/>
  <c r="BH295" i="2" s="1"/>
  <c r="CL265" i="2" s="1"/>
  <c r="AF23" i="4" s="1"/>
  <c r="BI427" i="2"/>
  <c r="BG427" i="2" s="1"/>
  <c r="BH427" i="2" s="1"/>
  <c r="CL397" i="2" s="1"/>
  <c r="AF25" i="4" s="1"/>
  <c r="BI103" i="2"/>
  <c r="BG103" i="2" s="1"/>
  <c r="BH103" i="2" s="1"/>
  <c r="BK100" i="2" s="1"/>
  <c r="E16" i="4" s="1"/>
  <c r="BI202" i="2"/>
  <c r="BG202" i="2" s="1"/>
  <c r="BH202" i="2" s="1"/>
  <c r="BK199" i="2" s="1"/>
  <c r="E14" i="4" s="1"/>
  <c r="BI334" i="2"/>
  <c r="BG334" i="2" s="1"/>
  <c r="BH334" i="2" s="1"/>
  <c r="BK331" i="2" s="1"/>
  <c r="E10" i="4" s="1"/>
  <c r="BI466" i="2"/>
  <c r="BG466" i="2" s="1"/>
  <c r="BH466" i="2" s="1"/>
  <c r="BK463" i="2" s="1"/>
  <c r="E31" i="4" s="1"/>
  <c r="BI138" i="2"/>
  <c r="BG138" i="2" s="1"/>
  <c r="BH138" i="2" s="1"/>
  <c r="BM133" i="2" s="1"/>
  <c r="G33" i="4" s="1"/>
  <c r="BI204" i="2"/>
  <c r="BG204" i="2" s="1"/>
  <c r="BH204" i="2" s="1"/>
  <c r="BM199" i="2" s="1"/>
  <c r="G14" i="4" s="1"/>
  <c r="BI336" i="2"/>
  <c r="BG336" i="2" s="1"/>
  <c r="BH336" i="2" s="1"/>
  <c r="BM331" i="2" s="1"/>
  <c r="G10" i="4" s="1"/>
  <c r="BI468" i="2"/>
  <c r="BG468" i="2" s="1"/>
  <c r="BH468" i="2" s="1"/>
  <c r="BM463" i="2" s="1"/>
  <c r="G31" i="4" s="1"/>
  <c r="BI107" i="2"/>
  <c r="BG107" i="2" s="1"/>
  <c r="BH107" i="2" s="1"/>
  <c r="BO100" i="2" s="1"/>
  <c r="I16" i="4" s="1"/>
  <c r="BI206" i="2"/>
  <c r="BG206" i="2" s="1"/>
  <c r="BH206" i="2" s="1"/>
  <c r="BO199" i="2" s="1"/>
  <c r="I14" i="4" s="1"/>
  <c r="BI338" i="2"/>
  <c r="BG338" i="2" s="1"/>
  <c r="BH338" i="2" s="1"/>
  <c r="BO331" i="2" s="1"/>
  <c r="I10" i="4" s="1"/>
  <c r="BI470" i="2"/>
  <c r="BG470" i="2" s="1"/>
  <c r="BH470" i="2" s="1"/>
  <c r="BO463" i="2" s="1"/>
  <c r="I31" i="4" s="1"/>
  <c r="BI142" i="2"/>
  <c r="BG142" i="2" s="1"/>
  <c r="BH142" i="2" s="1"/>
  <c r="BQ133" i="2" s="1"/>
  <c r="K33" i="4" s="1"/>
  <c r="BI208" i="2"/>
  <c r="BG208" i="2" s="1"/>
  <c r="BH208" i="2" s="1"/>
  <c r="BQ199" i="2" s="1"/>
  <c r="K14" i="4" s="1"/>
  <c r="BI340" i="2"/>
  <c r="BG340" i="2" s="1"/>
  <c r="BH340" i="2" s="1"/>
  <c r="BQ331" i="2" s="1"/>
  <c r="K10" i="4" s="1"/>
  <c r="BI472" i="2"/>
  <c r="BG472" i="2" s="1"/>
  <c r="BH472" i="2" s="1"/>
  <c r="BQ463" i="2" s="1"/>
  <c r="K31" i="4" s="1"/>
  <c r="BI111" i="2"/>
  <c r="BG111" i="2" s="1"/>
  <c r="BH111" i="2" s="1"/>
  <c r="BS100" i="2" s="1"/>
  <c r="M16" i="4" s="1"/>
  <c r="BI210" i="2"/>
  <c r="BG210" i="2" s="1"/>
  <c r="BH210" i="2" s="1"/>
  <c r="BS199" i="2" s="1"/>
  <c r="M14" i="4" s="1"/>
  <c r="BI342" i="2"/>
  <c r="BG342" i="2" s="1"/>
  <c r="BH342" i="2" s="1"/>
  <c r="BS331" i="2" s="1"/>
  <c r="M10" i="4" s="1"/>
  <c r="BI474" i="2"/>
  <c r="BG474" i="2" s="1"/>
  <c r="BH474" i="2" s="1"/>
  <c r="BS463" i="2" s="1"/>
  <c r="M31" i="4" s="1"/>
  <c r="BI146" i="2"/>
  <c r="BG146" i="2" s="1"/>
  <c r="BH146" i="2" s="1"/>
  <c r="BU133" i="2" s="1"/>
  <c r="O33" i="4" s="1"/>
  <c r="BI212" i="2"/>
  <c r="BG212" i="2" s="1"/>
  <c r="BH212" i="2" s="1"/>
  <c r="BU199" i="2" s="1"/>
  <c r="O14" i="4" s="1"/>
  <c r="BI344" i="2"/>
  <c r="BG344" i="2" s="1"/>
  <c r="BH344" i="2" s="1"/>
  <c r="BU331" i="2" s="1"/>
  <c r="O10" i="4" s="1"/>
  <c r="BI476" i="2"/>
  <c r="BG476" i="2" s="1"/>
  <c r="BH476" i="2" s="1"/>
  <c r="BU463" i="2" s="1"/>
  <c r="O31" i="4" s="1"/>
  <c r="BI115" i="2"/>
  <c r="BG115" i="2" s="1"/>
  <c r="BH115" i="2" s="1"/>
  <c r="BW100" i="2" s="1"/>
  <c r="Q16" i="4" s="1"/>
  <c r="BI214" i="2"/>
  <c r="BG214" i="2" s="1"/>
  <c r="BH214" i="2" s="1"/>
  <c r="BW199" i="2" s="1"/>
  <c r="Q14" i="4" s="1"/>
  <c r="BI346" i="2"/>
  <c r="BG346" i="2" s="1"/>
  <c r="BH346" i="2" s="1"/>
  <c r="BW331" i="2" s="1"/>
  <c r="Q10" i="4" s="1"/>
  <c r="BI478" i="2"/>
  <c r="BG478" i="2" s="1"/>
  <c r="BH478" i="2" s="1"/>
  <c r="BW463" i="2" s="1"/>
  <c r="Q31" i="4" s="1"/>
  <c r="BI117" i="2"/>
  <c r="BG117" i="2" s="1"/>
  <c r="BH117" i="2" s="1"/>
  <c r="BY100" i="2" s="1"/>
  <c r="S16" i="4" s="1"/>
  <c r="BI216" i="2"/>
  <c r="BG216" i="2" s="1"/>
  <c r="BH216" i="2" s="1"/>
  <c r="BY199" i="2" s="1"/>
  <c r="S14" i="4" s="1"/>
  <c r="BI348" i="2"/>
  <c r="BG348" i="2" s="1"/>
  <c r="BH348" i="2" s="1"/>
  <c r="BY331" i="2" s="1"/>
  <c r="S10" i="4" s="1"/>
  <c r="BI480" i="2"/>
  <c r="BG480" i="2" s="1"/>
  <c r="BH480" i="2" s="1"/>
  <c r="BY463" i="2" s="1"/>
  <c r="S31" i="4" s="1"/>
  <c r="BI119" i="2"/>
  <c r="BG119" i="2" s="1"/>
  <c r="BH119" i="2" s="1"/>
  <c r="CA100" i="2" s="1"/>
  <c r="U16" i="4" s="1"/>
  <c r="BI218" i="2"/>
  <c r="BG218" i="2" s="1"/>
  <c r="BH218" i="2" s="1"/>
  <c r="CA199" i="2" s="1"/>
  <c r="U14" i="4" s="1"/>
  <c r="BI350" i="2"/>
  <c r="BG350" i="2" s="1"/>
  <c r="BH350" i="2" s="1"/>
  <c r="CA331" i="2" s="1"/>
  <c r="U10" i="4" s="1"/>
  <c r="BI482" i="2"/>
  <c r="BG482" i="2" s="1"/>
  <c r="BH482" i="2" s="1"/>
  <c r="CA463" i="2" s="1"/>
  <c r="U31" i="4" s="1"/>
  <c r="BI121" i="2"/>
  <c r="BG121" i="2" s="1"/>
  <c r="BH121" i="2" s="1"/>
  <c r="CC100" i="2" s="1"/>
  <c r="W16" i="4" s="1"/>
  <c r="BI220" i="2"/>
  <c r="BG220" i="2" s="1"/>
  <c r="BH220" i="2" s="1"/>
  <c r="CC199" i="2" s="1"/>
  <c r="W14" i="4" s="1"/>
  <c r="BI352" i="2"/>
  <c r="BG352" i="2" s="1"/>
  <c r="BH352" i="2" s="1"/>
  <c r="CC331" i="2" s="1"/>
  <c r="W10" i="4" s="1"/>
  <c r="BI484" i="2"/>
  <c r="BG484" i="2" s="1"/>
  <c r="BH484" i="2" s="1"/>
  <c r="CC463" i="2" s="1"/>
  <c r="W31" i="4" s="1"/>
  <c r="BI123" i="2"/>
  <c r="BG123" i="2" s="1"/>
  <c r="BH123" i="2" s="1"/>
  <c r="CE100" i="2" s="1"/>
  <c r="Y16" i="4" s="1"/>
  <c r="BI222" i="2"/>
  <c r="BG222" i="2" s="1"/>
  <c r="BH222" i="2" s="1"/>
  <c r="CE199" i="2" s="1"/>
  <c r="Y14" i="4" s="1"/>
  <c r="BI354" i="2"/>
  <c r="BG354" i="2" s="1"/>
  <c r="BH354" i="2" s="1"/>
  <c r="CE331" i="2" s="1"/>
  <c r="Y10" i="4" s="1"/>
  <c r="BI486" i="2"/>
  <c r="BG486" i="2" s="1"/>
  <c r="BH486" i="2" s="1"/>
  <c r="CE463" i="2" s="1"/>
  <c r="Y31" i="4" s="1"/>
  <c r="BI125" i="2"/>
  <c r="BG125" i="2" s="1"/>
  <c r="BH125" i="2" s="1"/>
  <c r="CG100" i="2" s="1"/>
  <c r="AA16" i="4" s="1"/>
  <c r="BI224" i="2"/>
  <c r="BG224" i="2" s="1"/>
  <c r="BH224" i="2" s="1"/>
  <c r="CG199" i="2" s="1"/>
  <c r="AA14" i="4" s="1"/>
  <c r="BI356" i="2"/>
  <c r="BG356" i="2" s="1"/>
  <c r="BH356" i="2" s="1"/>
  <c r="CG331" i="2" s="1"/>
  <c r="AA10" i="4" s="1"/>
  <c r="BI488" i="2"/>
  <c r="BG488" i="2" s="1"/>
  <c r="BH488" i="2" s="1"/>
  <c r="CG463" i="2" s="1"/>
  <c r="AA31" i="4" s="1"/>
  <c r="BI94" i="2"/>
  <c r="BG94" i="2" s="1"/>
  <c r="BH94" i="2" s="1"/>
  <c r="CI67" i="2" s="1"/>
  <c r="AC6" i="4" s="1"/>
  <c r="BI226" i="2"/>
  <c r="BG226" i="2" s="1"/>
  <c r="BH226" i="2" s="1"/>
  <c r="CI199" i="2" s="1"/>
  <c r="AC14" i="4" s="1"/>
  <c r="BI358" i="2"/>
  <c r="BG358" i="2" s="1"/>
  <c r="BH358" i="2" s="1"/>
  <c r="CI331" i="2" s="1"/>
  <c r="AC10" i="4" s="1"/>
  <c r="BI490" i="2"/>
  <c r="BG490" i="2" s="1"/>
  <c r="BH490" i="2" s="1"/>
  <c r="CI463" i="2" s="1"/>
  <c r="AC31" i="4" s="1"/>
  <c r="BI96" i="2"/>
  <c r="BG96" i="2" s="1"/>
  <c r="BH96" i="2" s="1"/>
  <c r="BI228" i="2"/>
  <c r="BG228" i="2" s="1"/>
  <c r="BH228" i="2" s="1"/>
  <c r="CK199" i="2" s="1"/>
  <c r="AE14" i="4" s="1"/>
  <c r="BI360" i="2"/>
  <c r="BG360" i="2" s="1"/>
  <c r="BH360" i="2" s="1"/>
  <c r="CK331" i="2" s="1"/>
  <c r="AE10" i="4" s="1"/>
  <c r="BI492" i="2"/>
  <c r="BG492" i="2" s="1"/>
  <c r="BH492" i="2" s="1"/>
  <c r="CK463" i="2" s="1"/>
  <c r="AE31" i="4" s="1"/>
  <c r="BI98" i="2"/>
  <c r="BG98" i="2" s="1"/>
  <c r="BH98" i="2" s="1"/>
  <c r="CM67" i="2" s="1"/>
  <c r="AG6" i="4" s="1"/>
  <c r="BI230" i="2"/>
  <c r="BG230" i="2" s="1"/>
  <c r="BH230" i="2" s="1"/>
  <c r="CM199" i="2" s="1"/>
  <c r="AG14" i="4" s="1"/>
  <c r="BI362" i="2"/>
  <c r="BG362" i="2" s="1"/>
  <c r="BH362" i="2" s="1"/>
  <c r="CM331" i="2" s="1"/>
  <c r="AG10" i="4" s="1"/>
  <c r="BI494" i="2"/>
  <c r="BG494" i="2" s="1"/>
  <c r="BH494" i="2" s="1"/>
  <c r="CM463" i="2" s="1"/>
  <c r="AG31" i="4" s="1"/>
  <c r="E2" i="1"/>
  <c r="BI37" i="2"/>
  <c r="BG37" i="2" s="1"/>
  <c r="BH37" i="2" s="1"/>
  <c r="BK34" i="2" s="1"/>
  <c r="E4" i="4" s="1"/>
  <c r="BI39" i="2"/>
  <c r="BG39" i="2" s="1"/>
  <c r="BH39" i="2" s="1"/>
  <c r="BM34" i="2" s="1"/>
  <c r="G4" i="4" s="1"/>
  <c r="BI41" i="2"/>
  <c r="BG41" i="2" s="1"/>
  <c r="BH41" i="2" s="1"/>
  <c r="BO34" i="2" s="1"/>
  <c r="I4" i="4" s="1"/>
  <c r="BI43" i="2"/>
  <c r="BG43" i="2" s="1"/>
  <c r="BH43" i="2" s="1"/>
  <c r="BQ34" i="2" s="1"/>
  <c r="K4" i="4" s="1"/>
  <c r="BI45" i="2"/>
  <c r="BG45" i="2" s="1"/>
  <c r="BH45" i="2" s="1"/>
  <c r="BS34" i="2" s="1"/>
  <c r="M4" i="4" s="1"/>
  <c r="BI47" i="2"/>
  <c r="BG47" i="2" s="1"/>
  <c r="BH47" i="2" s="1"/>
  <c r="BU34" i="2" s="1"/>
  <c r="O4" i="4" s="1"/>
  <c r="BI49" i="2"/>
  <c r="BG49" i="2" s="1"/>
  <c r="BH49" i="2" s="1"/>
  <c r="BW34" i="2" s="1"/>
  <c r="Q4" i="4" s="1"/>
  <c r="BI51" i="2"/>
  <c r="BG51" i="2" s="1"/>
  <c r="BH51" i="2" s="1"/>
  <c r="BY34" i="2" s="1"/>
  <c r="S4" i="4" s="1"/>
  <c r="BI53" i="2"/>
  <c r="BG53" i="2" s="1"/>
  <c r="BH53" i="2" s="1"/>
  <c r="CA34" i="2" s="1"/>
  <c r="U4" i="4" s="1"/>
  <c r="BI55" i="2"/>
  <c r="BG55" i="2" s="1"/>
  <c r="BH55" i="2" s="1"/>
  <c r="CC34" i="2" s="1"/>
  <c r="W4" i="4" s="1"/>
  <c r="BI57" i="2"/>
  <c r="BG57" i="2" s="1"/>
  <c r="BH57" i="2" s="1"/>
  <c r="CE34" i="2" s="1"/>
  <c r="Y4" i="4" s="1"/>
  <c r="BI59" i="2"/>
  <c r="BG59" i="2" s="1"/>
  <c r="BH59" i="2" s="1"/>
  <c r="CG34" i="2" s="1"/>
  <c r="AA4" i="4" s="1"/>
  <c r="BI61" i="2"/>
  <c r="BG61" i="2" s="1"/>
  <c r="BH61" i="2" s="1"/>
  <c r="CI34" i="2" s="1"/>
  <c r="AC4" i="4" s="1"/>
  <c r="BI63" i="2"/>
  <c r="BG63" i="2" s="1"/>
  <c r="BH63" i="2" s="1"/>
  <c r="CK34" i="2" s="1"/>
  <c r="AE4" i="4" s="1"/>
  <c r="BI65" i="2"/>
  <c r="BG65" i="2" s="1"/>
  <c r="BH65" i="2" s="1"/>
  <c r="CM34" i="2" s="1"/>
  <c r="AG4" i="4" s="1"/>
  <c r="BI36" i="2"/>
  <c r="BG36" i="2" s="1"/>
  <c r="BH36" i="2" s="1"/>
  <c r="BJ34" i="2" s="1"/>
  <c r="D4" i="4" s="1"/>
  <c r="BI38" i="2"/>
  <c r="BG38" i="2" s="1"/>
  <c r="BI40" i="2"/>
  <c r="BG40" i="2" s="1"/>
  <c r="BH40" i="2" s="1"/>
  <c r="BN34" i="2" s="1"/>
  <c r="H4" i="4" s="1"/>
  <c r="BI42" i="2"/>
  <c r="BG42" i="2" s="1"/>
  <c r="BH42" i="2" s="1"/>
  <c r="BP34" i="2" s="1"/>
  <c r="J4" i="4" s="1"/>
  <c r="BI44" i="2"/>
  <c r="BG44" i="2" s="1"/>
  <c r="BI46" i="2"/>
  <c r="BG46" i="2" s="1"/>
  <c r="BH46" i="2" s="1"/>
  <c r="BT34" i="2" s="1"/>
  <c r="N4" i="4" s="1"/>
  <c r="BI48" i="2"/>
  <c r="BG48" i="2" s="1"/>
  <c r="BH48" i="2" s="1"/>
  <c r="BV34" i="2" s="1"/>
  <c r="P4" i="4" s="1"/>
  <c r="BI50" i="2"/>
  <c r="BG50" i="2" s="1"/>
  <c r="BH50" i="2" s="1"/>
  <c r="BX34" i="2" s="1"/>
  <c r="R4" i="4" s="1"/>
  <c r="BI52" i="2"/>
  <c r="BG52" i="2" s="1"/>
  <c r="BH52" i="2" s="1"/>
  <c r="BZ34" i="2" s="1"/>
  <c r="T4" i="4" s="1"/>
  <c r="BI54" i="2"/>
  <c r="BG54" i="2" s="1"/>
  <c r="BH54" i="2" s="1"/>
  <c r="CB34" i="2" s="1"/>
  <c r="V4" i="4" s="1"/>
  <c r="BI56" i="2"/>
  <c r="BG56" i="2" s="1"/>
  <c r="BI58" i="2"/>
  <c r="BG58" i="2" s="1"/>
  <c r="BH58" i="2" s="1"/>
  <c r="CF34" i="2" s="1"/>
  <c r="Z4" i="4" s="1"/>
  <c r="BI60" i="2"/>
  <c r="BG60" i="2" s="1"/>
  <c r="BI62" i="2"/>
  <c r="BG62" i="2" s="1"/>
  <c r="BH62" i="2" s="1"/>
  <c r="CJ34" i="2" s="1"/>
  <c r="AD4" i="4" s="1"/>
  <c r="BI64" i="2"/>
  <c r="BG64" i="2" s="1"/>
  <c r="BH64" i="2" s="1"/>
  <c r="CL34" i="2" s="1"/>
  <c r="AF4" i="4" s="1"/>
  <c r="BI2" i="2"/>
  <c r="BG2" i="2" s="1"/>
  <c r="BI167" i="2"/>
  <c r="BG167" i="2" s="1"/>
  <c r="BH167" i="2" s="1"/>
  <c r="BI166" i="2" s="1"/>
  <c r="C27" i="4" s="1"/>
  <c r="BI431" i="2"/>
  <c r="BG431" i="2" s="1"/>
  <c r="BH431" i="2" s="1"/>
  <c r="BI430" i="2" s="1"/>
  <c r="C29" i="4" s="1"/>
  <c r="BI332" i="2"/>
  <c r="BG332" i="2" s="1"/>
  <c r="BH332" i="2" s="1"/>
  <c r="BI331" i="2" s="1"/>
  <c r="C10" i="4" s="1"/>
  <c r="BI32" i="2"/>
  <c r="BG32" i="2" s="1"/>
  <c r="BI68" i="2"/>
  <c r="BG68" i="2" s="1"/>
  <c r="BH68" i="2" s="1"/>
  <c r="BI67" i="2" s="1"/>
  <c r="C6" i="4" s="1"/>
  <c r="BI19" i="2"/>
  <c r="BG19" i="2" s="1"/>
  <c r="BI21" i="2"/>
  <c r="BG21" i="2" s="1"/>
  <c r="BI233" i="2"/>
  <c r="BG233" i="2" s="1"/>
  <c r="BH233" i="2" s="1"/>
  <c r="BI232" i="2" s="1"/>
  <c r="C21" i="4" s="1"/>
  <c r="BI497" i="2"/>
  <c r="BG497" i="2" s="1"/>
  <c r="BH497" i="2" s="1"/>
  <c r="BI496" i="2" s="1"/>
  <c r="C8" i="4" s="1"/>
  <c r="BI398" i="2"/>
  <c r="BG398" i="2" s="1"/>
  <c r="BH398" i="2" s="1"/>
  <c r="BI397" i="2" s="1"/>
  <c r="C25" i="4" s="1"/>
  <c r="BI20" i="2"/>
  <c r="BG20" i="2" s="1"/>
  <c r="BI134" i="2"/>
  <c r="BG134" i="2" s="1"/>
  <c r="BH134" i="2" s="1"/>
  <c r="BI133" i="2" s="1"/>
  <c r="C33" i="4" s="1"/>
  <c r="BI299" i="2"/>
  <c r="BG299" i="2" s="1"/>
  <c r="BH299" i="2" s="1"/>
  <c r="BI298" i="2" s="1"/>
  <c r="C12" i="4" s="1"/>
  <c r="BI200" i="2"/>
  <c r="BG200" i="2" s="1"/>
  <c r="BH200" i="2" s="1"/>
  <c r="BI199" i="2" s="1"/>
  <c r="C14" i="4" s="1"/>
  <c r="BI464" i="2"/>
  <c r="BG464" i="2" s="1"/>
  <c r="BH464" i="2" s="1"/>
  <c r="BI463" i="2" s="1"/>
  <c r="C31" i="4" s="1"/>
  <c r="BI266" i="2"/>
  <c r="BG266" i="2" s="1"/>
  <c r="BH266" i="2" s="1"/>
  <c r="BI265" i="2" s="1"/>
  <c r="C23" i="4" s="1"/>
  <c r="BI101" i="2"/>
  <c r="BG101" i="2" s="1"/>
  <c r="BH101" i="2" s="1"/>
  <c r="BI100" i="2" s="1"/>
  <c r="C16" i="4" s="1"/>
  <c r="BI365" i="2"/>
  <c r="BG365" i="2" s="1"/>
  <c r="BH365" i="2" s="1"/>
  <c r="BI364" i="2" s="1"/>
  <c r="C35" i="4" s="1"/>
  <c r="BI35" i="2"/>
  <c r="BG35" i="2" s="1"/>
  <c r="BH35" i="2" s="1"/>
  <c r="BI34" i="2" s="1"/>
  <c r="C4" i="4" s="1"/>
  <c r="BH17" i="2"/>
  <c r="BX1" i="2" s="1"/>
  <c r="R18" i="4" s="1"/>
  <c r="J2" i="1" l="1"/>
  <c r="L2" i="1" s="1"/>
  <c r="M2" i="1" s="1"/>
  <c r="A2" i="11"/>
  <c r="BH3" i="2"/>
  <c r="BJ1" i="2" s="1"/>
  <c r="D18" i="4" s="1"/>
  <c r="DJ17" i="11"/>
  <c r="K2" i="1"/>
  <c r="AK31" i="3"/>
  <c r="AK9" i="3"/>
  <c r="BQ67" i="2"/>
  <c r="K6" i="4" s="1"/>
  <c r="AK14" i="3"/>
  <c r="BS67" i="2"/>
  <c r="M6" i="4" s="1"/>
  <c r="AK16" i="3"/>
  <c r="BY67" i="2"/>
  <c r="S6" i="4" s="1"/>
  <c r="AK22" i="3"/>
  <c r="AK7" i="3"/>
  <c r="AK35" i="3"/>
  <c r="AK10" i="3"/>
  <c r="AK32" i="3"/>
  <c r="AK27" i="3"/>
  <c r="CK67" i="2"/>
  <c r="AE6" i="4" s="1"/>
  <c r="AK34" i="3"/>
  <c r="BU67" i="2"/>
  <c r="O6" i="4" s="1"/>
  <c r="AK18" i="3"/>
  <c r="BK67" i="2"/>
  <c r="E6" i="4" s="1"/>
  <c r="AK8" i="3"/>
  <c r="BX67" i="2"/>
  <c r="R6" i="4" s="1"/>
  <c r="AK21" i="3"/>
  <c r="CG67" i="2"/>
  <c r="AA6" i="4" s="1"/>
  <c r="AK30" i="3"/>
  <c r="AK15" i="3"/>
  <c r="BH56" i="2"/>
  <c r="CD34" i="2" s="1"/>
  <c r="X4" i="4" s="1"/>
  <c r="AK20" i="3"/>
  <c r="BH20" i="2"/>
  <c r="CA1" i="2" s="1"/>
  <c r="U18" i="4" s="1"/>
  <c r="AK24" i="3"/>
  <c r="BH21" i="2"/>
  <c r="CB1" i="2" s="1"/>
  <c r="V18" i="4" s="1"/>
  <c r="AK25" i="3"/>
  <c r="BH60" i="2"/>
  <c r="CH34" i="2" s="1"/>
  <c r="AB4" i="4" s="1"/>
  <c r="BH44" i="2"/>
  <c r="BR34" i="2" s="1"/>
  <c r="L4" i="4" s="1"/>
  <c r="BH38" i="2"/>
  <c r="BL34" i="2" s="1"/>
  <c r="F4" i="4" s="1"/>
  <c r="AK19" i="3"/>
  <c r="AK29" i="3"/>
  <c r="BH19" i="2"/>
  <c r="BZ1" i="2" s="1"/>
  <c r="T18" i="4" s="1"/>
  <c r="AK23" i="3"/>
  <c r="AK33" i="3"/>
  <c r="AK13" i="3"/>
  <c r="AK26" i="3"/>
  <c r="AK17" i="3"/>
  <c r="AK28" i="3"/>
  <c r="BH32" i="2"/>
  <c r="CM1" i="2" s="1"/>
  <c r="AG18" i="4" s="1"/>
  <c r="AK36" i="3"/>
  <c r="AK6" i="3"/>
  <c r="AK12" i="3"/>
  <c r="AK11" i="3"/>
  <c r="F3" i="1"/>
  <c r="BB3" i="11" l="1"/>
  <c r="DT17" i="11"/>
  <c r="AL6" i="3"/>
  <c r="C38" i="4"/>
  <c r="AN6" i="3"/>
  <c r="C39" i="4"/>
  <c r="E3" i="1"/>
  <c r="A3" i="11" s="1"/>
  <c r="H2" i="1"/>
  <c r="C20" i="4" s="1"/>
  <c r="G2" i="1"/>
  <c r="I2" i="1"/>
  <c r="C6" i="3" s="1"/>
  <c r="F4" i="1"/>
  <c r="BD2" i="11" l="1"/>
  <c r="E16" i="10" s="1"/>
  <c r="BC3" i="11" a="1"/>
  <c r="BC3" i="11" s="1"/>
  <c r="ED17" i="11"/>
  <c r="G3" i="1"/>
  <c r="J3" i="1"/>
  <c r="L3" i="1" s="1"/>
  <c r="M3" i="1" s="1"/>
  <c r="AF365" i="2"/>
  <c r="AF431" i="2"/>
  <c r="AF398" i="2"/>
  <c r="AF233" i="2"/>
  <c r="AF464" i="2"/>
  <c r="AF299" i="2"/>
  <c r="AF266" i="2"/>
  <c r="AF497" i="2"/>
  <c r="AF35" i="2"/>
  <c r="AF68" i="2"/>
  <c r="AF332" i="2"/>
  <c r="AF134" i="2"/>
  <c r="AF101" i="2"/>
  <c r="AF2" i="2"/>
  <c r="AF200" i="2"/>
  <c r="AF167" i="2"/>
  <c r="C2" i="2"/>
  <c r="E4" i="1"/>
  <c r="A4" i="11" s="1"/>
  <c r="C3" i="4"/>
  <c r="AM6" i="3"/>
  <c r="AO6" i="3" s="1"/>
  <c r="C37" i="4"/>
  <c r="F5" i="1"/>
  <c r="I3" i="1"/>
  <c r="C7" i="3" s="1"/>
  <c r="H3" i="1"/>
  <c r="BC2" i="11" l="1"/>
  <c r="D16" i="10" s="1"/>
  <c r="EN17" i="11"/>
  <c r="BL3" i="11"/>
  <c r="AM7" i="3"/>
  <c r="K3" i="1"/>
  <c r="G4" i="1"/>
  <c r="J4" i="1"/>
  <c r="L4" i="1" s="1"/>
  <c r="M4" i="1" s="1"/>
  <c r="I4" i="1"/>
  <c r="C8" i="3" s="1"/>
  <c r="AF432" i="2"/>
  <c r="AF399" i="2"/>
  <c r="AF234" i="2"/>
  <c r="AF465" i="2"/>
  <c r="AF300" i="2"/>
  <c r="AF267" i="2"/>
  <c r="AF498" i="2"/>
  <c r="AF333" i="2"/>
  <c r="AF201" i="2"/>
  <c r="AF366" i="2"/>
  <c r="AF69" i="2"/>
  <c r="AF135" i="2"/>
  <c r="AF102" i="2"/>
  <c r="AF3" i="2"/>
  <c r="AF168" i="2"/>
  <c r="AF36" i="2"/>
  <c r="C3" i="2"/>
  <c r="E5" i="1"/>
  <c r="H4" i="1"/>
  <c r="E20" i="4" s="1"/>
  <c r="F6" i="1"/>
  <c r="D37" i="4"/>
  <c r="E37" i="4"/>
  <c r="D20" i="4"/>
  <c r="D3" i="4"/>
  <c r="I5" i="1" l="1"/>
  <c r="C9" i="3" s="1"/>
  <c r="A5" i="11"/>
  <c r="BM3" i="11" a="1"/>
  <c r="BM3" i="11" s="1"/>
  <c r="BM2" i="11" s="1"/>
  <c r="D13" i="10" s="1"/>
  <c r="BN2" i="11"/>
  <c r="E13" i="10" s="1"/>
  <c r="EX17" i="11"/>
  <c r="AL7" i="3"/>
  <c r="AO7" i="3" s="1"/>
  <c r="D38" i="4"/>
  <c r="AN7" i="3"/>
  <c r="D39" i="4"/>
  <c r="AM8" i="3"/>
  <c r="K4" i="1"/>
  <c r="AF367" i="2"/>
  <c r="G5" i="1"/>
  <c r="J5" i="1"/>
  <c r="L5" i="1" s="1"/>
  <c r="M5" i="1" s="1"/>
  <c r="AF37" i="2"/>
  <c r="AF202" i="2"/>
  <c r="AF4" i="2"/>
  <c r="AF268" i="2"/>
  <c r="AF103" i="2"/>
  <c r="AF235" i="2"/>
  <c r="AF136" i="2"/>
  <c r="AF400" i="2"/>
  <c r="AF169" i="2"/>
  <c r="AF70" i="2"/>
  <c r="AF301" i="2"/>
  <c r="AF433" i="2"/>
  <c r="H5" i="1"/>
  <c r="F3" i="4" s="1"/>
  <c r="C4" i="2"/>
  <c r="AF334" i="2"/>
  <c r="AF499" i="2"/>
  <c r="AF466" i="2"/>
  <c r="E3" i="4"/>
  <c r="AF500" i="2"/>
  <c r="AF335" i="2"/>
  <c r="AF368" i="2"/>
  <c r="AF434" i="2"/>
  <c r="AF401" i="2"/>
  <c r="AF236" i="2"/>
  <c r="AF203" i="2"/>
  <c r="AF467" i="2"/>
  <c r="AF170" i="2"/>
  <c r="AF302" i="2"/>
  <c r="AF269" i="2"/>
  <c r="AF38" i="2"/>
  <c r="AF71" i="2"/>
  <c r="AF137" i="2"/>
  <c r="AF104" i="2"/>
  <c r="AF5" i="2"/>
  <c r="C5" i="2"/>
  <c r="E6" i="1"/>
  <c r="A6" i="11" s="1"/>
  <c r="F7" i="1"/>
  <c r="FH17" i="11" l="1"/>
  <c r="BV3" i="11"/>
  <c r="AL8" i="3"/>
  <c r="AO8" i="3" s="1"/>
  <c r="E38" i="4"/>
  <c r="AN8" i="3"/>
  <c r="E39" i="4"/>
  <c r="AM9" i="3"/>
  <c r="K5" i="1"/>
  <c r="I6" i="1"/>
  <c r="C10" i="3" s="1"/>
  <c r="J6" i="1"/>
  <c r="L6" i="1" s="1"/>
  <c r="M6" i="1" s="1"/>
  <c r="F37" i="4"/>
  <c r="F20" i="4"/>
  <c r="H6" i="1"/>
  <c r="G20" i="4" s="1"/>
  <c r="E7" i="1"/>
  <c r="A7" i="11" s="1"/>
  <c r="G6" i="1"/>
  <c r="F8" i="1"/>
  <c r="BX2" i="11" l="1"/>
  <c r="E7" i="10" s="1"/>
  <c r="BW3" i="11" a="1"/>
  <c r="BW3" i="11" s="1"/>
  <c r="BW2" i="11" s="1"/>
  <c r="D7" i="10" s="1"/>
  <c r="AL9" i="3"/>
  <c r="AO9" i="3" s="1"/>
  <c r="F38" i="4"/>
  <c r="AN9" i="3"/>
  <c r="F39" i="4"/>
  <c r="AM10" i="3"/>
  <c r="K6" i="1"/>
  <c r="AF303" i="2"/>
  <c r="G7" i="1"/>
  <c r="J7" i="1"/>
  <c r="L7" i="1" s="1"/>
  <c r="M7" i="1" s="1"/>
  <c r="AF39" i="2"/>
  <c r="AF204" i="2"/>
  <c r="AF270" i="2"/>
  <c r="C6" i="2"/>
  <c r="AF6" i="2"/>
  <c r="AF402" i="2"/>
  <c r="AF336" i="2"/>
  <c r="AF468" i="2"/>
  <c r="AF72" i="2"/>
  <c r="AF171" i="2"/>
  <c r="AF435" i="2"/>
  <c r="AF501" i="2"/>
  <c r="AF105" i="2"/>
  <c r="AF237" i="2"/>
  <c r="AF138" i="2"/>
  <c r="AF369" i="2"/>
  <c r="H7" i="1"/>
  <c r="H20" i="4" s="1"/>
  <c r="G37" i="4"/>
  <c r="G3" i="4"/>
  <c r="E8" i="1"/>
  <c r="A8" i="11" s="1"/>
  <c r="I7" i="1"/>
  <c r="C11" i="3" s="1"/>
  <c r="F9" i="1"/>
  <c r="CF3" i="11" l="1"/>
  <c r="CH2" i="11" s="1"/>
  <c r="E10" i="10" s="1"/>
  <c r="AL10" i="3"/>
  <c r="AO10" i="3" s="1"/>
  <c r="G38" i="4"/>
  <c r="AN10" i="3"/>
  <c r="G39" i="4"/>
  <c r="AM11" i="3"/>
  <c r="K7" i="1"/>
  <c r="H37" i="4"/>
  <c r="G8" i="1"/>
  <c r="J8" i="1"/>
  <c r="L8" i="1" s="1"/>
  <c r="M8" i="1" s="1"/>
  <c r="H3" i="4"/>
  <c r="H8" i="1"/>
  <c r="I20" i="4" s="1"/>
  <c r="AF436" i="2"/>
  <c r="AF403" i="2"/>
  <c r="AF238" i="2"/>
  <c r="AF469" i="2"/>
  <c r="AF304" i="2"/>
  <c r="AF271" i="2"/>
  <c r="AF502" i="2"/>
  <c r="AF337" i="2"/>
  <c r="AF370" i="2"/>
  <c r="AF73" i="2"/>
  <c r="AF139" i="2"/>
  <c r="AF106" i="2"/>
  <c r="AF7" i="2"/>
  <c r="AF172" i="2"/>
  <c r="AF205" i="2"/>
  <c r="AF40" i="2"/>
  <c r="C7" i="2"/>
  <c r="E9" i="1"/>
  <c r="A9" i="11" s="1"/>
  <c r="I8" i="1"/>
  <c r="C12" i="3" s="1"/>
  <c r="F10" i="1"/>
  <c r="CG3" i="11" l="1" a="1"/>
  <c r="CG3" i="11" s="1"/>
  <c r="AL11" i="3"/>
  <c r="AO11" i="3" s="1"/>
  <c r="H38" i="4"/>
  <c r="AN11" i="3"/>
  <c r="H39" i="4"/>
  <c r="AM12" i="3"/>
  <c r="K8" i="1"/>
  <c r="G9" i="1"/>
  <c r="J37" i="4" s="1"/>
  <c r="J9" i="1"/>
  <c r="L9" i="1" s="1"/>
  <c r="M9" i="1" s="1"/>
  <c r="I37" i="4"/>
  <c r="I3" i="4"/>
  <c r="AF371" i="2"/>
  <c r="AF206" i="2"/>
  <c r="AF437" i="2"/>
  <c r="AF404" i="2"/>
  <c r="AF239" i="2"/>
  <c r="AF470" i="2"/>
  <c r="AF305" i="2"/>
  <c r="AF272" i="2"/>
  <c r="AF503" i="2"/>
  <c r="AF41" i="2"/>
  <c r="AF8" i="2"/>
  <c r="AF74" i="2"/>
  <c r="AF338" i="2"/>
  <c r="AF140" i="2"/>
  <c r="AF107" i="2"/>
  <c r="AF173" i="2"/>
  <c r="C8" i="2"/>
  <c r="H9" i="1"/>
  <c r="J3" i="4" s="1"/>
  <c r="E10" i="1"/>
  <c r="A10" i="11" s="1"/>
  <c r="I9" i="1"/>
  <c r="C13" i="3" s="1"/>
  <c r="F11" i="1"/>
  <c r="CG2" i="11" l="1"/>
  <c r="D10" i="10" s="1"/>
  <c r="AL12" i="3"/>
  <c r="AO12" i="3" s="1"/>
  <c r="I38" i="4"/>
  <c r="AN12" i="3"/>
  <c r="I39" i="4"/>
  <c r="AM13" i="3"/>
  <c r="K9" i="1"/>
  <c r="G10" i="1"/>
  <c r="J10" i="1"/>
  <c r="L10" i="1" s="1"/>
  <c r="M10" i="1" s="1"/>
  <c r="J20" i="4"/>
  <c r="H10" i="1"/>
  <c r="K3" i="4" s="1"/>
  <c r="AF504" i="2"/>
  <c r="AF339" i="2"/>
  <c r="AF372" i="2"/>
  <c r="AF207" i="2"/>
  <c r="AF438" i="2"/>
  <c r="AF405" i="2"/>
  <c r="AF240" i="2"/>
  <c r="AF471" i="2"/>
  <c r="AF306" i="2"/>
  <c r="AF273" i="2"/>
  <c r="AF174" i="2"/>
  <c r="AF42" i="2"/>
  <c r="AF75" i="2"/>
  <c r="AF141" i="2"/>
  <c r="AF108" i="2"/>
  <c r="AF9" i="2"/>
  <c r="C9" i="2"/>
  <c r="E11" i="1"/>
  <c r="A11" i="11" s="1"/>
  <c r="I10" i="1"/>
  <c r="C14" i="3" s="1"/>
  <c r="F12" i="1"/>
  <c r="CP3" i="11" l="1"/>
  <c r="CR2" i="11" s="1"/>
  <c r="E11" i="10" s="1"/>
  <c r="AL13" i="3"/>
  <c r="AO13" i="3" s="1"/>
  <c r="J38" i="4"/>
  <c r="AN13" i="3"/>
  <c r="J39" i="4"/>
  <c r="AM14" i="3"/>
  <c r="K10" i="1"/>
  <c r="G11" i="1"/>
  <c r="J11" i="1"/>
  <c r="L11" i="1" s="1"/>
  <c r="M11" i="1" s="1"/>
  <c r="K37" i="4"/>
  <c r="K20" i="4"/>
  <c r="AF472" i="2"/>
  <c r="AF307" i="2"/>
  <c r="AF274" i="2"/>
  <c r="AF505" i="2"/>
  <c r="AF340" i="2"/>
  <c r="AF373" i="2"/>
  <c r="AF208" i="2"/>
  <c r="AF439" i="2"/>
  <c r="AF406" i="2"/>
  <c r="AF142" i="2"/>
  <c r="AF109" i="2"/>
  <c r="AF241" i="2"/>
  <c r="AF175" i="2"/>
  <c r="AF43" i="2"/>
  <c r="AF10" i="2"/>
  <c r="AF76" i="2"/>
  <c r="C10" i="2"/>
  <c r="H11" i="1"/>
  <c r="L3" i="4" s="1"/>
  <c r="E12" i="1"/>
  <c r="A12" i="11" s="1"/>
  <c r="I11" i="1"/>
  <c r="C15" i="3" s="1"/>
  <c r="F13" i="1"/>
  <c r="CQ3" i="11" l="1" a="1"/>
  <c r="CQ3" i="11" s="1"/>
  <c r="AL14" i="3"/>
  <c r="AO14" i="3" s="1"/>
  <c r="K38" i="4"/>
  <c r="AN14" i="3"/>
  <c r="K39" i="4"/>
  <c r="AM15" i="3"/>
  <c r="K11" i="1"/>
  <c r="I12" i="1"/>
  <c r="C16" i="3" s="1"/>
  <c r="J12" i="1"/>
  <c r="L12" i="1" s="1"/>
  <c r="M12" i="1" s="1"/>
  <c r="L37" i="4"/>
  <c r="G12" i="1"/>
  <c r="H12" i="1"/>
  <c r="M20" i="4" s="1"/>
  <c r="AF440" i="2"/>
  <c r="AF407" i="2"/>
  <c r="AF242" i="2"/>
  <c r="AF473" i="2"/>
  <c r="AF308" i="2"/>
  <c r="AF275" i="2"/>
  <c r="AF506" i="2"/>
  <c r="AF341" i="2"/>
  <c r="AF374" i="2"/>
  <c r="AF77" i="2"/>
  <c r="AF143" i="2"/>
  <c r="AF110" i="2"/>
  <c r="AF11" i="2"/>
  <c r="AF209" i="2"/>
  <c r="AF176" i="2"/>
  <c r="AF44" i="2"/>
  <c r="C11" i="2"/>
  <c r="L20" i="4"/>
  <c r="E13" i="1"/>
  <c r="A13" i="11" s="1"/>
  <c r="F14" i="1"/>
  <c r="CQ2" i="11" l="1"/>
  <c r="D11" i="10" s="1"/>
  <c r="AL15" i="3"/>
  <c r="AO15" i="3" s="1"/>
  <c r="L38" i="4"/>
  <c r="AN15" i="3"/>
  <c r="L39" i="4"/>
  <c r="AM16" i="3"/>
  <c r="K12" i="1"/>
  <c r="AF210" i="2"/>
  <c r="C12" i="2"/>
  <c r="AF111" i="2"/>
  <c r="AF507" i="2"/>
  <c r="AF243" i="2"/>
  <c r="AF375" i="2"/>
  <c r="AF12" i="2"/>
  <c r="AF144" i="2"/>
  <c r="AF276" i="2"/>
  <c r="AF408" i="2"/>
  <c r="AF45" i="2"/>
  <c r="AF78" i="2"/>
  <c r="AF309" i="2"/>
  <c r="AF441" i="2"/>
  <c r="H13" i="1"/>
  <c r="N20" i="4" s="1"/>
  <c r="J13" i="1"/>
  <c r="L13" i="1" s="1"/>
  <c r="M13" i="1" s="1"/>
  <c r="AF177" i="2"/>
  <c r="AF342" i="2"/>
  <c r="AF474" i="2"/>
  <c r="M3" i="4"/>
  <c r="M37" i="4"/>
  <c r="I13" i="1"/>
  <c r="C17" i="3" s="1"/>
  <c r="E14" i="1"/>
  <c r="A14" i="11" s="1"/>
  <c r="G13" i="1"/>
  <c r="F15" i="1"/>
  <c r="CZ3" i="11" l="1"/>
  <c r="DB2" i="11" s="1"/>
  <c r="E6" i="10" s="1"/>
  <c r="AL16" i="3"/>
  <c r="AO16" i="3" s="1"/>
  <c r="M38" i="4"/>
  <c r="AN16" i="3"/>
  <c r="M39" i="4"/>
  <c r="AM17" i="3"/>
  <c r="K13" i="1"/>
  <c r="N3" i="4"/>
  <c r="G14" i="1"/>
  <c r="J14" i="1"/>
  <c r="L14" i="1" s="1"/>
  <c r="M14" i="1" s="1"/>
  <c r="H14" i="1"/>
  <c r="O3" i="4" s="1"/>
  <c r="I14" i="1"/>
  <c r="C18" i="3" s="1"/>
  <c r="N37" i="4"/>
  <c r="AF508" i="2"/>
  <c r="AF343" i="2"/>
  <c r="AF376" i="2"/>
  <c r="AF211" i="2"/>
  <c r="AF442" i="2"/>
  <c r="AF409" i="2"/>
  <c r="AF244" i="2"/>
  <c r="AF475" i="2"/>
  <c r="AF178" i="2"/>
  <c r="AF46" i="2"/>
  <c r="AF79" i="2"/>
  <c r="AF310" i="2"/>
  <c r="AF277" i="2"/>
  <c r="AF145" i="2"/>
  <c r="AF112" i="2"/>
  <c r="AF13" i="2"/>
  <c r="C13" i="2"/>
  <c r="E15" i="1"/>
  <c r="A15" i="11" s="1"/>
  <c r="F16" i="1"/>
  <c r="DA3" i="11" l="1" a="1"/>
  <c r="DA3" i="11" s="1"/>
  <c r="AL17" i="3"/>
  <c r="AO17" i="3" s="1"/>
  <c r="N38" i="4"/>
  <c r="AN17" i="3"/>
  <c r="N39" i="4"/>
  <c r="AM18" i="3"/>
  <c r="K14" i="1"/>
  <c r="AF509" i="2"/>
  <c r="G15" i="1"/>
  <c r="J15" i="1"/>
  <c r="L15" i="1" s="1"/>
  <c r="M15" i="1" s="1"/>
  <c r="O37" i="4"/>
  <c r="O20" i="4"/>
  <c r="AF113" i="2"/>
  <c r="AF146" i="2"/>
  <c r="AF212" i="2"/>
  <c r="AF278" i="2"/>
  <c r="AF47" i="2"/>
  <c r="AF245" i="2"/>
  <c r="AF377" i="2"/>
  <c r="AF311" i="2"/>
  <c r="C14" i="2"/>
  <c r="AF14" i="2"/>
  <c r="AF410" i="2"/>
  <c r="AF344" i="2"/>
  <c r="AF476" i="2"/>
  <c r="AF80" i="2"/>
  <c r="AF179" i="2"/>
  <c r="AF443" i="2"/>
  <c r="I15" i="1"/>
  <c r="C19" i="3" s="1"/>
  <c r="H15" i="1"/>
  <c r="P20" i="4" s="1"/>
  <c r="E16" i="1"/>
  <c r="A16" i="11" s="1"/>
  <c r="F17" i="1"/>
  <c r="P37" i="4"/>
  <c r="DA2" i="11" l="1"/>
  <c r="D6" i="10" s="1"/>
  <c r="AL18" i="3"/>
  <c r="AO18" i="3" s="1"/>
  <c r="O38" i="4"/>
  <c r="AN18" i="3"/>
  <c r="O39" i="4"/>
  <c r="AM19" i="3"/>
  <c r="K15" i="1"/>
  <c r="AF444" i="2"/>
  <c r="G16" i="1"/>
  <c r="J16" i="1"/>
  <c r="L16" i="1" s="1"/>
  <c r="M16" i="1" s="1"/>
  <c r="AF48" i="2"/>
  <c r="AF345" i="2"/>
  <c r="AF180" i="2"/>
  <c r="AF510" i="2"/>
  <c r="AF213" i="2"/>
  <c r="AF477" i="2"/>
  <c r="AF81" i="2"/>
  <c r="AF246" i="2"/>
  <c r="AF15" i="2"/>
  <c r="AF114" i="2"/>
  <c r="AF279" i="2"/>
  <c r="AF411" i="2"/>
  <c r="C15" i="2"/>
  <c r="AF147" i="2"/>
  <c r="AF378" i="2"/>
  <c r="AF312" i="2"/>
  <c r="I16" i="1"/>
  <c r="C20" i="3" s="1"/>
  <c r="P3" i="4"/>
  <c r="H16" i="1"/>
  <c r="Q3" i="4" s="1"/>
  <c r="E17" i="1"/>
  <c r="A17" i="11" s="1"/>
  <c r="F18" i="1"/>
  <c r="DJ3" i="11" l="1"/>
  <c r="DL2" i="11" s="1"/>
  <c r="E5" i="10" s="1"/>
  <c r="AL19" i="3"/>
  <c r="AO19" i="3" s="1"/>
  <c r="P38" i="4"/>
  <c r="AN19" i="3"/>
  <c r="P39" i="4"/>
  <c r="AM20" i="3"/>
  <c r="K16" i="1"/>
  <c r="Q37" i="4"/>
  <c r="H17" i="1"/>
  <c r="R3" i="4" s="1"/>
  <c r="J17" i="1"/>
  <c r="L17" i="1" s="1"/>
  <c r="M17" i="1" s="1"/>
  <c r="Q20" i="4"/>
  <c r="AF379" i="2"/>
  <c r="AF214" i="2"/>
  <c r="AF445" i="2"/>
  <c r="AF412" i="2"/>
  <c r="AF247" i="2"/>
  <c r="AF478" i="2"/>
  <c r="AF313" i="2"/>
  <c r="AF280" i="2"/>
  <c r="AF511" i="2"/>
  <c r="AF346" i="2"/>
  <c r="AF115" i="2"/>
  <c r="AF82" i="2"/>
  <c r="AF148" i="2"/>
  <c r="AF181" i="2"/>
  <c r="AF49" i="2"/>
  <c r="AF16" i="2"/>
  <c r="C16" i="2"/>
  <c r="I17" i="1"/>
  <c r="C21" i="3" s="1"/>
  <c r="E18" i="1"/>
  <c r="A18" i="11" s="1"/>
  <c r="G17" i="1"/>
  <c r="F19" i="1"/>
  <c r="DK3" i="11" l="1" a="1"/>
  <c r="DK3" i="11" s="1"/>
  <c r="AL20" i="3"/>
  <c r="AO20" i="3" s="1"/>
  <c r="Q38" i="4"/>
  <c r="AN20" i="3"/>
  <c r="Q39" i="4"/>
  <c r="AM21" i="3"/>
  <c r="K17" i="1"/>
  <c r="R20" i="4"/>
  <c r="G18" i="1"/>
  <c r="J18" i="1"/>
  <c r="L18" i="1" s="1"/>
  <c r="M18" i="1" s="1"/>
  <c r="I18" i="1"/>
  <c r="C22" i="3" s="1"/>
  <c r="H18" i="1"/>
  <c r="S20" i="4" s="1"/>
  <c r="R37" i="4"/>
  <c r="AF512" i="2"/>
  <c r="AF347" i="2"/>
  <c r="AF380" i="2"/>
  <c r="AF215" i="2"/>
  <c r="AF446" i="2"/>
  <c r="AF413" i="2"/>
  <c r="AF248" i="2"/>
  <c r="AF479" i="2"/>
  <c r="AF182" i="2"/>
  <c r="AF50" i="2"/>
  <c r="AF314" i="2"/>
  <c r="AF281" i="2"/>
  <c r="AF116" i="2"/>
  <c r="AF83" i="2"/>
  <c r="AF149" i="2"/>
  <c r="AF17" i="2"/>
  <c r="C17" i="2"/>
  <c r="E19" i="1"/>
  <c r="A19" i="11" s="1"/>
  <c r="F20" i="1"/>
  <c r="S37" i="4"/>
  <c r="DK2" i="11" l="1"/>
  <c r="D5" i="10" s="1"/>
  <c r="AL21" i="3"/>
  <c r="AO21" i="3" s="1"/>
  <c r="R38" i="4"/>
  <c r="AN21" i="3"/>
  <c r="R39" i="4"/>
  <c r="AM22" i="3"/>
  <c r="K18" i="1"/>
  <c r="AF282" i="2"/>
  <c r="H19" i="1"/>
  <c r="T3" i="4" s="1"/>
  <c r="J19" i="1"/>
  <c r="L19" i="1" s="1"/>
  <c r="M19" i="1" s="1"/>
  <c r="S3" i="4"/>
  <c r="I19" i="1"/>
  <c r="C23" i="3" s="1"/>
  <c r="AF249" i="2"/>
  <c r="AF150" i="2"/>
  <c r="AF381" i="2"/>
  <c r="AF315" i="2"/>
  <c r="AF18" i="2"/>
  <c r="AF183" i="2"/>
  <c r="C18" i="2"/>
  <c r="AF414" i="2"/>
  <c r="AF348" i="2"/>
  <c r="AF480" i="2"/>
  <c r="AF84" i="2"/>
  <c r="AF51" i="2"/>
  <c r="AF447" i="2"/>
  <c r="AF513" i="2"/>
  <c r="AF117" i="2"/>
  <c r="AF216" i="2"/>
  <c r="G19" i="1"/>
  <c r="E20" i="1"/>
  <c r="A20" i="11" s="1"/>
  <c r="F21" i="1"/>
  <c r="DT3" i="11" l="1"/>
  <c r="DV2" i="11" s="1"/>
  <c r="E17" i="10" s="1"/>
  <c r="AL22" i="3"/>
  <c r="AO22" i="3" s="1"/>
  <c r="S38" i="4"/>
  <c r="AN22" i="3"/>
  <c r="S39" i="4"/>
  <c r="AM23" i="3"/>
  <c r="K19" i="1"/>
  <c r="AF481" i="2"/>
  <c r="T20" i="4"/>
  <c r="H20" i="1"/>
  <c r="U3" i="4" s="1"/>
  <c r="J20" i="1"/>
  <c r="L20" i="1" s="1"/>
  <c r="M20" i="1" s="1"/>
  <c r="AF184" i="2"/>
  <c r="AF514" i="2"/>
  <c r="T37" i="4"/>
  <c r="AF250" i="2"/>
  <c r="AF118" i="2"/>
  <c r="C19" i="2"/>
  <c r="AF151" i="2"/>
  <c r="AF382" i="2"/>
  <c r="AF316" i="2"/>
  <c r="AF448" i="2"/>
  <c r="AF19" i="2"/>
  <c r="AF217" i="2"/>
  <c r="AF283" i="2"/>
  <c r="AF415" i="2"/>
  <c r="AF52" i="2"/>
  <c r="AF85" i="2"/>
  <c r="AF349" i="2"/>
  <c r="I20" i="1"/>
  <c r="C24" i="3" s="1"/>
  <c r="G20" i="1"/>
  <c r="E21" i="1"/>
  <c r="A21" i="11" s="1"/>
  <c r="F22" i="1"/>
  <c r="DU3" i="11" l="1" a="1"/>
  <c r="DU3" i="11" s="1"/>
  <c r="AL23" i="3"/>
  <c r="AO23" i="3" s="1"/>
  <c r="T38" i="4"/>
  <c r="AN23" i="3"/>
  <c r="T39" i="4"/>
  <c r="AM24" i="3"/>
  <c r="K20" i="1"/>
  <c r="G21" i="1"/>
  <c r="J21" i="1"/>
  <c r="L21" i="1" s="1"/>
  <c r="M21" i="1" s="1"/>
  <c r="U20" i="4"/>
  <c r="H21" i="1"/>
  <c r="V3" i="4" s="1"/>
  <c r="I21" i="1"/>
  <c r="C25" i="3" s="1"/>
  <c r="AF383" i="2"/>
  <c r="AF218" i="2"/>
  <c r="AF449" i="2"/>
  <c r="AF416" i="2"/>
  <c r="AF251" i="2"/>
  <c r="AF482" i="2"/>
  <c r="AF317" i="2"/>
  <c r="AF284" i="2"/>
  <c r="AF515" i="2"/>
  <c r="AF350" i="2"/>
  <c r="AF20" i="2"/>
  <c r="AF119" i="2"/>
  <c r="AF86" i="2"/>
  <c r="AF152" i="2"/>
  <c r="AF185" i="2"/>
  <c r="AF53" i="2"/>
  <c r="C20" i="2"/>
  <c r="E22" i="1"/>
  <c r="A22" i="11" s="1"/>
  <c r="U37" i="4"/>
  <c r="F23" i="1"/>
  <c r="DU2" i="11" l="1"/>
  <c r="D17" i="10" s="1"/>
  <c r="AL24" i="3"/>
  <c r="AO24" i="3" s="1"/>
  <c r="U38" i="4"/>
  <c r="AN24" i="3"/>
  <c r="U39" i="4"/>
  <c r="AM25" i="3"/>
  <c r="K21" i="1"/>
  <c r="V37" i="4"/>
  <c r="AF384" i="2"/>
  <c r="I22" i="1"/>
  <c r="C26" i="3" s="1"/>
  <c r="J22" i="1"/>
  <c r="L22" i="1" s="1"/>
  <c r="M22" i="1" s="1"/>
  <c r="V20" i="4"/>
  <c r="AF87" i="2"/>
  <c r="AF186" i="2"/>
  <c r="AF417" i="2"/>
  <c r="AF351" i="2"/>
  <c r="C21" i="2"/>
  <c r="AF120" i="2"/>
  <c r="AF483" i="2"/>
  <c r="AF450" i="2"/>
  <c r="AF516" i="2"/>
  <c r="AF252" i="2"/>
  <c r="AF21" i="2"/>
  <c r="AF54" i="2"/>
  <c r="AF219" i="2"/>
  <c r="AF153" i="2"/>
  <c r="AF318" i="2"/>
  <c r="AF285" i="2"/>
  <c r="H22" i="1"/>
  <c r="W20" i="4" s="1"/>
  <c r="G22" i="1"/>
  <c r="E23" i="1"/>
  <c r="A23" i="11" s="1"/>
  <c r="F24" i="1"/>
  <c r="ED3" i="11" l="1"/>
  <c r="EF2" i="11" s="1"/>
  <c r="E12" i="10" s="1"/>
  <c r="AL25" i="3"/>
  <c r="AO25" i="3" s="1"/>
  <c r="V38" i="4"/>
  <c r="AN25" i="3"/>
  <c r="V39" i="4"/>
  <c r="AM26" i="3"/>
  <c r="K22" i="1"/>
  <c r="AF352" i="2"/>
  <c r="G23" i="1"/>
  <c r="J23" i="1"/>
  <c r="L23" i="1" s="1"/>
  <c r="M23" i="1" s="1"/>
  <c r="AF55" i="2"/>
  <c r="AF154" i="2"/>
  <c r="AF385" i="2"/>
  <c r="AF319" i="2"/>
  <c r="AF418" i="2"/>
  <c r="AF121" i="2"/>
  <c r="AF22" i="2"/>
  <c r="AF220" i="2"/>
  <c r="AF517" i="2"/>
  <c r="C22" i="2"/>
  <c r="AF253" i="2"/>
  <c r="AF187" i="2"/>
  <c r="AF484" i="2"/>
  <c r="AF88" i="2"/>
  <c r="AF286" i="2"/>
  <c r="AF451" i="2"/>
  <c r="W3" i="4"/>
  <c r="W37" i="4"/>
  <c r="H23" i="1"/>
  <c r="X20" i="4" s="1"/>
  <c r="E24" i="1"/>
  <c r="A24" i="11" s="1"/>
  <c r="I23" i="1"/>
  <c r="C27" i="3" s="1"/>
  <c r="F25" i="1"/>
  <c r="X37" i="4"/>
  <c r="EE3" i="11" l="1" a="1"/>
  <c r="EE3" i="11" s="1"/>
  <c r="AL26" i="3"/>
  <c r="AO26" i="3" s="1"/>
  <c r="W38" i="4"/>
  <c r="AN26" i="3"/>
  <c r="W39" i="4"/>
  <c r="AM27" i="3"/>
  <c r="K23" i="1"/>
  <c r="G24" i="1"/>
  <c r="J24" i="1"/>
  <c r="L24" i="1" s="1"/>
  <c r="M24" i="1" s="1"/>
  <c r="H24" i="1"/>
  <c r="Y3" i="4" s="1"/>
  <c r="AF452" i="2"/>
  <c r="AF419" i="2"/>
  <c r="AF287" i="2"/>
  <c r="AF254" i="2"/>
  <c r="AF485" i="2"/>
  <c r="AF320" i="2"/>
  <c r="AF518" i="2"/>
  <c r="AF353" i="2"/>
  <c r="AF188" i="2"/>
  <c r="AF386" i="2"/>
  <c r="AF122" i="2"/>
  <c r="AF89" i="2"/>
  <c r="AF155" i="2"/>
  <c r="AF23" i="2"/>
  <c r="AF221" i="2"/>
  <c r="AF56" i="2"/>
  <c r="C23" i="2"/>
  <c r="X3" i="4"/>
  <c r="E25" i="1"/>
  <c r="A25" i="11" s="1"/>
  <c r="I24" i="1"/>
  <c r="C28" i="3" s="1"/>
  <c r="F26" i="1"/>
  <c r="EE2" i="11" l="1"/>
  <c r="D12" i="10" s="1"/>
  <c r="AL27" i="3"/>
  <c r="AO27" i="3" s="1"/>
  <c r="X38" i="4"/>
  <c r="AN27" i="3"/>
  <c r="X39" i="4"/>
  <c r="AM28" i="3"/>
  <c r="K24" i="1"/>
  <c r="Y37" i="4"/>
  <c r="G25" i="1"/>
  <c r="J25" i="1"/>
  <c r="L25" i="1" s="1"/>
  <c r="M25" i="1" s="1"/>
  <c r="Y20" i="4"/>
  <c r="H25" i="1"/>
  <c r="Z20" i="4" s="1"/>
  <c r="AF387" i="2"/>
  <c r="AF222" i="2"/>
  <c r="AF453" i="2"/>
  <c r="AF420" i="2"/>
  <c r="AF288" i="2"/>
  <c r="AF255" i="2"/>
  <c r="AF486" i="2"/>
  <c r="AF321" i="2"/>
  <c r="AF519" i="2"/>
  <c r="AF354" i="2"/>
  <c r="AF57" i="2"/>
  <c r="AF189" i="2"/>
  <c r="AF123" i="2"/>
  <c r="AF90" i="2"/>
  <c r="AF156" i="2"/>
  <c r="AF24" i="2"/>
  <c r="C24" i="2"/>
  <c r="E26" i="1"/>
  <c r="A26" i="11" s="1"/>
  <c r="I25" i="1"/>
  <c r="C29" i="3" s="1"/>
  <c r="F27" i="1"/>
  <c r="EN3" i="11" l="1"/>
  <c r="AL28" i="3"/>
  <c r="AO28" i="3" s="1"/>
  <c r="Y38" i="4"/>
  <c r="AN28" i="3"/>
  <c r="Y39" i="4"/>
  <c r="AM29" i="3"/>
  <c r="K25" i="1"/>
  <c r="G26" i="1"/>
  <c r="J26" i="1"/>
  <c r="L26" i="1" s="1"/>
  <c r="M26" i="1" s="1"/>
  <c r="Z37" i="4"/>
  <c r="H26" i="1"/>
  <c r="AA3" i="4" s="1"/>
  <c r="I26" i="1"/>
  <c r="C30" i="3" s="1"/>
  <c r="Z3" i="4"/>
  <c r="AF520" i="2"/>
  <c r="AF355" i="2"/>
  <c r="AF190" i="2"/>
  <c r="AF388" i="2"/>
  <c r="AF223" i="2"/>
  <c r="AF454" i="2"/>
  <c r="AF421" i="2"/>
  <c r="AF289" i="2"/>
  <c r="AF256" i="2"/>
  <c r="AF487" i="2"/>
  <c r="AF322" i="2"/>
  <c r="AF58" i="2"/>
  <c r="AF124" i="2"/>
  <c r="AF91" i="2"/>
  <c r="AF157" i="2"/>
  <c r="AF25" i="2"/>
  <c r="C25" i="2"/>
  <c r="E27" i="1"/>
  <c r="A27" i="11" s="1"/>
  <c r="F28" i="1"/>
  <c r="EP2" i="11" l="1"/>
  <c r="E14" i="10" s="1"/>
  <c r="EO3" i="11" a="1"/>
  <c r="EO3" i="11" s="1"/>
  <c r="EO2" i="11" s="1"/>
  <c r="D14" i="10" s="1"/>
  <c r="AL29" i="3"/>
  <c r="AO29" i="3" s="1"/>
  <c r="Z38" i="4"/>
  <c r="AN29" i="3"/>
  <c r="Z39" i="4"/>
  <c r="AM30" i="3"/>
  <c r="K26" i="1"/>
  <c r="AA37" i="4"/>
  <c r="AF356" i="2"/>
  <c r="G27" i="1"/>
  <c r="J27" i="1"/>
  <c r="L27" i="1" s="1"/>
  <c r="M27" i="1" s="1"/>
  <c r="AA20" i="4"/>
  <c r="AF26" i="2"/>
  <c r="AF158" i="2"/>
  <c r="AF422" i="2"/>
  <c r="AF323" i="2"/>
  <c r="AF125" i="2"/>
  <c r="AF290" i="2"/>
  <c r="AF389" i="2"/>
  <c r="AF521" i="2"/>
  <c r="C26" i="2"/>
  <c r="AF59" i="2"/>
  <c r="AF455" i="2"/>
  <c r="AF191" i="2"/>
  <c r="AF488" i="2"/>
  <c r="AF92" i="2"/>
  <c r="AF257" i="2"/>
  <c r="AF224" i="2"/>
  <c r="H27" i="1"/>
  <c r="AB20" i="4" s="1"/>
  <c r="I27" i="1"/>
  <c r="C31" i="3" s="1"/>
  <c r="E28" i="1"/>
  <c r="A28" i="11" s="1"/>
  <c r="F29" i="1"/>
  <c r="EX3" i="11" l="1"/>
  <c r="EZ2" i="11" s="1"/>
  <c r="E15" i="10" s="1"/>
  <c r="AL30" i="3"/>
  <c r="AO30" i="3" s="1"/>
  <c r="AA38" i="4"/>
  <c r="AN30" i="3"/>
  <c r="AA39" i="4"/>
  <c r="AB37" i="4"/>
  <c r="AM31" i="3"/>
  <c r="K27" i="1"/>
  <c r="G28" i="1"/>
  <c r="J28" i="1"/>
  <c r="L28" i="1" s="1"/>
  <c r="M28" i="1" s="1"/>
  <c r="H28" i="1"/>
  <c r="AC20" i="4" s="1"/>
  <c r="I28" i="1"/>
  <c r="C32" i="3" s="1"/>
  <c r="AF456" i="2"/>
  <c r="AF291" i="2"/>
  <c r="AF258" i="2"/>
  <c r="AF489" i="2"/>
  <c r="AF324" i="2"/>
  <c r="AF522" i="2"/>
  <c r="AF357" i="2"/>
  <c r="AF192" i="2"/>
  <c r="AF423" i="2"/>
  <c r="AF390" i="2"/>
  <c r="AF126" i="2"/>
  <c r="AF93" i="2"/>
  <c r="AF159" i="2"/>
  <c r="AF27" i="2"/>
  <c r="AF225" i="2"/>
  <c r="AF60" i="2"/>
  <c r="C27" i="2"/>
  <c r="E29" i="1"/>
  <c r="A29" i="11" s="1"/>
  <c r="AB3" i="4"/>
  <c r="F30" i="1"/>
  <c r="AC37" i="4"/>
  <c r="EY3" i="11" l="1" a="1"/>
  <c r="EY3" i="11" s="1"/>
  <c r="AL31" i="3"/>
  <c r="AO31" i="3" s="1"/>
  <c r="AB38" i="4"/>
  <c r="AN31" i="3"/>
  <c r="AB39" i="4"/>
  <c r="AM32" i="3"/>
  <c r="K28" i="1"/>
  <c r="G29" i="1"/>
  <c r="J29" i="1"/>
  <c r="L29" i="1" s="1"/>
  <c r="M29" i="1" s="1"/>
  <c r="AC3" i="4"/>
  <c r="I29" i="1"/>
  <c r="C33" i="3" s="1"/>
  <c r="H29" i="1"/>
  <c r="AD20" i="4" s="1"/>
  <c r="AF424" i="2"/>
  <c r="AF391" i="2"/>
  <c r="AF226" i="2"/>
  <c r="AF457" i="2"/>
  <c r="AF292" i="2"/>
  <c r="AF259" i="2"/>
  <c r="AF490" i="2"/>
  <c r="AF325" i="2"/>
  <c r="AF523" i="2"/>
  <c r="AF358" i="2"/>
  <c r="AF193" i="2"/>
  <c r="AF61" i="2"/>
  <c r="AF28" i="2"/>
  <c r="AF127" i="2"/>
  <c r="AF94" i="2"/>
  <c r="AF160" i="2"/>
  <c r="C28" i="2"/>
  <c r="E30" i="1"/>
  <c r="A30" i="11" s="1"/>
  <c r="F31" i="1"/>
  <c r="EY2" i="11" l="1"/>
  <c r="D15" i="10" s="1"/>
  <c r="FH3" i="11"/>
  <c r="AL32" i="3"/>
  <c r="AO32" i="3" s="1"/>
  <c r="AC38" i="4"/>
  <c r="AN32" i="3"/>
  <c r="AC39" i="4"/>
  <c r="AM33" i="3"/>
  <c r="K29" i="1"/>
  <c r="AF194" i="2"/>
  <c r="AD37" i="4"/>
  <c r="I30" i="1"/>
  <c r="C34" i="3" s="1"/>
  <c r="J30" i="1"/>
  <c r="L30" i="1" s="1"/>
  <c r="M30" i="1" s="1"/>
  <c r="AD3" i="4"/>
  <c r="AF326" i="2"/>
  <c r="AF491" i="2"/>
  <c r="AF227" i="2"/>
  <c r="AF359" i="2"/>
  <c r="AF524" i="2"/>
  <c r="C29" i="2"/>
  <c r="AF95" i="2"/>
  <c r="AF260" i="2"/>
  <c r="AF392" i="2"/>
  <c r="AF29" i="2"/>
  <c r="AF128" i="2"/>
  <c r="AF293" i="2"/>
  <c r="AF425" i="2"/>
  <c r="AF161" i="2"/>
  <c r="AF62" i="2"/>
  <c r="AF458" i="2"/>
  <c r="H30" i="1"/>
  <c r="AE20" i="4" s="1"/>
  <c r="E31" i="1"/>
  <c r="A31" i="11" s="1"/>
  <c r="G30" i="1"/>
  <c r="F32" i="1"/>
  <c r="E32" i="1" s="1"/>
  <c r="J32" i="1" l="1"/>
  <c r="L32" i="1" s="1"/>
  <c r="M32" i="1" s="1"/>
  <c r="A32" i="11"/>
  <c r="FI3" i="11" a="1"/>
  <c r="FI3" i="11" s="1"/>
  <c r="FI2" i="11" s="1"/>
  <c r="D4" i="10" s="1"/>
  <c r="FJ2" i="11"/>
  <c r="E4" i="10" s="1"/>
  <c r="AL33" i="3"/>
  <c r="AO33" i="3" s="1"/>
  <c r="AD38" i="4"/>
  <c r="AN33" i="3"/>
  <c r="AD39" i="4"/>
  <c r="AM34" i="3"/>
  <c r="K32" i="1"/>
  <c r="K30" i="1"/>
  <c r="AF327" i="2"/>
  <c r="AF492" i="2"/>
  <c r="C30" i="2"/>
  <c r="AF459" i="2"/>
  <c r="AF30" i="2"/>
  <c r="AF195" i="2"/>
  <c r="AF96" i="2"/>
  <c r="AF162" i="2"/>
  <c r="AF228" i="2"/>
  <c r="AF360" i="2"/>
  <c r="G31" i="1"/>
  <c r="AF37" i="4" s="1"/>
  <c r="J31" i="1"/>
  <c r="L31" i="1" s="1"/>
  <c r="M31" i="1" s="1"/>
  <c r="AF129" i="2"/>
  <c r="AF261" i="2"/>
  <c r="AF393" i="2"/>
  <c r="AF525" i="2"/>
  <c r="AF63" i="2"/>
  <c r="AF294" i="2"/>
  <c r="AF426" i="2"/>
  <c r="AE37" i="4"/>
  <c r="I31" i="1"/>
  <c r="C35" i="3" s="1"/>
  <c r="AE3" i="4"/>
  <c r="H31" i="1"/>
  <c r="AF20" i="4" s="1"/>
  <c r="G32" i="1"/>
  <c r="H32" i="1"/>
  <c r="AG3" i="4" s="1"/>
  <c r="I32" i="1"/>
  <c r="C36" i="3" s="1"/>
  <c r="AL34" i="3" l="1"/>
  <c r="AO34" i="3" s="1"/>
  <c r="AE38" i="4"/>
  <c r="AL36" i="3"/>
  <c r="AG38" i="4"/>
  <c r="AN34" i="3"/>
  <c r="AE39" i="4"/>
  <c r="AN36" i="3"/>
  <c r="AG39" i="4"/>
  <c r="AM35" i="3"/>
  <c r="AM36" i="3"/>
  <c r="K31" i="1"/>
  <c r="AF460" i="2"/>
  <c r="AF295" i="2"/>
  <c r="AF262" i="2"/>
  <c r="AF493" i="2"/>
  <c r="AF328" i="2"/>
  <c r="AF526" i="2"/>
  <c r="AF361" i="2"/>
  <c r="AF196" i="2"/>
  <c r="AF427" i="2"/>
  <c r="AF394" i="2"/>
  <c r="AF130" i="2"/>
  <c r="AF97" i="2"/>
  <c r="AF229" i="2"/>
  <c r="AF163" i="2"/>
  <c r="AF31" i="2"/>
  <c r="AF64" i="2"/>
  <c r="C31" i="2"/>
  <c r="AF428" i="2"/>
  <c r="AF395" i="2"/>
  <c r="AF230" i="2"/>
  <c r="AF461" i="2"/>
  <c r="AF296" i="2"/>
  <c r="AF263" i="2"/>
  <c r="AF494" i="2"/>
  <c r="AF329" i="2"/>
  <c r="AF527" i="2"/>
  <c r="AF362" i="2"/>
  <c r="AF65" i="2"/>
  <c r="AF131" i="2"/>
  <c r="AF98" i="2"/>
  <c r="AF164" i="2"/>
  <c r="AF197" i="2"/>
  <c r="AF32" i="2"/>
  <c r="C32" i="2"/>
  <c r="AF3" i="4"/>
  <c r="AG37" i="4"/>
  <c r="AG20" i="4"/>
  <c r="AO36" i="3" l="1"/>
  <c r="AL35" i="3"/>
  <c r="AO35" i="3" s="1"/>
  <c r="AF38" i="4"/>
  <c r="AN35" i="3"/>
  <c r="AF39" i="4"/>
  <c r="BH2" i="2"/>
  <c r="BI1" i="2" s="1"/>
  <c r="C18" i="4" s="1"/>
</calcChain>
</file>

<file path=xl/sharedStrings.xml><?xml version="1.0" encoding="utf-8"?>
<sst xmlns="http://schemas.openxmlformats.org/spreadsheetml/2006/main" count="320" uniqueCount="124">
  <si>
    <t>A</t>
  </si>
  <si>
    <t>B</t>
  </si>
  <si>
    <t>C</t>
  </si>
  <si>
    <t>D</t>
  </si>
  <si>
    <t>E</t>
  </si>
  <si>
    <t>SCAN</t>
  </si>
  <si>
    <t>PHY</t>
  </si>
  <si>
    <t>P-A</t>
  </si>
  <si>
    <t>P-B</t>
  </si>
  <si>
    <t>P-C</t>
  </si>
  <si>
    <t>P-D</t>
  </si>
  <si>
    <t>P-E</t>
  </si>
  <si>
    <t>T-A</t>
  </si>
  <si>
    <t>T-B</t>
  </si>
  <si>
    <t>T-C</t>
  </si>
  <si>
    <t>T-D</t>
  </si>
  <si>
    <t>T-E</t>
  </si>
  <si>
    <t>SCA</t>
  </si>
  <si>
    <t>CP</t>
  </si>
  <si>
    <t>MAIN</t>
  </si>
  <si>
    <t>horaires</t>
  </si>
  <si>
    <t>mise en place date - semaine, jour, mois, année - mise en forme we</t>
  </si>
  <si>
    <t>TS</t>
  </si>
  <si>
    <t>PW</t>
  </si>
  <si>
    <t>Initiales</t>
  </si>
  <si>
    <t>CB</t>
  </si>
  <si>
    <t>CC</t>
  </si>
  <si>
    <t>VC</t>
  </si>
  <si>
    <t>OC</t>
  </si>
  <si>
    <t>MP</t>
  </si>
  <si>
    <t>MG</t>
  </si>
  <si>
    <t>CG</t>
  </si>
  <si>
    <t>AG</t>
  </si>
  <si>
    <t>ML</t>
  </si>
  <si>
    <t>RN</t>
  </si>
  <si>
    <t>IP</t>
  </si>
  <si>
    <t>SR</t>
  </si>
  <si>
    <t>HV</t>
  </si>
  <si>
    <t>n° mois</t>
  </si>
  <si>
    <t>nb jour/mois</t>
  </si>
  <si>
    <t>FORM</t>
  </si>
  <si>
    <t>aa</t>
  </si>
  <si>
    <t>TOUT</t>
  </si>
  <si>
    <t>doublon</t>
  </si>
  <si>
    <t>DOUB</t>
  </si>
  <si>
    <t>MOM</t>
  </si>
  <si>
    <t>formule colonne DOUB planning</t>
  </si>
  <si>
    <t>formule colonne "manip restant"</t>
  </si>
  <si>
    <t>=SI(NB.SI(D6:AB6;"AG");"";"AG ")&amp;SI(NB.SI(D6:AB6;"CB");"";"CB ")&amp;SI(NB.SI(D6:AB6;"CC");"";"CC ")&amp;SI(NB.SI(D6:AB6;"CG");"";"CG ")&amp;SI(NB.SI(D6:AB6;"HV");"";"HV ")&amp;SI(NB.SI(D6:AB6;"IP");"";"IP ")&amp;SI(NB.SI(D6:AB6;"MG");"";"MG ")&amp;SI(NB.SI(D6:AB6;"ML");"";"ML ")&amp;SI(NB.SI(D6:AB6;"MOM");"";"MOM ")&amp;SI(NB.SI(D6:AB6;"MP");"";"MP ")&amp;SI(NB.SI(D6:AB6;"OC");"";"OC ")&amp;SI(NB.SI(D6:AB6;"PW");"";"PW ")&amp;SI(NB.SI(D6:AB6;"RN");"";"RN ")&amp;SI(NB.SI(D6:AB6;"SR");"";"SR ")&amp;SI(NB.SI(D6:AB6;"TS");"";"TS ")&amp;SI(NB.SI(D6:AB6;"VC");"";"VC")</t>
  </si>
  <si>
    <t xml:space="preserve">Année : </t>
  </si>
  <si>
    <t xml:space="preserve">Mois : </t>
  </si>
  <si>
    <t>commentaires</t>
  </si>
  <si>
    <t>F</t>
  </si>
  <si>
    <t>horaires en cas maintenance - intitulé</t>
  </si>
  <si>
    <t>=SI('planning pers - masquer'!BG2="DOUB";"AG ";"")&amp;SI('planning pers - masquer'!BG35="DOUB";"CB ";"")&amp;SI('planning pers - masquer'!BH68="DOUB";"CC ";"")&amp;SI('planning pers - masquer'!BG101="DOUB";"CG ";"")&amp;SI('planning pers - masquer'!BG134="DOUB";"HV ";"")&amp;SI('planning pers - masquer'!BG167="DOUB";"IP ";"")&amp;SI('planning pers - masquer'!BG200="DOUB";"MG ";"")&amp;SI('planning pers - masquer'!BG233="DOUB";"ML ";"")&amp;SI('planning pers - masquer'!BG266="DOUB";"MOM ";"")&amp;SI('planning pers - masquer'!BG299="DOUB";"MP ";"")&amp;SI('planning pers - masquer'!BG332="DOUB";"OC ";"")&amp;SI('planning pers - masquer'!BG365="DOUB";"PW ";"")&amp;SI('planning pers - masquer'!BG398="DOUB";"RN ";"")&amp;SI('planning pers - masquer'!BG431="DOUB";"SR ";"")&amp;SI('planning pers - masquer'!BG464="DOUB";"TS ";"")&amp;SI('planning pers - masquer'!BG497="DOUB";"VC ";"")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</si>
  <si>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</si>
  <si>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</si>
  <si>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</si>
  <si>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</si>
  <si>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</si>
  <si>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</si>
  <si>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</si>
  <si>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</si>
  <si>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</si>
  <si>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</si>
  <si>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</si>
  <si>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Pâques</t>
  </si>
  <si>
    <t>jours feriés à l'année</t>
  </si>
  <si>
    <t>date de référence</t>
  </si>
  <si>
    <t>2016</t>
  </si>
  <si>
    <t>http://www.education.gouv.fr/pid25058/le-calendrier-scolaire.html?annee=159&amp;zone=0&amp;search_input=75000</t>
  </si>
  <si>
    <t>Vac d'hiver</t>
  </si>
  <si>
    <t>Vac de printemps</t>
  </si>
  <si>
    <t>Vac d'été</t>
  </si>
  <si>
    <t xml:space="preserve">au :  </t>
  </si>
  <si>
    <t xml:space="preserve">du :  </t>
  </si>
  <si>
    <t xml:space="preserve">durée :  </t>
  </si>
  <si>
    <t>Vacances scolaires</t>
  </si>
  <si>
    <t>janvier</t>
  </si>
  <si>
    <t>du</t>
  </si>
  <si>
    <t>au</t>
  </si>
  <si>
    <t>Nb de jours posés sur tout le mois</t>
  </si>
  <si>
    <t>a</t>
  </si>
  <si>
    <t>b</t>
  </si>
  <si>
    <t>e</t>
  </si>
  <si>
    <t>f</t>
  </si>
  <si>
    <t>h</t>
  </si>
  <si>
    <t>c</t>
  </si>
  <si>
    <t>d</t>
  </si>
  <si>
    <t>g</t>
  </si>
  <si>
    <t>i</t>
  </si>
  <si>
    <t>j</t>
  </si>
  <si>
    <t>k</t>
  </si>
  <si>
    <t>l</t>
  </si>
  <si>
    <t>m</t>
  </si>
  <si>
    <t>n</t>
  </si>
  <si>
    <t>o</t>
  </si>
  <si>
    <t>p</t>
  </si>
  <si>
    <t>AA</t>
  </si>
  <si>
    <t>BB</t>
  </si>
  <si>
    <t>DD</t>
  </si>
  <si>
    <t>EE</t>
  </si>
  <si>
    <t>FF</t>
  </si>
  <si>
    <t>HH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</si>
  <si>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</si>
  <si>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</si>
  <si>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</si>
  <si>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</si>
  <si>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</si>
  <si>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</si>
  <si>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</si>
  <si>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</si>
  <si>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</si>
  <si>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</si>
  <si>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EXEMPLE</t>
  </si>
  <si>
    <t>4 PLAGES :  N1:N6 ET N8:N14 ET N19:N23 ET N29:N30</t>
  </si>
  <si>
    <t>PLAGES</t>
  </si>
  <si>
    <t>PREMIERE VALEUR</t>
  </si>
  <si>
    <t>DERNIERE VALEUR</t>
  </si>
  <si>
    <t>18/1/16</t>
  </si>
  <si>
    <t>13/1/16</t>
  </si>
  <si>
    <t>22/1/2016</t>
  </si>
  <si>
    <t>28/1/2016</t>
  </si>
  <si>
    <t>29/1/2016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</si>
</sst>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\ d"/>
    <numFmt numFmtId="165" formatCode="[$-40C]dddd"/>
    <numFmt numFmtId="166" formatCode="[$-40C]ddd\ d"/>
  </numFmts>
  <fonts count="3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mbria"/>
      <family val="1"/>
      <scheme val="major"/>
    </font>
    <font>
      <i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8"/>
      <color theme="4" tint="-0.249977111117893"/>
      <name val="Calibri"/>
      <family val="2"/>
      <scheme val="minor"/>
    </font>
    <font>
      <b/>
      <i/>
      <sz val="8"/>
      <color theme="1" tint="0.34998626667073579"/>
      <name val="Calibri"/>
      <family val="2"/>
      <scheme val="minor"/>
    </font>
    <font>
      <i/>
      <sz val="11"/>
      <name val="Cambria"/>
      <family val="1"/>
      <scheme val="major"/>
    </font>
    <font>
      <sz val="8"/>
      <name val="Calibri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sz val="9"/>
      <name val="Calibri"/>
      <family val="2"/>
      <scheme val="minor"/>
    </font>
    <font>
      <i/>
      <sz val="8"/>
      <name val="Calibri"/>
      <family val="2"/>
      <scheme val="minor"/>
    </font>
    <font>
      <u/>
      <sz val="11"/>
      <name val="Calibri"/>
      <family val="2"/>
    </font>
    <font>
      <sz val="6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sz val="10"/>
      <name val="Calibri"/>
      <family val="2"/>
      <scheme val="minor"/>
    </font>
    <font>
      <sz val="9"/>
      <name val="Times New Roman"/>
      <family val="1"/>
    </font>
    <font>
      <i/>
      <sz val="13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name val="Cambria"/>
      <family val="1"/>
      <scheme val="major"/>
    </font>
    <font>
      <sz val="9"/>
      <name val="Cambria"/>
      <family val="1"/>
      <scheme val="major"/>
    </font>
    <font>
      <sz val="8"/>
      <name val="Cambria"/>
      <family val="1"/>
      <scheme val="major"/>
    </font>
    <font>
      <sz val="7"/>
      <name val="Calibri"/>
      <family val="2"/>
      <scheme val="minor"/>
    </font>
    <font>
      <b/>
      <i/>
      <sz val="8"/>
      <name val="Calibri"/>
      <family val="2"/>
      <scheme val="minor"/>
    </font>
    <font>
      <b/>
      <sz val="10"/>
      <name val="Calibri"/>
      <family val="2"/>
      <scheme val="minor"/>
    </font>
    <font>
      <sz val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EDA"/>
        <bgColor indexed="64"/>
      </patternFill>
    </fill>
    <fill>
      <patternFill patternType="solid">
        <fgColor rgb="FFFFFF00"/>
        <bgColor indexed="64"/>
      </patternFill>
    </fill>
  </fills>
  <borders count="153">
    <border>
      <left/>
      <right/>
      <top/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theme="4" tint="-0.24994659260841701"/>
      </left>
      <right style="dashed">
        <color theme="4" tint="-0.24994659260841701"/>
      </right>
      <top style="double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ashed">
        <color theme="4" tint="-0.24994659260841701"/>
      </right>
      <top style="double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ouble">
        <color theme="4" tint="-0.24994659260841701"/>
      </bottom>
      <diagonal/>
    </border>
    <border>
      <left style="dashed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ouble">
        <color theme="4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theme="4" tint="-0.24994659260841701"/>
      </left>
      <right style="medium">
        <color theme="4" tint="-0.24994659260841701"/>
      </right>
      <top style="double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medium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medium">
        <color theme="4" tint="-0.24994659260841701"/>
      </right>
      <top style="dashed">
        <color theme="4" tint="-0.24994659260841701"/>
      </top>
      <bottom style="double">
        <color theme="4" tint="-0.24994659260841701"/>
      </bottom>
      <diagonal/>
    </border>
    <border>
      <left style="medium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 style="dashed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 style="dashed">
        <color theme="4" tint="-0.24994659260841701"/>
      </left>
      <right style="medium">
        <color theme="4" tint="-0.24994659260841701"/>
      </right>
      <top/>
      <bottom style="dashed">
        <color theme="4" tint="-0.24994659260841701"/>
      </bottom>
      <diagonal/>
    </border>
    <border>
      <left style="dashed">
        <color theme="4" tint="-0.24994659260841701"/>
      </left>
      <right/>
      <top style="double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/>
      <top/>
      <bottom style="dashed">
        <color theme="4" tint="-0.24994659260841701"/>
      </bottom>
      <diagonal/>
    </border>
    <border>
      <left style="dashed">
        <color theme="4" tint="-0.24994659260841701"/>
      </left>
      <right/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/>
      <top style="dashed">
        <color theme="4" tint="-0.24994659260841701"/>
      </top>
      <bottom style="double">
        <color theme="4" tint="-0.2499465926084170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dotted">
        <color auto="1"/>
      </right>
      <top/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medium">
        <color theme="4" tint="-0.24994659260841701"/>
      </right>
      <top style="double">
        <color theme="4" tint="-0.24994659260841701"/>
      </top>
      <bottom/>
      <diagonal/>
    </border>
    <border>
      <left style="medium">
        <color theme="9" tint="-0.24994659260841701"/>
      </left>
      <right style="double">
        <color theme="9" tint="-0.24994659260841701"/>
      </right>
      <top style="double">
        <color theme="9" tint="-0.24994659260841701"/>
      </top>
      <bottom/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medium">
        <color theme="4" tint="-0.24994659260841701"/>
      </bottom>
      <diagonal/>
    </border>
    <border>
      <left style="dashed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medium">
        <color theme="4" tint="-0.24994659260841701"/>
      </bottom>
      <diagonal/>
    </border>
    <border>
      <left style="dashed">
        <color theme="4" tint="-0.24994659260841701"/>
      </left>
      <right/>
      <top style="dashed">
        <color theme="4" tint="-0.24994659260841701"/>
      </top>
      <bottom style="medium">
        <color theme="4" tint="-0.24994659260841701"/>
      </bottom>
      <diagonal/>
    </border>
    <border>
      <left style="dashed">
        <color theme="4" tint="-0.24994659260841701"/>
      </left>
      <right style="medium">
        <color theme="4" tint="-0.24994659260841701"/>
      </right>
      <top style="dashed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 style="medium">
        <color theme="9" tint="-0.24994659260841701"/>
      </left>
      <right style="double">
        <color theme="9" tint="-0.24994659260841701"/>
      </right>
      <top/>
      <bottom style="medium">
        <color theme="9" tint="-0.24994659260841701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 style="dotted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theme="6" tint="-0.24994659260841701"/>
      </left>
      <right/>
      <top style="medium">
        <color theme="6" tint="-0.24994659260841701"/>
      </top>
      <bottom style="thin">
        <color theme="6" tint="-0.24994659260841701"/>
      </bottom>
      <diagonal/>
    </border>
    <border>
      <left/>
      <right style="medium">
        <color theme="6" tint="-0.24994659260841701"/>
      </right>
      <top style="medium">
        <color theme="6" tint="-0.24994659260841701"/>
      </top>
      <bottom style="thin">
        <color theme="6" tint="-0.24994659260841701"/>
      </bottom>
      <diagonal/>
    </border>
    <border>
      <left style="thick">
        <color theme="1" tint="0.499984740745262"/>
      </left>
      <right style="dashed">
        <color theme="1" tint="0.499984740745262"/>
      </right>
      <top style="dashed">
        <color theme="1" tint="0.499984740745262"/>
      </top>
      <bottom style="dashed">
        <color theme="1" tint="0.499984740745262"/>
      </bottom>
      <diagonal/>
    </border>
    <border>
      <left style="dashed">
        <color theme="1" tint="0.499984740745262"/>
      </left>
      <right style="dashed">
        <color theme="1" tint="0.499984740745262"/>
      </right>
      <top style="dashed">
        <color theme="1" tint="0.499984740745262"/>
      </top>
      <bottom style="dashed">
        <color theme="1" tint="0.499984740745262"/>
      </bottom>
      <diagonal/>
    </border>
    <border>
      <left style="dashed">
        <color theme="1" tint="0.499984740745262"/>
      </left>
      <right style="thick">
        <color theme="1" tint="0.499984740745262"/>
      </right>
      <top style="dashed">
        <color theme="1" tint="0.499984740745262"/>
      </top>
      <bottom style="dashed">
        <color theme="1" tint="0.499984740745262"/>
      </bottom>
      <diagonal/>
    </border>
    <border>
      <left style="thick">
        <color theme="1" tint="0.499984740745262"/>
      </left>
      <right style="dashed">
        <color theme="1" tint="0.499984740745262"/>
      </right>
      <top style="dashed">
        <color theme="1" tint="0.499984740745262"/>
      </top>
      <bottom style="double">
        <color theme="1" tint="0.499984740745262"/>
      </bottom>
      <diagonal/>
    </border>
    <border>
      <left style="dashed">
        <color theme="1" tint="0.499984740745262"/>
      </left>
      <right style="dashed">
        <color theme="1" tint="0.499984740745262"/>
      </right>
      <top style="dashed">
        <color theme="1" tint="0.499984740745262"/>
      </top>
      <bottom style="double">
        <color theme="1" tint="0.499984740745262"/>
      </bottom>
      <diagonal/>
    </border>
    <border>
      <left style="dashed">
        <color theme="1" tint="0.499984740745262"/>
      </left>
      <right style="thick">
        <color theme="1" tint="0.499984740745262"/>
      </right>
      <top style="dashed">
        <color theme="1" tint="0.499984740745262"/>
      </top>
      <bottom style="double">
        <color theme="1" tint="0.499984740745262"/>
      </bottom>
      <diagonal/>
    </border>
    <border>
      <left style="thick">
        <color theme="1" tint="0.499984740745262"/>
      </left>
      <right/>
      <top style="double">
        <color theme="1" tint="0.499984740745262"/>
      </top>
      <bottom/>
      <diagonal/>
    </border>
    <border>
      <left/>
      <right/>
      <top style="double">
        <color theme="1" tint="0.499984740745262"/>
      </top>
      <bottom/>
      <diagonal/>
    </border>
    <border>
      <left/>
      <right style="thick">
        <color theme="1" tint="0.499984740745262"/>
      </right>
      <top style="double">
        <color theme="1" tint="0.499984740745262"/>
      </top>
      <bottom/>
      <diagonal/>
    </border>
    <border>
      <left style="thick">
        <color theme="1" tint="0.499984740745262"/>
      </left>
      <right style="dashed">
        <color theme="1" tint="0.499984740745262"/>
      </right>
      <top/>
      <bottom style="dashed">
        <color theme="1" tint="0.499984740745262"/>
      </bottom>
      <diagonal/>
    </border>
    <border>
      <left style="dashed">
        <color theme="1" tint="0.499984740745262"/>
      </left>
      <right style="dashed">
        <color theme="1" tint="0.499984740745262"/>
      </right>
      <top/>
      <bottom style="dashed">
        <color theme="1" tint="0.499984740745262"/>
      </bottom>
      <diagonal/>
    </border>
    <border>
      <left style="dashed">
        <color theme="1" tint="0.499984740745262"/>
      </left>
      <right style="thick">
        <color theme="1" tint="0.499984740745262"/>
      </right>
      <top/>
      <bottom style="dashed">
        <color theme="1" tint="0.499984740745262"/>
      </bottom>
      <diagonal/>
    </border>
    <border>
      <left style="thick">
        <color theme="1" tint="0.499984740745262"/>
      </left>
      <right/>
      <top/>
      <bottom style="medium">
        <color theme="1" tint="0.499984740745262"/>
      </bottom>
      <diagonal/>
    </border>
    <border>
      <left/>
      <right/>
      <top/>
      <bottom style="medium">
        <color theme="1" tint="0.499984740745262"/>
      </bottom>
      <diagonal/>
    </border>
    <border>
      <left/>
      <right style="thick">
        <color theme="1" tint="0.499984740745262"/>
      </right>
      <top/>
      <bottom style="medium">
        <color theme="1" tint="0.499984740745262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theme="9"/>
      </left>
      <right style="double">
        <color theme="9"/>
      </right>
      <top style="medium">
        <color theme="9" tint="-0.24994659260841701"/>
      </top>
      <bottom style="dotted">
        <color theme="9"/>
      </bottom>
      <diagonal/>
    </border>
    <border>
      <left style="medium">
        <color theme="9"/>
      </left>
      <right style="double">
        <color theme="9"/>
      </right>
      <top style="dotted">
        <color theme="9"/>
      </top>
      <bottom style="dotted">
        <color theme="9"/>
      </bottom>
      <diagonal/>
    </border>
    <border>
      <left style="medium">
        <color theme="9"/>
      </left>
      <right style="double">
        <color theme="9"/>
      </right>
      <top style="dotted">
        <color theme="9"/>
      </top>
      <bottom style="double">
        <color theme="9"/>
      </bottom>
      <diagonal/>
    </border>
    <border>
      <left/>
      <right style="dotted">
        <color indexed="64"/>
      </right>
      <top/>
      <bottom style="double">
        <color indexed="64"/>
      </bottom>
      <diagonal/>
    </border>
    <border>
      <left/>
      <right style="dotted">
        <color indexed="64"/>
      </right>
      <top/>
      <bottom/>
      <diagonal/>
    </border>
    <border>
      <left style="medium">
        <color theme="6" tint="-0.24994659260841701"/>
      </left>
      <right/>
      <top style="thin">
        <color theme="6" tint="-0.24994659260841701"/>
      </top>
      <bottom style="dotted">
        <color theme="6" tint="-0.24994659260841701"/>
      </bottom>
      <diagonal/>
    </border>
    <border>
      <left/>
      <right style="medium">
        <color theme="6" tint="-0.24994659260841701"/>
      </right>
      <top style="thin">
        <color theme="6" tint="-0.24994659260841701"/>
      </top>
      <bottom style="dotted">
        <color theme="6" tint="-0.24994659260841701"/>
      </bottom>
      <diagonal/>
    </border>
    <border>
      <left style="medium">
        <color theme="6" tint="-0.24994659260841701"/>
      </left>
      <right/>
      <top style="dotted">
        <color theme="6" tint="-0.24994659260841701"/>
      </top>
      <bottom style="dotted">
        <color theme="6" tint="-0.24994659260841701"/>
      </bottom>
      <diagonal/>
    </border>
    <border>
      <left/>
      <right style="medium">
        <color theme="6" tint="-0.24994659260841701"/>
      </right>
      <top style="dotted">
        <color theme="6" tint="-0.24994659260841701"/>
      </top>
      <bottom style="dotted">
        <color theme="6" tint="-0.24994659260841701"/>
      </bottom>
      <diagonal/>
    </border>
    <border>
      <left style="medium">
        <color theme="6" tint="-0.24994659260841701"/>
      </left>
      <right/>
      <top style="dotted">
        <color theme="6" tint="-0.24994659260841701"/>
      </top>
      <bottom style="double">
        <color theme="6" tint="-0.24994659260841701"/>
      </bottom>
      <diagonal/>
    </border>
    <border>
      <left/>
      <right style="medium">
        <color theme="6" tint="-0.24994659260841701"/>
      </right>
      <top style="dotted">
        <color theme="6" tint="-0.24994659260841701"/>
      </top>
      <bottom style="double">
        <color theme="6" tint="-0.2499465926084170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ouble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94">
    <xf numFmtId="0" fontId="0" fillId="0" borderId="0" xfId="0"/>
    <xf numFmtId="0" fontId="1" fillId="2" borderId="40" xfId="0" applyFont="1" applyFill="1" applyBorder="1" applyAlignment="1" applyProtection="1">
      <alignment horizontal="center" vertical="center"/>
    </xf>
    <xf numFmtId="0" fontId="6" fillId="2" borderId="40" xfId="0" quotePrefix="1" applyFont="1" applyFill="1" applyBorder="1" applyAlignment="1" applyProtection="1">
      <alignment vertical="center"/>
      <protection locked="0"/>
    </xf>
    <xf numFmtId="0" fontId="0" fillId="2" borderId="0" xfId="0" applyFill="1"/>
    <xf numFmtId="0" fontId="4" fillId="4" borderId="0" xfId="0" applyFont="1" applyFill="1" applyAlignment="1">
      <alignment horizontal="center" vertical="center"/>
    </xf>
    <xf numFmtId="0" fontId="10" fillId="4" borderId="0" xfId="0" applyFont="1" applyFill="1" applyAlignment="1">
      <alignment horizontal="left" vertical="center"/>
    </xf>
    <xf numFmtId="0" fontId="10" fillId="4" borderId="116" xfId="0" applyFont="1" applyFill="1" applyBorder="1" applyAlignment="1">
      <alignment horizontal="left" vertical="center"/>
    </xf>
    <xf numFmtId="0" fontId="4" fillId="2" borderId="110" xfId="0" applyFont="1" applyFill="1" applyBorder="1" applyAlignment="1">
      <alignment horizontal="center" vertical="center"/>
    </xf>
    <xf numFmtId="0" fontId="4" fillId="2" borderId="111" xfId="0" applyFont="1" applyFill="1" applyBorder="1" applyAlignment="1">
      <alignment horizontal="center" vertical="center"/>
    </xf>
    <xf numFmtId="0" fontId="4" fillId="2" borderId="145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4" fillId="2" borderId="112" xfId="0" applyFont="1" applyFill="1" applyBorder="1" applyAlignment="1">
      <alignment horizontal="center" vertical="center"/>
    </xf>
    <xf numFmtId="0" fontId="4" fillId="2" borderId="113" xfId="0" applyFont="1" applyFill="1" applyBorder="1" applyAlignment="1">
      <alignment horizontal="center" vertical="center"/>
    </xf>
    <xf numFmtId="0" fontId="4" fillId="2" borderId="114" xfId="0" applyFont="1" applyFill="1" applyBorder="1" applyAlignment="1">
      <alignment horizontal="center" vertical="center"/>
    </xf>
    <xf numFmtId="0" fontId="4" fillId="2" borderId="115" xfId="0" applyFont="1" applyFill="1" applyBorder="1" applyAlignment="1">
      <alignment horizontal="center" vertical="center"/>
    </xf>
    <xf numFmtId="0" fontId="10" fillId="2" borderId="146" xfId="0" applyFont="1" applyFill="1" applyBorder="1" applyAlignment="1">
      <alignment horizontal="center" vertical="center"/>
    </xf>
    <xf numFmtId="0" fontId="10" fillId="2" borderId="110" xfId="0" applyFont="1" applyFill="1" applyBorder="1" applyAlignment="1">
      <alignment horizontal="center" vertical="center"/>
    </xf>
    <xf numFmtId="0" fontId="10" fillId="2" borderId="111" xfId="0" applyFont="1" applyFill="1" applyBorder="1" applyAlignment="1">
      <alignment horizontal="center" vertical="center"/>
    </xf>
    <xf numFmtId="0" fontId="9" fillId="2" borderId="40" xfId="0" applyFont="1" applyFill="1" applyBorder="1" applyAlignment="1">
      <alignment horizontal="center" vertical="center"/>
    </xf>
    <xf numFmtId="0" fontId="9" fillId="2" borderId="112" xfId="0" applyFont="1" applyFill="1" applyBorder="1" applyAlignment="1">
      <alignment horizontal="center" vertical="center"/>
    </xf>
    <xf numFmtId="0" fontId="9" fillId="2" borderId="114" xfId="0" applyFont="1" applyFill="1" applyBorder="1" applyAlignment="1">
      <alignment horizontal="center" vertical="center"/>
    </xf>
    <xf numFmtId="0" fontId="4" fillId="2" borderId="150" xfId="0" applyFont="1" applyFill="1" applyBorder="1" applyAlignment="1">
      <alignment horizontal="center" vertical="center"/>
    </xf>
    <xf numFmtId="0" fontId="4" fillId="2" borderId="148" xfId="0" applyFont="1" applyFill="1" applyBorder="1" applyAlignment="1">
      <alignment horizontal="center" vertical="center"/>
    </xf>
    <xf numFmtId="14" fontId="4" fillId="7" borderId="148" xfId="0" applyNumberFormat="1" applyFont="1" applyFill="1" applyBorder="1" applyAlignment="1">
      <alignment horizontal="center" vertical="center"/>
    </xf>
    <xf numFmtId="14" fontId="10" fillId="2" borderId="146" xfId="0" applyNumberFormat="1" applyFont="1" applyFill="1" applyBorder="1" applyAlignment="1">
      <alignment horizontal="left" vertical="center"/>
    </xf>
    <xf numFmtId="14" fontId="10" fillId="2" borderId="118" xfId="0" applyNumberFormat="1" applyFont="1" applyFill="1" applyBorder="1" applyAlignment="1">
      <alignment horizontal="left" vertical="center"/>
    </xf>
    <xf numFmtId="14" fontId="10" fillId="2" borderId="151" xfId="0" applyNumberFormat="1" applyFont="1" applyFill="1" applyBorder="1" applyAlignment="1">
      <alignment horizontal="left" vertical="center"/>
    </xf>
    <xf numFmtId="14" fontId="4" fillId="3" borderId="149" xfId="0" quotePrefix="1" applyNumberFormat="1" applyFont="1" applyFill="1" applyBorder="1" applyAlignment="1">
      <alignment horizontal="center" vertical="center"/>
    </xf>
    <xf numFmtId="14" fontId="4" fillId="3" borderId="147" xfId="0" applyNumberFormat="1" applyFont="1" applyFill="1" applyBorder="1" applyAlignment="1">
      <alignment horizontal="center" vertical="center"/>
    </xf>
    <xf numFmtId="14" fontId="4" fillId="7" borderId="148" xfId="0" quotePrefix="1" applyNumberFormat="1" applyFont="1" applyFill="1" applyBorder="1" applyAlignment="1">
      <alignment horizontal="center" vertical="center"/>
    </xf>
    <xf numFmtId="0" fontId="4" fillId="6" borderId="148" xfId="0" applyFont="1" applyFill="1" applyBorder="1" applyAlignment="1">
      <alignment horizontal="center" vertical="center"/>
    </xf>
    <xf numFmtId="0" fontId="4" fillId="6" borderId="150" xfId="0" applyFont="1" applyFill="1" applyBorder="1" applyAlignment="1">
      <alignment horizontal="center" vertical="center"/>
    </xf>
    <xf numFmtId="0" fontId="4" fillId="2" borderId="146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5" borderId="40" xfId="0" applyFont="1" applyFill="1" applyBorder="1" applyAlignment="1" applyProtection="1">
      <alignment horizontal="center" vertical="center"/>
    </xf>
    <xf numFmtId="0" fontId="5" fillId="5" borderId="61" xfId="0" applyFont="1" applyFill="1" applyBorder="1" applyAlignment="1">
      <alignment horizontal="center" vertical="center"/>
    </xf>
    <xf numFmtId="0" fontId="4" fillId="4" borderId="148" xfId="0" applyFont="1" applyFill="1" applyBorder="1" applyAlignment="1">
      <alignment horizontal="center" vertical="center"/>
    </xf>
    <xf numFmtId="0" fontId="4" fillId="5" borderId="40" xfId="0" applyFont="1" applyFill="1" applyBorder="1" applyAlignment="1">
      <alignment horizontal="center" vertical="center" wrapText="1"/>
    </xf>
    <xf numFmtId="0" fontId="4" fillId="6" borderId="40" xfId="0" applyFont="1" applyFill="1" applyBorder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0" fontId="11" fillId="8" borderId="0" xfId="0" applyFont="1" applyFill="1" applyAlignment="1">
      <alignment vertical="center"/>
    </xf>
    <xf numFmtId="14" fontId="4" fillId="10" borderId="45" xfId="0" applyNumberFormat="1" applyFont="1" applyFill="1" applyBorder="1" applyAlignment="1">
      <alignment horizontal="center" vertical="center"/>
    </xf>
    <xf numFmtId="14" fontId="4" fillId="10" borderId="152" xfId="0" applyNumberFormat="1" applyFont="1" applyFill="1" applyBorder="1" applyAlignment="1">
      <alignment horizontal="center" vertical="center"/>
    </xf>
    <xf numFmtId="0" fontId="4" fillId="5" borderId="45" xfId="0" applyFont="1" applyFill="1" applyBorder="1" applyAlignment="1">
      <alignment horizontal="center" vertical="center"/>
    </xf>
    <xf numFmtId="0" fontId="4" fillId="5" borderId="152" xfId="0" applyFont="1" applyFill="1" applyBorder="1" applyAlignment="1">
      <alignment horizontal="center" vertical="center"/>
    </xf>
    <xf numFmtId="0" fontId="9" fillId="2" borderId="115" xfId="0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0" fillId="9" borderId="0" xfId="0" applyFont="1" applyFill="1" applyAlignment="1">
      <alignment horizontal="center" vertical="center"/>
    </xf>
    <xf numFmtId="0" fontId="10" fillId="9" borderId="0" xfId="0" applyFont="1" applyFill="1" applyAlignment="1">
      <alignment horizontal="right" vertical="center"/>
    </xf>
    <xf numFmtId="14" fontId="10" fillId="9" borderId="0" xfId="0" applyNumberFormat="1" applyFont="1" applyFill="1" applyAlignment="1">
      <alignment horizontal="center" vertical="center"/>
    </xf>
    <xf numFmtId="0" fontId="9" fillId="11" borderId="40" xfId="0" applyFont="1" applyFill="1" applyBorder="1" applyAlignment="1">
      <alignment horizontal="center" vertical="center"/>
    </xf>
    <xf numFmtId="0" fontId="4" fillId="11" borderId="146" xfId="0" applyFont="1" applyFill="1" applyBorder="1" applyAlignment="1">
      <alignment horizontal="center" vertical="center"/>
    </xf>
    <xf numFmtId="0" fontId="4" fillId="11" borderId="145" xfId="0" applyFont="1" applyFill="1" applyBorder="1" applyAlignment="1">
      <alignment horizontal="center" vertical="center"/>
    </xf>
    <xf numFmtId="0" fontId="4" fillId="11" borderId="40" xfId="0" applyFont="1" applyFill="1" applyBorder="1" applyAlignment="1">
      <alignment horizontal="center" vertical="center"/>
    </xf>
    <xf numFmtId="0" fontId="12" fillId="9" borderId="0" xfId="0" applyFont="1" applyFill="1" applyAlignment="1">
      <alignment horizontal="left" vertical="center"/>
    </xf>
    <xf numFmtId="0" fontId="2" fillId="2" borderId="41" xfId="0" applyFont="1" applyFill="1" applyBorder="1" applyAlignment="1" applyProtection="1">
      <alignment horizontal="center" vertical="center"/>
    </xf>
    <xf numFmtId="0" fontId="2" fillId="2" borderId="42" xfId="0" applyFont="1" applyFill="1" applyBorder="1" applyAlignment="1" applyProtection="1">
      <alignment horizontal="center" vertical="center"/>
    </xf>
    <xf numFmtId="0" fontId="3" fillId="2" borderId="41" xfId="0" applyFont="1" applyFill="1" applyBorder="1" applyAlignment="1" applyProtection="1">
      <alignment horizontal="center" vertical="center"/>
    </xf>
    <xf numFmtId="0" fontId="1" fillId="2" borderId="0" xfId="0" applyFont="1" applyFill="1" applyBorder="1" applyProtection="1"/>
    <xf numFmtId="0" fontId="3" fillId="2" borderId="42" xfId="0" applyFont="1" applyFill="1" applyBorder="1" applyAlignment="1" applyProtection="1">
      <alignment horizontal="center" vertical="center"/>
    </xf>
    <xf numFmtId="0" fontId="1" fillId="2" borderId="40" xfId="0" applyFont="1" applyFill="1" applyBorder="1" applyProtection="1"/>
    <xf numFmtId="0" fontId="13" fillId="2" borderId="40" xfId="0" applyFont="1" applyFill="1" applyBorder="1" applyAlignment="1" applyProtection="1">
      <alignment horizontal="center" vertical="center"/>
    </xf>
    <xf numFmtId="0" fontId="1" fillId="2" borderId="0" xfId="0" applyFont="1" applyFill="1" applyProtection="1"/>
    <xf numFmtId="0" fontId="8" fillId="2" borderId="131" xfId="0" applyFont="1" applyFill="1" applyBorder="1" applyAlignment="1" applyProtection="1">
      <alignment horizontal="center" vertical="center"/>
    </xf>
    <xf numFmtId="0" fontId="8" fillId="2" borderId="40" xfId="0" applyFont="1" applyFill="1" applyBorder="1" applyAlignment="1" applyProtection="1">
      <alignment horizontal="center" vertical="center"/>
    </xf>
    <xf numFmtId="0" fontId="14" fillId="2" borderId="30" xfId="0" applyFont="1" applyFill="1" applyBorder="1" applyAlignment="1" applyProtection="1">
      <alignment vertical="center"/>
    </xf>
    <xf numFmtId="0" fontId="15" fillId="2" borderId="46" xfId="0" quotePrefix="1" applyFont="1" applyFill="1" applyBorder="1" applyAlignment="1" applyProtection="1">
      <alignment horizontal="left"/>
    </xf>
    <xf numFmtId="164" fontId="15" fillId="2" borderId="42" xfId="0" quotePrefix="1" applyNumberFormat="1" applyFont="1" applyFill="1" applyBorder="1" applyAlignment="1" applyProtection="1">
      <alignment vertical="center"/>
    </xf>
    <xf numFmtId="0" fontId="16" fillId="2" borderId="42" xfId="0" applyNumberFormat="1" applyFont="1" applyFill="1" applyBorder="1" applyAlignment="1" applyProtection="1">
      <alignment vertical="center"/>
    </xf>
    <xf numFmtId="165" fontId="17" fillId="2" borderId="42" xfId="0" quotePrefix="1" applyNumberFormat="1" applyFont="1" applyFill="1" applyBorder="1" applyAlignment="1" applyProtection="1">
      <alignment vertical="center"/>
    </xf>
    <xf numFmtId="0" fontId="1" fillId="2" borderId="42" xfId="0" applyFont="1" applyFill="1" applyBorder="1" applyProtection="1"/>
    <xf numFmtId="14" fontId="15" fillId="2" borderId="42" xfId="0" applyNumberFormat="1" applyFont="1" applyFill="1" applyBorder="1" applyProtection="1"/>
    <xf numFmtId="0" fontId="17" fillId="2" borderId="42" xfId="0" quotePrefix="1" applyFont="1" applyFill="1" applyBorder="1" applyAlignment="1" applyProtection="1">
      <alignment horizontal="center"/>
    </xf>
    <xf numFmtId="14" fontId="15" fillId="2" borderId="40" xfId="0" quotePrefix="1" applyNumberFormat="1" applyFont="1" applyFill="1" applyBorder="1" applyAlignment="1" applyProtection="1">
      <alignment horizontal="center"/>
    </xf>
    <xf numFmtId="0" fontId="17" fillId="2" borderId="40" xfId="0" quotePrefix="1" applyFont="1" applyFill="1" applyBorder="1" applyAlignment="1" applyProtection="1">
      <alignment horizontal="center"/>
    </xf>
    <xf numFmtId="0" fontId="6" fillId="2" borderId="40" xfId="0" quotePrefix="1" applyFont="1" applyFill="1" applyBorder="1" applyAlignment="1" applyProtection="1">
      <alignment horizontal="left" vertical="center"/>
    </xf>
    <xf numFmtId="0" fontId="18" fillId="2" borderId="40" xfId="0" applyFont="1" applyFill="1" applyBorder="1" applyAlignment="1" applyProtection="1">
      <alignment horizontal="center"/>
    </xf>
    <xf numFmtId="0" fontId="1" fillId="2" borderId="0" xfId="0" applyFont="1" applyFill="1" applyBorder="1"/>
    <xf numFmtId="14" fontId="3" fillId="2" borderId="40" xfId="0" applyNumberFormat="1" applyFont="1" applyFill="1" applyBorder="1" applyAlignment="1">
      <alignment horizontal="center" vertical="center"/>
    </xf>
    <xf numFmtId="0" fontId="14" fillId="2" borderId="29" xfId="0" applyFont="1" applyFill="1" applyBorder="1" applyAlignment="1" applyProtection="1">
      <alignment vertical="center"/>
    </xf>
    <xf numFmtId="0" fontId="15" fillId="2" borderId="45" xfId="0" quotePrefix="1" applyFont="1" applyFill="1" applyBorder="1" applyAlignment="1" applyProtection="1">
      <alignment horizontal="left"/>
    </xf>
    <xf numFmtId="0" fontId="16" fillId="2" borderId="40" xfId="0" quotePrefix="1" applyNumberFormat="1" applyFont="1" applyFill="1" applyBorder="1" applyAlignment="1" applyProtection="1">
      <alignment vertical="center"/>
    </xf>
    <xf numFmtId="14" fontId="15" fillId="2" borderId="40" xfId="0" applyNumberFormat="1" applyFont="1" applyFill="1" applyBorder="1" applyProtection="1"/>
    <xf numFmtId="0" fontId="14" fillId="2" borderId="40" xfId="0" applyFont="1" applyFill="1" applyBorder="1" applyAlignment="1">
      <alignment horizontal="right"/>
    </xf>
    <xf numFmtId="0" fontId="19" fillId="2" borderId="40" xfId="0" applyNumberFormat="1" applyFont="1" applyFill="1" applyBorder="1" applyAlignment="1">
      <alignment horizontal="center" vertical="center"/>
    </xf>
    <xf numFmtId="0" fontId="1" fillId="2" borderId="43" xfId="0" applyFont="1" applyFill="1" applyBorder="1" applyProtection="1"/>
    <xf numFmtId="0" fontId="18" fillId="2" borderId="40" xfId="0" applyFont="1" applyFill="1" applyBorder="1" applyAlignment="1" applyProtection="1">
      <alignment horizontal="left" vertical="center"/>
    </xf>
    <xf numFmtId="14" fontId="1" fillId="2" borderId="40" xfId="0" applyNumberFormat="1" applyFont="1" applyFill="1" applyBorder="1" applyAlignment="1" applyProtection="1">
      <alignment horizontal="center" vertical="center"/>
      <protection locked="0"/>
    </xf>
    <xf numFmtId="14" fontId="19" fillId="2" borderId="144" xfId="0" applyNumberFormat="1" applyFont="1" applyFill="1" applyBorder="1" applyAlignment="1" applyProtection="1">
      <alignment horizontal="center" vertical="center"/>
    </xf>
    <xf numFmtId="14" fontId="19" fillId="2" borderId="0" xfId="0" applyNumberFormat="1" applyFont="1" applyFill="1" applyBorder="1" applyAlignment="1" applyProtection="1">
      <alignment horizontal="center" vertical="center"/>
    </xf>
    <xf numFmtId="0" fontId="1" fillId="2" borderId="44" xfId="0" applyFont="1" applyFill="1" applyBorder="1" applyProtection="1"/>
    <xf numFmtId="0" fontId="8" fillId="2" borderId="40" xfId="0" applyFont="1" applyFill="1" applyBorder="1" applyProtection="1"/>
    <xf numFmtId="14" fontId="20" fillId="2" borderId="0" xfId="1" applyNumberFormat="1" applyFont="1" applyFill="1" applyBorder="1" applyAlignment="1" applyProtection="1">
      <alignment horizontal="left" vertical="center"/>
    </xf>
    <xf numFmtId="14" fontId="1" fillId="2" borderId="143" xfId="0" applyNumberFormat="1" applyFont="1" applyFill="1" applyBorder="1"/>
    <xf numFmtId="14" fontId="14" fillId="2" borderId="40" xfId="0" applyNumberFormat="1" applyFont="1" applyFill="1" applyBorder="1" applyAlignment="1">
      <alignment horizontal="center" vertical="center"/>
    </xf>
    <xf numFmtId="14" fontId="14" fillId="2" borderId="0" xfId="0" applyNumberFormat="1" applyFont="1" applyFill="1" applyBorder="1" applyAlignment="1">
      <alignment horizontal="center" vertical="center"/>
    </xf>
    <xf numFmtId="0" fontId="2" fillId="2" borderId="40" xfId="0" applyFont="1" applyFill="1" applyBorder="1" applyAlignment="1" applyProtection="1">
      <alignment horizontal="center" vertical="center"/>
    </xf>
    <xf numFmtId="0" fontId="1" fillId="2" borderId="40" xfId="0" applyFont="1" applyFill="1" applyBorder="1" applyAlignment="1" applyProtection="1">
      <alignment horizontal="center"/>
    </xf>
    <xf numFmtId="0" fontId="3" fillId="2" borderId="40" xfId="0" applyFont="1" applyFill="1" applyBorder="1" applyAlignment="1" applyProtection="1">
      <alignment horizontal="center"/>
    </xf>
    <xf numFmtId="0" fontId="21" fillId="2" borderId="0" xfId="0" quotePrefix="1" applyNumberFormat="1" applyFont="1" applyFill="1" applyBorder="1" applyAlignment="1" applyProtection="1">
      <alignment vertical="center"/>
    </xf>
    <xf numFmtId="0" fontId="1" fillId="2" borderId="0" xfId="0" applyFont="1" applyFill="1" applyAlignment="1" applyProtection="1">
      <alignment horizontal="center"/>
    </xf>
    <xf numFmtId="0" fontId="22" fillId="2" borderId="0" xfId="0" applyFont="1" applyFill="1"/>
    <xf numFmtId="14" fontId="23" fillId="2" borderId="40" xfId="0" applyNumberFormat="1" applyFont="1" applyFill="1" applyBorder="1" applyAlignment="1">
      <alignment horizontal="center" vertical="center"/>
    </xf>
    <xf numFmtId="14" fontId="24" fillId="2" borderId="40" xfId="0" applyNumberFormat="1" applyFont="1" applyFill="1" applyBorder="1" applyAlignment="1">
      <alignment horizontal="center" vertical="center"/>
    </xf>
    <xf numFmtId="0" fontId="2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0" fillId="2" borderId="0" xfId="1" applyFont="1" applyFill="1" applyAlignment="1" applyProtection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25" fillId="2" borderId="40" xfId="0" applyFont="1" applyFill="1" applyBorder="1" applyAlignment="1">
      <alignment horizontal="center" vertical="center"/>
    </xf>
    <xf numFmtId="14" fontId="15" fillId="2" borderId="40" xfId="0" applyNumberFormat="1" applyFont="1" applyFill="1" applyBorder="1" applyAlignment="1">
      <alignment horizontal="center" vertical="center"/>
    </xf>
    <xf numFmtId="0" fontId="1" fillId="2" borderId="0" xfId="0" applyFont="1" applyFill="1" applyAlignment="1" applyProtection="1">
      <alignment vertical="center"/>
    </xf>
    <xf numFmtId="0" fontId="18" fillId="2" borderId="116" xfId="0" applyFont="1" applyFill="1" applyBorder="1" applyAlignment="1" applyProtection="1">
      <alignment vertical="center"/>
    </xf>
    <xf numFmtId="0" fontId="14" fillId="2" borderId="117" xfId="0" applyFont="1" applyFill="1" applyBorder="1" applyAlignment="1" applyProtection="1">
      <alignment horizontal="center" vertical="center"/>
    </xf>
    <xf numFmtId="0" fontId="14" fillId="2" borderId="110" xfId="0" applyFont="1" applyFill="1" applyBorder="1" applyAlignment="1" applyProtection="1">
      <alignment horizontal="center" vertical="center"/>
    </xf>
    <xf numFmtId="0" fontId="25" fillId="2" borderId="110" xfId="0" applyFont="1" applyFill="1" applyBorder="1" applyAlignment="1" applyProtection="1">
      <alignment horizontal="center" vertical="center"/>
    </xf>
    <xf numFmtId="0" fontId="14" fillId="2" borderId="110" xfId="0" applyFont="1" applyFill="1" applyBorder="1" applyAlignment="1">
      <alignment horizontal="center" vertical="center"/>
    </xf>
    <xf numFmtId="0" fontId="14" fillId="2" borderId="126" xfId="0" applyFont="1" applyFill="1" applyBorder="1" applyAlignment="1" applyProtection="1">
      <alignment horizontal="center" vertical="center"/>
    </xf>
    <xf numFmtId="0" fontId="14" fillId="2" borderId="127" xfId="0" applyFont="1" applyFill="1" applyBorder="1" applyAlignment="1" applyProtection="1">
      <alignment vertical="center"/>
    </xf>
    <xf numFmtId="0" fontId="14" fillId="2" borderId="0" xfId="0" applyFont="1" applyFill="1" applyBorder="1" applyAlignment="1" applyProtection="1">
      <alignment horizontal="center" vertical="center"/>
    </xf>
    <xf numFmtId="0" fontId="25" fillId="2" borderId="0" xfId="0" applyFont="1" applyFill="1" applyBorder="1" applyAlignment="1" applyProtection="1">
      <alignment horizontal="center" vertical="center"/>
    </xf>
    <xf numFmtId="0" fontId="14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 applyProtection="1">
      <alignment vertical="center"/>
    </xf>
    <xf numFmtId="166" fontId="26" fillId="2" borderId="118" xfId="0" applyNumberFormat="1" applyFont="1" applyFill="1" applyBorder="1" applyAlignment="1" applyProtection="1">
      <alignment horizontal="left" vertical="center"/>
    </xf>
    <xf numFmtId="166" fontId="26" fillId="2" borderId="40" xfId="0" applyNumberFormat="1" applyFont="1" applyFill="1" applyBorder="1" applyAlignment="1" applyProtection="1">
      <alignment horizontal="left" vertical="center"/>
    </xf>
    <xf numFmtId="166" fontId="26" fillId="2" borderId="112" xfId="0" applyNumberFormat="1" applyFont="1" applyFill="1" applyBorder="1" applyAlignment="1" applyProtection="1">
      <alignment horizontal="left" vertical="center"/>
    </xf>
    <xf numFmtId="0" fontId="1" fillId="2" borderId="119" xfId="0" applyFont="1" applyFill="1" applyBorder="1" applyAlignment="1" applyProtection="1">
      <alignment horizontal="center"/>
    </xf>
    <xf numFmtId="166" fontId="26" fillId="2" borderId="120" xfId="0" applyNumberFormat="1" applyFont="1" applyFill="1" applyBorder="1" applyAlignment="1" applyProtection="1">
      <alignment horizontal="left" vertical="center"/>
    </xf>
    <xf numFmtId="0" fontId="27" fillId="2" borderId="123" xfId="0" quotePrefix="1" applyFont="1" applyFill="1" applyBorder="1" applyAlignment="1" applyProtection="1">
      <alignment horizontal="center" vertical="center"/>
    </xf>
    <xf numFmtId="0" fontId="27" fillId="2" borderId="110" xfId="0" quotePrefix="1" applyFont="1" applyFill="1" applyBorder="1" applyAlignment="1" applyProtection="1">
      <alignment horizontal="center" vertical="center"/>
    </xf>
    <xf numFmtId="0" fontId="27" fillId="2" borderId="110" xfId="0" applyFont="1" applyFill="1" applyBorder="1" applyAlignment="1" applyProtection="1">
      <alignment horizontal="center" vertical="center"/>
    </xf>
    <xf numFmtId="0" fontId="27" fillId="2" borderId="111" xfId="0" quotePrefix="1" applyFont="1" applyFill="1" applyBorder="1" applyAlignment="1" applyProtection="1">
      <alignment horizontal="center" vertical="center"/>
    </xf>
    <xf numFmtId="0" fontId="1" fillId="2" borderId="40" xfId="0" quotePrefix="1" applyFont="1" applyFill="1" applyBorder="1" applyAlignment="1" applyProtection="1">
      <alignment horizontal="center"/>
    </xf>
    <xf numFmtId="0" fontId="1" fillId="2" borderId="130" xfId="0" quotePrefix="1" applyFont="1" applyFill="1" applyBorder="1" applyAlignment="1" applyProtection="1">
      <alignment horizontal="center"/>
    </xf>
    <xf numFmtId="166" fontId="26" fillId="2" borderId="121" xfId="0" applyNumberFormat="1" applyFont="1" applyFill="1" applyBorder="1" applyAlignment="1" applyProtection="1">
      <alignment horizontal="left" vertical="center"/>
    </xf>
    <xf numFmtId="0" fontId="27" fillId="2" borderId="124" xfId="0" quotePrefix="1" applyFont="1" applyFill="1" applyBorder="1" applyAlignment="1" applyProtection="1">
      <alignment horizontal="center" vertical="center"/>
    </xf>
    <xf numFmtId="0" fontId="27" fillId="2" borderId="40" xfId="0" quotePrefix="1" applyFont="1" applyFill="1" applyBorder="1" applyAlignment="1" applyProtection="1">
      <alignment horizontal="center" vertical="center"/>
    </xf>
    <xf numFmtId="0" fontId="27" fillId="2" borderId="40" xfId="0" applyFont="1" applyFill="1" applyBorder="1" applyAlignment="1" applyProtection="1">
      <alignment horizontal="center" vertical="center"/>
    </xf>
    <xf numFmtId="0" fontId="27" fillId="2" borderId="112" xfId="0" quotePrefix="1" applyFont="1" applyFill="1" applyBorder="1" applyAlignment="1" applyProtection="1">
      <alignment horizontal="center" vertical="center"/>
    </xf>
    <xf numFmtId="0" fontId="1" fillId="2" borderId="128" xfId="0" quotePrefix="1" applyFont="1" applyFill="1" applyBorder="1" applyAlignment="1" applyProtection="1">
      <alignment horizontal="center"/>
    </xf>
    <xf numFmtId="166" fontId="26" fillId="2" borderId="113" xfId="0" applyNumberFormat="1" applyFont="1" applyFill="1" applyBorder="1" applyAlignment="1" applyProtection="1">
      <alignment horizontal="left" vertical="center"/>
    </xf>
    <xf numFmtId="166" fontId="26" fillId="2" borderId="114" xfId="0" applyNumberFormat="1" applyFont="1" applyFill="1" applyBorder="1" applyAlignment="1" applyProtection="1">
      <alignment horizontal="left" vertical="center"/>
    </xf>
    <xf numFmtId="166" fontId="26" fillId="2" borderId="115" xfId="0" applyNumberFormat="1" applyFont="1" applyFill="1" applyBorder="1" applyAlignment="1" applyProtection="1">
      <alignment horizontal="left" vertical="center"/>
    </xf>
    <xf numFmtId="166" fontId="26" fillId="2" borderId="122" xfId="0" applyNumberFormat="1" applyFont="1" applyFill="1" applyBorder="1" applyAlignment="1" applyProtection="1">
      <alignment horizontal="left" vertical="center"/>
    </xf>
    <xf numFmtId="0" fontId="27" fillId="2" borderId="125" xfId="0" quotePrefix="1" applyFont="1" applyFill="1" applyBorder="1" applyAlignment="1" applyProtection="1">
      <alignment horizontal="center" vertical="center"/>
    </xf>
    <xf numFmtId="0" fontId="27" fillId="2" borderId="114" xfId="0" quotePrefix="1" applyFont="1" applyFill="1" applyBorder="1" applyAlignment="1" applyProtection="1">
      <alignment horizontal="center" vertical="center"/>
    </xf>
    <xf numFmtId="0" fontId="27" fillId="2" borderId="114" xfId="0" applyFont="1" applyFill="1" applyBorder="1" applyAlignment="1" applyProtection="1">
      <alignment horizontal="center" vertical="center"/>
    </xf>
    <xf numFmtId="0" fontId="27" fillId="2" borderId="115" xfId="0" quotePrefix="1" applyFont="1" applyFill="1" applyBorder="1" applyAlignment="1" applyProtection="1">
      <alignment horizontal="center" vertical="center"/>
    </xf>
    <xf numFmtId="0" fontId="1" fillId="2" borderId="129" xfId="0" quotePrefix="1" applyFont="1" applyFill="1" applyBorder="1" applyAlignment="1" applyProtection="1">
      <alignment horizontal="center"/>
    </xf>
    <xf numFmtId="0" fontId="1" fillId="2" borderId="18" xfId="0" applyFont="1" applyFill="1" applyBorder="1" applyProtection="1"/>
    <xf numFmtId="0" fontId="1" fillId="2" borderId="136" xfId="0" applyFont="1" applyFill="1" applyBorder="1" applyProtection="1"/>
    <xf numFmtId="0" fontId="1" fillId="2" borderId="135" xfId="0" applyFont="1" applyFill="1" applyBorder="1" applyProtection="1"/>
    <xf numFmtId="0" fontId="8" fillId="2" borderId="40" xfId="0" applyFont="1" applyFill="1" applyBorder="1" applyAlignment="1" applyProtection="1">
      <alignment horizontal="center" vertical="center"/>
    </xf>
    <xf numFmtId="0" fontId="8" fillId="2" borderId="40" xfId="0" applyFont="1" applyFill="1" applyBorder="1" applyAlignment="1">
      <alignment horizontal="center" vertical="center" wrapText="1"/>
    </xf>
    <xf numFmtId="0" fontId="8" fillId="2" borderId="40" xfId="0" applyFont="1" applyFill="1" applyBorder="1" applyAlignment="1">
      <alignment horizontal="center" vertical="center"/>
    </xf>
    <xf numFmtId="0" fontId="8" fillId="2" borderId="40" xfId="0" applyFont="1" applyFill="1" applyBorder="1" applyAlignment="1" applyProtection="1">
      <alignment horizontal="center" vertical="center" wrapText="1"/>
    </xf>
    <xf numFmtId="0" fontId="1" fillId="2" borderId="40" xfId="0" applyFont="1" applyFill="1" applyBorder="1" applyAlignment="1" applyProtection="1">
      <alignment wrapText="1"/>
    </xf>
    <xf numFmtId="0" fontId="1" fillId="2" borderId="40" xfId="0" applyFont="1" applyFill="1" applyBorder="1" applyAlignment="1">
      <alignment wrapText="1"/>
    </xf>
    <xf numFmtId="0" fontId="1" fillId="2" borderId="18" xfId="0" applyFont="1" applyFill="1" applyBorder="1" applyAlignment="1" applyProtection="1"/>
    <xf numFmtId="0" fontId="1" fillId="2" borderId="18" xfId="0" applyFont="1" applyFill="1" applyBorder="1" applyAlignment="1"/>
    <xf numFmtId="0" fontId="3" fillId="2" borderId="0" xfId="0" applyFont="1" applyFill="1" applyAlignment="1" applyProtection="1">
      <alignment horizontal="right" vertical="center"/>
    </xf>
    <xf numFmtId="0" fontId="28" fillId="2" borderId="0" xfId="0" applyFont="1" applyFill="1" applyAlignment="1" applyProtection="1">
      <alignment horizontal="left" vertical="center"/>
    </xf>
    <xf numFmtId="0" fontId="29" fillId="2" borderId="0" xfId="0" applyFont="1" applyFill="1" applyAlignment="1" applyProtection="1">
      <alignment horizontal="left" vertical="center"/>
    </xf>
    <xf numFmtId="0" fontId="30" fillId="2" borderId="0" xfId="0" applyFont="1" applyFill="1" applyAlignment="1" applyProtection="1">
      <alignment horizontal="left" vertical="center"/>
    </xf>
    <xf numFmtId="0" fontId="2" fillId="2" borderId="0" xfId="0" applyFont="1" applyFill="1" applyAlignment="1" applyProtection="1">
      <alignment vertical="center"/>
    </xf>
    <xf numFmtId="0" fontId="1" fillId="2" borderId="0" xfId="0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" fillId="2" borderId="0" xfId="0" applyFont="1" applyFill="1" applyAlignment="1" applyProtection="1">
      <alignment horizontal="right" vertical="center"/>
    </xf>
    <xf numFmtId="0" fontId="2" fillId="2" borderId="0" xfId="0" applyFont="1" applyFill="1" applyAlignment="1" applyProtection="1">
      <alignment horizontal="right" vertical="center"/>
    </xf>
    <xf numFmtId="0" fontId="17" fillId="2" borderId="20" xfId="0" applyFont="1" applyFill="1" applyBorder="1" applyAlignment="1" applyProtection="1">
      <alignment horizontal="center" vertical="center"/>
    </xf>
    <xf numFmtId="0" fontId="17" fillId="2" borderId="18" xfId="0" applyFont="1" applyFill="1" applyBorder="1" applyAlignment="1" applyProtection="1">
      <alignment horizontal="center" vertical="center"/>
    </xf>
    <xf numFmtId="0" fontId="17" fillId="2" borderId="17" xfId="0" applyFont="1" applyFill="1" applyBorder="1" applyAlignment="1" applyProtection="1">
      <alignment horizontal="center" vertical="center"/>
    </xf>
    <xf numFmtId="0" fontId="17" fillId="2" borderId="21" xfId="0" applyFont="1" applyFill="1" applyBorder="1" applyAlignment="1" applyProtection="1">
      <alignment horizontal="center" vertical="center"/>
    </xf>
    <xf numFmtId="0" fontId="17" fillId="2" borderId="92" xfId="0" applyFont="1" applyFill="1" applyBorder="1" applyAlignment="1" applyProtection="1">
      <alignment horizontal="center" vertical="center"/>
    </xf>
    <xf numFmtId="0" fontId="17" fillId="2" borderId="23" xfId="0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/>
    </xf>
    <xf numFmtId="0" fontId="3" fillId="2" borderId="101" xfId="0" applyFont="1" applyFill="1" applyBorder="1" applyAlignment="1" applyProtection="1">
      <alignment horizontal="center" vertical="center"/>
    </xf>
    <xf numFmtId="0" fontId="3" fillId="2" borderId="102" xfId="0" applyFont="1" applyFill="1" applyBorder="1" applyAlignment="1">
      <alignment horizontal="center" vertical="center"/>
    </xf>
    <xf numFmtId="0" fontId="3" fillId="2" borderId="103" xfId="0" applyFont="1" applyFill="1" applyBorder="1" applyAlignment="1">
      <alignment horizontal="center" vertical="center"/>
    </xf>
    <xf numFmtId="0" fontId="17" fillId="2" borderId="34" xfId="0" applyFont="1" applyFill="1" applyBorder="1" applyAlignment="1" applyProtection="1">
      <alignment horizontal="center" vertical="center" wrapText="1"/>
    </xf>
    <xf numFmtId="0" fontId="17" fillId="2" borderId="35" xfId="0" applyFont="1" applyFill="1" applyBorder="1" applyAlignment="1" applyProtection="1">
      <alignment vertical="center" wrapText="1"/>
    </xf>
    <xf numFmtId="0" fontId="17" fillId="2" borderId="53" xfId="0" applyFont="1" applyFill="1" applyBorder="1" applyAlignment="1" applyProtection="1">
      <alignment vertical="center" wrapText="1"/>
    </xf>
    <xf numFmtId="0" fontId="17" fillId="2" borderId="47" xfId="0" applyFont="1" applyFill="1" applyBorder="1" applyAlignment="1" applyProtection="1">
      <alignment vertical="center" wrapText="1"/>
    </xf>
    <xf numFmtId="0" fontId="17" fillId="2" borderId="66" xfId="0" applyFont="1" applyFill="1" applyBorder="1" applyAlignment="1" applyProtection="1">
      <alignment horizontal="center" vertical="center"/>
    </xf>
    <xf numFmtId="0" fontId="17" fillId="2" borderId="67" xfId="0" applyFont="1" applyFill="1" applyBorder="1" applyAlignment="1">
      <alignment horizontal="left" vertical="center"/>
    </xf>
    <xf numFmtId="0" fontId="1" fillId="2" borderId="67" xfId="0" applyFont="1" applyFill="1" applyBorder="1" applyAlignment="1">
      <alignment horizontal="center" vertical="center"/>
    </xf>
    <xf numFmtId="0" fontId="1" fillId="2" borderId="68" xfId="0" applyFont="1" applyFill="1" applyBorder="1" applyAlignment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4" fillId="2" borderId="69" xfId="0" applyFont="1" applyFill="1" applyBorder="1" applyAlignment="1" applyProtection="1">
      <alignment horizontal="right" vertical="center" textRotation="45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0" fontId="17" fillId="2" borderId="19" xfId="0" applyFont="1" applyFill="1" applyBorder="1" applyAlignment="1" applyProtection="1">
      <alignment horizontal="center" vertical="center"/>
    </xf>
    <xf numFmtId="0" fontId="17" fillId="2" borderId="85" xfId="0" applyFont="1" applyFill="1" applyBorder="1" applyAlignment="1" applyProtection="1">
      <alignment horizontal="center" vertical="center"/>
    </xf>
    <xf numFmtId="0" fontId="17" fillId="2" borderId="22" xfId="0" applyFont="1" applyFill="1" applyBorder="1" applyAlignment="1" applyProtection="1">
      <alignment horizontal="center" vertical="center"/>
    </xf>
    <xf numFmtId="0" fontId="17" fillId="2" borderId="24" xfId="0" applyFont="1" applyFill="1" applyBorder="1" applyAlignment="1" applyProtection="1">
      <alignment horizontal="center" vertical="center"/>
    </xf>
    <xf numFmtId="0" fontId="3" fillId="2" borderId="107" xfId="0" applyFont="1" applyFill="1" applyBorder="1" applyAlignment="1">
      <alignment horizontal="center" vertical="center"/>
    </xf>
    <xf numFmtId="0" fontId="3" fillId="2" borderId="108" xfId="0" applyFont="1" applyFill="1" applyBorder="1" applyAlignment="1">
      <alignment horizontal="center" vertical="center"/>
    </xf>
    <xf numFmtId="0" fontId="3" fillId="2" borderId="109" xfId="0" applyFont="1" applyFill="1" applyBorder="1" applyAlignment="1">
      <alignment horizontal="center" vertical="center"/>
    </xf>
    <xf numFmtId="0" fontId="17" fillId="2" borderId="74" xfId="0" applyFont="1" applyFill="1" applyBorder="1" applyAlignment="1" applyProtection="1">
      <alignment horizontal="center" vertical="center" wrapText="1"/>
    </xf>
    <xf numFmtId="0" fontId="17" fillId="2" borderId="75" xfId="0" applyFont="1" applyFill="1" applyBorder="1" applyAlignment="1" applyProtection="1">
      <alignment vertical="center" wrapText="1"/>
    </xf>
    <xf numFmtId="0" fontId="17" fillId="2" borderId="76" xfId="0" applyFont="1" applyFill="1" applyBorder="1" applyAlignment="1" applyProtection="1">
      <alignment vertical="center" wrapText="1"/>
    </xf>
    <xf numFmtId="0" fontId="17" fillId="2" borderId="77" xfId="0" applyFont="1" applyFill="1" applyBorder="1" applyAlignment="1" applyProtection="1">
      <alignment vertical="center" wrapText="1"/>
    </xf>
    <xf numFmtId="0" fontId="17" fillId="2" borderId="78" xfId="0" applyFont="1" applyFill="1" applyBorder="1" applyAlignment="1" applyProtection="1">
      <alignment horizontal="center" vertical="center"/>
    </xf>
    <xf numFmtId="0" fontId="1" fillId="2" borderId="79" xfId="0" applyFont="1" applyFill="1" applyBorder="1" applyAlignment="1" applyProtection="1">
      <alignment horizontal="center" vertical="center"/>
    </xf>
    <xf numFmtId="0" fontId="14" fillId="2" borderId="93" xfId="0" applyFont="1" applyFill="1" applyBorder="1" applyAlignment="1" applyProtection="1">
      <alignment horizontal="center" vertical="center"/>
    </xf>
    <xf numFmtId="0" fontId="14" fillId="2" borderId="94" xfId="0" applyFont="1" applyFill="1" applyBorder="1" applyAlignment="1">
      <alignment horizontal="center" vertical="center"/>
    </xf>
    <xf numFmtId="0" fontId="14" fillId="2" borderId="80" xfId="0" applyFont="1" applyFill="1" applyBorder="1" applyAlignment="1" applyProtection="1">
      <alignment horizontal="right" vertical="center" textRotation="45"/>
    </xf>
    <xf numFmtId="0" fontId="1" fillId="2" borderId="84" xfId="0" applyFont="1" applyFill="1" applyBorder="1" applyAlignment="1" applyProtection="1">
      <alignment vertical="center"/>
    </xf>
    <xf numFmtId="166" fontId="26" fillId="2" borderId="81" xfId="0" applyNumberFormat="1" applyFont="1" applyFill="1" applyBorder="1" applyAlignment="1" applyProtection="1">
      <alignment horizontal="left" vertical="center"/>
    </xf>
    <xf numFmtId="0" fontId="31" fillId="2" borderId="4" xfId="0" applyFont="1" applyFill="1" applyBorder="1" applyAlignment="1" applyProtection="1">
      <alignment horizontal="center" vertical="center"/>
      <protection locked="0"/>
    </xf>
    <xf numFmtId="0" fontId="31" fillId="2" borderId="5" xfId="0" applyFont="1" applyFill="1" applyBorder="1" applyAlignment="1" applyProtection="1">
      <alignment horizontal="center" vertical="center"/>
      <protection locked="0"/>
    </xf>
    <xf numFmtId="0" fontId="31" fillId="2" borderId="89" xfId="0" applyFont="1" applyFill="1" applyBorder="1" applyAlignment="1" applyProtection="1">
      <alignment horizontal="center" vertical="center"/>
      <protection locked="0"/>
    </xf>
    <xf numFmtId="0" fontId="31" fillId="2" borderId="86" xfId="0" applyFont="1" applyFill="1" applyBorder="1" applyAlignment="1" applyProtection="1">
      <alignment horizontal="center" vertical="center"/>
      <protection locked="0"/>
    </xf>
    <xf numFmtId="0" fontId="31" fillId="2" borderId="6" xfId="0" applyFont="1" applyFill="1" applyBorder="1" applyAlignment="1" applyProtection="1">
      <alignment horizontal="center" vertical="center"/>
      <protection locked="0"/>
    </xf>
    <xf numFmtId="0" fontId="31" fillId="2" borderId="92" xfId="0" applyFont="1" applyFill="1" applyBorder="1" applyAlignment="1" applyProtection="1">
      <alignment horizontal="center" vertical="center"/>
    </xf>
    <xf numFmtId="0" fontId="31" fillId="2" borderId="7" xfId="0" applyFont="1" applyFill="1" applyBorder="1" applyAlignment="1" applyProtection="1">
      <alignment horizontal="center" vertical="center"/>
      <protection locked="0"/>
    </xf>
    <xf numFmtId="0" fontId="31" fillId="2" borderId="0" xfId="0" applyFont="1" applyFill="1" applyAlignment="1" applyProtection="1">
      <alignment horizontal="center" vertical="center"/>
    </xf>
    <xf numFmtId="0" fontId="31" fillId="2" borderId="104" xfId="0" applyFont="1" applyFill="1" applyBorder="1" applyAlignment="1" applyProtection="1">
      <alignment horizontal="center" vertical="center"/>
      <protection locked="0"/>
    </xf>
    <xf numFmtId="0" fontId="31" fillId="2" borderId="105" xfId="0" applyFont="1" applyFill="1" applyBorder="1" applyAlignment="1" applyProtection="1">
      <alignment horizontal="center" vertical="center"/>
      <protection locked="0"/>
    </xf>
    <xf numFmtId="0" fontId="31" fillId="2" borderId="106" xfId="0" applyFont="1" applyFill="1" applyBorder="1" applyAlignment="1" applyProtection="1">
      <alignment horizontal="center" vertical="center"/>
      <protection locked="0"/>
    </xf>
    <xf numFmtId="0" fontId="32" fillId="2" borderId="50" xfId="0" applyFont="1" applyFill="1" applyBorder="1" applyAlignment="1" applyProtection="1">
      <alignment horizontal="center" vertical="center"/>
      <protection locked="0"/>
    </xf>
    <xf numFmtId="0" fontId="32" fillId="2" borderId="51" xfId="0" applyFont="1" applyFill="1" applyBorder="1" applyAlignment="1" applyProtection="1">
      <alignment horizontal="center" vertical="center"/>
      <protection locked="0"/>
    </xf>
    <xf numFmtId="0" fontId="32" fillId="2" borderId="54" xfId="0" applyFont="1" applyFill="1" applyBorder="1" applyAlignment="1" applyProtection="1">
      <alignment horizontal="center" vertical="center"/>
      <protection locked="0"/>
    </xf>
    <xf numFmtId="0" fontId="32" fillId="2" borderId="52" xfId="0" applyFont="1" applyFill="1" applyBorder="1" applyAlignment="1" applyProtection="1">
      <alignment horizontal="center" vertical="center"/>
      <protection locked="0"/>
    </xf>
    <xf numFmtId="0" fontId="32" fillId="2" borderId="0" xfId="0" applyFont="1" applyFill="1" applyAlignment="1" applyProtection="1">
      <alignment horizontal="center" vertical="center"/>
    </xf>
    <xf numFmtId="0" fontId="33" fillId="2" borderId="137" xfId="0" applyFont="1" applyFill="1" applyBorder="1" applyAlignment="1" applyProtection="1">
      <alignment horizontal="left" vertical="center"/>
      <protection locked="0"/>
    </xf>
    <xf numFmtId="0" fontId="6" fillId="2" borderId="138" xfId="0" applyFont="1" applyFill="1" applyBorder="1" applyAlignment="1" applyProtection="1">
      <alignment horizontal="center" vertical="center"/>
    </xf>
    <xf numFmtId="0" fontId="6" fillId="2" borderId="132" xfId="0" quotePrefix="1" applyFont="1" applyFill="1" applyBorder="1" applyAlignment="1" applyProtection="1">
      <alignment horizontal="left" vertical="center"/>
    </xf>
    <xf numFmtId="14" fontId="1" fillId="2" borderId="0" xfId="0" applyNumberFormat="1" applyFont="1" applyFill="1" applyAlignment="1" applyProtection="1">
      <alignment vertical="center"/>
    </xf>
    <xf numFmtId="0" fontId="1" fillId="2" borderId="0" xfId="0" quotePrefix="1" applyFont="1" applyFill="1" applyAlignment="1" applyProtection="1">
      <alignment horizontal="left" vertical="center"/>
    </xf>
    <xf numFmtId="166" fontId="26" fillId="2" borderId="82" xfId="0" applyNumberFormat="1" applyFont="1" applyFill="1" applyBorder="1" applyAlignment="1" applyProtection="1">
      <alignment horizontal="left" vertical="center"/>
    </xf>
    <xf numFmtId="0" fontId="31" fillId="2" borderId="8" xfId="0" applyFont="1" applyFill="1" applyBorder="1" applyAlignment="1" applyProtection="1">
      <alignment horizontal="center" vertical="center"/>
      <protection locked="0"/>
    </xf>
    <xf numFmtId="0" fontId="31" fillId="2" borderId="9" xfId="0" applyFont="1" applyFill="1" applyBorder="1" applyAlignment="1" applyProtection="1">
      <alignment horizontal="center" vertical="center"/>
      <protection locked="0"/>
    </xf>
    <xf numFmtId="0" fontId="31" fillId="2" borderId="90" xfId="0" applyFont="1" applyFill="1" applyBorder="1" applyAlignment="1" applyProtection="1">
      <alignment horizontal="center" vertical="center"/>
      <protection locked="0"/>
    </xf>
    <xf numFmtId="0" fontId="31" fillId="2" borderId="87" xfId="0" applyFont="1" applyFill="1" applyBorder="1" applyAlignment="1" applyProtection="1">
      <alignment horizontal="center" vertical="center"/>
      <protection locked="0"/>
    </xf>
    <xf numFmtId="0" fontId="31" fillId="2" borderId="10" xfId="0" applyFont="1" applyFill="1" applyBorder="1" applyAlignment="1" applyProtection="1">
      <alignment horizontal="center" vertical="center"/>
      <protection locked="0"/>
    </xf>
    <xf numFmtId="0" fontId="31" fillId="2" borderId="11" xfId="0" applyFont="1" applyFill="1" applyBorder="1" applyAlignment="1" applyProtection="1">
      <alignment horizontal="center" vertical="center"/>
      <protection locked="0"/>
    </xf>
    <xf numFmtId="0" fontId="31" fillId="2" borderId="95" xfId="0" applyFont="1" applyFill="1" applyBorder="1" applyAlignment="1" applyProtection="1">
      <alignment horizontal="center" vertical="center"/>
      <protection locked="0"/>
    </xf>
    <xf numFmtId="0" fontId="31" fillId="2" borderId="96" xfId="0" applyFont="1" applyFill="1" applyBorder="1" applyAlignment="1" applyProtection="1">
      <alignment horizontal="center" vertical="center"/>
      <protection locked="0"/>
    </xf>
    <xf numFmtId="0" fontId="31" fillId="2" borderId="97" xfId="0" applyFont="1" applyFill="1" applyBorder="1" applyAlignment="1" applyProtection="1">
      <alignment horizontal="center" vertical="center"/>
      <protection locked="0"/>
    </xf>
    <xf numFmtId="0" fontId="32" fillId="2" borderId="36" xfId="0" applyFont="1" applyFill="1" applyBorder="1" applyAlignment="1" applyProtection="1">
      <alignment horizontal="center" vertical="center"/>
      <protection locked="0"/>
    </xf>
    <xf numFmtId="0" fontId="32" fillId="2" borderId="37" xfId="0" applyFont="1" applyFill="1" applyBorder="1" applyAlignment="1" applyProtection="1">
      <alignment horizontal="center" vertical="center"/>
      <protection locked="0"/>
    </xf>
    <xf numFmtId="0" fontId="32" fillId="2" borderId="55" xfId="0" applyFont="1" applyFill="1" applyBorder="1" applyAlignment="1" applyProtection="1">
      <alignment horizontal="center" vertical="center"/>
      <protection locked="0"/>
    </xf>
    <xf numFmtId="0" fontId="32" fillId="2" borderId="48" xfId="0" applyFont="1" applyFill="1" applyBorder="1" applyAlignment="1" applyProtection="1">
      <alignment horizontal="center" vertical="center"/>
      <protection locked="0"/>
    </xf>
    <xf numFmtId="0" fontId="33" fillId="2" borderId="139" xfId="0" applyFont="1" applyFill="1" applyBorder="1" applyAlignment="1" applyProtection="1">
      <alignment horizontal="left" vertical="center"/>
      <protection locked="0"/>
    </xf>
    <xf numFmtId="0" fontId="6" fillId="2" borderId="140" xfId="0" applyFont="1" applyFill="1" applyBorder="1" applyAlignment="1" applyProtection="1">
      <alignment horizontal="center" vertical="center"/>
    </xf>
    <xf numFmtId="0" fontId="6" fillId="2" borderId="133" xfId="0" quotePrefix="1" applyFont="1" applyFill="1" applyBorder="1" applyAlignment="1" applyProtection="1">
      <alignment horizontal="left" vertical="center"/>
    </xf>
    <xf numFmtId="166" fontId="26" fillId="2" borderId="83" xfId="0" applyNumberFormat="1" applyFont="1" applyFill="1" applyBorder="1" applyAlignment="1" applyProtection="1">
      <alignment horizontal="left" vertical="center"/>
    </xf>
    <xf numFmtId="0" fontId="31" fillId="2" borderId="12" xfId="0" applyFont="1" applyFill="1" applyBorder="1" applyAlignment="1" applyProtection="1">
      <alignment horizontal="center" vertical="center"/>
      <protection locked="0"/>
    </xf>
    <xf numFmtId="0" fontId="31" fillId="2" borderId="13" xfId="0" applyFont="1" applyFill="1" applyBorder="1" applyAlignment="1" applyProtection="1">
      <alignment horizontal="center" vertical="center"/>
      <protection locked="0"/>
    </xf>
    <xf numFmtId="0" fontId="31" fillId="2" borderId="91" xfId="0" applyFont="1" applyFill="1" applyBorder="1" applyAlignment="1" applyProtection="1">
      <alignment horizontal="center" vertical="center"/>
      <protection locked="0"/>
    </xf>
    <xf numFmtId="0" fontId="31" fillId="2" borderId="88" xfId="0" applyFont="1" applyFill="1" applyBorder="1" applyAlignment="1" applyProtection="1">
      <alignment horizontal="center" vertical="center"/>
      <protection locked="0"/>
    </xf>
    <xf numFmtId="0" fontId="31" fillId="2" borderId="14" xfId="0" applyFont="1" applyFill="1" applyBorder="1" applyAlignment="1" applyProtection="1">
      <alignment horizontal="center" vertical="center"/>
      <protection locked="0"/>
    </xf>
    <xf numFmtId="0" fontId="31" fillId="2" borderId="15" xfId="0" applyFont="1" applyFill="1" applyBorder="1" applyAlignment="1" applyProtection="1">
      <alignment horizontal="center" vertical="center"/>
      <protection locked="0"/>
    </xf>
    <xf numFmtId="0" fontId="31" fillId="2" borderId="98" xfId="0" applyFont="1" applyFill="1" applyBorder="1" applyAlignment="1" applyProtection="1">
      <alignment horizontal="center" vertical="center"/>
      <protection locked="0"/>
    </xf>
    <xf numFmtId="0" fontId="31" fillId="2" borderId="99" xfId="0" applyFont="1" applyFill="1" applyBorder="1" applyAlignment="1" applyProtection="1">
      <alignment horizontal="center" vertical="center"/>
      <protection locked="0"/>
    </xf>
    <xf numFmtId="0" fontId="31" fillId="2" borderId="100" xfId="0" applyFont="1" applyFill="1" applyBorder="1" applyAlignment="1" applyProtection="1">
      <alignment horizontal="center" vertical="center"/>
      <protection locked="0"/>
    </xf>
    <xf numFmtId="0" fontId="32" fillId="2" borderId="38" xfId="0" applyFont="1" applyFill="1" applyBorder="1" applyAlignment="1" applyProtection="1">
      <alignment horizontal="center" vertical="center"/>
      <protection locked="0"/>
    </xf>
    <xf numFmtId="0" fontId="32" fillId="2" borderId="39" xfId="0" applyFont="1" applyFill="1" applyBorder="1" applyAlignment="1" applyProtection="1">
      <alignment horizontal="center" vertical="center"/>
      <protection locked="0"/>
    </xf>
    <xf numFmtId="0" fontId="32" fillId="2" borderId="56" xfId="0" applyFont="1" applyFill="1" applyBorder="1" applyAlignment="1" applyProtection="1">
      <alignment horizontal="center" vertical="center"/>
      <protection locked="0"/>
    </xf>
    <xf numFmtId="0" fontId="32" fillId="2" borderId="49" xfId="0" applyFont="1" applyFill="1" applyBorder="1" applyAlignment="1" applyProtection="1">
      <alignment horizontal="center" vertical="center"/>
      <protection locked="0"/>
    </xf>
    <xf numFmtId="0" fontId="33" fillId="2" borderId="141" xfId="0" applyFont="1" applyFill="1" applyBorder="1" applyAlignment="1" applyProtection="1">
      <alignment horizontal="left" vertical="center"/>
      <protection locked="0"/>
    </xf>
    <xf numFmtId="0" fontId="6" fillId="2" borderId="142" xfId="0" applyFont="1" applyFill="1" applyBorder="1" applyAlignment="1" applyProtection="1">
      <alignment horizontal="center" vertical="center"/>
    </xf>
    <xf numFmtId="0" fontId="6" fillId="2" borderId="134" xfId="0" quotePrefix="1" applyFont="1" applyFill="1" applyBorder="1" applyAlignment="1" applyProtection="1">
      <alignment horizontal="left" vertical="center"/>
    </xf>
    <xf numFmtId="0" fontId="34" fillId="2" borderId="0" xfId="0" applyFont="1" applyFill="1" applyBorder="1" applyAlignment="1" applyProtection="1">
      <alignment horizontal="left" vertical="center"/>
    </xf>
    <xf numFmtId="0" fontId="34" fillId="2" borderId="0" xfId="0" applyFont="1" applyFill="1" applyBorder="1" applyAlignment="1" applyProtection="1">
      <alignment horizontal="left"/>
    </xf>
    <xf numFmtId="0" fontId="35" fillId="2" borderId="0" xfId="0" applyFont="1" applyFill="1" applyBorder="1" applyAlignment="1" applyProtection="1">
      <alignment horizontal="right" vertical="center"/>
    </xf>
    <xf numFmtId="0" fontId="1" fillId="2" borderId="0" xfId="0" applyFont="1" applyFill="1" applyBorder="1" applyAlignment="1" applyProtection="1">
      <alignment horizontal="left" vertical="center"/>
    </xf>
    <xf numFmtId="0" fontId="14" fillId="2" borderId="0" xfId="0" applyFont="1" applyFill="1" applyBorder="1" applyAlignment="1" applyProtection="1">
      <alignment horizontal="left" vertical="center"/>
    </xf>
    <xf numFmtId="0" fontId="14" fillId="2" borderId="57" xfId="0" applyFont="1" applyFill="1" applyBorder="1" applyAlignment="1" applyProtection="1">
      <alignment horizontal="left" vertical="center"/>
    </xf>
    <xf numFmtId="166" fontId="14" fillId="2" borderId="58" xfId="0" applyNumberFormat="1" applyFont="1" applyFill="1" applyBorder="1" applyAlignment="1" applyProtection="1">
      <alignment horizontal="center" vertical="center"/>
    </xf>
    <xf numFmtId="166" fontId="14" fillId="2" borderId="31" xfId="0" applyNumberFormat="1" applyFont="1" applyFill="1" applyBorder="1" applyAlignment="1" applyProtection="1">
      <alignment horizontal="center" vertical="center"/>
    </xf>
    <xf numFmtId="166" fontId="14" fillId="2" borderId="64" xfId="0" applyNumberFormat="1" applyFont="1" applyFill="1" applyBorder="1" applyAlignment="1" applyProtection="1">
      <alignment horizontal="center" vertical="center"/>
    </xf>
    <xf numFmtId="0" fontId="36" fillId="2" borderId="65" xfId="0" applyFont="1" applyFill="1" applyBorder="1" applyAlignment="1" applyProtection="1">
      <alignment horizontal="left" vertical="center"/>
    </xf>
    <xf numFmtId="0" fontId="14" fillId="2" borderId="26" xfId="0" applyFont="1" applyFill="1" applyBorder="1" applyAlignment="1" applyProtection="1">
      <alignment horizontal="left" vertical="center"/>
    </xf>
    <xf numFmtId="0" fontId="14" fillId="2" borderId="72" xfId="0" applyFont="1" applyFill="1" applyBorder="1" applyAlignment="1" applyProtection="1">
      <alignment horizontal="left" vertical="center"/>
    </xf>
    <xf numFmtId="0" fontId="18" fillId="2" borderId="59" xfId="0" applyFont="1" applyFill="1" applyBorder="1" applyAlignment="1" applyProtection="1">
      <alignment horizontal="center" vertical="center"/>
    </xf>
    <xf numFmtId="0" fontId="14" fillId="2" borderId="25" xfId="0" applyFont="1" applyFill="1" applyBorder="1" applyAlignment="1" applyProtection="1">
      <alignment horizontal="left" vertical="center"/>
    </xf>
    <xf numFmtId="0" fontId="18" fillId="2" borderId="25" xfId="0" applyFont="1" applyFill="1" applyBorder="1" applyAlignment="1" applyProtection="1">
      <alignment horizontal="center" vertical="center"/>
    </xf>
    <xf numFmtId="0" fontId="14" fillId="2" borderId="27" xfId="0" applyFont="1" applyFill="1" applyBorder="1" applyAlignment="1" applyProtection="1">
      <alignment horizontal="left" vertical="center"/>
    </xf>
    <xf numFmtId="0" fontId="14" fillId="2" borderId="61" xfId="0" applyFont="1" applyFill="1" applyBorder="1" applyAlignment="1" applyProtection="1">
      <alignment horizontal="left" vertical="center"/>
    </xf>
    <xf numFmtId="0" fontId="18" fillId="2" borderId="60" xfId="0" applyFont="1" applyFill="1" applyBorder="1" applyAlignment="1" applyProtection="1">
      <alignment horizontal="center" vertical="center"/>
    </xf>
    <xf numFmtId="0" fontId="36" fillId="2" borderId="70" xfId="0" applyFont="1" applyFill="1" applyBorder="1" applyAlignment="1" applyProtection="1">
      <alignment horizontal="left" vertical="center"/>
    </xf>
    <xf numFmtId="0" fontId="14" fillId="2" borderId="71" xfId="0" applyFont="1" applyFill="1" applyBorder="1" applyAlignment="1" applyProtection="1">
      <alignment horizontal="left" vertical="center"/>
    </xf>
    <xf numFmtId="0" fontId="18" fillId="2" borderId="0" xfId="0" applyFont="1" applyFill="1" applyBorder="1" applyAlignment="1" applyProtection="1">
      <alignment horizontal="center" vertical="center"/>
    </xf>
    <xf numFmtId="0" fontId="18" fillId="2" borderId="32" xfId="0" applyFont="1" applyFill="1" applyBorder="1" applyAlignment="1" applyProtection="1">
      <alignment horizontal="center" vertical="center"/>
    </xf>
    <xf numFmtId="0" fontId="14" fillId="2" borderId="65" xfId="0" applyFont="1" applyFill="1" applyBorder="1" applyAlignment="1" applyProtection="1">
      <alignment horizontal="left" vertical="center"/>
    </xf>
    <xf numFmtId="0" fontId="14" fillId="2" borderId="33" xfId="0" applyFont="1" applyFill="1" applyBorder="1" applyAlignment="1" applyProtection="1">
      <alignment horizontal="left" vertical="center"/>
    </xf>
    <xf numFmtId="0" fontId="14" fillId="2" borderId="28" xfId="0" applyFont="1" applyFill="1" applyBorder="1" applyAlignment="1" applyProtection="1">
      <alignment horizontal="left" vertical="center"/>
    </xf>
    <xf numFmtId="0" fontId="14" fillId="2" borderId="63" xfId="0" applyFont="1" applyFill="1" applyBorder="1" applyAlignment="1" applyProtection="1">
      <alignment horizontal="left" vertical="center"/>
    </xf>
    <xf numFmtId="0" fontId="18" fillId="2" borderId="62" xfId="0" applyFont="1" applyFill="1" applyBorder="1" applyAlignment="1" applyProtection="1">
      <alignment horizontal="center" vertical="center"/>
    </xf>
    <xf numFmtId="0" fontId="36" fillId="2" borderId="73" xfId="0" applyFont="1" applyFill="1" applyBorder="1" applyAlignment="1" applyProtection="1">
      <alignment horizontal="left" vertical="center"/>
    </xf>
    <xf numFmtId="166" fontId="14" fillId="2" borderId="0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49">
    <dxf>
      <font>
        <b/>
        <i val="0"/>
        <color rgb="FFFF0000"/>
      </font>
    </dxf>
    <dxf>
      <font>
        <b val="0"/>
        <i/>
        <color theme="0" tint="-0.24994659260841701"/>
      </font>
      <fill>
        <patternFill>
          <bgColor theme="0"/>
        </patternFill>
      </fill>
    </dxf>
    <dxf>
      <font>
        <b/>
        <i val="0"/>
        <color rgb="FFFF0000"/>
      </font>
    </dxf>
    <dxf>
      <font>
        <color theme="9" tint="-0.499984740745262"/>
      </font>
      <fill>
        <patternFill>
          <bgColor theme="0" tint="-4.9989318521683403E-2"/>
        </patternFill>
      </fill>
    </dxf>
    <dxf>
      <font>
        <color rgb="FFFF0000"/>
      </font>
    </dxf>
    <dxf>
      <font>
        <b val="0"/>
        <i/>
        <color theme="2" tint="-0.499984740745262"/>
      </font>
    </dxf>
    <dxf>
      <font>
        <b val="0"/>
        <i/>
      </font>
    </dxf>
    <dxf>
      <font>
        <b/>
        <i val="0"/>
      </font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3" tint="0.39994506668294322"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E7FF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b/>
        <i/>
        <color theme="5" tint="-0.24994659260841701"/>
      </font>
    </dxf>
    <dxf>
      <font>
        <b/>
        <i/>
        <color theme="5" tint="-0.24994659260841701"/>
      </font>
    </dxf>
  </dxfs>
  <tableStyles count="0" defaultTableStyle="TableStyleMedium9" defaultPivotStyle="PivotStyleLight16"/>
  <colors>
    <mruColors>
      <color rgb="FFFFE7FF"/>
      <color rgb="FFFFFEDA"/>
      <color rgb="FFFFFFCC"/>
      <color rgb="FFCCCCFF"/>
      <color rgb="FFFF00FF"/>
      <color rgb="FFFFD1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37</xdr:row>
      <xdr:rowOff>114300</xdr:rowOff>
    </xdr:from>
    <xdr:to>
      <xdr:col>13</xdr:col>
      <xdr:colOff>38100</xdr:colOff>
      <xdr:row>40</xdr:row>
      <xdr:rowOff>47625</xdr:rowOff>
    </xdr:to>
    <xdr:sp macro="" textlink="">
      <xdr:nvSpPr>
        <xdr:cNvPr id="2" name="Rectangle 1"/>
        <xdr:cNvSpPr/>
      </xdr:nvSpPr>
      <xdr:spPr>
        <a:xfrm>
          <a:off x="3609975" y="5448300"/>
          <a:ext cx="2133600" cy="3619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14</xdr:col>
      <xdr:colOff>9525</xdr:colOff>
      <xdr:row>38</xdr:row>
      <xdr:rowOff>0</xdr:rowOff>
    </xdr:from>
    <xdr:to>
      <xdr:col>17</xdr:col>
      <xdr:colOff>200025</xdr:colOff>
      <xdr:row>45</xdr:row>
      <xdr:rowOff>38100</xdr:rowOff>
    </xdr:to>
    <xdr:sp macro="" textlink="">
      <xdr:nvSpPr>
        <xdr:cNvPr id="3" name="Line Callout 1 2"/>
        <xdr:cNvSpPr/>
      </xdr:nvSpPr>
      <xdr:spPr>
        <a:xfrm>
          <a:off x="6572250" y="5476875"/>
          <a:ext cx="2047875" cy="1038225"/>
        </a:xfrm>
        <a:prstGeom prst="borderCallout1">
          <a:avLst>
            <a:gd name="adj1" fmla="val 47252"/>
            <a:gd name="adj2" fmla="val -4687"/>
            <a:gd name="adj3" fmla="val 22123"/>
            <a:gd name="adj4" fmla="val -2502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en-US" sz="1100"/>
            <a:t>valeurs</a:t>
          </a:r>
          <a:r>
            <a:rPr lang="en-US" sz="1100" baseline="0"/>
            <a:t> à sortir du tableau prenant en compte les plages - chaque "plage" peut être de taille  différente (comprend plus ou moins de cellules)</a:t>
          </a:r>
          <a:endParaRPr lang="en-US" sz="1100"/>
        </a:p>
      </xdr:txBody>
    </xdr:sp>
    <xdr:clientData/>
  </xdr:twoCellAnchor>
  <xdr:twoCellAnchor>
    <xdr:from>
      <xdr:col>2</xdr:col>
      <xdr:colOff>180975</xdr:colOff>
      <xdr:row>2</xdr:row>
      <xdr:rowOff>47625</xdr:rowOff>
    </xdr:from>
    <xdr:to>
      <xdr:col>7</xdr:col>
      <xdr:colOff>390525</xdr:colOff>
      <xdr:row>5</xdr:row>
      <xdr:rowOff>38100</xdr:rowOff>
    </xdr:to>
    <xdr:sp macro="" textlink="">
      <xdr:nvSpPr>
        <xdr:cNvPr id="4" name="Flèche droite 3"/>
        <xdr:cNvSpPr/>
      </xdr:nvSpPr>
      <xdr:spPr>
        <a:xfrm>
          <a:off x="1057275" y="361950"/>
          <a:ext cx="1495425" cy="419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10</xdr:col>
      <xdr:colOff>123825</xdr:colOff>
      <xdr:row>2</xdr:row>
      <xdr:rowOff>9525</xdr:rowOff>
    </xdr:from>
    <xdr:to>
      <xdr:col>13</xdr:col>
      <xdr:colOff>9525</xdr:colOff>
      <xdr:row>5</xdr:row>
      <xdr:rowOff>0</xdr:rowOff>
    </xdr:to>
    <xdr:sp macro="" textlink="">
      <xdr:nvSpPr>
        <xdr:cNvPr id="5" name="Flèche droite 4"/>
        <xdr:cNvSpPr/>
      </xdr:nvSpPr>
      <xdr:spPr>
        <a:xfrm>
          <a:off x="4219575" y="323850"/>
          <a:ext cx="1495425" cy="419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14</xdr:col>
      <xdr:colOff>95250</xdr:colOff>
      <xdr:row>5</xdr:row>
      <xdr:rowOff>76200</xdr:rowOff>
    </xdr:from>
    <xdr:to>
      <xdr:col>14</xdr:col>
      <xdr:colOff>742950</xdr:colOff>
      <xdr:row>34</xdr:row>
      <xdr:rowOff>9525</xdr:rowOff>
    </xdr:to>
    <xdr:sp macro="" textlink="">
      <xdr:nvSpPr>
        <xdr:cNvPr id="7" name="Flèche courbée vers la gauche 6"/>
        <xdr:cNvSpPr/>
      </xdr:nvSpPr>
      <xdr:spPr>
        <a:xfrm>
          <a:off x="6657975" y="819150"/>
          <a:ext cx="647700" cy="409575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3</a:t>
          </a:r>
        </a:p>
      </xdr:txBody>
    </xdr:sp>
    <xdr:clientData/>
  </xdr:twoCellAnchor>
  <xdr:twoCellAnchor>
    <xdr:from>
      <xdr:col>13</xdr:col>
      <xdr:colOff>590550</xdr:colOff>
      <xdr:row>0</xdr:row>
      <xdr:rowOff>38100</xdr:rowOff>
    </xdr:from>
    <xdr:to>
      <xdr:col>16</xdr:col>
      <xdr:colOff>104775</xdr:colOff>
      <xdr:row>3</xdr:row>
      <xdr:rowOff>133350</xdr:rowOff>
    </xdr:to>
    <xdr:sp macro="" textlink="">
      <xdr:nvSpPr>
        <xdr:cNvPr id="8" name="Rectangle 7"/>
        <xdr:cNvSpPr/>
      </xdr:nvSpPr>
      <xdr:spPr>
        <a:xfrm>
          <a:off x="6524625" y="38100"/>
          <a:ext cx="1666875" cy="552450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466725</xdr:colOff>
      <xdr:row>3</xdr:row>
      <xdr:rowOff>57151</xdr:rowOff>
    </xdr:from>
    <xdr:to>
      <xdr:col>17</xdr:col>
      <xdr:colOff>314325</xdr:colOff>
      <xdr:row>6</xdr:row>
      <xdr:rowOff>104776</xdr:rowOff>
    </xdr:to>
    <xdr:sp macro="" textlink="">
      <xdr:nvSpPr>
        <xdr:cNvPr id="9" name="Rectangle 8"/>
        <xdr:cNvSpPr/>
      </xdr:nvSpPr>
      <xdr:spPr>
        <a:xfrm>
          <a:off x="7029450" y="514351"/>
          <a:ext cx="1704975" cy="4762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chemeClr val="accent6">
                  <a:lumMod val="75000"/>
                </a:schemeClr>
              </a:solidFill>
            </a:rPr>
            <a:t>problème</a:t>
          </a:r>
          <a:r>
            <a:rPr lang="fr-FR" sz="900" baseline="0">
              <a:solidFill>
                <a:schemeClr val="accent6">
                  <a:lumMod val="75000"/>
                </a:schemeClr>
              </a:solidFill>
            </a:rPr>
            <a:t> car ne tient pas compte des différentes plages </a:t>
          </a:r>
          <a:endParaRPr lang="fr-FR" sz="9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14</xdr:col>
      <xdr:colOff>552450</xdr:colOff>
      <xdr:row>15</xdr:row>
      <xdr:rowOff>47625</xdr:rowOff>
    </xdr:from>
    <xdr:to>
      <xdr:col>18</xdr:col>
      <xdr:colOff>66675</xdr:colOff>
      <xdr:row>18</xdr:row>
      <xdr:rowOff>95250</xdr:rowOff>
    </xdr:to>
    <xdr:sp macro="" textlink="">
      <xdr:nvSpPr>
        <xdr:cNvPr id="10" name="Rectangle 9"/>
        <xdr:cNvSpPr/>
      </xdr:nvSpPr>
      <xdr:spPr>
        <a:xfrm>
          <a:off x="7115175" y="2219325"/>
          <a:ext cx="1704975" cy="4762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chemeClr val="accent1">
                  <a:lumMod val="50000"/>
                </a:schemeClr>
              </a:solidFill>
            </a:rPr>
            <a:t>ce que je cherche à faire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26</xdr:col>
      <xdr:colOff>228601</xdr:colOff>
      <xdr:row>0</xdr:row>
      <xdr:rowOff>57151</xdr:rowOff>
    </xdr:from>
    <xdr:to>
      <xdr:col>34</xdr:col>
      <xdr:colOff>581025</xdr:colOff>
      <xdr:row>2</xdr:row>
      <xdr:rowOff>771525</xdr:rowOff>
    </xdr:to>
    <xdr:sp macro="" textlink="">
      <xdr:nvSpPr>
        <xdr:cNvPr id="3" name="ZoneTexte 2"/>
        <xdr:cNvSpPr txBox="1"/>
      </xdr:nvSpPr>
      <xdr:spPr>
        <a:xfrm>
          <a:off x="6696076" y="57151"/>
          <a:ext cx="2819399" cy="1152524"/>
        </a:xfrm>
        <a:prstGeom prst="rect">
          <a:avLst/>
        </a:prstGeom>
        <a:solidFill>
          <a:schemeClr val="lt1"/>
        </a:solidFill>
        <a:ln w="12700" cmpd="sng">
          <a:solidFill>
            <a:schemeClr val="bg1">
              <a:lumMod val="50000"/>
            </a:schemeClr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800" i="1">
              <a:solidFill>
                <a:schemeClr val="tx1">
                  <a:lumMod val="65000"/>
                  <a:lumOff val="35000"/>
                </a:schemeClr>
              </a:solidFill>
            </a:rPr>
            <a:t>       Légendes : horaires:</a:t>
          </a:r>
          <a:r>
            <a:rPr lang="fr-FR" sz="800" i="1" baseline="0">
              <a:solidFill>
                <a:schemeClr val="tx1">
                  <a:lumMod val="65000"/>
                  <a:lumOff val="35000"/>
                </a:schemeClr>
              </a:solidFill>
            </a:rPr>
            <a:t>                                  </a:t>
          </a:r>
          <a:r>
            <a:rPr lang="fr-FR" sz="800" i="1">
              <a:solidFill>
                <a:schemeClr val="tx1">
                  <a:lumMod val="65000"/>
                  <a:lumOff val="35000"/>
                </a:schemeClr>
              </a:solidFill>
            </a:rPr>
            <a:t>Scanner : </a:t>
          </a:r>
        </a:p>
        <a:p>
          <a:pPr algn="l"/>
          <a:endParaRPr lang="fr-FR" sz="400" i="1">
            <a:solidFill>
              <a:schemeClr val="tx1">
                <a:lumMod val="65000"/>
                <a:lumOff val="35000"/>
              </a:schemeClr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</a:rPr>
            <a:t>         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A  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7h - 14h30	          |</a:t>
          </a:r>
          <a:r>
            <a:rPr lang="fr-FR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Lundi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fr-FR" sz="3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8h - 15h30</a:t>
          </a:r>
          <a:endParaRPr lang="fr-FR" sz="800">
            <a:solidFill>
              <a:schemeClr val="tx1">
                <a:lumMod val="65000"/>
                <a:lumOff val="35000"/>
              </a:schemeClr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          B  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7h</a:t>
          </a:r>
          <a:r>
            <a:rPr lang="fr-FR" sz="800" baseline="0">
              <a:solidFill>
                <a:schemeClr val="tx1">
                  <a:lumMod val="65000"/>
                  <a:lumOff val="35000"/>
                </a:schemeClr>
              </a:solidFill>
            </a:rPr>
            <a:t> - 15h30	          |</a:t>
          </a:r>
          <a:r>
            <a:rPr lang="fr-FR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Mardi  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5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3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8h30 - 17h30</a:t>
          </a:r>
          <a:endParaRPr lang="fr-FR" sz="800">
            <a:solidFill>
              <a:schemeClr val="tx1">
                <a:lumMod val="65000"/>
                <a:lumOff val="35000"/>
              </a:schemeClr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          C  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11h - 18h            </a:t>
          </a:r>
          <a:r>
            <a:rPr lang="fr-FR" sz="600">
              <a:solidFill>
                <a:schemeClr val="tx1">
                  <a:lumMod val="65000"/>
                  <a:lumOff val="35000"/>
                </a:schemeClr>
              </a:solidFill>
            </a:rPr>
            <a:t>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 </a:t>
          </a:r>
          <a:r>
            <a:rPr lang="fr-FR" sz="500">
              <a:solidFill>
                <a:schemeClr val="tx1">
                  <a:lumMod val="65000"/>
                  <a:lumOff val="35000"/>
                </a:schemeClr>
              </a:solidFill>
            </a:rPr>
            <a:t>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|</a:t>
          </a:r>
          <a:r>
            <a:rPr lang="fr-FR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Mercredi 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10h - 17h30</a:t>
          </a:r>
          <a:endParaRPr lang="fr-FR" sz="800">
            <a:solidFill>
              <a:schemeClr val="tx1">
                <a:lumMod val="65000"/>
                <a:lumOff val="35000"/>
              </a:schemeClr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          D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15h - 22h       </a:t>
          </a:r>
          <a:r>
            <a:rPr lang="fr-FR" sz="400">
              <a:solidFill>
                <a:schemeClr val="tx1">
                  <a:lumMod val="65000"/>
                  <a:lumOff val="35000"/>
                </a:schemeClr>
              </a:solidFill>
            </a:rPr>
            <a:t>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  </a:t>
          </a:r>
          <a:r>
            <a:rPr lang="fr-FR" sz="700">
              <a:solidFill>
                <a:schemeClr val="tx1">
                  <a:lumMod val="65000"/>
                  <a:lumOff val="35000"/>
                </a:schemeClr>
              </a:solidFill>
            </a:rPr>
            <a:t>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    |</a:t>
          </a:r>
          <a:r>
            <a:rPr lang="fr-FR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</a:t>
          </a:r>
          <a:r>
            <a:rPr lang="fr-FR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Jeudi</a:t>
          </a: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   </a:t>
          </a:r>
          <a:r>
            <a:rPr lang="fr-FR" sz="4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  : </a:t>
          </a:r>
          <a:r>
            <a:rPr lang="fr-FR" sz="4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8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8h - 15h</a:t>
          </a:r>
          <a:endParaRPr lang="fr-FR" sz="800">
            <a:solidFill>
              <a:schemeClr val="tx1">
                <a:lumMod val="65000"/>
                <a:lumOff val="35000"/>
              </a:schemeClr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          E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</a:rPr>
            <a:t> 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15h - 22h           </a:t>
          </a:r>
          <a:r>
            <a:rPr lang="fr-FR" sz="500">
              <a:solidFill>
                <a:schemeClr val="tx1">
                  <a:lumMod val="65000"/>
                  <a:lumOff val="35000"/>
                </a:schemeClr>
              </a:solidFill>
            </a:rPr>
            <a:t>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   |</a:t>
          </a:r>
          <a:r>
            <a:rPr lang="fr-FR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Vendredi :  </a:t>
          </a:r>
          <a:r>
            <a:rPr lang="fr-FR" sz="8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10h - 17h30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MAIN :</a:t>
          </a:r>
          <a:r>
            <a:rPr lang="fr-FR" sz="8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horaire  de  maintenance</a:t>
          </a:r>
          <a:endParaRPr lang="fr-FR" sz="800">
            <a:solidFill>
              <a:schemeClr val="tx1">
                <a:lumMod val="65000"/>
                <a:lumOff val="35000"/>
              </a:schemeClr>
            </a:solidFill>
            <a:effectLst/>
          </a:endParaRPr>
        </a:p>
        <a:p>
          <a:endParaRPr lang="fr-FR" sz="800">
            <a:solidFill>
              <a:schemeClr val="bg1">
                <a:lumMod val="50000"/>
              </a:schemeClr>
            </a:solidFill>
          </a:endParaRPr>
        </a:p>
      </xdr:txBody>
    </xdr:sp>
    <xdr:clientData/>
  </xdr:twoCellAnchor>
  <xdr:twoCellAnchor editAs="absolute">
    <xdr:from>
      <xdr:col>6</xdr:col>
      <xdr:colOff>57149</xdr:colOff>
      <xdr:row>0</xdr:row>
      <xdr:rowOff>85725</xdr:rowOff>
    </xdr:from>
    <xdr:to>
      <xdr:col>12</xdr:col>
      <xdr:colOff>200025</xdr:colOff>
      <xdr:row>2</xdr:row>
      <xdr:rowOff>123825</xdr:rowOff>
    </xdr:to>
    <xdr:sp macro="[0]!init" textlink="">
      <xdr:nvSpPr>
        <xdr:cNvPr id="6" name="Oval 5"/>
        <xdr:cNvSpPr/>
      </xdr:nvSpPr>
      <xdr:spPr>
        <a:xfrm>
          <a:off x="1362074" y="85725"/>
          <a:ext cx="1914526" cy="476250"/>
        </a:xfrm>
        <a:prstGeom prst="ellipse">
          <a:avLst/>
        </a:prstGeom>
        <a:gradFill flip="none" rotWithShape="1"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6">
              <a:lumMod val="60000"/>
              <a:lumOff val="40000"/>
            </a:schemeClr>
          </a:solidFill>
        </a:ln>
        <a:effectLst>
          <a:outerShdw blurRad="50800" dist="38100" dir="2700000" algn="tl" rotWithShape="0">
            <a:schemeClr val="tx1"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en-US" sz="1600" b="1">
              <a:solidFill>
                <a:schemeClr val="accent6">
                  <a:lumMod val="50000"/>
                </a:schemeClr>
              </a:solidFill>
              <a:latin typeface="+mj-lt"/>
            </a:rPr>
            <a:t>INITIALISER</a:t>
          </a:r>
        </a:p>
      </xdr:txBody>
    </xdr:sp>
    <xdr:clientData/>
  </xdr:twoCellAnchor>
  <xdr:twoCellAnchor editAs="absolute">
    <xdr:from>
      <xdr:col>13</xdr:col>
      <xdr:colOff>76201</xdr:colOff>
      <xdr:row>0</xdr:row>
      <xdr:rowOff>76200</xdr:rowOff>
    </xdr:from>
    <xdr:to>
      <xdr:col>21</xdr:col>
      <xdr:colOff>114301</xdr:colOff>
      <xdr:row>2</xdr:row>
      <xdr:rowOff>152400</xdr:rowOff>
    </xdr:to>
    <xdr:sp macro="[0]!pdfsave" textlink="">
      <xdr:nvSpPr>
        <xdr:cNvPr id="7" name="Oval 6"/>
        <xdr:cNvSpPr/>
      </xdr:nvSpPr>
      <xdr:spPr>
        <a:xfrm>
          <a:off x="3448051" y="76200"/>
          <a:ext cx="1905000" cy="514350"/>
        </a:xfrm>
        <a:prstGeom prst="ellipse">
          <a:avLst/>
        </a:prstGeom>
        <a:gradFill flip="none" rotWithShape="1">
          <a:gsLst>
            <a:gs pos="0">
              <a:srgbClr val="CCCCFF"/>
            </a:gs>
            <a:gs pos="17999">
              <a:srgbClr val="99CCFF"/>
            </a:gs>
            <a:gs pos="36000">
              <a:srgbClr val="9966FF"/>
            </a:gs>
            <a:gs pos="61000">
              <a:srgbClr val="CC99FF"/>
            </a:gs>
            <a:gs pos="82001">
              <a:srgbClr val="99CCFF"/>
            </a:gs>
            <a:gs pos="100000">
              <a:srgbClr val="CCCCFF"/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1">
              <a:lumMod val="60000"/>
              <a:lumOff val="4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en-US" sz="1400" b="0">
              <a:solidFill>
                <a:schemeClr val="accent1">
                  <a:lumMod val="50000"/>
                </a:schemeClr>
              </a:solidFill>
              <a:latin typeface="+mj-lt"/>
            </a:rPr>
            <a:t>PARTAGER</a:t>
          </a:r>
        </a:p>
      </xdr:txBody>
    </xdr:sp>
    <xdr:clientData/>
  </xdr:twoCellAnchor>
  <xdr:twoCellAnchor editAs="absolute">
    <xdr:from>
      <xdr:col>2</xdr:col>
      <xdr:colOff>85725</xdr:colOff>
      <xdr:row>2</xdr:row>
      <xdr:rowOff>219075</xdr:rowOff>
    </xdr:from>
    <xdr:to>
      <xdr:col>14</xdr:col>
      <xdr:colOff>257175</xdr:colOff>
      <xdr:row>2</xdr:row>
      <xdr:rowOff>781050</xdr:rowOff>
    </xdr:to>
    <xdr:sp macro="" textlink="">
      <xdr:nvSpPr>
        <xdr:cNvPr id="2" name="affhist" hidden="1"/>
        <xdr:cNvSpPr/>
      </xdr:nvSpPr>
      <xdr:spPr>
        <a:xfrm>
          <a:off x="85725" y="657225"/>
          <a:ext cx="3838575" cy="561975"/>
        </a:xfrm>
        <a:prstGeom prst="roundRect">
          <a:avLst/>
        </a:prstGeom>
        <a:gradFill flip="none" rotWithShape="1">
          <a:gsLst>
            <a:gs pos="0">
              <a:srgbClr val="DDEBCF"/>
            </a:gs>
            <a:gs pos="50000">
              <a:srgbClr val="9CB86E"/>
            </a:gs>
            <a:gs pos="100000">
              <a:srgbClr val="156B13">
                <a:alpha val="39000"/>
              </a:srgbClr>
            </a:gs>
          </a:gsLst>
          <a:lin ang="2700000" scaled="1"/>
          <a:tileRect/>
        </a:gradFill>
        <a:ln>
          <a:gradFill>
            <a:gsLst>
              <a:gs pos="0">
                <a:srgbClr val="DDEBCF"/>
              </a:gs>
              <a:gs pos="50000">
                <a:srgbClr val="9CB86E"/>
              </a:gs>
              <a:gs pos="100000">
                <a:srgbClr val="156B13"/>
              </a:gs>
            </a:gsLst>
            <a:lin ang="5400000" scaled="0"/>
          </a:gra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accent4">
                  <a:lumMod val="75000"/>
                </a:schemeClr>
              </a:solidFill>
              <a:latin typeface="+mj-lt"/>
            </a:rPr>
            <a:t>pour afficher l'historique d'une</a:t>
          </a:r>
          <a:r>
            <a:rPr lang="fr-FR" sz="1100" baseline="0">
              <a:solidFill>
                <a:schemeClr val="accent4">
                  <a:lumMod val="75000"/>
                </a:schemeClr>
              </a:solidFill>
              <a:latin typeface="+mj-lt"/>
            </a:rPr>
            <a:t> cellule: faire un "double clic gauche"  sur la cellule d'intérêt</a:t>
          </a:r>
          <a:endParaRPr lang="fr-FR" sz="1100">
            <a:solidFill>
              <a:schemeClr val="accent4">
                <a:lumMod val="75000"/>
              </a:schemeClr>
            </a:solidFill>
            <a:latin typeface="+mj-lt"/>
          </a:endParaRPr>
        </a:p>
      </xdr:txBody>
    </xdr:sp>
    <xdr:clientData fPrintsWithSheet="0"/>
  </xdr:twoCellAnchor>
  <xdr:twoCellAnchor editAs="absolute">
    <xdr:from>
      <xdr:col>9</xdr:col>
      <xdr:colOff>276226</xdr:colOff>
      <xdr:row>2</xdr:row>
      <xdr:rowOff>238125</xdr:rowOff>
    </xdr:from>
    <xdr:to>
      <xdr:col>17</xdr:col>
      <xdr:colOff>95250</xdr:colOff>
      <xdr:row>2</xdr:row>
      <xdr:rowOff>771525</xdr:rowOff>
    </xdr:to>
    <xdr:sp macro="[0]!vac" textlink="">
      <xdr:nvSpPr>
        <xdr:cNvPr id="8" name="Oval 7"/>
        <xdr:cNvSpPr/>
      </xdr:nvSpPr>
      <xdr:spPr>
        <a:xfrm>
          <a:off x="2466976" y="676275"/>
          <a:ext cx="1933574" cy="533400"/>
        </a:xfrm>
        <a:prstGeom prst="ellipse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path path="circle">
            <a:fillToRect l="100000" t="100000"/>
          </a:path>
          <a:tileRect r="-100000" b="-100000"/>
        </a:gradFill>
        <a:ln>
          <a:gradFill flip="none" rotWithShape="1">
            <a:gsLst>
              <a:gs pos="0">
                <a:srgbClr val="FFFFFF"/>
              </a:gs>
              <a:gs pos="7001">
                <a:srgbClr val="E6E6E6"/>
              </a:gs>
              <a:gs pos="32001">
                <a:srgbClr val="7D8496"/>
              </a:gs>
              <a:gs pos="47000">
                <a:srgbClr val="E6E6E6"/>
              </a:gs>
              <a:gs pos="85001">
                <a:srgbClr val="7D8496"/>
              </a:gs>
              <a:gs pos="100000">
                <a:srgbClr val="E6E6E6"/>
              </a:gs>
            </a:gsLst>
            <a:lin ang="2700000" scaled="1"/>
            <a:tileRect/>
          </a:gra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en-US" sz="1100" b="0">
              <a:solidFill>
                <a:schemeClr val="tx1"/>
              </a:solidFill>
              <a:latin typeface="+mj-lt"/>
            </a:rPr>
            <a:t>Entrer les</a:t>
          </a:r>
          <a:r>
            <a:rPr lang="en-US" sz="1100" b="0" baseline="0">
              <a:solidFill>
                <a:schemeClr val="tx1"/>
              </a:solidFill>
              <a:latin typeface="+mj-lt"/>
            </a:rPr>
            <a:t> dates des vacances scolaires</a:t>
          </a:r>
          <a:endParaRPr lang="en-US" sz="1100" b="0">
            <a:solidFill>
              <a:schemeClr val="tx1"/>
            </a:solidFill>
            <a:latin typeface="+mj-lt"/>
          </a:endParaRPr>
        </a:p>
      </xdr:txBody>
    </xdr:sp>
    <xdr:clientData/>
  </xdr:twoCellAnchor>
  <xdr:twoCellAnchor editAs="absolute">
    <xdr:from>
      <xdr:col>22</xdr:col>
      <xdr:colOff>28575</xdr:colOff>
      <xdr:row>1</xdr:row>
      <xdr:rowOff>85725</xdr:rowOff>
    </xdr:from>
    <xdr:to>
      <xdr:col>26</xdr:col>
      <xdr:colOff>71645</xdr:colOff>
      <xdr:row>2</xdr:row>
      <xdr:rowOff>571500</xdr:rowOff>
    </xdr:to>
    <xdr:grpSp>
      <xdr:nvGrpSpPr>
        <xdr:cNvPr id="9" name="Groupe 8"/>
        <xdr:cNvGrpSpPr/>
      </xdr:nvGrpSpPr>
      <xdr:grpSpPr>
        <a:xfrm>
          <a:off x="5562600" y="304800"/>
          <a:ext cx="976520" cy="704850"/>
          <a:chOff x="7379803" y="5557631"/>
          <a:chExt cx="1300370" cy="739721"/>
        </a:xfrm>
      </xdr:grpSpPr>
      <xdr:sp macro="" textlink="">
        <xdr:nvSpPr>
          <xdr:cNvPr id="10" name="ZoneTexte 9"/>
          <xdr:cNvSpPr txBox="1"/>
        </xdr:nvSpPr>
        <xdr:spPr>
          <a:xfrm>
            <a:off x="7379803" y="5557631"/>
            <a:ext cx="1300370" cy="739721"/>
          </a:xfrm>
          <a:prstGeom prst="rect">
            <a:avLst/>
          </a:prstGeom>
          <a:solidFill>
            <a:schemeClr val="lt1"/>
          </a:solidFill>
          <a:ln w="12700" cmpd="sng">
            <a:solidFill>
              <a:schemeClr val="bg1">
                <a:lumMod val="50000"/>
              </a:schemeClr>
            </a:solidFill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 sz="800" baseline="0">
              <a:solidFill>
                <a:schemeClr val="bg1">
                  <a:lumMod val="50000"/>
                </a:schemeClr>
              </a:solidFill>
            </a:endParaRPr>
          </a:p>
          <a:p>
            <a:r>
              <a:rPr lang="fr-FR" sz="800" baseline="0">
                <a:solidFill>
                  <a:schemeClr val="bg1">
                    <a:lumMod val="50000"/>
                  </a:schemeClr>
                </a:solidFill>
              </a:rPr>
              <a:t>              :  </a:t>
            </a:r>
            <a:r>
              <a:rPr lang="fr-FR" sz="800">
                <a:solidFill>
                  <a:schemeClr val="bg1">
                    <a:lumMod val="50000"/>
                  </a:schemeClr>
                </a:solidFill>
              </a:rPr>
              <a:t>Jour</a:t>
            </a:r>
            <a:r>
              <a:rPr lang="fr-FR" sz="800" baseline="0">
                <a:solidFill>
                  <a:schemeClr val="bg1">
                    <a:lumMod val="50000"/>
                  </a:schemeClr>
                </a:solidFill>
              </a:rPr>
              <a:t> férié</a:t>
            </a:r>
          </a:p>
          <a:p>
            <a:endParaRPr lang="fr-FR" sz="800" baseline="0">
              <a:solidFill>
                <a:schemeClr val="bg1">
                  <a:lumMod val="50000"/>
                </a:schemeClr>
              </a:solidFill>
            </a:endParaRPr>
          </a:p>
          <a:p>
            <a:r>
              <a:rPr lang="fr-FR" sz="800" baseline="0">
                <a:solidFill>
                  <a:schemeClr val="bg1">
                    <a:lumMod val="50000"/>
                  </a:schemeClr>
                </a:solidFill>
              </a:rPr>
              <a:t>              :  Vacances</a:t>
            </a:r>
            <a:endParaRPr lang="fr-FR" sz="800">
              <a:solidFill>
                <a:schemeClr val="bg1">
                  <a:lumMod val="50000"/>
                </a:schemeClr>
              </a:solidFill>
            </a:endParaRPr>
          </a:p>
        </xdr:txBody>
      </xdr:sp>
      <xdr:sp macro="" textlink="">
        <xdr:nvSpPr>
          <xdr:cNvPr id="11" name="Rectangle 10"/>
          <xdr:cNvSpPr/>
        </xdr:nvSpPr>
        <xdr:spPr>
          <a:xfrm>
            <a:off x="7553739" y="5715000"/>
            <a:ext cx="289892" cy="17393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" name="Rectangle 11"/>
          <xdr:cNvSpPr/>
        </xdr:nvSpPr>
        <xdr:spPr>
          <a:xfrm>
            <a:off x="7557049" y="5963999"/>
            <a:ext cx="289892" cy="173934"/>
          </a:xfrm>
          <a:prstGeom prst="rect">
            <a:avLst/>
          </a:prstGeom>
          <a:solidFill>
            <a:srgbClr val="CCCC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70733</xdr:colOff>
      <xdr:row>37</xdr:row>
      <xdr:rowOff>80334</xdr:rowOff>
    </xdr:from>
    <xdr:to>
      <xdr:col>16</xdr:col>
      <xdr:colOff>61620</xdr:colOff>
      <xdr:row>42</xdr:row>
      <xdr:rowOff>16562</xdr:rowOff>
    </xdr:to>
    <xdr:sp macro="" textlink="">
      <xdr:nvSpPr>
        <xdr:cNvPr id="4" name="ZoneTexte 3"/>
        <xdr:cNvSpPr txBox="1"/>
      </xdr:nvSpPr>
      <xdr:spPr>
        <a:xfrm>
          <a:off x="70733" y="5546856"/>
          <a:ext cx="4190170" cy="888728"/>
        </a:xfrm>
        <a:prstGeom prst="rect">
          <a:avLst/>
        </a:prstGeom>
        <a:solidFill>
          <a:schemeClr val="lt1"/>
        </a:solidFill>
        <a:ln w="12700" cmpd="sng">
          <a:solidFill>
            <a:schemeClr val="tx1">
              <a:lumMod val="65000"/>
              <a:lumOff val="35000"/>
            </a:schemeClr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  </a:t>
          </a:r>
          <a:r>
            <a:rPr lang="fr-FR" sz="1000" b="1">
              <a:solidFill>
                <a:schemeClr val="bg1">
                  <a:lumMod val="50000"/>
                </a:schemeClr>
              </a:solidFill>
            </a:rPr>
            <a:t>A,</a:t>
          </a:r>
          <a:r>
            <a:rPr lang="fr-FR" sz="1000" b="1" baseline="0">
              <a:solidFill>
                <a:schemeClr val="bg1">
                  <a:lumMod val="50000"/>
                </a:schemeClr>
              </a:solidFill>
            </a:rPr>
            <a:t> B, C, D, E </a:t>
          </a:r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: </a:t>
          </a:r>
          <a:r>
            <a:rPr lang="fr-FR" sz="1000" i="1" baseline="0">
              <a:solidFill>
                <a:schemeClr val="bg1">
                  <a:lumMod val="50000"/>
                </a:schemeClr>
              </a:solidFill>
            </a:rPr>
            <a:t>voir horaire de présence</a:t>
          </a:r>
        </a:p>
        <a:p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  </a:t>
          </a:r>
          <a:r>
            <a:rPr lang="fr-FR" sz="1000" b="1" baseline="0">
              <a:solidFill>
                <a:schemeClr val="bg1">
                  <a:lumMod val="50000"/>
                </a:schemeClr>
              </a:solidFill>
            </a:rPr>
            <a:t>P- </a:t>
          </a:r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: Precise               </a:t>
          </a:r>
          <a:r>
            <a:rPr lang="fr-FR" sz="1000" b="1" baseline="0">
              <a:solidFill>
                <a:schemeClr val="bg1">
                  <a:lumMod val="50000"/>
                </a:schemeClr>
              </a:solidFill>
            </a:rPr>
            <a:t>T- </a:t>
          </a:r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: Tomo</a:t>
          </a:r>
          <a:r>
            <a:rPr lang="fr-FR" sz="1000" baseline="0">
              <a:solidFill>
                <a:schemeClr val="bg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              </a:t>
          </a:r>
          <a:r>
            <a:rPr lang="fr-FR" sz="1000" b="1" baseline="0">
              <a:solidFill>
                <a:schemeClr val="bg1">
                  <a:lumMod val="50000"/>
                </a:schemeClr>
              </a:solidFill>
            </a:rPr>
            <a:t>SCAN </a:t>
          </a:r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: Scanner</a:t>
          </a:r>
          <a:r>
            <a:rPr lang="fr-FR" sz="1000" baseline="0">
              <a:solidFill>
                <a:schemeClr val="bg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              </a:t>
          </a:r>
          <a:r>
            <a:rPr lang="fr-FR" sz="1000" b="1" baseline="0">
              <a:solidFill>
                <a:schemeClr val="bg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PHY </a:t>
          </a:r>
          <a:r>
            <a:rPr lang="fr-FR" sz="1000" baseline="0">
              <a:solidFill>
                <a:schemeClr val="bg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: Physique</a:t>
          </a:r>
          <a:endParaRPr lang="fr-FR" sz="1000" baseline="0">
            <a:solidFill>
              <a:schemeClr val="bg1">
                <a:lumMod val="50000"/>
              </a:schemeClr>
            </a:solidFill>
          </a:endParaRPr>
        </a:p>
        <a:p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  </a:t>
          </a:r>
          <a:r>
            <a:rPr lang="fr-FR" sz="1000" b="1" baseline="0">
              <a:solidFill>
                <a:schemeClr val="bg1">
                  <a:lumMod val="50000"/>
                </a:schemeClr>
              </a:solidFill>
            </a:rPr>
            <a:t>CP </a:t>
          </a:r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: Congés, formations, autre            </a:t>
          </a:r>
          <a:r>
            <a:rPr lang="fr-FR" sz="1000" b="1" baseline="0">
              <a:solidFill>
                <a:schemeClr val="bg1">
                  <a:lumMod val="50000"/>
                </a:schemeClr>
              </a:solidFill>
            </a:rPr>
            <a:t>MAIN </a:t>
          </a:r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: Maintenance</a:t>
          </a:r>
        </a:p>
        <a:p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  </a:t>
          </a:r>
          <a:r>
            <a:rPr lang="fr-FR" sz="1000" b="1" baseline="0">
              <a:solidFill>
                <a:schemeClr val="bg1">
                  <a:lumMod val="50000"/>
                </a:schemeClr>
              </a:solidFill>
            </a:rPr>
            <a:t>DOUB</a:t>
          </a:r>
          <a:r>
            <a:rPr lang="fr-FR" sz="1000" baseline="0">
              <a:solidFill>
                <a:schemeClr val="bg1">
                  <a:lumMod val="50000"/>
                </a:schemeClr>
              </a:solidFill>
            </a:rPr>
            <a:t> : Doublon (</a:t>
          </a:r>
          <a:r>
            <a:rPr lang="fr-FR" sz="1000" i="1" baseline="0">
              <a:solidFill>
                <a:schemeClr val="bg1">
                  <a:lumMod val="50000"/>
                </a:schemeClr>
              </a:solidFill>
            </a:rPr>
            <a:t>pr</a:t>
          </a:r>
          <a:r>
            <a:rPr lang="fr-FR" sz="1000" i="1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rPr>
            <a:t>ésent sur minimum deux postes) </a:t>
          </a:r>
          <a:r>
            <a:rPr lang="fr-FR" sz="1000" b="1" i="1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rPr>
            <a:t>(vérifier sur planning)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rPr>
            <a:t>  </a:t>
          </a:r>
          <a:r>
            <a:rPr lang="fr-FR" sz="1000" b="1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rPr>
            <a:t>vide</a:t>
          </a:r>
          <a:r>
            <a:rPr lang="fr-FR" sz="1000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rPr>
            <a:t>: </a:t>
          </a:r>
          <a:r>
            <a:rPr lang="fr-FR" sz="1000" i="0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rPr>
            <a:t>pas sur un poste</a:t>
          </a:r>
          <a:endParaRPr lang="fr-FR" sz="1000" i="1">
            <a:solidFill>
              <a:schemeClr val="bg1">
                <a:lumMod val="50000"/>
              </a:schemeClr>
            </a:solidFill>
            <a:latin typeface="+mn-lt"/>
            <a:ea typeface="+mn-ea"/>
            <a:cs typeface="+mn-cs"/>
          </a:endParaRPr>
        </a:p>
        <a:p>
          <a:endParaRPr lang="fr-FR" sz="1000" i="1">
            <a:solidFill>
              <a:schemeClr val="bg1">
                <a:lumMod val="50000"/>
              </a:schemeClr>
            </a:solidFill>
          </a:endParaRPr>
        </a:p>
      </xdr:txBody>
    </xdr:sp>
    <xdr:clientData/>
  </xdr:twoCellAnchor>
  <xdr:twoCellAnchor editAs="absolute">
    <xdr:from>
      <xdr:col>16</xdr:col>
      <xdr:colOff>207009</xdr:colOff>
      <xdr:row>37</xdr:row>
      <xdr:rowOff>82827</xdr:rowOff>
    </xdr:from>
    <xdr:to>
      <xdr:col>28</xdr:col>
      <xdr:colOff>243452</xdr:colOff>
      <xdr:row>42</xdr:row>
      <xdr:rowOff>107674</xdr:rowOff>
    </xdr:to>
    <xdr:sp macro="" textlink="">
      <xdr:nvSpPr>
        <xdr:cNvPr id="3" name="ZoneTexte 2"/>
        <xdr:cNvSpPr txBox="1"/>
      </xdr:nvSpPr>
      <xdr:spPr>
        <a:xfrm>
          <a:off x="4406292" y="5549349"/>
          <a:ext cx="2819399" cy="977347"/>
        </a:xfrm>
        <a:prstGeom prst="rect">
          <a:avLst/>
        </a:prstGeom>
        <a:solidFill>
          <a:schemeClr val="lt1"/>
        </a:solidFill>
        <a:ln w="12700" cmpd="sng">
          <a:solidFill>
            <a:schemeClr val="bg1">
              <a:lumMod val="50000"/>
            </a:schemeClr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800" i="1">
              <a:solidFill>
                <a:schemeClr val="tx1">
                  <a:lumMod val="65000"/>
                  <a:lumOff val="35000"/>
                </a:schemeClr>
              </a:solidFill>
            </a:rPr>
            <a:t>       Légendes : horaires:</a:t>
          </a:r>
          <a:r>
            <a:rPr lang="fr-FR" sz="800" i="1" baseline="0">
              <a:solidFill>
                <a:schemeClr val="tx1">
                  <a:lumMod val="65000"/>
                  <a:lumOff val="35000"/>
                </a:schemeClr>
              </a:solidFill>
            </a:rPr>
            <a:t>                                  </a:t>
          </a:r>
          <a:r>
            <a:rPr lang="fr-FR" sz="800" i="1">
              <a:solidFill>
                <a:schemeClr val="tx1">
                  <a:lumMod val="65000"/>
                  <a:lumOff val="35000"/>
                </a:schemeClr>
              </a:solidFill>
            </a:rPr>
            <a:t>Scanner : </a:t>
          </a:r>
        </a:p>
        <a:p>
          <a:pPr algn="l"/>
          <a:endParaRPr lang="fr-FR" sz="400" i="1">
            <a:solidFill>
              <a:schemeClr val="tx1">
                <a:lumMod val="65000"/>
                <a:lumOff val="35000"/>
              </a:schemeClr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</a:rPr>
            <a:t>         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A  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7h - 14h30	          |</a:t>
          </a:r>
          <a:r>
            <a:rPr lang="fr-FR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Lundi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fr-FR" sz="3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8h - 15h30</a:t>
          </a:r>
          <a:endParaRPr lang="fr-FR" sz="800">
            <a:solidFill>
              <a:schemeClr val="tx1">
                <a:lumMod val="65000"/>
                <a:lumOff val="35000"/>
              </a:schemeClr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          B  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7h</a:t>
          </a:r>
          <a:r>
            <a:rPr lang="fr-FR" sz="800" baseline="0">
              <a:solidFill>
                <a:schemeClr val="tx1">
                  <a:lumMod val="65000"/>
                  <a:lumOff val="35000"/>
                </a:schemeClr>
              </a:solidFill>
            </a:rPr>
            <a:t> - 15h30	          |</a:t>
          </a:r>
          <a:r>
            <a:rPr lang="fr-FR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Mardi  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5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3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8h30 - 17h30</a:t>
          </a:r>
          <a:endParaRPr lang="fr-FR" sz="800">
            <a:solidFill>
              <a:schemeClr val="tx1">
                <a:lumMod val="65000"/>
                <a:lumOff val="35000"/>
              </a:schemeClr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          C  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11h - 18h            </a:t>
          </a:r>
          <a:r>
            <a:rPr lang="fr-FR" sz="600">
              <a:solidFill>
                <a:schemeClr val="tx1">
                  <a:lumMod val="65000"/>
                  <a:lumOff val="35000"/>
                </a:schemeClr>
              </a:solidFill>
            </a:rPr>
            <a:t>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 </a:t>
          </a:r>
          <a:r>
            <a:rPr lang="fr-FR" sz="500">
              <a:solidFill>
                <a:schemeClr val="tx1">
                  <a:lumMod val="65000"/>
                  <a:lumOff val="35000"/>
                </a:schemeClr>
              </a:solidFill>
            </a:rPr>
            <a:t>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|</a:t>
          </a:r>
          <a:r>
            <a:rPr lang="fr-FR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Mercredi 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10h - 17h30</a:t>
          </a:r>
          <a:endParaRPr lang="fr-FR" sz="800">
            <a:solidFill>
              <a:schemeClr val="tx1">
                <a:lumMod val="65000"/>
                <a:lumOff val="35000"/>
              </a:schemeClr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          D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15h - 22h       </a:t>
          </a:r>
          <a:r>
            <a:rPr lang="fr-FR" sz="400">
              <a:solidFill>
                <a:schemeClr val="tx1">
                  <a:lumMod val="65000"/>
                  <a:lumOff val="35000"/>
                </a:schemeClr>
              </a:solidFill>
            </a:rPr>
            <a:t>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  </a:t>
          </a:r>
          <a:r>
            <a:rPr lang="fr-FR" sz="700">
              <a:solidFill>
                <a:schemeClr val="tx1">
                  <a:lumMod val="65000"/>
                  <a:lumOff val="35000"/>
                </a:schemeClr>
              </a:solidFill>
            </a:rPr>
            <a:t>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    |</a:t>
          </a:r>
          <a:r>
            <a:rPr lang="fr-FR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</a:t>
          </a:r>
          <a:r>
            <a:rPr lang="fr-FR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Jeudi</a:t>
          </a: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   </a:t>
          </a:r>
          <a:r>
            <a:rPr lang="fr-FR" sz="4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  : </a:t>
          </a:r>
          <a:r>
            <a:rPr lang="fr-FR" sz="4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8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8h - 15h</a:t>
          </a:r>
          <a:endParaRPr lang="fr-FR" sz="800">
            <a:solidFill>
              <a:schemeClr val="tx1">
                <a:lumMod val="65000"/>
                <a:lumOff val="35000"/>
              </a:schemeClr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          E </a:t>
          </a:r>
          <a:r>
            <a:rPr lang="fr-FR" sz="400" b="1">
              <a:solidFill>
                <a:schemeClr val="tx1">
                  <a:lumMod val="65000"/>
                  <a:lumOff val="35000"/>
                </a:schemeClr>
              </a:solidFill>
            </a:rPr>
            <a:t>  </a:t>
          </a:r>
          <a:r>
            <a:rPr lang="fr-FR" sz="800" b="1">
              <a:solidFill>
                <a:schemeClr val="tx1">
                  <a:lumMod val="65000"/>
                  <a:lumOff val="35000"/>
                </a:schemeClr>
              </a:solidFill>
            </a:rPr>
            <a:t>: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15h - 22h           </a:t>
          </a:r>
          <a:r>
            <a:rPr lang="fr-FR" sz="500">
              <a:solidFill>
                <a:schemeClr val="tx1">
                  <a:lumMod val="65000"/>
                  <a:lumOff val="35000"/>
                </a:schemeClr>
              </a:solidFill>
            </a:rPr>
            <a:t>  </a:t>
          </a:r>
          <a:r>
            <a:rPr lang="fr-FR" sz="800">
              <a:solidFill>
                <a:schemeClr val="tx1">
                  <a:lumMod val="65000"/>
                  <a:lumOff val="35000"/>
                </a:schemeClr>
              </a:solidFill>
            </a:rPr>
            <a:t>   |</a:t>
          </a:r>
          <a:r>
            <a:rPr lang="fr-FR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fr-FR" sz="800" b="1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Vendredi :  </a:t>
          </a:r>
          <a:r>
            <a:rPr lang="fr-FR" sz="8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10h - 17h30</a:t>
          </a:r>
          <a:endParaRPr lang="fr-FR" sz="800">
            <a:solidFill>
              <a:schemeClr val="tx1">
                <a:lumMod val="65000"/>
                <a:lumOff val="35000"/>
              </a:schemeClr>
            </a:solidFill>
            <a:effectLst/>
          </a:endParaRPr>
        </a:p>
        <a:p>
          <a:endParaRPr lang="fr-FR" sz="800">
            <a:solidFill>
              <a:schemeClr val="bg1">
                <a:lumMod val="50000"/>
              </a:schemeClr>
            </a:solidFill>
          </a:endParaRPr>
        </a:p>
      </xdr:txBody>
    </xdr:sp>
    <xdr:clientData/>
  </xdr:twoCellAnchor>
  <xdr:twoCellAnchor editAs="absolute">
    <xdr:from>
      <xdr:col>29</xdr:col>
      <xdr:colOff>57977</xdr:colOff>
      <xdr:row>37</xdr:row>
      <xdr:rowOff>91109</xdr:rowOff>
    </xdr:from>
    <xdr:to>
      <xdr:col>34</xdr:col>
      <xdr:colOff>621195</xdr:colOff>
      <xdr:row>42</xdr:row>
      <xdr:rowOff>8282</xdr:rowOff>
    </xdr:to>
    <xdr:grpSp>
      <xdr:nvGrpSpPr>
        <xdr:cNvPr id="8" name="Groupe 7"/>
        <xdr:cNvGrpSpPr/>
      </xdr:nvGrpSpPr>
      <xdr:grpSpPr>
        <a:xfrm>
          <a:off x="7379803" y="5557631"/>
          <a:ext cx="1300370" cy="869673"/>
          <a:chOff x="7379803" y="5557631"/>
          <a:chExt cx="1300370" cy="869673"/>
        </a:xfrm>
      </xdr:grpSpPr>
      <xdr:sp macro="" textlink="">
        <xdr:nvSpPr>
          <xdr:cNvPr id="5" name="ZoneTexte 4"/>
          <xdr:cNvSpPr txBox="1"/>
        </xdr:nvSpPr>
        <xdr:spPr>
          <a:xfrm>
            <a:off x="7379803" y="5557631"/>
            <a:ext cx="1300370" cy="869673"/>
          </a:xfrm>
          <a:prstGeom prst="rect">
            <a:avLst/>
          </a:prstGeom>
          <a:solidFill>
            <a:schemeClr val="lt1"/>
          </a:solidFill>
          <a:ln w="12700" cmpd="sng">
            <a:solidFill>
              <a:schemeClr val="bg1">
                <a:lumMod val="50000"/>
              </a:schemeClr>
            </a:solidFill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 sz="800" baseline="0">
              <a:solidFill>
                <a:schemeClr val="bg1">
                  <a:lumMod val="50000"/>
                </a:schemeClr>
              </a:solidFill>
            </a:endParaRPr>
          </a:p>
          <a:p>
            <a:r>
              <a:rPr lang="fr-FR" sz="800" baseline="0">
                <a:solidFill>
                  <a:schemeClr val="bg1">
                    <a:lumMod val="50000"/>
                  </a:schemeClr>
                </a:solidFill>
              </a:rPr>
              <a:t>                     :  </a:t>
            </a:r>
            <a:r>
              <a:rPr lang="fr-FR" sz="800">
                <a:solidFill>
                  <a:schemeClr val="bg1">
                    <a:lumMod val="50000"/>
                  </a:schemeClr>
                </a:solidFill>
              </a:rPr>
              <a:t>Jour</a:t>
            </a:r>
            <a:r>
              <a:rPr lang="fr-FR" sz="800" baseline="0">
                <a:solidFill>
                  <a:schemeClr val="bg1">
                    <a:lumMod val="50000"/>
                  </a:schemeClr>
                </a:solidFill>
              </a:rPr>
              <a:t> férié</a:t>
            </a:r>
          </a:p>
          <a:p>
            <a:endParaRPr lang="fr-FR" sz="800" baseline="0">
              <a:solidFill>
                <a:schemeClr val="bg1">
                  <a:lumMod val="50000"/>
                </a:schemeClr>
              </a:solidFill>
            </a:endParaRPr>
          </a:p>
          <a:p>
            <a:endParaRPr lang="fr-FR" sz="800" baseline="0">
              <a:solidFill>
                <a:schemeClr val="bg1">
                  <a:lumMod val="50000"/>
                </a:schemeClr>
              </a:solidFill>
            </a:endParaRPr>
          </a:p>
          <a:p>
            <a:r>
              <a:rPr lang="fr-FR" sz="800" baseline="0">
                <a:solidFill>
                  <a:schemeClr val="bg1">
                    <a:lumMod val="50000"/>
                  </a:schemeClr>
                </a:solidFill>
              </a:rPr>
              <a:t>                     :  Vacances</a:t>
            </a:r>
            <a:endParaRPr lang="fr-FR" sz="800">
              <a:solidFill>
                <a:schemeClr val="bg1">
                  <a:lumMod val="50000"/>
                </a:schemeClr>
              </a:solidFill>
            </a:endParaRPr>
          </a:p>
        </xdr:txBody>
      </xdr:sp>
      <xdr:sp macro="" textlink="">
        <xdr:nvSpPr>
          <xdr:cNvPr id="6" name="Rectangle 5"/>
          <xdr:cNvSpPr/>
        </xdr:nvSpPr>
        <xdr:spPr>
          <a:xfrm>
            <a:off x="7553739" y="5715000"/>
            <a:ext cx="289892" cy="173934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Rectangle 6"/>
          <xdr:cNvSpPr/>
        </xdr:nvSpPr>
        <xdr:spPr>
          <a:xfrm>
            <a:off x="7557049" y="6091029"/>
            <a:ext cx="289892" cy="173934"/>
          </a:xfrm>
          <a:prstGeom prst="rect">
            <a:avLst/>
          </a:prstGeom>
          <a:solidFill>
            <a:srgbClr val="CCCC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education.gouv.fr/pid25058/le-calendrier-scolaire.html?annee=159&amp;zone=0&amp;search_input=75000" TargetMode="Externa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10"/>
  <sheetViews>
    <sheetView topLeftCell="A13" zoomScaleNormal="100" workbookViewId="0">
      <selection activeCell="C20" sqref="A1:XFD1048576"/>
    </sheetView>
  </sheetViews>
  <sheetFormatPr baseColWidth="10" defaultColWidth="11.42578125" defaultRowHeight="15" x14ac:dyDescent="0.25"/>
  <cols>
    <col min="1" max="1" width="12.42578125" style="62" bestFit="1" customWidth="1"/>
    <col min="2" max="2" width="13.5703125" style="62" bestFit="1" customWidth="1"/>
    <col min="3" max="3" width="9.5703125" style="62" bestFit="1" customWidth="1"/>
    <col min="4" max="4" width="1.7109375" style="62" customWidth="1"/>
    <col min="5" max="5" width="11.5703125" style="62" bestFit="1" customWidth="1"/>
    <col min="6" max="6" width="3.5703125" style="62" bestFit="1" customWidth="1"/>
    <col min="7" max="7" width="3.42578125" style="62" customWidth="1"/>
    <col min="8" max="8" width="6.85546875" style="62" customWidth="1"/>
    <col min="9" max="9" width="6.7109375" style="62" customWidth="1"/>
    <col min="10" max="10" width="11.140625" style="62" customWidth="1"/>
    <col min="11" max="11" width="2.5703125" style="100" customWidth="1"/>
    <col min="12" max="12" width="10.28515625" style="100" customWidth="1"/>
    <col min="13" max="13" width="2.5703125" style="100" customWidth="1"/>
    <col min="14" max="14" width="3.28515625" style="62" customWidth="1"/>
    <col min="15" max="15" width="17.85546875" style="62" bestFit="1" customWidth="1"/>
    <col min="16" max="16" width="5.85546875" style="62" bestFit="1" customWidth="1"/>
    <col min="17" max="17" width="11.42578125" style="62"/>
    <col min="18" max="18" width="30.140625" style="62" customWidth="1"/>
    <col min="19" max="19" width="11.42578125" style="62"/>
    <col min="20" max="20" width="34.7109375" style="62" bestFit="1" customWidth="1"/>
    <col min="21" max="21" width="11.42578125" style="62"/>
    <col min="22" max="22" width="6.28515625" style="62" bestFit="1" customWidth="1"/>
    <col min="23" max="27" width="11.5703125" style="62" bestFit="1" customWidth="1"/>
    <col min="28" max="28" width="10.7109375" style="62" bestFit="1" customWidth="1"/>
    <col min="29" max="16384" width="11.42578125" style="62"/>
  </cols>
  <sheetData>
    <row r="1" spans="1:33" ht="27.75" customHeight="1" x14ac:dyDescent="0.25">
      <c r="A1" s="61" t="s">
        <v>20</v>
      </c>
      <c r="C1" s="154" t="s">
        <v>21</v>
      </c>
      <c r="D1" s="155"/>
      <c r="E1" s="155"/>
      <c r="F1" s="155"/>
      <c r="G1" s="155"/>
      <c r="H1" s="155"/>
      <c r="I1" s="155"/>
      <c r="J1" s="156"/>
      <c r="K1" s="156"/>
      <c r="L1" s="156"/>
      <c r="M1" s="156"/>
      <c r="O1" s="151" t="s">
        <v>24</v>
      </c>
      <c r="P1" s="151"/>
      <c r="R1" s="63" t="s">
        <v>46</v>
      </c>
      <c r="T1" s="64" t="s">
        <v>53</v>
      </c>
      <c r="W1" s="151" t="s">
        <v>77</v>
      </c>
      <c r="X1" s="153"/>
      <c r="Y1" s="153"/>
      <c r="Z1" s="153"/>
      <c r="AA1" s="153"/>
    </row>
    <row r="2" spans="1:33" x14ac:dyDescent="0.25">
      <c r="A2" s="55" t="s">
        <v>7</v>
      </c>
      <c r="C2" s="65" t="s">
        <v>38</v>
      </c>
      <c r="D2" s="66" t="str">
        <f>TEXT("1/"&amp;trame_planning_machine!$D$2,"m")</f>
        <v>1</v>
      </c>
      <c r="E2" s="67">
        <f>IF(trame_planning_machine!$D$1="","",IF($F2="","",DATE(trame_planning_machine!$D$1,$D$2,$F2)))</f>
        <v>42370</v>
      </c>
      <c r="F2" s="68">
        <v>1</v>
      </c>
      <c r="G2" s="69" t="str">
        <f>IF($E2&lt;&gt;"",(IF(WEEKDAY($E2,2)&gt;=6,"we","")),"we")</f>
        <v/>
      </c>
      <c r="H2" s="70" t="str">
        <f>IF(E2="","",UPPER(LEFT(TEXT(WEEKDAY($E2),"jjjj"),2))&amp;" "&amp;$F2)</f>
        <v>VE 1</v>
      </c>
      <c r="I2" s="70" t="str">
        <f>IF(F2="","",LEFT(TEXT(WEEKDAY($E2),"jjjj"),2)&amp;" "&amp;$F2)</f>
        <v>ve 1</v>
      </c>
      <c r="J2" s="71">
        <f>E2</f>
        <v>42370</v>
      </c>
      <c r="K2" s="72" t="str">
        <f>IF(ISNA(MATCH($J2,$B$43:$B$54,0)),"","f")</f>
        <v>f</v>
      </c>
      <c r="L2" s="73" t="str">
        <f>IF(J2="","",IF(COUNTIF($W$7:$AA$81,J2)&gt;0,"PRESENT","ABSENT"))</f>
        <v>PRESENT</v>
      </c>
      <c r="M2" s="74" t="str">
        <f>IF(L2="PRESENT","v","")</f>
        <v>v</v>
      </c>
      <c r="O2" s="60"/>
      <c r="P2" s="60"/>
      <c r="R2" s="75" t="s">
        <v>54</v>
      </c>
      <c r="T2" s="76" t="s">
        <v>19</v>
      </c>
      <c r="V2" s="77"/>
      <c r="W2" s="78" t="s">
        <v>63</v>
      </c>
      <c r="X2" s="78" t="s">
        <v>65</v>
      </c>
      <c r="Y2" s="78" t="s">
        <v>71</v>
      </c>
      <c r="Z2" s="78" t="s">
        <v>72</v>
      </c>
      <c r="AA2" s="78" t="s">
        <v>73</v>
      </c>
    </row>
    <row r="3" spans="1:33" x14ac:dyDescent="0.25">
      <c r="A3" s="55" t="s">
        <v>8</v>
      </c>
      <c r="C3" s="79" t="s">
        <v>39</v>
      </c>
      <c r="D3" s="80">
        <f>IF(trame_planning_machine!$D$1="","",DAY(DATE(trame_planning_machine!$D$1,$D$2+1,0)))</f>
        <v>31</v>
      </c>
      <c r="E3" s="67">
        <f>IF(trame_planning_machine!$D$1="","",IF($F3="","",DATE(trame_planning_machine!$D$1,$D$2,$F3)))</f>
        <v>42371</v>
      </c>
      <c r="F3" s="81">
        <f t="shared" ref="F3:F32" si="0">IF($F2&gt;=$D$3,"",$F2+1)</f>
        <v>2</v>
      </c>
      <c r="G3" s="69" t="str">
        <f t="shared" ref="G3:G32" si="1">IF($E3&lt;&gt;"",(IF(WEEKDAY($E3,2)&gt;=6,"we","")),"we")</f>
        <v>we</v>
      </c>
      <c r="H3" s="60" t="str">
        <f t="shared" ref="H3:H32" si="2">IF(E3="","",UPPER(LEFT(TEXT(WEEKDAY($E3),"jjjj"),2))&amp;" "&amp;$F3)</f>
        <v>SA 2</v>
      </c>
      <c r="I3" s="60" t="str">
        <f t="shared" ref="I3:I32" si="3">IF(F3="","",LEFT(TEXT(WEEKDAY($E3),"jjjj"),2)&amp;" "&amp;$F3)</f>
        <v>sa 2</v>
      </c>
      <c r="J3" s="82">
        <f t="shared" ref="J3:J32" si="4">E3</f>
        <v>42371</v>
      </c>
      <c r="K3" s="74" t="str">
        <f t="shared" ref="K3:K31" si="5">IF(ISNA(MATCH($J3,$B$43:$B$54,0)),"","f")</f>
        <v/>
      </c>
      <c r="L3" s="73" t="str">
        <f t="shared" ref="L3:L32" si="6">IF(J3="","",IF(COUNTIF($W$7:$AA$81,J3)&gt;0,"PRESENT","ABSENT"))</f>
        <v>PRESENT</v>
      </c>
      <c r="M3" s="74" t="str">
        <f t="shared" ref="M3:M32" si="7">IF(L3="PRESENT","v","")</f>
        <v>v</v>
      </c>
      <c r="O3" s="60"/>
      <c r="P3" s="60"/>
      <c r="T3" s="76" t="s">
        <v>52</v>
      </c>
      <c r="V3" s="83" t="s">
        <v>76</v>
      </c>
      <c r="W3" s="84">
        <f>W5-W4</f>
        <v>4</v>
      </c>
      <c r="X3" s="84">
        <f t="shared" ref="X3:AA3" si="8">X5-X4</f>
        <v>9</v>
      </c>
      <c r="Y3" s="84">
        <f t="shared" si="8"/>
        <v>-18</v>
      </c>
      <c r="Z3" s="84">
        <f t="shared" si="8"/>
        <v>3</v>
      </c>
      <c r="AA3" s="84">
        <f t="shared" si="8"/>
        <v>15</v>
      </c>
    </row>
    <row r="4" spans="1:33" x14ac:dyDescent="0.25">
      <c r="A4" s="55" t="s">
        <v>9</v>
      </c>
      <c r="D4" s="85"/>
      <c r="E4" s="67">
        <f>IF(trame_planning_machine!$D$1="","",IF($F4="","",DATE(trame_planning_machine!$D$1,$D$2,$F4)))</f>
        <v>42372</v>
      </c>
      <c r="F4" s="81">
        <f t="shared" si="0"/>
        <v>3</v>
      </c>
      <c r="G4" s="69" t="str">
        <f t="shared" si="1"/>
        <v>we</v>
      </c>
      <c r="H4" s="60" t="str">
        <f t="shared" si="2"/>
        <v>DI 3</v>
      </c>
      <c r="I4" s="60" t="str">
        <f t="shared" si="3"/>
        <v>di 3</v>
      </c>
      <c r="J4" s="82">
        <f t="shared" si="4"/>
        <v>42372</v>
      </c>
      <c r="K4" s="74" t="str">
        <f t="shared" si="5"/>
        <v/>
      </c>
      <c r="L4" s="73" t="str">
        <f t="shared" si="6"/>
        <v>PRESENT</v>
      </c>
      <c r="M4" s="74" t="str">
        <f t="shared" si="7"/>
        <v>v</v>
      </c>
      <c r="O4" s="86" t="s">
        <v>82</v>
      </c>
      <c r="P4" s="60" t="s">
        <v>25</v>
      </c>
      <c r="R4" s="58"/>
      <c r="V4" s="83" t="s">
        <v>75</v>
      </c>
      <c r="W4" s="87">
        <v>42370</v>
      </c>
      <c r="X4" s="87">
        <v>42401</v>
      </c>
      <c r="Y4" s="87">
        <v>42431</v>
      </c>
      <c r="Z4" s="87">
        <v>42465</v>
      </c>
      <c r="AA4" s="87">
        <v>42493</v>
      </c>
      <c r="AB4" s="88"/>
      <c r="AC4" s="89"/>
      <c r="AD4" s="89"/>
      <c r="AE4" s="89"/>
      <c r="AF4" s="89"/>
    </row>
    <row r="5" spans="1:33" x14ac:dyDescent="0.25">
      <c r="A5" s="55" t="s">
        <v>10</v>
      </c>
      <c r="D5" s="90"/>
      <c r="E5" s="67">
        <f>IF(trame_planning_machine!$D$1="","",IF($F5="","",DATE(trame_planning_machine!$D$1,$D$2,$F5)))</f>
        <v>42373</v>
      </c>
      <c r="F5" s="81">
        <f t="shared" si="0"/>
        <v>4</v>
      </c>
      <c r="G5" s="69" t="str">
        <f t="shared" si="1"/>
        <v/>
      </c>
      <c r="H5" s="60" t="str">
        <f t="shared" si="2"/>
        <v>LU 4</v>
      </c>
      <c r="I5" s="60" t="str">
        <f t="shared" si="3"/>
        <v>lu 4</v>
      </c>
      <c r="J5" s="82">
        <f t="shared" si="4"/>
        <v>42373</v>
      </c>
      <c r="K5" s="74" t="str">
        <f t="shared" si="5"/>
        <v/>
      </c>
      <c r="L5" s="73" t="str">
        <f t="shared" si="6"/>
        <v>PRESENT</v>
      </c>
      <c r="M5" s="74" t="str">
        <f t="shared" si="7"/>
        <v>v</v>
      </c>
      <c r="O5" s="86" t="s">
        <v>83</v>
      </c>
      <c r="P5" s="60" t="s">
        <v>26</v>
      </c>
      <c r="R5" s="91" t="s">
        <v>47</v>
      </c>
      <c r="V5" s="83" t="s">
        <v>74</v>
      </c>
      <c r="W5" s="87">
        <v>42374</v>
      </c>
      <c r="X5" s="87">
        <v>42410</v>
      </c>
      <c r="Y5" s="87">
        <v>42413</v>
      </c>
      <c r="Z5" s="87">
        <v>42468</v>
      </c>
      <c r="AA5" s="87">
        <v>42508</v>
      </c>
      <c r="AB5" s="88"/>
      <c r="AC5" s="89"/>
      <c r="AD5" s="89"/>
      <c r="AE5" s="89"/>
      <c r="AF5" s="89"/>
    </row>
    <row r="6" spans="1:33" x14ac:dyDescent="0.25">
      <c r="A6" s="56" t="s">
        <v>11</v>
      </c>
      <c r="D6" s="90"/>
      <c r="E6" s="67">
        <f>IF(trame_planning_machine!$D$1="","",IF($F6="","",DATE(trame_planning_machine!$D$1,$D$2,$F6)))</f>
        <v>42374</v>
      </c>
      <c r="F6" s="81">
        <f t="shared" si="0"/>
        <v>5</v>
      </c>
      <c r="G6" s="69" t="str">
        <f t="shared" si="1"/>
        <v/>
      </c>
      <c r="H6" s="60" t="str">
        <f t="shared" si="2"/>
        <v>MA 5</v>
      </c>
      <c r="I6" s="60" t="str">
        <f t="shared" si="3"/>
        <v>ma 5</v>
      </c>
      <c r="J6" s="82">
        <f t="shared" si="4"/>
        <v>42374</v>
      </c>
      <c r="K6" s="74" t="str">
        <f t="shared" si="5"/>
        <v/>
      </c>
      <c r="L6" s="73" t="str">
        <f t="shared" si="6"/>
        <v>PRESENT</v>
      </c>
      <c r="M6" s="74" t="str">
        <f t="shared" si="7"/>
        <v>v</v>
      </c>
      <c r="O6" s="86" t="s">
        <v>87</v>
      </c>
      <c r="P6" s="60" t="s">
        <v>27</v>
      </c>
      <c r="R6" s="2" t="s">
        <v>48</v>
      </c>
      <c r="V6" s="77"/>
      <c r="W6" s="92" t="s">
        <v>70</v>
      </c>
      <c r="X6" s="93"/>
      <c r="Y6" s="93"/>
      <c r="Z6" s="93"/>
      <c r="AA6" s="93"/>
    </row>
    <row r="7" spans="1:33" x14ac:dyDescent="0.25">
      <c r="A7" s="57" t="s">
        <v>12</v>
      </c>
      <c r="D7" s="90"/>
      <c r="E7" s="67">
        <f>IF(trame_planning_machine!$D$1="","",IF($F7="","",DATE(trame_planning_machine!$D$1,$D$2,$F7)))</f>
        <v>42375</v>
      </c>
      <c r="F7" s="81">
        <f t="shared" si="0"/>
        <v>6</v>
      </c>
      <c r="G7" s="69" t="str">
        <f t="shared" si="1"/>
        <v/>
      </c>
      <c r="H7" s="60" t="str">
        <f t="shared" si="2"/>
        <v>ME 6</v>
      </c>
      <c r="I7" s="60" t="str">
        <f t="shared" si="3"/>
        <v>me 6</v>
      </c>
      <c r="J7" s="82">
        <f t="shared" si="4"/>
        <v>42375</v>
      </c>
      <c r="K7" s="74" t="str">
        <f t="shared" si="5"/>
        <v/>
      </c>
      <c r="L7" s="73" t="str">
        <f t="shared" si="6"/>
        <v>ABSENT</v>
      </c>
      <c r="M7" s="74" t="str">
        <f t="shared" si="7"/>
        <v/>
      </c>
      <c r="O7" s="86" t="s">
        <v>88</v>
      </c>
      <c r="P7" s="60" t="s">
        <v>28</v>
      </c>
      <c r="R7" s="58"/>
      <c r="V7" s="77"/>
      <c r="W7" s="94">
        <f>W4</f>
        <v>42370</v>
      </c>
      <c r="X7" s="94">
        <f t="shared" ref="X7:AA7" si="9">X4</f>
        <v>42401</v>
      </c>
      <c r="Y7" s="94">
        <f t="shared" si="9"/>
        <v>42431</v>
      </c>
      <c r="Z7" s="94">
        <f t="shared" si="9"/>
        <v>42465</v>
      </c>
      <c r="AA7" s="94">
        <f t="shared" si="9"/>
        <v>42493</v>
      </c>
      <c r="AC7" s="95"/>
      <c r="AD7" s="95"/>
      <c r="AE7" s="95"/>
      <c r="AF7" s="95"/>
      <c r="AG7" s="95"/>
    </row>
    <row r="8" spans="1:33" x14ac:dyDescent="0.25">
      <c r="A8" s="57" t="s">
        <v>13</v>
      </c>
      <c r="D8" s="90"/>
      <c r="E8" s="67">
        <f>IF(trame_planning_machine!$D$1="","",IF($F8="","",DATE(trame_planning_machine!$D$1,$D$2,$F8)))</f>
        <v>42376</v>
      </c>
      <c r="F8" s="81">
        <f t="shared" si="0"/>
        <v>7</v>
      </c>
      <c r="G8" s="69" t="str">
        <f t="shared" si="1"/>
        <v/>
      </c>
      <c r="H8" s="60" t="str">
        <f t="shared" si="2"/>
        <v>JE 7</v>
      </c>
      <c r="I8" s="60" t="str">
        <f t="shared" si="3"/>
        <v>je 7</v>
      </c>
      <c r="J8" s="82">
        <f t="shared" si="4"/>
        <v>42376</v>
      </c>
      <c r="K8" s="74" t="str">
        <f t="shared" si="5"/>
        <v/>
      </c>
      <c r="L8" s="73" t="str">
        <f t="shared" si="6"/>
        <v>ABSENT</v>
      </c>
      <c r="M8" s="74" t="str">
        <f t="shared" si="7"/>
        <v/>
      </c>
      <c r="O8" s="86" t="s">
        <v>84</v>
      </c>
      <c r="P8" s="60" t="s">
        <v>29</v>
      </c>
      <c r="R8" s="58"/>
      <c r="V8" s="77"/>
      <c r="W8" s="94">
        <f>IF(W7="","",IF(W7=$W$5,"",W7+1))</f>
        <v>42371</v>
      </c>
      <c r="X8" s="94">
        <f>IF(X7="","",IF(X7=$X$5,"",X7+1))</f>
        <v>42402</v>
      </c>
      <c r="Y8" s="94">
        <f>IF(Y7="","",IF(Y7=$Y$5,"",Y7+1))</f>
        <v>42432</v>
      </c>
      <c r="Z8" s="94">
        <f>IF(Z7="","",IF(Z7=$Z$5,"",Z7+1))</f>
        <v>42466</v>
      </c>
      <c r="AA8" s="94">
        <f>IF(AA7="","",IF(AA7=$AA$5,"",AA7+1))</f>
        <v>42494</v>
      </c>
      <c r="AC8" s="95"/>
      <c r="AD8" s="95"/>
      <c r="AE8" s="95"/>
      <c r="AF8" s="95"/>
      <c r="AG8" s="95"/>
    </row>
    <row r="9" spans="1:33" x14ac:dyDescent="0.25">
      <c r="A9" s="57" t="s">
        <v>14</v>
      </c>
      <c r="D9" s="90"/>
      <c r="E9" s="67">
        <f>IF(trame_planning_machine!$D$1="","",IF($F9="","",DATE(trame_planning_machine!$D$1,$D$2,$F9)))</f>
        <v>42377</v>
      </c>
      <c r="F9" s="81">
        <f t="shared" si="0"/>
        <v>8</v>
      </c>
      <c r="G9" s="69" t="str">
        <f t="shared" si="1"/>
        <v/>
      </c>
      <c r="H9" s="60" t="str">
        <f t="shared" si="2"/>
        <v>VE 8</v>
      </c>
      <c r="I9" s="60" t="str">
        <f t="shared" si="3"/>
        <v>ve 8</v>
      </c>
      <c r="J9" s="82">
        <f t="shared" si="4"/>
        <v>42377</v>
      </c>
      <c r="K9" s="74" t="str">
        <f t="shared" si="5"/>
        <v/>
      </c>
      <c r="L9" s="73" t="str">
        <f t="shared" si="6"/>
        <v>ABSENT</v>
      </c>
      <c r="M9" s="74" t="str">
        <f t="shared" si="7"/>
        <v/>
      </c>
      <c r="O9" s="86" t="s">
        <v>85</v>
      </c>
      <c r="P9" s="60" t="s">
        <v>30</v>
      </c>
      <c r="R9" s="58"/>
      <c r="V9" s="77"/>
      <c r="W9" s="94">
        <f t="shared" ref="W9:W26" si="10">IF(W8="","",IF(W8=$W$5,"",W8+1))</f>
        <v>42372</v>
      </c>
      <c r="X9" s="94">
        <f t="shared" ref="X9:X26" si="11">IF(X8="","",IF(X8=$X$5,"",X8+1))</f>
        <v>42403</v>
      </c>
      <c r="Y9" s="94">
        <f t="shared" ref="Y9:Y26" si="12">IF(Y8="","",IF(Y8=$Y$5,"",Y8+1))</f>
        <v>42433</v>
      </c>
      <c r="Z9" s="94">
        <f t="shared" ref="Z9:Z26" si="13">IF(Z8="","",IF(Z8=$Z$5,"",Z8+1))</f>
        <v>42467</v>
      </c>
      <c r="AA9" s="94">
        <f t="shared" ref="AA9:AA72" si="14">IF(AA8="","",IF(AA8=$AA$5,"",AA8+1))</f>
        <v>42495</v>
      </c>
      <c r="AC9" s="95"/>
      <c r="AD9" s="95"/>
      <c r="AE9" s="95"/>
      <c r="AF9" s="95"/>
      <c r="AG9" s="95"/>
    </row>
    <row r="10" spans="1:33" x14ac:dyDescent="0.25">
      <c r="A10" s="57" t="s">
        <v>15</v>
      </c>
      <c r="D10" s="90"/>
      <c r="E10" s="67">
        <f>IF(trame_planning_machine!$D$1="","",IF($F10="","",DATE(trame_planning_machine!$D$1,$D$2,$F10)))</f>
        <v>42378</v>
      </c>
      <c r="F10" s="81">
        <f t="shared" si="0"/>
        <v>9</v>
      </c>
      <c r="G10" s="69" t="str">
        <f t="shared" si="1"/>
        <v>we</v>
      </c>
      <c r="H10" s="60" t="str">
        <f t="shared" si="2"/>
        <v>SA 9</v>
      </c>
      <c r="I10" s="60" t="str">
        <f t="shared" si="3"/>
        <v>sa 9</v>
      </c>
      <c r="J10" s="82">
        <f t="shared" si="4"/>
        <v>42378</v>
      </c>
      <c r="K10" s="74" t="str">
        <f t="shared" si="5"/>
        <v/>
      </c>
      <c r="L10" s="73" t="str">
        <f t="shared" si="6"/>
        <v>ABSENT</v>
      </c>
      <c r="M10" s="74" t="str">
        <f t="shared" si="7"/>
        <v/>
      </c>
      <c r="O10" s="86" t="s">
        <v>89</v>
      </c>
      <c r="P10" s="60" t="s">
        <v>31</v>
      </c>
      <c r="R10" s="58"/>
      <c r="V10" s="77"/>
      <c r="W10" s="94">
        <f t="shared" si="10"/>
        <v>42373</v>
      </c>
      <c r="X10" s="94">
        <f t="shared" si="11"/>
        <v>42404</v>
      </c>
      <c r="Y10" s="94">
        <f t="shared" si="12"/>
        <v>42434</v>
      </c>
      <c r="Z10" s="94">
        <f t="shared" si="13"/>
        <v>42468</v>
      </c>
      <c r="AA10" s="94">
        <f t="shared" si="14"/>
        <v>42496</v>
      </c>
      <c r="AC10" s="95"/>
      <c r="AD10" s="95"/>
      <c r="AE10" s="95"/>
      <c r="AF10" s="95"/>
      <c r="AG10" s="95"/>
    </row>
    <row r="11" spans="1:33" x14ac:dyDescent="0.25">
      <c r="A11" s="59" t="s">
        <v>16</v>
      </c>
      <c r="D11" s="90"/>
      <c r="E11" s="67">
        <f>IF(trame_planning_machine!$D$1="","",IF($F11="","",DATE(trame_planning_machine!$D$1,$D$2,$F11)))</f>
        <v>42379</v>
      </c>
      <c r="F11" s="81">
        <f t="shared" si="0"/>
        <v>10</v>
      </c>
      <c r="G11" s="69" t="str">
        <f t="shared" si="1"/>
        <v>we</v>
      </c>
      <c r="H11" s="60" t="str">
        <f t="shared" si="2"/>
        <v>DI 10</v>
      </c>
      <c r="I11" s="60" t="str">
        <f t="shared" si="3"/>
        <v>di 10</v>
      </c>
      <c r="J11" s="82">
        <f t="shared" si="4"/>
        <v>42379</v>
      </c>
      <c r="K11" s="74" t="str">
        <f t="shared" si="5"/>
        <v/>
      </c>
      <c r="L11" s="73" t="str">
        <f t="shared" si="6"/>
        <v>ABSENT</v>
      </c>
      <c r="M11" s="74" t="str">
        <f t="shared" si="7"/>
        <v/>
      </c>
      <c r="O11" s="86" t="s">
        <v>86</v>
      </c>
      <c r="P11" s="60" t="s">
        <v>32</v>
      </c>
      <c r="R11" s="58"/>
      <c r="V11" s="77"/>
      <c r="W11" s="94">
        <f t="shared" si="10"/>
        <v>42374</v>
      </c>
      <c r="X11" s="94">
        <f t="shared" si="11"/>
        <v>42405</v>
      </c>
      <c r="Y11" s="94">
        <f t="shared" si="12"/>
        <v>42435</v>
      </c>
      <c r="Z11" s="94" t="str">
        <f t="shared" si="13"/>
        <v/>
      </c>
      <c r="AA11" s="94">
        <f t="shared" si="14"/>
        <v>42497</v>
      </c>
      <c r="AC11" s="95"/>
      <c r="AD11" s="95"/>
      <c r="AE11" s="95"/>
      <c r="AF11" s="95"/>
      <c r="AG11" s="95"/>
    </row>
    <row r="12" spans="1:33" x14ac:dyDescent="0.25">
      <c r="A12" s="1" t="s">
        <v>17</v>
      </c>
      <c r="D12" s="90"/>
      <c r="E12" s="67">
        <f>IF(trame_planning_machine!$D$1="","",IF($F12="","",DATE(trame_planning_machine!$D$1,$D$2,$F12)))</f>
        <v>42380</v>
      </c>
      <c r="F12" s="81">
        <f t="shared" si="0"/>
        <v>11</v>
      </c>
      <c r="G12" s="69" t="str">
        <f t="shared" si="1"/>
        <v/>
      </c>
      <c r="H12" s="60" t="str">
        <f t="shared" si="2"/>
        <v>LU 11</v>
      </c>
      <c r="I12" s="60" t="str">
        <f t="shared" si="3"/>
        <v>lu 11</v>
      </c>
      <c r="J12" s="82">
        <f t="shared" si="4"/>
        <v>42380</v>
      </c>
      <c r="K12" s="74" t="str">
        <f t="shared" si="5"/>
        <v/>
      </c>
      <c r="L12" s="73" t="str">
        <f t="shared" si="6"/>
        <v>ABSENT</v>
      </c>
      <c r="M12" s="74" t="str">
        <f t="shared" si="7"/>
        <v/>
      </c>
      <c r="O12" s="86" t="s">
        <v>90</v>
      </c>
      <c r="P12" s="60" t="s">
        <v>33</v>
      </c>
      <c r="R12" s="58"/>
      <c r="S12" s="58"/>
      <c r="V12" s="77"/>
      <c r="W12" s="94" t="str">
        <f t="shared" si="10"/>
        <v/>
      </c>
      <c r="X12" s="94">
        <f t="shared" si="11"/>
        <v>42406</v>
      </c>
      <c r="Y12" s="94">
        <f t="shared" si="12"/>
        <v>42436</v>
      </c>
      <c r="Z12" s="94" t="str">
        <f t="shared" si="13"/>
        <v/>
      </c>
      <c r="AA12" s="94">
        <f t="shared" si="14"/>
        <v>42498</v>
      </c>
      <c r="AC12" s="95"/>
      <c r="AD12" s="95"/>
      <c r="AE12" s="95"/>
      <c r="AF12" s="95"/>
      <c r="AG12" s="95"/>
    </row>
    <row r="13" spans="1:33" x14ac:dyDescent="0.25">
      <c r="A13" s="96" t="s">
        <v>6</v>
      </c>
      <c r="D13" s="90"/>
      <c r="E13" s="67">
        <f>IF(trame_planning_machine!$D$1="","",IF($F13="","",DATE(trame_planning_machine!$D$1,$D$2,$F13)))</f>
        <v>42381</v>
      </c>
      <c r="F13" s="81">
        <f t="shared" si="0"/>
        <v>12</v>
      </c>
      <c r="G13" s="69" t="str">
        <f t="shared" si="1"/>
        <v/>
      </c>
      <c r="H13" s="60" t="str">
        <f t="shared" si="2"/>
        <v>MA 12</v>
      </c>
      <c r="I13" s="60" t="str">
        <f t="shared" si="3"/>
        <v>ma 12</v>
      </c>
      <c r="J13" s="82">
        <f t="shared" si="4"/>
        <v>42381</v>
      </c>
      <c r="K13" s="74" t="str">
        <f t="shared" si="5"/>
        <v/>
      </c>
      <c r="L13" s="73" t="str">
        <f t="shared" si="6"/>
        <v>ABSENT</v>
      </c>
      <c r="M13" s="74" t="str">
        <f t="shared" si="7"/>
        <v/>
      </c>
      <c r="O13" s="86" t="s">
        <v>91</v>
      </c>
      <c r="P13" s="60" t="s">
        <v>45</v>
      </c>
      <c r="R13" s="58"/>
      <c r="S13" s="58"/>
      <c r="V13" s="77"/>
      <c r="W13" s="94" t="str">
        <f t="shared" si="10"/>
        <v/>
      </c>
      <c r="X13" s="94">
        <f t="shared" si="11"/>
        <v>42407</v>
      </c>
      <c r="Y13" s="94">
        <f t="shared" si="12"/>
        <v>42437</v>
      </c>
      <c r="Z13" s="94" t="str">
        <f t="shared" si="13"/>
        <v/>
      </c>
      <c r="AA13" s="94">
        <f t="shared" si="14"/>
        <v>42499</v>
      </c>
      <c r="AC13" s="95"/>
      <c r="AD13" s="95"/>
      <c r="AE13" s="95"/>
      <c r="AF13" s="95"/>
      <c r="AG13" s="95"/>
    </row>
    <row r="14" spans="1:33" x14ac:dyDescent="0.25">
      <c r="A14" s="1" t="s">
        <v>18</v>
      </c>
      <c r="D14" s="90"/>
      <c r="E14" s="67">
        <f>IF(trame_planning_machine!$D$1="","",IF($F14="","",DATE(trame_planning_machine!$D$1,$D$2,$F14)))</f>
        <v>42382</v>
      </c>
      <c r="F14" s="81">
        <f t="shared" si="0"/>
        <v>13</v>
      </c>
      <c r="G14" s="69" t="str">
        <f t="shared" si="1"/>
        <v/>
      </c>
      <c r="H14" s="60" t="str">
        <f t="shared" si="2"/>
        <v>ME 13</v>
      </c>
      <c r="I14" s="60" t="str">
        <f t="shared" si="3"/>
        <v>me 13</v>
      </c>
      <c r="J14" s="82">
        <f t="shared" si="4"/>
        <v>42382</v>
      </c>
      <c r="K14" s="74" t="str">
        <f t="shared" si="5"/>
        <v/>
      </c>
      <c r="L14" s="73" t="str">
        <f t="shared" si="6"/>
        <v>ABSENT</v>
      </c>
      <c r="M14" s="74" t="str">
        <f t="shared" si="7"/>
        <v/>
      </c>
      <c r="O14" s="86" t="s">
        <v>92</v>
      </c>
      <c r="P14" s="60" t="s">
        <v>34</v>
      </c>
      <c r="R14" s="58"/>
      <c r="S14" s="58"/>
      <c r="V14" s="77"/>
      <c r="W14" s="94" t="str">
        <f t="shared" si="10"/>
        <v/>
      </c>
      <c r="X14" s="94">
        <f t="shared" si="11"/>
        <v>42408</v>
      </c>
      <c r="Y14" s="94">
        <f t="shared" si="12"/>
        <v>42438</v>
      </c>
      <c r="Z14" s="94" t="str">
        <f t="shared" si="13"/>
        <v/>
      </c>
      <c r="AA14" s="94">
        <f t="shared" si="14"/>
        <v>42500</v>
      </c>
      <c r="AC14" s="95"/>
      <c r="AD14" s="95"/>
      <c r="AE14" s="95"/>
      <c r="AF14" s="95"/>
      <c r="AG14" s="95"/>
    </row>
    <row r="15" spans="1:33" x14ac:dyDescent="0.25">
      <c r="A15" s="1" t="s">
        <v>19</v>
      </c>
      <c r="D15" s="90"/>
      <c r="E15" s="67">
        <f>IF(trame_planning_machine!$D$1="","",IF($F15="","",DATE(trame_planning_machine!$D$1,$D$2,$F15)))</f>
        <v>42383</v>
      </c>
      <c r="F15" s="81">
        <f t="shared" si="0"/>
        <v>14</v>
      </c>
      <c r="G15" s="69" t="str">
        <f t="shared" si="1"/>
        <v/>
      </c>
      <c r="H15" s="60" t="str">
        <f t="shared" si="2"/>
        <v>JE 14</v>
      </c>
      <c r="I15" s="60" t="str">
        <f t="shared" si="3"/>
        <v>je 14</v>
      </c>
      <c r="J15" s="82">
        <f t="shared" si="4"/>
        <v>42383</v>
      </c>
      <c r="K15" s="74" t="str">
        <f t="shared" si="5"/>
        <v/>
      </c>
      <c r="L15" s="73" t="str">
        <f t="shared" si="6"/>
        <v>ABSENT</v>
      </c>
      <c r="M15" s="74" t="str">
        <f t="shared" si="7"/>
        <v/>
      </c>
      <c r="O15" s="86" t="s">
        <v>93</v>
      </c>
      <c r="P15" s="60" t="s">
        <v>35</v>
      </c>
      <c r="R15" s="58"/>
      <c r="S15" s="58"/>
      <c r="V15" s="77"/>
      <c r="W15" s="94" t="str">
        <f t="shared" si="10"/>
        <v/>
      </c>
      <c r="X15" s="94">
        <f t="shared" si="11"/>
        <v>42409</v>
      </c>
      <c r="Y15" s="94">
        <f t="shared" si="12"/>
        <v>42439</v>
      </c>
      <c r="Z15" s="94" t="str">
        <f t="shared" si="13"/>
        <v/>
      </c>
      <c r="AA15" s="94">
        <f t="shared" si="14"/>
        <v>42501</v>
      </c>
      <c r="AC15" s="95"/>
      <c r="AD15" s="95"/>
      <c r="AE15" s="95"/>
      <c r="AF15" s="95"/>
      <c r="AG15" s="95"/>
    </row>
    <row r="16" spans="1:33" x14ac:dyDescent="0.25">
      <c r="A16" s="97" t="s">
        <v>40</v>
      </c>
      <c r="D16" s="90"/>
      <c r="E16" s="67">
        <f>IF(trame_planning_machine!$D$1="","",IF($F16="","",DATE(trame_planning_machine!$D$1,$D$2,$F16)))</f>
        <v>42384</v>
      </c>
      <c r="F16" s="81">
        <f t="shared" si="0"/>
        <v>15</v>
      </c>
      <c r="G16" s="69" t="str">
        <f t="shared" si="1"/>
        <v/>
      </c>
      <c r="H16" s="60" t="str">
        <f t="shared" si="2"/>
        <v>VE 15</v>
      </c>
      <c r="I16" s="60" t="str">
        <f t="shared" si="3"/>
        <v>ve 15</v>
      </c>
      <c r="J16" s="82">
        <f t="shared" si="4"/>
        <v>42384</v>
      </c>
      <c r="K16" s="74" t="str">
        <f t="shared" si="5"/>
        <v/>
      </c>
      <c r="L16" s="73" t="str">
        <f t="shared" si="6"/>
        <v>ABSENT</v>
      </c>
      <c r="M16" s="74" t="str">
        <f t="shared" si="7"/>
        <v/>
      </c>
      <c r="O16" s="86" t="s">
        <v>94</v>
      </c>
      <c r="P16" s="60" t="s">
        <v>36</v>
      </c>
      <c r="R16" s="58"/>
      <c r="S16" s="58"/>
      <c r="V16" s="77"/>
      <c r="W16" s="94" t="str">
        <f t="shared" si="10"/>
        <v/>
      </c>
      <c r="X16" s="94">
        <f t="shared" si="11"/>
        <v>42410</v>
      </c>
      <c r="Y16" s="94">
        <f t="shared" si="12"/>
        <v>42440</v>
      </c>
      <c r="Z16" s="94" t="str">
        <f t="shared" si="13"/>
        <v/>
      </c>
      <c r="AA16" s="94">
        <f t="shared" si="14"/>
        <v>42502</v>
      </c>
      <c r="AC16" s="95"/>
      <c r="AD16" s="95"/>
      <c r="AE16" s="95"/>
      <c r="AF16" s="95"/>
      <c r="AG16" s="95"/>
    </row>
    <row r="17" spans="1:33" x14ac:dyDescent="0.25">
      <c r="A17" s="98" t="s">
        <v>44</v>
      </c>
      <c r="D17" s="90"/>
      <c r="E17" s="67">
        <f>IF(trame_planning_machine!$D$1="","",IF($F17="","",DATE(trame_planning_machine!$D$1,$D$2,$F17)))</f>
        <v>42385</v>
      </c>
      <c r="F17" s="81">
        <f t="shared" si="0"/>
        <v>16</v>
      </c>
      <c r="G17" s="69" t="str">
        <f t="shared" si="1"/>
        <v>we</v>
      </c>
      <c r="H17" s="60" t="str">
        <f t="shared" si="2"/>
        <v>SA 16</v>
      </c>
      <c r="I17" s="60" t="str">
        <f t="shared" si="3"/>
        <v>sa 16</v>
      </c>
      <c r="J17" s="82">
        <f t="shared" si="4"/>
        <v>42385</v>
      </c>
      <c r="K17" s="74" t="str">
        <f t="shared" si="5"/>
        <v/>
      </c>
      <c r="L17" s="73" t="str">
        <f t="shared" si="6"/>
        <v>ABSENT</v>
      </c>
      <c r="M17" s="74" t="str">
        <f t="shared" si="7"/>
        <v/>
      </c>
      <c r="O17" s="86" t="s">
        <v>95</v>
      </c>
      <c r="P17" s="60" t="s">
        <v>22</v>
      </c>
      <c r="R17" s="58"/>
      <c r="S17" s="58"/>
      <c r="V17" s="77"/>
      <c r="W17" s="94" t="str">
        <f t="shared" si="10"/>
        <v/>
      </c>
      <c r="X17" s="94" t="str">
        <f t="shared" si="11"/>
        <v/>
      </c>
      <c r="Y17" s="94">
        <f t="shared" si="12"/>
        <v>42441</v>
      </c>
      <c r="Z17" s="94" t="str">
        <f t="shared" si="13"/>
        <v/>
      </c>
      <c r="AA17" s="94">
        <f t="shared" si="14"/>
        <v>42503</v>
      </c>
      <c r="AC17" s="95"/>
      <c r="AD17" s="95"/>
      <c r="AE17" s="95"/>
      <c r="AF17" s="95"/>
      <c r="AG17" s="95"/>
    </row>
    <row r="18" spans="1:33" x14ac:dyDescent="0.25">
      <c r="D18" s="90"/>
      <c r="E18" s="67">
        <f>IF(trame_planning_machine!$D$1="","",IF($F18="","",DATE(trame_planning_machine!$D$1,$D$2,$F18)))</f>
        <v>42386</v>
      </c>
      <c r="F18" s="81">
        <f t="shared" si="0"/>
        <v>17</v>
      </c>
      <c r="G18" s="69" t="str">
        <f t="shared" si="1"/>
        <v>we</v>
      </c>
      <c r="H18" s="60" t="str">
        <f t="shared" si="2"/>
        <v>DI 17</v>
      </c>
      <c r="I18" s="60" t="str">
        <f t="shared" si="3"/>
        <v>di 17</v>
      </c>
      <c r="J18" s="82">
        <f t="shared" si="4"/>
        <v>42386</v>
      </c>
      <c r="K18" s="74" t="str">
        <f t="shared" si="5"/>
        <v/>
      </c>
      <c r="L18" s="73" t="str">
        <f t="shared" si="6"/>
        <v>ABSENT</v>
      </c>
      <c r="M18" s="74" t="str">
        <f t="shared" si="7"/>
        <v/>
      </c>
      <c r="O18" s="86" t="s">
        <v>96</v>
      </c>
      <c r="P18" s="60" t="s">
        <v>37</v>
      </c>
      <c r="R18" s="58"/>
      <c r="S18" s="58"/>
      <c r="V18" s="77"/>
      <c r="W18" s="94" t="str">
        <f t="shared" si="10"/>
        <v/>
      </c>
      <c r="X18" s="94" t="str">
        <f t="shared" si="11"/>
        <v/>
      </c>
      <c r="Y18" s="94">
        <f t="shared" si="12"/>
        <v>42442</v>
      </c>
      <c r="Z18" s="94" t="str">
        <f t="shared" si="13"/>
        <v/>
      </c>
      <c r="AA18" s="94">
        <f t="shared" si="14"/>
        <v>42504</v>
      </c>
      <c r="AC18" s="95"/>
      <c r="AD18" s="95"/>
      <c r="AE18" s="95"/>
      <c r="AF18" s="95"/>
      <c r="AG18" s="95"/>
    </row>
    <row r="19" spans="1:33" x14ac:dyDescent="0.25">
      <c r="D19" s="90"/>
      <c r="E19" s="67">
        <f>IF(trame_planning_machine!$D$1="","",IF($F19="","",DATE(trame_planning_machine!$D$1,$D$2,$F19)))</f>
        <v>42387</v>
      </c>
      <c r="F19" s="81">
        <f t="shared" si="0"/>
        <v>18</v>
      </c>
      <c r="G19" s="69" t="str">
        <f t="shared" si="1"/>
        <v/>
      </c>
      <c r="H19" s="60" t="str">
        <f t="shared" si="2"/>
        <v>LU 18</v>
      </c>
      <c r="I19" s="60" t="str">
        <f t="shared" si="3"/>
        <v>lu 18</v>
      </c>
      <c r="J19" s="82">
        <f t="shared" si="4"/>
        <v>42387</v>
      </c>
      <c r="K19" s="74" t="str">
        <f t="shared" si="5"/>
        <v/>
      </c>
      <c r="L19" s="73" t="str">
        <f t="shared" si="6"/>
        <v>ABSENT</v>
      </c>
      <c r="M19" s="74" t="str">
        <f t="shared" si="7"/>
        <v/>
      </c>
      <c r="O19" s="86" t="s">
        <v>97</v>
      </c>
      <c r="P19" s="60" t="s">
        <v>23</v>
      </c>
      <c r="R19" s="58"/>
      <c r="S19" s="58"/>
      <c r="V19" s="77"/>
      <c r="W19" s="94" t="str">
        <f t="shared" si="10"/>
        <v/>
      </c>
      <c r="X19" s="94" t="str">
        <f t="shared" si="11"/>
        <v/>
      </c>
      <c r="Y19" s="94">
        <f t="shared" si="12"/>
        <v>42443</v>
      </c>
      <c r="Z19" s="94" t="str">
        <f t="shared" si="13"/>
        <v/>
      </c>
      <c r="AA19" s="94">
        <f t="shared" si="14"/>
        <v>42505</v>
      </c>
      <c r="AC19" s="95"/>
      <c r="AD19" s="95"/>
      <c r="AE19" s="95"/>
      <c r="AF19" s="95"/>
      <c r="AG19" s="95"/>
    </row>
    <row r="20" spans="1:33" x14ac:dyDescent="0.25">
      <c r="D20" s="90"/>
      <c r="E20" s="67">
        <f>IF(trame_planning_machine!$D$1="","",IF($F20="","",DATE(trame_planning_machine!$D$1,$D$2,$F20)))</f>
        <v>42388</v>
      </c>
      <c r="F20" s="81">
        <f t="shared" si="0"/>
        <v>19</v>
      </c>
      <c r="G20" s="69" t="str">
        <f t="shared" si="1"/>
        <v/>
      </c>
      <c r="H20" s="60" t="str">
        <f t="shared" si="2"/>
        <v>MA 19</v>
      </c>
      <c r="I20" s="60" t="str">
        <f t="shared" si="3"/>
        <v>ma 19</v>
      </c>
      <c r="J20" s="82">
        <f t="shared" si="4"/>
        <v>42388</v>
      </c>
      <c r="K20" s="74" t="str">
        <f t="shared" si="5"/>
        <v/>
      </c>
      <c r="L20" s="73" t="str">
        <f t="shared" si="6"/>
        <v>ABSENT</v>
      </c>
      <c r="M20" s="74" t="str">
        <f t="shared" si="7"/>
        <v/>
      </c>
      <c r="O20" s="60"/>
      <c r="P20" s="60"/>
      <c r="S20" s="58"/>
      <c r="V20" s="77"/>
      <c r="W20" s="94" t="str">
        <f t="shared" si="10"/>
        <v/>
      </c>
      <c r="X20" s="94" t="str">
        <f t="shared" si="11"/>
        <v/>
      </c>
      <c r="Y20" s="94">
        <f t="shared" si="12"/>
        <v>42444</v>
      </c>
      <c r="Z20" s="94" t="str">
        <f t="shared" si="13"/>
        <v/>
      </c>
      <c r="AA20" s="94">
        <f t="shared" si="14"/>
        <v>42506</v>
      </c>
      <c r="AC20" s="95"/>
      <c r="AD20" s="95"/>
      <c r="AE20" s="95"/>
      <c r="AF20" s="95"/>
      <c r="AG20" s="95"/>
    </row>
    <row r="21" spans="1:33" x14ac:dyDescent="0.25">
      <c r="A21" s="62" t="s">
        <v>19</v>
      </c>
      <c r="D21" s="90"/>
      <c r="E21" s="67">
        <f>IF(trame_planning_machine!$D$1="","",IF($F21="","",DATE(trame_planning_machine!$D$1,$D$2,$F21)))</f>
        <v>42389</v>
      </c>
      <c r="F21" s="81">
        <f t="shared" si="0"/>
        <v>20</v>
      </c>
      <c r="G21" s="69" t="str">
        <f t="shared" si="1"/>
        <v/>
      </c>
      <c r="H21" s="60" t="str">
        <f t="shared" si="2"/>
        <v>ME 20</v>
      </c>
      <c r="I21" s="60" t="str">
        <f t="shared" si="3"/>
        <v>me 20</v>
      </c>
      <c r="J21" s="82">
        <f t="shared" si="4"/>
        <v>42389</v>
      </c>
      <c r="K21" s="74" t="str">
        <f t="shared" si="5"/>
        <v/>
      </c>
      <c r="L21" s="73" t="str">
        <f t="shared" si="6"/>
        <v>ABSENT</v>
      </c>
      <c r="M21" s="74" t="str">
        <f t="shared" si="7"/>
        <v/>
      </c>
      <c r="O21" s="60"/>
      <c r="P21" s="60"/>
      <c r="S21" s="58"/>
      <c r="V21" s="77"/>
      <c r="W21" s="94" t="str">
        <f t="shared" si="10"/>
        <v/>
      </c>
      <c r="X21" s="94" t="str">
        <f t="shared" si="11"/>
        <v/>
      </c>
      <c r="Y21" s="94">
        <f t="shared" si="12"/>
        <v>42445</v>
      </c>
      <c r="Z21" s="94" t="str">
        <f t="shared" si="13"/>
        <v/>
      </c>
      <c r="AA21" s="94">
        <f t="shared" si="14"/>
        <v>42507</v>
      </c>
      <c r="AC21" s="95"/>
      <c r="AD21" s="95"/>
      <c r="AE21" s="95"/>
      <c r="AF21" s="95"/>
      <c r="AG21" s="95"/>
    </row>
    <row r="22" spans="1:33" x14ac:dyDescent="0.25">
      <c r="A22" s="62" t="s">
        <v>52</v>
      </c>
      <c r="D22" s="90"/>
      <c r="E22" s="67">
        <f>IF(trame_planning_machine!$D$1="","",IF($F22="","",DATE(trame_planning_machine!$D$1,$D$2,$F22)))</f>
        <v>42390</v>
      </c>
      <c r="F22" s="81">
        <f t="shared" si="0"/>
        <v>21</v>
      </c>
      <c r="G22" s="69" t="str">
        <f t="shared" si="1"/>
        <v/>
      </c>
      <c r="H22" s="60" t="str">
        <f t="shared" si="2"/>
        <v>JE 21</v>
      </c>
      <c r="I22" s="60" t="str">
        <f t="shared" si="3"/>
        <v>je 21</v>
      </c>
      <c r="J22" s="82">
        <f t="shared" si="4"/>
        <v>42390</v>
      </c>
      <c r="K22" s="74" t="str">
        <f t="shared" si="5"/>
        <v/>
      </c>
      <c r="L22" s="73" t="str">
        <f t="shared" si="6"/>
        <v>ABSENT</v>
      </c>
      <c r="M22" s="74" t="str">
        <f t="shared" si="7"/>
        <v/>
      </c>
      <c r="S22" s="58"/>
      <c r="V22" s="77"/>
      <c r="W22" s="94" t="str">
        <f t="shared" si="10"/>
        <v/>
      </c>
      <c r="X22" s="94" t="str">
        <f t="shared" si="11"/>
        <v/>
      </c>
      <c r="Y22" s="94">
        <f t="shared" si="12"/>
        <v>42446</v>
      </c>
      <c r="Z22" s="94" t="str">
        <f t="shared" si="13"/>
        <v/>
      </c>
      <c r="AA22" s="94">
        <f t="shared" si="14"/>
        <v>42508</v>
      </c>
      <c r="AC22" s="95"/>
      <c r="AD22" s="95"/>
      <c r="AE22" s="95"/>
      <c r="AF22" s="95"/>
      <c r="AG22" s="95"/>
    </row>
    <row r="23" spans="1:33" x14ac:dyDescent="0.25">
      <c r="D23" s="90"/>
      <c r="E23" s="67">
        <f>IF(trame_planning_machine!$D$1="","",IF($F23="","",DATE(trame_planning_machine!$D$1,$D$2,$F23)))</f>
        <v>42391</v>
      </c>
      <c r="F23" s="81">
        <f t="shared" si="0"/>
        <v>22</v>
      </c>
      <c r="G23" s="69" t="str">
        <f t="shared" si="1"/>
        <v/>
      </c>
      <c r="H23" s="60" t="str">
        <f t="shared" si="2"/>
        <v>VE 22</v>
      </c>
      <c r="I23" s="60" t="str">
        <f t="shared" si="3"/>
        <v>ve 22</v>
      </c>
      <c r="J23" s="82">
        <f t="shared" si="4"/>
        <v>42391</v>
      </c>
      <c r="K23" s="74" t="str">
        <f t="shared" si="5"/>
        <v/>
      </c>
      <c r="L23" s="73" t="str">
        <f t="shared" si="6"/>
        <v>ABSENT</v>
      </c>
      <c r="M23" s="74" t="str">
        <f t="shared" si="7"/>
        <v/>
      </c>
      <c r="S23" s="58"/>
      <c r="V23" s="77"/>
      <c r="W23" s="94" t="str">
        <f t="shared" si="10"/>
        <v/>
      </c>
      <c r="X23" s="94" t="str">
        <f t="shared" si="11"/>
        <v/>
      </c>
      <c r="Y23" s="94">
        <f t="shared" si="12"/>
        <v>42447</v>
      </c>
      <c r="Z23" s="94" t="str">
        <f t="shared" si="13"/>
        <v/>
      </c>
      <c r="AA23" s="94" t="str">
        <f t="shared" si="14"/>
        <v/>
      </c>
      <c r="AC23" s="95"/>
      <c r="AD23" s="95"/>
      <c r="AE23" s="95"/>
      <c r="AF23" s="95"/>
      <c r="AG23" s="95"/>
    </row>
    <row r="24" spans="1:33" x14ac:dyDescent="0.25">
      <c r="D24" s="90"/>
      <c r="E24" s="67">
        <f>IF(trame_planning_machine!$D$1="","",IF($F24="","",DATE(trame_planning_machine!$D$1,$D$2,$F24)))</f>
        <v>42392</v>
      </c>
      <c r="F24" s="81">
        <f t="shared" si="0"/>
        <v>23</v>
      </c>
      <c r="G24" s="69" t="str">
        <f t="shared" si="1"/>
        <v>we</v>
      </c>
      <c r="H24" s="60" t="str">
        <f t="shared" si="2"/>
        <v>SA 23</v>
      </c>
      <c r="I24" s="60" t="str">
        <f t="shared" si="3"/>
        <v>sa 23</v>
      </c>
      <c r="J24" s="82">
        <f t="shared" si="4"/>
        <v>42392</v>
      </c>
      <c r="K24" s="74" t="str">
        <f t="shared" si="5"/>
        <v/>
      </c>
      <c r="L24" s="73" t="str">
        <f t="shared" si="6"/>
        <v>ABSENT</v>
      </c>
      <c r="M24" s="74" t="str">
        <f t="shared" si="7"/>
        <v/>
      </c>
      <c r="S24" s="58"/>
      <c r="V24" s="77"/>
      <c r="W24" s="94" t="str">
        <f t="shared" si="10"/>
        <v/>
      </c>
      <c r="X24" s="94" t="str">
        <f t="shared" si="11"/>
        <v/>
      </c>
      <c r="Y24" s="94">
        <f t="shared" si="12"/>
        <v>42448</v>
      </c>
      <c r="Z24" s="94" t="str">
        <f t="shared" si="13"/>
        <v/>
      </c>
      <c r="AA24" s="94" t="str">
        <f t="shared" si="14"/>
        <v/>
      </c>
      <c r="AC24" s="95"/>
      <c r="AD24" s="95"/>
      <c r="AE24" s="95"/>
      <c r="AF24" s="95"/>
      <c r="AG24" s="95"/>
    </row>
    <row r="25" spans="1:33" x14ac:dyDescent="0.25">
      <c r="D25" s="90"/>
      <c r="E25" s="67">
        <f>IF(trame_planning_machine!$D$1="","",IF($F25="","",DATE(trame_planning_machine!$D$1,$D$2,$F25)))</f>
        <v>42393</v>
      </c>
      <c r="F25" s="81">
        <f t="shared" si="0"/>
        <v>24</v>
      </c>
      <c r="G25" s="69" t="str">
        <f t="shared" si="1"/>
        <v>we</v>
      </c>
      <c r="H25" s="60" t="str">
        <f t="shared" si="2"/>
        <v>DI 24</v>
      </c>
      <c r="I25" s="60" t="str">
        <f t="shared" si="3"/>
        <v>di 24</v>
      </c>
      <c r="J25" s="82">
        <f t="shared" si="4"/>
        <v>42393</v>
      </c>
      <c r="K25" s="74" t="str">
        <f t="shared" si="5"/>
        <v/>
      </c>
      <c r="L25" s="73" t="str">
        <f t="shared" si="6"/>
        <v>ABSENT</v>
      </c>
      <c r="M25" s="74" t="str">
        <f t="shared" si="7"/>
        <v/>
      </c>
      <c r="S25" s="58"/>
      <c r="V25" s="77"/>
      <c r="W25" s="94" t="str">
        <f t="shared" si="10"/>
        <v/>
      </c>
      <c r="X25" s="94" t="str">
        <f t="shared" si="11"/>
        <v/>
      </c>
      <c r="Y25" s="94">
        <f t="shared" si="12"/>
        <v>42449</v>
      </c>
      <c r="Z25" s="94" t="str">
        <f t="shared" si="13"/>
        <v/>
      </c>
      <c r="AA25" s="94" t="str">
        <f t="shared" si="14"/>
        <v/>
      </c>
      <c r="AC25" s="95"/>
      <c r="AD25" s="95"/>
      <c r="AE25" s="95"/>
      <c r="AF25" s="95"/>
      <c r="AG25" s="95"/>
    </row>
    <row r="26" spans="1:33" x14ac:dyDescent="0.25">
      <c r="D26" s="90"/>
      <c r="E26" s="67">
        <f>IF(trame_planning_machine!$D$1="","",IF($F26="","",DATE(trame_planning_machine!$D$1,$D$2,$F26)))</f>
        <v>42394</v>
      </c>
      <c r="F26" s="81">
        <f t="shared" si="0"/>
        <v>25</v>
      </c>
      <c r="G26" s="69" t="str">
        <f t="shared" si="1"/>
        <v/>
      </c>
      <c r="H26" s="60" t="str">
        <f t="shared" si="2"/>
        <v>LU 25</v>
      </c>
      <c r="I26" s="60" t="str">
        <f t="shared" si="3"/>
        <v>lu 25</v>
      </c>
      <c r="J26" s="82">
        <f t="shared" si="4"/>
        <v>42394</v>
      </c>
      <c r="K26" s="74" t="str">
        <f t="shared" si="5"/>
        <v/>
      </c>
      <c r="L26" s="73" t="str">
        <f t="shared" si="6"/>
        <v>ABSENT</v>
      </c>
      <c r="M26" s="74" t="str">
        <f t="shared" si="7"/>
        <v/>
      </c>
      <c r="S26" s="58"/>
      <c r="V26" s="77"/>
      <c r="W26" s="94" t="str">
        <f t="shared" si="10"/>
        <v/>
      </c>
      <c r="X26" s="94" t="str">
        <f t="shared" si="11"/>
        <v/>
      </c>
      <c r="Y26" s="94">
        <f t="shared" si="12"/>
        <v>42450</v>
      </c>
      <c r="Z26" s="94" t="str">
        <f t="shared" si="13"/>
        <v/>
      </c>
      <c r="AA26" s="94" t="str">
        <f t="shared" si="14"/>
        <v/>
      </c>
      <c r="AC26" s="95"/>
      <c r="AD26" s="95"/>
      <c r="AE26" s="95"/>
      <c r="AF26" s="95"/>
      <c r="AG26" s="95"/>
    </row>
    <row r="27" spans="1:33" x14ac:dyDescent="0.25">
      <c r="D27" s="90"/>
      <c r="E27" s="67">
        <f>IF(trame_planning_machine!$D$1="","",IF($F27="","",DATE(trame_planning_machine!$D$1,$D$2,$F27)))</f>
        <v>42395</v>
      </c>
      <c r="F27" s="81">
        <f t="shared" si="0"/>
        <v>26</v>
      </c>
      <c r="G27" s="69" t="str">
        <f t="shared" si="1"/>
        <v/>
      </c>
      <c r="H27" s="60" t="str">
        <f t="shared" si="2"/>
        <v>MA 26</v>
      </c>
      <c r="I27" s="60" t="str">
        <f t="shared" si="3"/>
        <v>ma 26</v>
      </c>
      <c r="J27" s="82">
        <f t="shared" si="4"/>
        <v>42395</v>
      </c>
      <c r="K27" s="74" t="str">
        <f t="shared" si="5"/>
        <v/>
      </c>
      <c r="L27" s="73" t="str">
        <f t="shared" si="6"/>
        <v>ABSENT</v>
      </c>
      <c r="M27" s="74" t="str">
        <f t="shared" si="7"/>
        <v/>
      </c>
      <c r="S27" s="58"/>
      <c r="V27" s="77"/>
      <c r="W27" s="94" t="str">
        <f t="shared" ref="W27:W81" si="15">IF(W26="","",IF(W26=$W$5,"",W26+1))</f>
        <v/>
      </c>
      <c r="X27" s="94" t="str">
        <f t="shared" ref="X27:X81" si="16">IF(X26="","",IF(X26=$X$5,"",X26+1))</f>
        <v/>
      </c>
      <c r="Y27" s="94">
        <f t="shared" ref="Y27:Y81" si="17">IF(Y26="","",IF(Y26=$Y$5,"",Y26+1))</f>
        <v>42451</v>
      </c>
      <c r="Z27" s="94" t="str">
        <f t="shared" ref="Z27:Z81" si="18">IF(Z26="","",IF(Z26=$Z$5,"",Z26+1))</f>
        <v/>
      </c>
      <c r="AA27" s="94" t="str">
        <f t="shared" si="14"/>
        <v/>
      </c>
      <c r="AC27" s="95"/>
      <c r="AD27" s="95"/>
      <c r="AE27" s="95"/>
      <c r="AF27" s="95"/>
      <c r="AG27" s="95"/>
    </row>
    <row r="28" spans="1:33" x14ac:dyDescent="0.25">
      <c r="D28" s="90"/>
      <c r="E28" s="67">
        <f>IF(trame_planning_machine!$D$1="","",IF($F28="","",DATE(trame_planning_machine!$D$1,$D$2,$F28)))</f>
        <v>42396</v>
      </c>
      <c r="F28" s="81">
        <f t="shared" si="0"/>
        <v>27</v>
      </c>
      <c r="G28" s="69" t="str">
        <f t="shared" si="1"/>
        <v/>
      </c>
      <c r="H28" s="60" t="str">
        <f t="shared" si="2"/>
        <v>ME 27</v>
      </c>
      <c r="I28" s="60" t="str">
        <f t="shared" si="3"/>
        <v>me 27</v>
      </c>
      <c r="J28" s="82">
        <f t="shared" si="4"/>
        <v>42396</v>
      </c>
      <c r="K28" s="74" t="str">
        <f t="shared" si="5"/>
        <v/>
      </c>
      <c r="L28" s="73" t="str">
        <f t="shared" si="6"/>
        <v>ABSENT</v>
      </c>
      <c r="M28" s="74" t="str">
        <f t="shared" si="7"/>
        <v/>
      </c>
      <c r="S28" s="58"/>
      <c r="V28" s="77"/>
      <c r="W28" s="94" t="str">
        <f t="shared" si="15"/>
        <v/>
      </c>
      <c r="X28" s="94" t="str">
        <f t="shared" si="16"/>
        <v/>
      </c>
      <c r="Y28" s="94">
        <f t="shared" si="17"/>
        <v>42452</v>
      </c>
      <c r="Z28" s="94" t="str">
        <f t="shared" si="18"/>
        <v/>
      </c>
      <c r="AA28" s="94" t="str">
        <f t="shared" si="14"/>
        <v/>
      </c>
      <c r="AC28" s="95"/>
      <c r="AD28" s="95"/>
      <c r="AE28" s="95"/>
      <c r="AF28" s="95"/>
      <c r="AG28" s="95"/>
    </row>
    <row r="29" spans="1:33" x14ac:dyDescent="0.25">
      <c r="D29" s="90"/>
      <c r="E29" s="67">
        <f>IF(trame_planning_machine!$D$1="","",IF($F29="","",DATE(trame_planning_machine!$D$1,$D$2,$F29)))</f>
        <v>42397</v>
      </c>
      <c r="F29" s="81">
        <f t="shared" si="0"/>
        <v>28</v>
      </c>
      <c r="G29" s="69" t="str">
        <f t="shared" si="1"/>
        <v/>
      </c>
      <c r="H29" s="60" t="str">
        <f t="shared" si="2"/>
        <v>JE 28</v>
      </c>
      <c r="I29" s="60" t="str">
        <f t="shared" si="3"/>
        <v>je 28</v>
      </c>
      <c r="J29" s="82">
        <f t="shared" si="4"/>
        <v>42397</v>
      </c>
      <c r="K29" s="74" t="str">
        <f t="shared" si="5"/>
        <v/>
      </c>
      <c r="L29" s="73" t="str">
        <f t="shared" si="6"/>
        <v>ABSENT</v>
      </c>
      <c r="M29" s="74" t="str">
        <f t="shared" si="7"/>
        <v/>
      </c>
      <c r="S29" s="58"/>
      <c r="V29" s="77"/>
      <c r="W29" s="94" t="str">
        <f t="shared" si="15"/>
        <v/>
      </c>
      <c r="X29" s="94" t="str">
        <f t="shared" si="16"/>
        <v/>
      </c>
      <c r="Y29" s="94">
        <f t="shared" si="17"/>
        <v>42453</v>
      </c>
      <c r="Z29" s="94" t="str">
        <f t="shared" si="18"/>
        <v/>
      </c>
      <c r="AA29" s="94" t="str">
        <f t="shared" si="14"/>
        <v/>
      </c>
      <c r="AC29" s="95"/>
      <c r="AD29" s="95"/>
      <c r="AE29" s="95"/>
      <c r="AF29" s="95"/>
      <c r="AG29" s="95"/>
    </row>
    <row r="30" spans="1:33" x14ac:dyDescent="0.25">
      <c r="D30" s="90"/>
      <c r="E30" s="67">
        <f>IF(trame_planning_machine!$D$1="","",IF($F30="","",DATE(trame_planning_machine!$D$1,$D$2,$F30)))</f>
        <v>42398</v>
      </c>
      <c r="F30" s="81">
        <f t="shared" si="0"/>
        <v>29</v>
      </c>
      <c r="G30" s="69" t="str">
        <f t="shared" si="1"/>
        <v/>
      </c>
      <c r="H30" s="60" t="str">
        <f t="shared" si="2"/>
        <v>VE 29</v>
      </c>
      <c r="I30" s="60" t="str">
        <f t="shared" si="3"/>
        <v>ve 29</v>
      </c>
      <c r="J30" s="82">
        <f t="shared" si="4"/>
        <v>42398</v>
      </c>
      <c r="K30" s="74" t="str">
        <f t="shared" si="5"/>
        <v/>
      </c>
      <c r="L30" s="73" t="str">
        <f t="shared" si="6"/>
        <v>ABSENT</v>
      </c>
      <c r="M30" s="74" t="str">
        <f t="shared" si="7"/>
        <v/>
      </c>
      <c r="V30" s="77"/>
      <c r="W30" s="94" t="str">
        <f t="shared" si="15"/>
        <v/>
      </c>
      <c r="X30" s="94" t="str">
        <f t="shared" si="16"/>
        <v/>
      </c>
      <c r="Y30" s="94">
        <f t="shared" si="17"/>
        <v>42454</v>
      </c>
      <c r="Z30" s="94" t="str">
        <f t="shared" si="18"/>
        <v/>
      </c>
      <c r="AA30" s="94" t="str">
        <f t="shared" si="14"/>
        <v/>
      </c>
      <c r="AC30" s="95"/>
      <c r="AD30" s="95"/>
      <c r="AE30" s="95"/>
      <c r="AF30" s="95"/>
      <c r="AG30" s="95"/>
    </row>
    <row r="31" spans="1:33" x14ac:dyDescent="0.25">
      <c r="D31" s="90"/>
      <c r="E31" s="67">
        <f>IF(trame_planning_machine!$D$1="","",IF($F31="","",DATE(trame_planning_machine!$D$1,$D$2,$F31)))</f>
        <v>42399</v>
      </c>
      <c r="F31" s="81">
        <f t="shared" si="0"/>
        <v>30</v>
      </c>
      <c r="G31" s="69" t="str">
        <f t="shared" si="1"/>
        <v>we</v>
      </c>
      <c r="H31" s="60" t="str">
        <f t="shared" si="2"/>
        <v>SA 30</v>
      </c>
      <c r="I31" s="60" t="str">
        <f t="shared" si="3"/>
        <v>sa 30</v>
      </c>
      <c r="J31" s="82">
        <f t="shared" si="4"/>
        <v>42399</v>
      </c>
      <c r="K31" s="74" t="str">
        <f t="shared" si="5"/>
        <v/>
      </c>
      <c r="L31" s="73" t="str">
        <f t="shared" si="6"/>
        <v>ABSENT</v>
      </c>
      <c r="M31" s="74" t="str">
        <f t="shared" si="7"/>
        <v/>
      </c>
      <c r="V31" s="77"/>
      <c r="W31" s="94" t="str">
        <f t="shared" si="15"/>
        <v/>
      </c>
      <c r="X31" s="94" t="str">
        <f t="shared" si="16"/>
        <v/>
      </c>
      <c r="Y31" s="94">
        <f t="shared" si="17"/>
        <v>42455</v>
      </c>
      <c r="Z31" s="94" t="str">
        <f t="shared" si="18"/>
        <v/>
      </c>
      <c r="AA31" s="94" t="str">
        <f t="shared" si="14"/>
        <v/>
      </c>
      <c r="AC31" s="95"/>
      <c r="AD31" s="95"/>
      <c r="AE31" s="95"/>
      <c r="AF31" s="95"/>
      <c r="AG31" s="95"/>
    </row>
    <row r="32" spans="1:33" x14ac:dyDescent="0.25">
      <c r="D32" s="90"/>
      <c r="E32" s="67">
        <f>IF(trame_planning_machine!$D$1="","",IF($F32="","",DATE(trame_planning_machine!$D$1,$D$2,$F32)))</f>
        <v>42400</v>
      </c>
      <c r="F32" s="81">
        <f t="shared" si="0"/>
        <v>31</v>
      </c>
      <c r="G32" s="69" t="str">
        <f t="shared" si="1"/>
        <v>we</v>
      </c>
      <c r="H32" s="60" t="str">
        <f t="shared" si="2"/>
        <v>DI 31</v>
      </c>
      <c r="I32" s="60" t="str">
        <f t="shared" si="3"/>
        <v>di 31</v>
      </c>
      <c r="J32" s="82">
        <f t="shared" si="4"/>
        <v>42400</v>
      </c>
      <c r="K32" s="74" t="str">
        <f>IF(ISNA(MATCH($J32,$B$43:$B$54,0)),"","f")</f>
        <v/>
      </c>
      <c r="L32" s="73" t="str">
        <f t="shared" si="6"/>
        <v>ABSENT</v>
      </c>
      <c r="M32" s="74" t="str">
        <f t="shared" si="7"/>
        <v/>
      </c>
      <c r="V32" s="77"/>
      <c r="W32" s="94" t="str">
        <f t="shared" si="15"/>
        <v/>
      </c>
      <c r="X32" s="94" t="str">
        <f t="shared" si="16"/>
        <v/>
      </c>
      <c r="Y32" s="94">
        <f t="shared" si="17"/>
        <v>42456</v>
      </c>
      <c r="Z32" s="94" t="str">
        <f t="shared" si="18"/>
        <v/>
      </c>
      <c r="AA32" s="94" t="str">
        <f t="shared" si="14"/>
        <v/>
      </c>
      <c r="AC32" s="95"/>
      <c r="AD32" s="95"/>
      <c r="AE32" s="95"/>
      <c r="AF32" s="95"/>
      <c r="AG32" s="95"/>
    </row>
    <row r="33" spans="1:33" x14ac:dyDescent="0.25">
      <c r="F33" s="99"/>
      <c r="V33" s="77"/>
      <c r="W33" s="94" t="str">
        <f t="shared" si="15"/>
        <v/>
      </c>
      <c r="X33" s="94" t="str">
        <f t="shared" si="16"/>
        <v/>
      </c>
      <c r="Y33" s="94">
        <f t="shared" si="17"/>
        <v>42457</v>
      </c>
      <c r="Z33" s="94" t="str">
        <f t="shared" si="18"/>
        <v/>
      </c>
      <c r="AA33" s="94" t="str">
        <f t="shared" si="14"/>
        <v/>
      </c>
      <c r="AC33" s="95"/>
      <c r="AD33" s="95"/>
      <c r="AE33" s="95"/>
      <c r="AF33" s="95"/>
      <c r="AG33" s="95"/>
    </row>
    <row r="34" spans="1:33" x14ac:dyDescent="0.25">
      <c r="A34" s="101"/>
      <c r="B34" s="101"/>
      <c r="V34" s="77"/>
      <c r="W34" s="94" t="str">
        <f t="shared" si="15"/>
        <v/>
      </c>
      <c r="X34" s="94" t="str">
        <f t="shared" si="16"/>
        <v/>
      </c>
      <c r="Y34" s="94">
        <f t="shared" si="17"/>
        <v>42458</v>
      </c>
      <c r="Z34" s="94" t="str">
        <f t="shared" si="18"/>
        <v/>
      </c>
      <c r="AA34" s="94" t="str">
        <f t="shared" si="14"/>
        <v/>
      </c>
      <c r="AC34" s="95"/>
      <c r="AD34" s="95"/>
      <c r="AE34" s="95"/>
      <c r="AF34" s="95"/>
      <c r="AG34" s="95"/>
    </row>
    <row r="35" spans="1:33" ht="24" customHeight="1" x14ac:dyDescent="0.25">
      <c r="A35" s="152" t="s">
        <v>67</v>
      </c>
      <c r="B35" s="152"/>
      <c r="V35" s="77"/>
      <c r="W35" s="94" t="str">
        <f t="shared" si="15"/>
        <v/>
      </c>
      <c r="X35" s="94" t="str">
        <f t="shared" si="16"/>
        <v/>
      </c>
      <c r="Y35" s="94">
        <f t="shared" si="17"/>
        <v>42459</v>
      </c>
      <c r="Z35" s="94" t="str">
        <f t="shared" si="18"/>
        <v/>
      </c>
      <c r="AA35" s="94" t="str">
        <f t="shared" si="14"/>
        <v/>
      </c>
      <c r="AC35" s="95"/>
      <c r="AD35" s="95"/>
      <c r="AE35" s="95"/>
      <c r="AF35" s="95"/>
      <c r="AG35" s="95"/>
    </row>
    <row r="36" spans="1:33" ht="21.75" customHeight="1" x14ac:dyDescent="0.25">
      <c r="A36" s="102" t="str">
        <f>"01/01/"&amp;trame_planning_machine!AO1</f>
        <v>01/01/2016</v>
      </c>
      <c r="B36" s="103" t="s">
        <v>68</v>
      </c>
      <c r="V36" s="77"/>
      <c r="W36" s="94" t="str">
        <f t="shared" si="15"/>
        <v/>
      </c>
      <c r="X36" s="94" t="str">
        <f t="shared" si="16"/>
        <v/>
      </c>
      <c r="Y36" s="94">
        <f t="shared" si="17"/>
        <v>42460</v>
      </c>
      <c r="Z36" s="94" t="str">
        <f t="shared" si="18"/>
        <v/>
      </c>
      <c r="AA36" s="94" t="str">
        <f t="shared" si="14"/>
        <v/>
      </c>
      <c r="AC36" s="95"/>
      <c r="AD36" s="95"/>
      <c r="AE36" s="95"/>
      <c r="AF36" s="95"/>
      <c r="AG36" s="95"/>
    </row>
    <row r="37" spans="1:33" hidden="1" x14ac:dyDescent="0.25">
      <c r="A37" s="104"/>
      <c r="B37" s="104"/>
      <c r="V37" s="77"/>
      <c r="W37" s="94" t="str">
        <f t="shared" si="15"/>
        <v/>
      </c>
      <c r="X37" s="94" t="str">
        <f t="shared" si="16"/>
        <v/>
      </c>
      <c r="Y37" s="94">
        <f t="shared" si="17"/>
        <v>42461</v>
      </c>
      <c r="Z37" s="94" t="str">
        <f t="shared" si="18"/>
        <v/>
      </c>
      <c r="AA37" s="94" t="str">
        <f t="shared" si="14"/>
        <v/>
      </c>
      <c r="AC37" s="95"/>
      <c r="AD37" s="95"/>
      <c r="AE37" s="95"/>
      <c r="AF37" s="95"/>
      <c r="AG37" s="95"/>
    </row>
    <row r="38" spans="1:33" hidden="1" x14ac:dyDescent="0.25">
      <c r="A38" s="104"/>
      <c r="B38" s="104"/>
      <c r="V38" s="77"/>
      <c r="W38" s="94" t="str">
        <f t="shared" si="15"/>
        <v/>
      </c>
      <c r="X38" s="94" t="str">
        <f t="shared" si="16"/>
        <v/>
      </c>
      <c r="Y38" s="94">
        <f t="shared" si="17"/>
        <v>42462</v>
      </c>
      <c r="Z38" s="94" t="str">
        <f t="shared" si="18"/>
        <v/>
      </c>
      <c r="AA38" s="94" t="str">
        <f t="shared" si="14"/>
        <v/>
      </c>
      <c r="AC38" s="95"/>
      <c r="AD38" s="95"/>
      <c r="AE38" s="95"/>
      <c r="AF38" s="95"/>
      <c r="AG38" s="95"/>
    </row>
    <row r="39" spans="1:33" hidden="1" x14ac:dyDescent="0.25">
      <c r="A39" s="105"/>
      <c r="B39" s="104"/>
      <c r="V39" s="77"/>
      <c r="W39" s="94" t="str">
        <f t="shared" si="15"/>
        <v/>
      </c>
      <c r="X39" s="94" t="str">
        <f t="shared" si="16"/>
        <v/>
      </c>
      <c r="Y39" s="94">
        <f t="shared" si="17"/>
        <v>42463</v>
      </c>
      <c r="Z39" s="94" t="str">
        <f t="shared" si="18"/>
        <v/>
      </c>
      <c r="AA39" s="94" t="str">
        <f t="shared" si="14"/>
        <v/>
      </c>
      <c r="AC39" s="95"/>
      <c r="AD39" s="95"/>
      <c r="AE39" s="95"/>
      <c r="AF39" s="95"/>
      <c r="AG39" s="95"/>
    </row>
    <row r="40" spans="1:33" hidden="1" x14ac:dyDescent="0.25">
      <c r="A40" s="106"/>
      <c r="B40" s="104"/>
      <c r="V40" s="77"/>
      <c r="W40" s="94" t="str">
        <f t="shared" si="15"/>
        <v/>
      </c>
      <c r="X40" s="94" t="str">
        <f t="shared" si="16"/>
        <v/>
      </c>
      <c r="Y40" s="94">
        <f t="shared" si="17"/>
        <v>42464</v>
      </c>
      <c r="Z40" s="94" t="str">
        <f t="shared" si="18"/>
        <v/>
      </c>
      <c r="AA40" s="94" t="str">
        <f t="shared" si="14"/>
        <v/>
      </c>
      <c r="AC40" s="95"/>
      <c r="AD40" s="95"/>
      <c r="AE40" s="95"/>
      <c r="AF40" s="95"/>
      <c r="AG40" s="95"/>
    </row>
    <row r="41" spans="1:33" hidden="1" x14ac:dyDescent="0.25">
      <c r="A41" s="104"/>
      <c r="B41" s="104"/>
      <c r="V41" s="77"/>
      <c r="W41" s="94" t="str">
        <f t="shared" si="15"/>
        <v/>
      </c>
      <c r="X41" s="94" t="str">
        <f t="shared" si="16"/>
        <v/>
      </c>
      <c r="Y41" s="94">
        <f t="shared" si="17"/>
        <v>42465</v>
      </c>
      <c r="Z41" s="94" t="str">
        <f t="shared" si="18"/>
        <v/>
      </c>
      <c r="AA41" s="94" t="str">
        <f t="shared" si="14"/>
        <v/>
      </c>
      <c r="AC41" s="95"/>
      <c r="AD41" s="95"/>
      <c r="AE41" s="95"/>
      <c r="AF41" s="95"/>
      <c r="AG41" s="95"/>
    </row>
    <row r="42" spans="1:33" x14ac:dyDescent="0.25">
      <c r="A42" s="105" t="str">
        <f>IF(ISNA(MATCH(A34,$B$34:$B$42,0)),"",1)</f>
        <v/>
      </c>
      <c r="B42" s="107" t="str">
        <f>trame_planning_machine!AO1</f>
        <v>2016</v>
      </c>
      <c r="V42" s="77"/>
      <c r="W42" s="94" t="str">
        <f t="shared" si="15"/>
        <v/>
      </c>
      <c r="X42" s="94" t="str">
        <f t="shared" si="16"/>
        <v/>
      </c>
      <c r="Y42" s="94">
        <f t="shared" si="17"/>
        <v>42466</v>
      </c>
      <c r="Z42" s="94" t="str">
        <f t="shared" si="18"/>
        <v/>
      </c>
      <c r="AA42" s="94" t="str">
        <f t="shared" si="14"/>
        <v/>
      </c>
      <c r="AC42" s="95"/>
      <c r="AD42" s="95"/>
      <c r="AE42" s="95"/>
      <c r="AF42" s="95"/>
      <c r="AG42" s="95"/>
    </row>
    <row r="43" spans="1:33" x14ac:dyDescent="0.25">
      <c r="A43" s="108" t="s">
        <v>55</v>
      </c>
      <c r="B43" s="109">
        <f>DATE(B42,1,1)</f>
        <v>42370</v>
      </c>
      <c r="V43" s="77"/>
      <c r="W43" s="94" t="str">
        <f t="shared" si="15"/>
        <v/>
      </c>
      <c r="X43" s="94" t="str">
        <f t="shared" si="16"/>
        <v/>
      </c>
      <c r="Y43" s="94">
        <f t="shared" si="17"/>
        <v>42467</v>
      </c>
      <c r="Z43" s="94" t="str">
        <f t="shared" si="18"/>
        <v/>
      </c>
      <c r="AA43" s="94" t="str">
        <f t="shared" si="14"/>
        <v/>
      </c>
      <c r="AC43" s="95"/>
      <c r="AD43" s="95"/>
      <c r="AE43" s="95"/>
      <c r="AF43" s="95"/>
      <c r="AG43" s="95"/>
    </row>
    <row r="44" spans="1:33" x14ac:dyDescent="0.25">
      <c r="A44" s="108" t="s">
        <v>56</v>
      </c>
      <c r="B44" s="109">
        <f>B54+1</f>
        <v>42457</v>
      </c>
      <c r="V44" s="77"/>
      <c r="W44" s="94" t="str">
        <f t="shared" si="15"/>
        <v/>
      </c>
      <c r="X44" s="94" t="str">
        <f t="shared" si="16"/>
        <v/>
      </c>
      <c r="Y44" s="94">
        <f t="shared" si="17"/>
        <v>42468</v>
      </c>
      <c r="Z44" s="94" t="str">
        <f t="shared" si="18"/>
        <v/>
      </c>
      <c r="AA44" s="94" t="str">
        <f t="shared" si="14"/>
        <v/>
      </c>
      <c r="AC44" s="95"/>
      <c r="AD44" s="95"/>
      <c r="AE44" s="95"/>
      <c r="AF44" s="95"/>
      <c r="AG44" s="95"/>
    </row>
    <row r="45" spans="1:33" x14ac:dyDescent="0.25">
      <c r="A45" s="108" t="s">
        <v>57</v>
      </c>
      <c r="B45" s="109">
        <f>DATE(B42,5,1)</f>
        <v>42491</v>
      </c>
      <c r="V45" s="77"/>
      <c r="W45" s="94" t="str">
        <f t="shared" si="15"/>
        <v/>
      </c>
      <c r="X45" s="94" t="str">
        <f t="shared" si="16"/>
        <v/>
      </c>
      <c r="Y45" s="94">
        <f t="shared" si="17"/>
        <v>42469</v>
      </c>
      <c r="Z45" s="94" t="str">
        <f t="shared" si="18"/>
        <v/>
      </c>
      <c r="AA45" s="94" t="str">
        <f t="shared" si="14"/>
        <v/>
      </c>
      <c r="AC45" s="95"/>
      <c r="AD45" s="95"/>
      <c r="AE45" s="95"/>
      <c r="AF45" s="95"/>
      <c r="AG45" s="95"/>
    </row>
    <row r="46" spans="1:33" x14ac:dyDescent="0.25">
      <c r="A46" s="108" t="s">
        <v>58</v>
      </c>
      <c r="B46" s="109">
        <f>DATE(B42,5,8)</f>
        <v>42498</v>
      </c>
      <c r="V46" s="77"/>
      <c r="W46" s="94" t="str">
        <f t="shared" si="15"/>
        <v/>
      </c>
      <c r="X46" s="94" t="str">
        <f t="shared" si="16"/>
        <v/>
      </c>
      <c r="Y46" s="94">
        <f t="shared" si="17"/>
        <v>42470</v>
      </c>
      <c r="Z46" s="94" t="str">
        <f t="shared" si="18"/>
        <v/>
      </c>
      <c r="AA46" s="94" t="str">
        <f t="shared" si="14"/>
        <v/>
      </c>
      <c r="AC46" s="95"/>
      <c r="AD46" s="95"/>
      <c r="AE46" s="95"/>
      <c r="AF46" s="95"/>
      <c r="AG46" s="95"/>
    </row>
    <row r="47" spans="1:33" x14ac:dyDescent="0.25">
      <c r="A47" s="108" t="s">
        <v>59</v>
      </c>
      <c r="B47" s="109">
        <f>B54+39</f>
        <v>42495</v>
      </c>
      <c r="V47" s="77"/>
      <c r="W47" s="94" t="str">
        <f t="shared" si="15"/>
        <v/>
      </c>
      <c r="X47" s="94" t="str">
        <f t="shared" si="16"/>
        <v/>
      </c>
      <c r="Y47" s="94">
        <f t="shared" si="17"/>
        <v>42471</v>
      </c>
      <c r="Z47" s="94" t="str">
        <f t="shared" si="18"/>
        <v/>
      </c>
      <c r="AA47" s="94" t="str">
        <f t="shared" si="14"/>
        <v/>
      </c>
      <c r="AC47" s="95"/>
      <c r="AD47" s="95"/>
      <c r="AE47" s="95"/>
      <c r="AF47" s="95"/>
      <c r="AG47" s="95"/>
    </row>
    <row r="48" spans="1:33" x14ac:dyDescent="0.25">
      <c r="A48" s="108" t="s">
        <v>60</v>
      </c>
      <c r="B48" s="109">
        <f>B54+50</f>
        <v>42506</v>
      </c>
      <c r="V48" s="77"/>
      <c r="W48" s="94" t="str">
        <f t="shared" si="15"/>
        <v/>
      </c>
      <c r="X48" s="94" t="str">
        <f t="shared" si="16"/>
        <v/>
      </c>
      <c r="Y48" s="94">
        <f t="shared" si="17"/>
        <v>42472</v>
      </c>
      <c r="Z48" s="94" t="str">
        <f t="shared" si="18"/>
        <v/>
      </c>
      <c r="AA48" s="94" t="str">
        <f t="shared" si="14"/>
        <v/>
      </c>
      <c r="AC48" s="95"/>
      <c r="AD48" s="95"/>
      <c r="AE48" s="95"/>
      <c r="AF48" s="95"/>
      <c r="AG48" s="95"/>
    </row>
    <row r="49" spans="1:33" x14ac:dyDescent="0.25">
      <c r="A49" s="108" t="s">
        <v>61</v>
      </c>
      <c r="B49" s="109">
        <f>DATE(B42,7,14)</f>
        <v>42565</v>
      </c>
      <c r="V49" s="77"/>
      <c r="W49" s="94" t="str">
        <f t="shared" si="15"/>
        <v/>
      </c>
      <c r="X49" s="94" t="str">
        <f t="shared" si="16"/>
        <v/>
      </c>
      <c r="Y49" s="94">
        <f t="shared" si="17"/>
        <v>42473</v>
      </c>
      <c r="Z49" s="94" t="str">
        <f t="shared" si="18"/>
        <v/>
      </c>
      <c r="AA49" s="94" t="str">
        <f t="shared" si="14"/>
        <v/>
      </c>
      <c r="AC49" s="95"/>
      <c r="AD49" s="95"/>
      <c r="AE49" s="95"/>
      <c r="AF49" s="95"/>
      <c r="AG49" s="95"/>
    </row>
    <row r="50" spans="1:33" x14ac:dyDescent="0.25">
      <c r="A50" s="108" t="s">
        <v>62</v>
      </c>
      <c r="B50" s="109">
        <f>DATE(B42,8,15)</f>
        <v>42597</v>
      </c>
      <c r="V50" s="77"/>
      <c r="W50" s="94" t="str">
        <f t="shared" si="15"/>
        <v/>
      </c>
      <c r="X50" s="94" t="str">
        <f t="shared" si="16"/>
        <v/>
      </c>
      <c r="Y50" s="94">
        <f t="shared" si="17"/>
        <v>42474</v>
      </c>
      <c r="Z50" s="94" t="str">
        <f t="shared" si="18"/>
        <v/>
      </c>
      <c r="AA50" s="94" t="str">
        <f t="shared" si="14"/>
        <v/>
      </c>
      <c r="AC50" s="95"/>
      <c r="AD50" s="95"/>
      <c r="AE50" s="95"/>
      <c r="AF50" s="95"/>
      <c r="AG50" s="95"/>
    </row>
    <row r="51" spans="1:33" x14ac:dyDescent="0.25">
      <c r="A51" s="108" t="s">
        <v>63</v>
      </c>
      <c r="B51" s="109">
        <f>DATE(B42,11,1)</f>
        <v>42675</v>
      </c>
      <c r="V51" s="77"/>
      <c r="W51" s="94" t="str">
        <f t="shared" si="15"/>
        <v/>
      </c>
      <c r="X51" s="94" t="str">
        <f t="shared" si="16"/>
        <v/>
      </c>
      <c r="Y51" s="94">
        <f t="shared" si="17"/>
        <v>42475</v>
      </c>
      <c r="Z51" s="94" t="str">
        <f t="shared" si="18"/>
        <v/>
      </c>
      <c r="AA51" s="94" t="str">
        <f t="shared" si="14"/>
        <v/>
      </c>
      <c r="AC51" s="95"/>
      <c r="AD51" s="95"/>
      <c r="AE51" s="95"/>
      <c r="AF51" s="95"/>
      <c r="AG51" s="95"/>
    </row>
    <row r="52" spans="1:33" x14ac:dyDescent="0.25">
      <c r="A52" s="108" t="s">
        <v>64</v>
      </c>
      <c r="B52" s="109">
        <f>DATE(B42,11,11)</f>
        <v>42685</v>
      </c>
      <c r="V52" s="77"/>
      <c r="W52" s="94" t="str">
        <f t="shared" si="15"/>
        <v/>
      </c>
      <c r="X52" s="94" t="str">
        <f t="shared" si="16"/>
        <v/>
      </c>
      <c r="Y52" s="94">
        <f t="shared" si="17"/>
        <v>42476</v>
      </c>
      <c r="Z52" s="94" t="str">
        <f t="shared" si="18"/>
        <v/>
      </c>
      <c r="AA52" s="94" t="str">
        <f t="shared" si="14"/>
        <v/>
      </c>
      <c r="AC52" s="95"/>
      <c r="AD52" s="95"/>
      <c r="AE52" s="95"/>
      <c r="AF52" s="95"/>
      <c r="AG52" s="95"/>
    </row>
    <row r="53" spans="1:33" x14ac:dyDescent="0.25">
      <c r="A53" s="108" t="s">
        <v>65</v>
      </c>
      <c r="B53" s="109">
        <f>DATE(B42,12,25)</f>
        <v>42729</v>
      </c>
      <c r="V53" s="77"/>
      <c r="W53" s="94" t="str">
        <f t="shared" si="15"/>
        <v/>
      </c>
      <c r="X53" s="94" t="str">
        <f t="shared" si="16"/>
        <v/>
      </c>
      <c r="Y53" s="94">
        <f t="shared" si="17"/>
        <v>42477</v>
      </c>
      <c r="Z53" s="94" t="str">
        <f t="shared" si="18"/>
        <v/>
      </c>
      <c r="AA53" s="94" t="str">
        <f t="shared" si="14"/>
        <v/>
      </c>
      <c r="AC53" s="95"/>
      <c r="AD53" s="95"/>
      <c r="AE53" s="95"/>
      <c r="AF53" s="95"/>
      <c r="AG53" s="95"/>
    </row>
    <row r="54" spans="1:33" x14ac:dyDescent="0.25">
      <c r="A54" s="108" t="s">
        <v>66</v>
      </c>
      <c r="B54" s="109">
        <f>DATE(B42,IF((25-MOD((11*MOD(B42-1900,19)+4-INT((7*MOD(B42-1900,19)+1)/19)),29)-MOD(B42-1900+INT((B42-1900)/4)+31-MOD((11*MOD(B42-1900,19)+4-INT((7*MOD(B42-1900,19)+1)/19)),29),7))&gt;0,4,3),IF((25-MOD((11*MOD(B42-1900,19)+4-INT((7*MOD(B42-1900,19)+1)/19)),29)-MOD(B42-1900+INT((B42-1900)/4)+31-MOD((11*MOD(B42-1900,19)+4-INT((7*MOD(B42-1900,19)+1)/19)),29),7))&gt;0,(25-MOD((11*MOD(B42-1900,19)+4-INT((7*MOD(B42-1900,19)+1)/19)),29)-MOD(B42-1900+INT((B42-1900)/4)+31-MOD((11*MOD(B42-1900,19)+4-INT((7*MOD(B42-1900,19)+1)/19)),29),7)),31+(25-MOD((11*MOD(B42-1900,19)+4-INT((7*MOD(B42-1900,19)+1)/19)),29)-MOD(B42-1900+INT((B42-1900)/4)+31-MOD((11*MOD(B42-1900,19)+4-INT((7*MOD(B42-1900,19)+1)/19)),29),7))))</f>
        <v>42456</v>
      </c>
      <c r="V54" s="77"/>
      <c r="W54" s="94" t="str">
        <f t="shared" si="15"/>
        <v/>
      </c>
      <c r="X54" s="94" t="str">
        <f t="shared" si="16"/>
        <v/>
      </c>
      <c r="Y54" s="94">
        <f t="shared" si="17"/>
        <v>42478</v>
      </c>
      <c r="Z54" s="94" t="str">
        <f t="shared" si="18"/>
        <v/>
      </c>
      <c r="AA54" s="94" t="str">
        <f t="shared" si="14"/>
        <v/>
      </c>
      <c r="AC54" s="95"/>
      <c r="AD54" s="95"/>
      <c r="AE54" s="95"/>
      <c r="AF54" s="95"/>
      <c r="AG54" s="95"/>
    </row>
    <row r="55" spans="1:33" x14ac:dyDescent="0.25">
      <c r="V55" s="77"/>
      <c r="W55" s="94" t="str">
        <f t="shared" si="15"/>
        <v/>
      </c>
      <c r="X55" s="94" t="str">
        <f t="shared" si="16"/>
        <v/>
      </c>
      <c r="Y55" s="94">
        <f t="shared" si="17"/>
        <v>42479</v>
      </c>
      <c r="Z55" s="94" t="str">
        <f t="shared" si="18"/>
        <v/>
      </c>
      <c r="AA55" s="94" t="str">
        <f t="shared" si="14"/>
        <v/>
      </c>
      <c r="AC55" s="95"/>
      <c r="AD55" s="95"/>
      <c r="AE55" s="95"/>
      <c r="AF55" s="95"/>
      <c r="AG55" s="95"/>
    </row>
    <row r="56" spans="1:33" x14ac:dyDescent="0.25">
      <c r="V56" s="77"/>
      <c r="W56" s="94" t="str">
        <f t="shared" si="15"/>
        <v/>
      </c>
      <c r="X56" s="94" t="str">
        <f t="shared" si="16"/>
        <v/>
      </c>
      <c r="Y56" s="94">
        <f t="shared" si="17"/>
        <v>42480</v>
      </c>
      <c r="Z56" s="94" t="str">
        <f t="shared" si="18"/>
        <v/>
      </c>
      <c r="AA56" s="94" t="str">
        <f t="shared" si="14"/>
        <v/>
      </c>
      <c r="AC56" s="95"/>
      <c r="AD56" s="95"/>
      <c r="AE56" s="95"/>
      <c r="AF56" s="95"/>
      <c r="AG56" s="95"/>
    </row>
    <row r="57" spans="1:33" x14ac:dyDescent="0.25">
      <c r="V57" s="77"/>
      <c r="W57" s="94" t="str">
        <f t="shared" si="15"/>
        <v/>
      </c>
      <c r="X57" s="94" t="str">
        <f t="shared" si="16"/>
        <v/>
      </c>
      <c r="Y57" s="94">
        <f t="shared" si="17"/>
        <v>42481</v>
      </c>
      <c r="Z57" s="94" t="str">
        <f t="shared" si="18"/>
        <v/>
      </c>
      <c r="AA57" s="94" t="str">
        <f t="shared" si="14"/>
        <v/>
      </c>
      <c r="AC57" s="95"/>
      <c r="AD57" s="95"/>
      <c r="AE57" s="95"/>
      <c r="AF57" s="95"/>
      <c r="AG57" s="95"/>
    </row>
    <row r="58" spans="1:33" x14ac:dyDescent="0.25">
      <c r="V58" s="77"/>
      <c r="W58" s="94" t="str">
        <f t="shared" si="15"/>
        <v/>
      </c>
      <c r="X58" s="94" t="str">
        <f t="shared" si="16"/>
        <v/>
      </c>
      <c r="Y58" s="94">
        <f t="shared" si="17"/>
        <v>42482</v>
      </c>
      <c r="Z58" s="94" t="str">
        <f t="shared" si="18"/>
        <v/>
      </c>
      <c r="AA58" s="94" t="str">
        <f t="shared" si="14"/>
        <v/>
      </c>
      <c r="AC58" s="95"/>
      <c r="AD58" s="95"/>
      <c r="AE58" s="95"/>
      <c r="AF58" s="95"/>
      <c r="AG58" s="95"/>
    </row>
    <row r="59" spans="1:33" x14ac:dyDescent="0.25">
      <c r="V59" s="77"/>
      <c r="W59" s="94" t="str">
        <f t="shared" si="15"/>
        <v/>
      </c>
      <c r="X59" s="94" t="str">
        <f t="shared" si="16"/>
        <v/>
      </c>
      <c r="Y59" s="94">
        <f t="shared" si="17"/>
        <v>42483</v>
      </c>
      <c r="Z59" s="94" t="str">
        <f t="shared" si="18"/>
        <v/>
      </c>
      <c r="AA59" s="94" t="str">
        <f t="shared" si="14"/>
        <v/>
      </c>
      <c r="AC59" s="95"/>
      <c r="AD59" s="95"/>
      <c r="AE59" s="95"/>
      <c r="AF59" s="95"/>
      <c r="AG59" s="95"/>
    </row>
    <row r="60" spans="1:33" x14ac:dyDescent="0.25">
      <c r="V60" s="77"/>
      <c r="W60" s="94" t="str">
        <f t="shared" si="15"/>
        <v/>
      </c>
      <c r="X60" s="94" t="str">
        <f t="shared" si="16"/>
        <v/>
      </c>
      <c r="Y60" s="94">
        <f t="shared" si="17"/>
        <v>42484</v>
      </c>
      <c r="Z60" s="94" t="str">
        <f t="shared" si="18"/>
        <v/>
      </c>
      <c r="AA60" s="94" t="str">
        <f t="shared" si="14"/>
        <v/>
      </c>
      <c r="AC60" s="95"/>
      <c r="AD60" s="95"/>
      <c r="AE60" s="95"/>
      <c r="AF60" s="95"/>
      <c r="AG60" s="95"/>
    </row>
    <row r="61" spans="1:33" x14ac:dyDescent="0.25">
      <c r="V61" s="77"/>
      <c r="W61" s="94" t="str">
        <f t="shared" si="15"/>
        <v/>
      </c>
      <c r="X61" s="94" t="str">
        <f t="shared" si="16"/>
        <v/>
      </c>
      <c r="Y61" s="94">
        <f t="shared" si="17"/>
        <v>42485</v>
      </c>
      <c r="Z61" s="94" t="str">
        <f t="shared" si="18"/>
        <v/>
      </c>
      <c r="AA61" s="94" t="str">
        <f t="shared" si="14"/>
        <v/>
      </c>
      <c r="AC61" s="95"/>
      <c r="AD61" s="95"/>
      <c r="AE61" s="95"/>
      <c r="AF61" s="95"/>
      <c r="AG61" s="95"/>
    </row>
    <row r="62" spans="1:33" x14ac:dyDescent="0.25">
      <c r="V62" s="77"/>
      <c r="W62" s="94" t="str">
        <f t="shared" si="15"/>
        <v/>
      </c>
      <c r="X62" s="94" t="str">
        <f t="shared" si="16"/>
        <v/>
      </c>
      <c r="Y62" s="94">
        <f t="shared" si="17"/>
        <v>42486</v>
      </c>
      <c r="Z62" s="94" t="str">
        <f t="shared" si="18"/>
        <v/>
      </c>
      <c r="AA62" s="94" t="str">
        <f t="shared" si="14"/>
        <v/>
      </c>
      <c r="AC62" s="95"/>
      <c r="AD62" s="95"/>
      <c r="AE62" s="95"/>
      <c r="AF62" s="95"/>
      <c r="AG62" s="95"/>
    </row>
    <row r="63" spans="1:33" x14ac:dyDescent="0.25">
      <c r="V63" s="77"/>
      <c r="W63" s="94" t="str">
        <f t="shared" si="15"/>
        <v/>
      </c>
      <c r="X63" s="94" t="str">
        <f t="shared" si="16"/>
        <v/>
      </c>
      <c r="Y63" s="94">
        <f t="shared" si="17"/>
        <v>42487</v>
      </c>
      <c r="Z63" s="94" t="str">
        <f t="shared" si="18"/>
        <v/>
      </c>
      <c r="AA63" s="94" t="str">
        <f t="shared" si="14"/>
        <v/>
      </c>
      <c r="AC63" s="95"/>
      <c r="AD63" s="95"/>
      <c r="AE63" s="95"/>
      <c r="AF63" s="95"/>
      <c r="AG63" s="95"/>
    </row>
    <row r="64" spans="1:33" x14ac:dyDescent="0.25">
      <c r="V64" s="77"/>
      <c r="W64" s="94" t="str">
        <f t="shared" si="15"/>
        <v/>
      </c>
      <c r="X64" s="94" t="str">
        <f t="shared" si="16"/>
        <v/>
      </c>
      <c r="Y64" s="94">
        <f t="shared" si="17"/>
        <v>42488</v>
      </c>
      <c r="Z64" s="94" t="str">
        <f t="shared" si="18"/>
        <v/>
      </c>
      <c r="AA64" s="94" t="str">
        <f t="shared" si="14"/>
        <v/>
      </c>
      <c r="AC64" s="95"/>
      <c r="AD64" s="95"/>
      <c r="AE64" s="95"/>
      <c r="AF64" s="95"/>
      <c r="AG64" s="95"/>
    </row>
    <row r="65" spans="22:33" x14ac:dyDescent="0.25">
      <c r="V65" s="77"/>
      <c r="W65" s="94" t="str">
        <f t="shared" si="15"/>
        <v/>
      </c>
      <c r="X65" s="94" t="str">
        <f t="shared" si="16"/>
        <v/>
      </c>
      <c r="Y65" s="94">
        <f t="shared" si="17"/>
        <v>42489</v>
      </c>
      <c r="Z65" s="94" t="str">
        <f t="shared" si="18"/>
        <v/>
      </c>
      <c r="AA65" s="94" t="str">
        <f t="shared" si="14"/>
        <v/>
      </c>
      <c r="AC65" s="95"/>
      <c r="AD65" s="95"/>
      <c r="AE65" s="95"/>
      <c r="AF65" s="95"/>
      <c r="AG65" s="95"/>
    </row>
    <row r="66" spans="22:33" x14ac:dyDescent="0.25">
      <c r="V66" s="77"/>
      <c r="W66" s="94" t="str">
        <f t="shared" si="15"/>
        <v/>
      </c>
      <c r="X66" s="94" t="str">
        <f t="shared" si="16"/>
        <v/>
      </c>
      <c r="Y66" s="94">
        <f t="shared" si="17"/>
        <v>42490</v>
      </c>
      <c r="Z66" s="94" t="str">
        <f t="shared" si="18"/>
        <v/>
      </c>
      <c r="AA66" s="94" t="str">
        <f t="shared" si="14"/>
        <v/>
      </c>
      <c r="AC66" s="95"/>
      <c r="AD66" s="95"/>
      <c r="AE66" s="95"/>
      <c r="AF66" s="95"/>
      <c r="AG66" s="95"/>
    </row>
    <row r="67" spans="22:33" x14ac:dyDescent="0.25">
      <c r="V67" s="77"/>
      <c r="W67" s="94" t="str">
        <f t="shared" si="15"/>
        <v/>
      </c>
      <c r="X67" s="94" t="str">
        <f t="shared" si="16"/>
        <v/>
      </c>
      <c r="Y67" s="94">
        <f t="shared" si="17"/>
        <v>42491</v>
      </c>
      <c r="Z67" s="94" t="str">
        <f t="shared" si="18"/>
        <v/>
      </c>
      <c r="AA67" s="94" t="str">
        <f t="shared" si="14"/>
        <v/>
      </c>
      <c r="AC67" s="95"/>
      <c r="AD67" s="95"/>
      <c r="AE67" s="95"/>
      <c r="AF67" s="95"/>
      <c r="AG67" s="95"/>
    </row>
    <row r="68" spans="22:33" x14ac:dyDescent="0.25">
      <c r="V68" s="77"/>
      <c r="W68" s="94" t="str">
        <f t="shared" si="15"/>
        <v/>
      </c>
      <c r="X68" s="94" t="str">
        <f t="shared" si="16"/>
        <v/>
      </c>
      <c r="Y68" s="94">
        <f t="shared" si="17"/>
        <v>42492</v>
      </c>
      <c r="Z68" s="94" t="str">
        <f t="shared" si="18"/>
        <v/>
      </c>
      <c r="AA68" s="94" t="str">
        <f t="shared" si="14"/>
        <v/>
      </c>
      <c r="AC68" s="95"/>
      <c r="AD68" s="95"/>
      <c r="AE68" s="95"/>
      <c r="AF68" s="95"/>
      <c r="AG68" s="95"/>
    </row>
    <row r="69" spans="22:33" x14ac:dyDescent="0.25">
      <c r="V69" s="77"/>
      <c r="W69" s="94" t="str">
        <f t="shared" si="15"/>
        <v/>
      </c>
      <c r="X69" s="94" t="str">
        <f t="shared" si="16"/>
        <v/>
      </c>
      <c r="Y69" s="94">
        <f t="shared" si="17"/>
        <v>42493</v>
      </c>
      <c r="Z69" s="94" t="str">
        <f t="shared" si="18"/>
        <v/>
      </c>
      <c r="AA69" s="94" t="str">
        <f t="shared" si="14"/>
        <v/>
      </c>
      <c r="AC69" s="95"/>
      <c r="AD69" s="95"/>
      <c r="AE69" s="95"/>
      <c r="AF69" s="95"/>
      <c r="AG69" s="95"/>
    </row>
    <row r="70" spans="22:33" x14ac:dyDescent="0.25">
      <c r="V70" s="77"/>
      <c r="W70" s="94" t="str">
        <f t="shared" si="15"/>
        <v/>
      </c>
      <c r="X70" s="94" t="str">
        <f t="shared" si="16"/>
        <v/>
      </c>
      <c r="Y70" s="94">
        <f t="shared" si="17"/>
        <v>42494</v>
      </c>
      <c r="Z70" s="94" t="str">
        <f t="shared" si="18"/>
        <v/>
      </c>
      <c r="AA70" s="94" t="str">
        <f t="shared" si="14"/>
        <v/>
      </c>
      <c r="AC70" s="95"/>
      <c r="AD70" s="95"/>
      <c r="AE70" s="95"/>
      <c r="AF70" s="95"/>
      <c r="AG70" s="95"/>
    </row>
    <row r="71" spans="22:33" x14ac:dyDescent="0.25">
      <c r="V71" s="77"/>
      <c r="W71" s="94" t="str">
        <f t="shared" si="15"/>
        <v/>
      </c>
      <c r="X71" s="94" t="str">
        <f t="shared" si="16"/>
        <v/>
      </c>
      <c r="Y71" s="94">
        <f t="shared" si="17"/>
        <v>42495</v>
      </c>
      <c r="Z71" s="94" t="str">
        <f t="shared" si="18"/>
        <v/>
      </c>
      <c r="AA71" s="94" t="str">
        <f t="shared" si="14"/>
        <v/>
      </c>
      <c r="AC71" s="95"/>
      <c r="AD71" s="95"/>
      <c r="AE71" s="95"/>
      <c r="AF71" s="95"/>
      <c r="AG71" s="95"/>
    </row>
    <row r="72" spans="22:33" x14ac:dyDescent="0.25">
      <c r="V72" s="77"/>
      <c r="W72" s="94" t="str">
        <f t="shared" si="15"/>
        <v/>
      </c>
      <c r="X72" s="94" t="str">
        <f t="shared" si="16"/>
        <v/>
      </c>
      <c r="Y72" s="94">
        <f t="shared" si="17"/>
        <v>42496</v>
      </c>
      <c r="Z72" s="94" t="str">
        <f t="shared" si="18"/>
        <v/>
      </c>
      <c r="AA72" s="94" t="str">
        <f t="shared" si="14"/>
        <v/>
      </c>
      <c r="AC72" s="95"/>
      <c r="AD72" s="95"/>
      <c r="AE72" s="95"/>
      <c r="AF72" s="95"/>
      <c r="AG72" s="95"/>
    </row>
    <row r="73" spans="22:33" x14ac:dyDescent="0.25">
      <c r="V73" s="77"/>
      <c r="W73" s="94" t="str">
        <f t="shared" si="15"/>
        <v/>
      </c>
      <c r="X73" s="94" t="str">
        <f t="shared" si="16"/>
        <v/>
      </c>
      <c r="Y73" s="94">
        <f t="shared" si="17"/>
        <v>42497</v>
      </c>
      <c r="Z73" s="94" t="str">
        <f t="shared" si="18"/>
        <v/>
      </c>
      <c r="AA73" s="94" t="str">
        <f t="shared" ref="AA73:AA81" si="19">IF(AA72="","",IF(AA72=$AA$5,"",AA72+1))</f>
        <v/>
      </c>
      <c r="AC73" s="95"/>
      <c r="AD73" s="95"/>
      <c r="AE73" s="95"/>
      <c r="AF73" s="95"/>
      <c r="AG73" s="95"/>
    </row>
    <row r="74" spans="22:33" x14ac:dyDescent="0.25">
      <c r="V74" s="77"/>
      <c r="W74" s="94" t="str">
        <f t="shared" si="15"/>
        <v/>
      </c>
      <c r="X74" s="94" t="str">
        <f t="shared" si="16"/>
        <v/>
      </c>
      <c r="Y74" s="94">
        <f t="shared" si="17"/>
        <v>42498</v>
      </c>
      <c r="Z74" s="94" t="str">
        <f t="shared" si="18"/>
        <v/>
      </c>
      <c r="AA74" s="94" t="str">
        <f t="shared" si="19"/>
        <v/>
      </c>
      <c r="AC74" s="95"/>
      <c r="AD74" s="95"/>
      <c r="AE74" s="95"/>
      <c r="AF74" s="95"/>
      <c r="AG74" s="95"/>
    </row>
    <row r="75" spans="22:33" x14ac:dyDescent="0.25">
      <c r="V75" s="77"/>
      <c r="W75" s="94" t="str">
        <f t="shared" si="15"/>
        <v/>
      </c>
      <c r="X75" s="94" t="str">
        <f t="shared" si="16"/>
        <v/>
      </c>
      <c r="Y75" s="94">
        <f t="shared" si="17"/>
        <v>42499</v>
      </c>
      <c r="Z75" s="94" t="str">
        <f t="shared" si="18"/>
        <v/>
      </c>
      <c r="AA75" s="94" t="str">
        <f t="shared" si="19"/>
        <v/>
      </c>
      <c r="AC75" s="95"/>
      <c r="AD75" s="95"/>
      <c r="AE75" s="95"/>
      <c r="AF75" s="95"/>
      <c r="AG75" s="95"/>
    </row>
    <row r="76" spans="22:33" x14ac:dyDescent="0.25">
      <c r="V76" s="77"/>
      <c r="W76" s="94" t="str">
        <f t="shared" si="15"/>
        <v/>
      </c>
      <c r="X76" s="94" t="str">
        <f t="shared" si="16"/>
        <v/>
      </c>
      <c r="Y76" s="94">
        <f t="shared" si="17"/>
        <v>42500</v>
      </c>
      <c r="Z76" s="94" t="str">
        <f t="shared" si="18"/>
        <v/>
      </c>
      <c r="AA76" s="94" t="str">
        <f t="shared" si="19"/>
        <v/>
      </c>
      <c r="AC76" s="95"/>
      <c r="AD76" s="95"/>
      <c r="AE76" s="95"/>
      <c r="AF76" s="95"/>
      <c r="AG76" s="95"/>
    </row>
    <row r="77" spans="22:33" x14ac:dyDescent="0.25">
      <c r="V77" s="77"/>
      <c r="W77" s="94" t="str">
        <f t="shared" si="15"/>
        <v/>
      </c>
      <c r="X77" s="94" t="str">
        <f t="shared" si="16"/>
        <v/>
      </c>
      <c r="Y77" s="94">
        <f t="shared" si="17"/>
        <v>42501</v>
      </c>
      <c r="Z77" s="94" t="str">
        <f t="shared" si="18"/>
        <v/>
      </c>
      <c r="AA77" s="94" t="str">
        <f t="shared" si="19"/>
        <v/>
      </c>
      <c r="AC77" s="95"/>
      <c r="AD77" s="95"/>
      <c r="AE77" s="95"/>
      <c r="AF77" s="95"/>
      <c r="AG77" s="95"/>
    </row>
    <row r="78" spans="22:33" x14ac:dyDescent="0.25">
      <c r="V78" s="77"/>
      <c r="W78" s="94" t="str">
        <f t="shared" si="15"/>
        <v/>
      </c>
      <c r="X78" s="94" t="str">
        <f t="shared" si="16"/>
        <v/>
      </c>
      <c r="Y78" s="94">
        <f t="shared" si="17"/>
        <v>42502</v>
      </c>
      <c r="Z78" s="94" t="str">
        <f t="shared" si="18"/>
        <v/>
      </c>
      <c r="AA78" s="94" t="str">
        <f t="shared" si="19"/>
        <v/>
      </c>
      <c r="AC78" s="95"/>
      <c r="AD78" s="95"/>
      <c r="AE78" s="95"/>
      <c r="AF78" s="95"/>
      <c r="AG78" s="95"/>
    </row>
    <row r="79" spans="22:33" x14ac:dyDescent="0.25">
      <c r="V79" s="77"/>
      <c r="W79" s="94" t="str">
        <f t="shared" si="15"/>
        <v/>
      </c>
      <c r="X79" s="94" t="str">
        <f t="shared" si="16"/>
        <v/>
      </c>
      <c r="Y79" s="94">
        <f t="shared" si="17"/>
        <v>42503</v>
      </c>
      <c r="Z79" s="94" t="str">
        <f t="shared" si="18"/>
        <v/>
      </c>
      <c r="AA79" s="94" t="str">
        <f t="shared" si="19"/>
        <v/>
      </c>
      <c r="AC79" s="95"/>
      <c r="AD79" s="95"/>
      <c r="AE79" s="95"/>
      <c r="AF79" s="95"/>
      <c r="AG79" s="95"/>
    </row>
    <row r="80" spans="22:33" x14ac:dyDescent="0.25">
      <c r="V80" s="77"/>
      <c r="W80" s="94" t="str">
        <f t="shared" si="15"/>
        <v/>
      </c>
      <c r="X80" s="94" t="str">
        <f t="shared" si="16"/>
        <v/>
      </c>
      <c r="Y80" s="94">
        <f t="shared" si="17"/>
        <v>42504</v>
      </c>
      <c r="Z80" s="94" t="str">
        <f t="shared" si="18"/>
        <v/>
      </c>
      <c r="AA80" s="94" t="str">
        <f t="shared" si="19"/>
        <v/>
      </c>
      <c r="AC80" s="95"/>
      <c r="AD80" s="95"/>
      <c r="AE80" s="95"/>
      <c r="AF80" s="95"/>
      <c r="AG80" s="95"/>
    </row>
    <row r="81" spans="22:33" x14ac:dyDescent="0.25">
      <c r="V81" s="77"/>
      <c r="W81" s="94" t="str">
        <f t="shared" si="15"/>
        <v/>
      </c>
      <c r="X81" s="94" t="str">
        <f t="shared" si="16"/>
        <v/>
      </c>
      <c r="Y81" s="94">
        <f t="shared" si="17"/>
        <v>42505</v>
      </c>
      <c r="Z81" s="94" t="str">
        <f t="shared" si="18"/>
        <v/>
      </c>
      <c r="AA81" s="94" t="str">
        <f t="shared" si="19"/>
        <v/>
      </c>
      <c r="AC81" s="95"/>
      <c r="AD81" s="95"/>
      <c r="AE81" s="95"/>
      <c r="AF81" s="95"/>
      <c r="AG81" s="95"/>
    </row>
    <row r="82" spans="22:33" x14ac:dyDescent="0.25">
      <c r="V82" s="77"/>
      <c r="W82" s="95"/>
      <c r="X82" s="95"/>
      <c r="Y82" s="95"/>
      <c r="Z82" s="95"/>
      <c r="AA82" s="95"/>
      <c r="AC82" s="58"/>
      <c r="AD82" s="58"/>
      <c r="AE82" s="58"/>
      <c r="AF82" s="58"/>
      <c r="AG82" s="58"/>
    </row>
    <row r="83" spans="22:33" x14ac:dyDescent="0.25">
      <c r="V83" s="77"/>
      <c r="W83" s="95"/>
      <c r="X83" s="95"/>
      <c r="Y83" s="95"/>
      <c r="Z83" s="95"/>
      <c r="AA83" s="95"/>
      <c r="AC83" s="58"/>
      <c r="AD83" s="58"/>
      <c r="AE83" s="58"/>
      <c r="AF83" s="58"/>
      <c r="AG83" s="58"/>
    </row>
    <row r="84" spans="22:33" x14ac:dyDescent="0.25">
      <c r="V84" s="77"/>
      <c r="W84" s="95"/>
      <c r="X84" s="95"/>
      <c r="Y84" s="95"/>
      <c r="Z84" s="95"/>
      <c r="AA84" s="95"/>
      <c r="AC84" s="58"/>
      <c r="AD84" s="58"/>
      <c r="AE84" s="58"/>
      <c r="AF84" s="58"/>
      <c r="AG84" s="58"/>
    </row>
    <row r="85" spans="22:33" x14ac:dyDescent="0.25">
      <c r="V85" s="77"/>
      <c r="W85" s="95"/>
      <c r="X85" s="95"/>
      <c r="Y85" s="95"/>
      <c r="Z85" s="95"/>
      <c r="AA85" s="95"/>
      <c r="AC85" s="58"/>
      <c r="AD85" s="58"/>
      <c r="AE85" s="58"/>
      <c r="AF85" s="58"/>
      <c r="AG85" s="58"/>
    </row>
    <row r="86" spans="22:33" x14ac:dyDescent="0.25">
      <c r="V86" s="77"/>
      <c r="W86" s="95"/>
      <c r="X86" s="95"/>
      <c r="Y86" s="95"/>
      <c r="Z86" s="95"/>
      <c r="AA86" s="95"/>
      <c r="AC86" s="58"/>
      <c r="AD86" s="58"/>
      <c r="AE86" s="58"/>
      <c r="AF86" s="58"/>
      <c r="AG86" s="58"/>
    </row>
    <row r="87" spans="22:33" x14ac:dyDescent="0.25">
      <c r="V87" s="77"/>
      <c r="W87" s="95"/>
      <c r="X87" s="95"/>
      <c r="Y87" s="95"/>
      <c r="Z87" s="95"/>
      <c r="AA87" s="95"/>
      <c r="AC87" s="58"/>
      <c r="AD87" s="58"/>
      <c r="AE87" s="58"/>
      <c r="AF87" s="58"/>
      <c r="AG87" s="58"/>
    </row>
    <row r="88" spans="22:33" x14ac:dyDescent="0.25">
      <c r="V88" s="77"/>
      <c r="W88" s="95"/>
      <c r="X88" s="95"/>
      <c r="Y88" s="95"/>
      <c r="Z88" s="95"/>
      <c r="AA88" s="95"/>
      <c r="AC88" s="58"/>
      <c r="AD88" s="58"/>
      <c r="AE88" s="58"/>
      <c r="AF88" s="58"/>
      <c r="AG88" s="58"/>
    </row>
    <row r="89" spans="22:33" x14ac:dyDescent="0.25">
      <c r="V89" s="77"/>
      <c r="W89" s="95"/>
      <c r="X89" s="95"/>
      <c r="Y89" s="95"/>
      <c r="Z89" s="95"/>
      <c r="AA89" s="95"/>
      <c r="AC89" s="58"/>
      <c r="AD89" s="58"/>
      <c r="AE89" s="58"/>
      <c r="AF89" s="58"/>
      <c r="AG89" s="58"/>
    </row>
    <row r="90" spans="22:33" x14ac:dyDescent="0.25">
      <c r="V90" s="77"/>
      <c r="W90" s="95"/>
      <c r="X90" s="95"/>
      <c r="Y90" s="95"/>
      <c r="Z90" s="95"/>
      <c r="AA90" s="95"/>
      <c r="AC90" s="58"/>
      <c r="AD90" s="58"/>
      <c r="AE90" s="58"/>
      <c r="AF90" s="58"/>
      <c r="AG90" s="58"/>
    </row>
    <row r="91" spans="22:33" x14ac:dyDescent="0.25">
      <c r="V91" s="77"/>
      <c r="W91" s="95"/>
      <c r="X91" s="95"/>
      <c r="Y91" s="95"/>
      <c r="Z91" s="95"/>
      <c r="AA91" s="95"/>
      <c r="AC91" s="58"/>
      <c r="AD91" s="58"/>
      <c r="AE91" s="58"/>
      <c r="AF91" s="58"/>
      <c r="AG91" s="58"/>
    </row>
    <row r="92" spans="22:33" x14ac:dyDescent="0.25">
      <c r="W92" s="95"/>
      <c r="X92" s="95"/>
      <c r="Y92" s="95"/>
      <c r="Z92" s="95"/>
      <c r="AA92" s="95"/>
      <c r="AC92" s="58"/>
      <c r="AD92" s="58"/>
      <c r="AE92" s="58"/>
      <c r="AF92" s="58"/>
      <c r="AG92" s="58"/>
    </row>
    <row r="93" spans="22:33" x14ac:dyDescent="0.25">
      <c r="W93" s="95"/>
      <c r="X93" s="95"/>
      <c r="Y93" s="95"/>
      <c r="Z93" s="95"/>
      <c r="AA93" s="95"/>
      <c r="AC93" s="58"/>
      <c r="AD93" s="58"/>
      <c r="AE93" s="58"/>
      <c r="AF93" s="58"/>
      <c r="AG93" s="58"/>
    </row>
    <row r="94" spans="22:33" x14ac:dyDescent="0.25">
      <c r="W94" s="95"/>
      <c r="X94" s="95"/>
      <c r="Y94" s="95"/>
      <c r="Z94" s="95"/>
      <c r="AA94" s="95"/>
      <c r="AC94" s="58"/>
      <c r="AD94" s="58"/>
      <c r="AE94" s="58"/>
      <c r="AF94" s="58"/>
      <c r="AG94" s="58"/>
    </row>
    <row r="95" spans="22:33" x14ac:dyDescent="0.25">
      <c r="W95" s="95"/>
      <c r="X95" s="95"/>
      <c r="Y95" s="95"/>
      <c r="Z95" s="95"/>
      <c r="AA95" s="95"/>
      <c r="AC95" s="58"/>
      <c r="AD95" s="58"/>
      <c r="AE95" s="58"/>
      <c r="AF95" s="58"/>
      <c r="AG95" s="58"/>
    </row>
    <row r="96" spans="22:33" x14ac:dyDescent="0.25">
      <c r="W96" s="95"/>
      <c r="X96" s="95"/>
      <c r="Y96" s="95"/>
      <c r="Z96" s="95"/>
      <c r="AA96" s="95"/>
      <c r="AC96" s="58"/>
      <c r="AD96" s="58"/>
      <c r="AE96" s="58"/>
      <c r="AF96" s="58"/>
      <c r="AG96" s="58"/>
    </row>
    <row r="97" spans="29:33" x14ac:dyDescent="0.25">
      <c r="AC97" s="58"/>
      <c r="AD97" s="58"/>
      <c r="AE97" s="58"/>
      <c r="AF97" s="58"/>
      <c r="AG97" s="58"/>
    </row>
    <row r="98" spans="29:33" x14ac:dyDescent="0.25">
      <c r="AC98" s="58"/>
      <c r="AD98" s="58"/>
      <c r="AE98" s="58"/>
      <c r="AF98" s="58"/>
      <c r="AG98" s="58"/>
    </row>
    <row r="99" spans="29:33" x14ac:dyDescent="0.25">
      <c r="AC99" s="58"/>
      <c r="AD99" s="58"/>
      <c r="AE99" s="58"/>
      <c r="AF99" s="58"/>
      <c r="AG99" s="58"/>
    </row>
    <row r="100" spans="29:33" x14ac:dyDescent="0.25">
      <c r="AC100" s="58"/>
      <c r="AD100" s="58"/>
      <c r="AE100" s="58"/>
      <c r="AF100" s="58"/>
      <c r="AG100" s="58"/>
    </row>
    <row r="101" spans="29:33" x14ac:dyDescent="0.25">
      <c r="AC101" s="58"/>
      <c r="AD101" s="58"/>
      <c r="AE101" s="58"/>
      <c r="AF101" s="58"/>
      <c r="AG101" s="58"/>
    </row>
    <row r="102" spans="29:33" x14ac:dyDescent="0.25">
      <c r="AC102" s="58"/>
      <c r="AD102" s="58"/>
      <c r="AE102" s="58"/>
      <c r="AF102" s="58"/>
      <c r="AG102" s="58"/>
    </row>
    <row r="103" spans="29:33" x14ac:dyDescent="0.25">
      <c r="AC103" s="58"/>
      <c r="AD103" s="58"/>
      <c r="AE103" s="58"/>
      <c r="AF103" s="58"/>
      <c r="AG103" s="58"/>
    </row>
    <row r="104" spans="29:33" x14ac:dyDescent="0.25">
      <c r="AC104" s="58"/>
      <c r="AD104" s="58"/>
      <c r="AE104" s="58"/>
      <c r="AF104" s="58"/>
      <c r="AG104" s="58"/>
    </row>
    <row r="105" spans="29:33" x14ac:dyDescent="0.25">
      <c r="AC105" s="58"/>
      <c r="AD105" s="58"/>
      <c r="AE105" s="58"/>
      <c r="AF105" s="58"/>
      <c r="AG105" s="58"/>
    </row>
    <row r="106" spans="29:33" x14ac:dyDescent="0.25">
      <c r="AC106" s="58"/>
      <c r="AD106" s="58"/>
      <c r="AE106" s="58"/>
      <c r="AF106" s="58"/>
      <c r="AG106" s="58"/>
    </row>
    <row r="107" spans="29:33" x14ac:dyDescent="0.25">
      <c r="AC107" s="58"/>
      <c r="AD107" s="58"/>
      <c r="AE107" s="58"/>
      <c r="AF107" s="58"/>
      <c r="AG107" s="58"/>
    </row>
    <row r="108" spans="29:33" x14ac:dyDescent="0.25">
      <c r="AC108" s="58"/>
      <c r="AD108" s="58"/>
      <c r="AE108" s="58"/>
      <c r="AF108" s="58"/>
      <c r="AG108" s="58"/>
    </row>
    <row r="109" spans="29:33" x14ac:dyDescent="0.25">
      <c r="AC109" s="58"/>
      <c r="AD109" s="58"/>
      <c r="AE109" s="58"/>
      <c r="AF109" s="58"/>
      <c r="AG109" s="58"/>
    </row>
    <row r="110" spans="29:33" x14ac:dyDescent="0.25">
      <c r="AC110" s="58"/>
      <c r="AD110" s="58"/>
      <c r="AE110" s="58"/>
      <c r="AF110" s="58"/>
      <c r="AG110" s="58"/>
    </row>
    <row r="111" spans="29:33" x14ac:dyDescent="0.25">
      <c r="AC111" s="58"/>
      <c r="AD111" s="58"/>
      <c r="AE111" s="58"/>
      <c r="AF111" s="58"/>
      <c r="AG111" s="58"/>
    </row>
    <row r="112" spans="29:33" x14ac:dyDescent="0.25">
      <c r="AC112" s="58"/>
      <c r="AD112" s="58"/>
      <c r="AE112" s="58"/>
      <c r="AF112" s="58"/>
      <c r="AG112" s="58"/>
    </row>
    <row r="113" spans="29:33" x14ac:dyDescent="0.25">
      <c r="AC113" s="58"/>
      <c r="AD113" s="58"/>
      <c r="AE113" s="58"/>
      <c r="AF113" s="58"/>
      <c r="AG113" s="58"/>
    </row>
    <row r="114" spans="29:33" x14ac:dyDescent="0.25">
      <c r="AC114" s="58"/>
      <c r="AD114" s="58"/>
      <c r="AE114" s="58"/>
      <c r="AF114" s="58"/>
      <c r="AG114" s="58"/>
    </row>
    <row r="115" spans="29:33" x14ac:dyDescent="0.25">
      <c r="AC115" s="58"/>
      <c r="AD115" s="58"/>
      <c r="AE115" s="58"/>
      <c r="AF115" s="58"/>
      <c r="AG115" s="58"/>
    </row>
    <row r="116" spans="29:33" x14ac:dyDescent="0.25">
      <c r="AC116" s="58"/>
      <c r="AD116" s="58"/>
      <c r="AE116" s="58"/>
      <c r="AF116" s="58"/>
      <c r="AG116" s="58"/>
    </row>
    <row r="117" spans="29:33" x14ac:dyDescent="0.25">
      <c r="AC117" s="58"/>
      <c r="AD117" s="58"/>
      <c r="AE117" s="58"/>
      <c r="AF117" s="58"/>
      <c r="AG117" s="58"/>
    </row>
    <row r="118" spans="29:33" x14ac:dyDescent="0.25">
      <c r="AC118" s="58"/>
      <c r="AD118" s="58"/>
      <c r="AE118" s="58"/>
      <c r="AF118" s="58"/>
      <c r="AG118" s="58"/>
    </row>
    <row r="119" spans="29:33" x14ac:dyDescent="0.25">
      <c r="AC119" s="58"/>
      <c r="AD119" s="58"/>
      <c r="AE119" s="58"/>
      <c r="AF119" s="58"/>
      <c r="AG119" s="58"/>
    </row>
    <row r="120" spans="29:33" x14ac:dyDescent="0.25">
      <c r="AC120" s="58"/>
      <c r="AD120" s="58"/>
      <c r="AE120" s="58"/>
      <c r="AF120" s="58"/>
      <c r="AG120" s="58"/>
    </row>
    <row r="121" spans="29:33" x14ac:dyDescent="0.25">
      <c r="AC121" s="58"/>
      <c r="AD121" s="58"/>
      <c r="AE121" s="58"/>
      <c r="AF121" s="58"/>
      <c r="AG121" s="58"/>
    </row>
    <row r="122" spans="29:33" x14ac:dyDescent="0.25">
      <c r="AC122" s="58"/>
      <c r="AD122" s="58"/>
      <c r="AE122" s="58"/>
      <c r="AF122" s="58"/>
      <c r="AG122" s="58"/>
    </row>
    <row r="123" spans="29:33" x14ac:dyDescent="0.25">
      <c r="AC123" s="58"/>
      <c r="AD123" s="58"/>
      <c r="AE123" s="58"/>
      <c r="AF123" s="58"/>
      <c r="AG123" s="58"/>
    </row>
    <row r="124" spans="29:33" x14ac:dyDescent="0.25">
      <c r="AC124" s="58"/>
      <c r="AD124" s="58"/>
      <c r="AE124" s="58"/>
      <c r="AF124" s="58"/>
      <c r="AG124" s="58"/>
    </row>
    <row r="125" spans="29:33" x14ac:dyDescent="0.25">
      <c r="AC125" s="58"/>
      <c r="AD125" s="58"/>
      <c r="AE125" s="58"/>
      <c r="AF125" s="58"/>
      <c r="AG125" s="58"/>
    </row>
    <row r="126" spans="29:33" x14ac:dyDescent="0.25">
      <c r="AC126" s="58"/>
      <c r="AD126" s="58"/>
      <c r="AE126" s="58"/>
      <c r="AF126" s="58"/>
      <c r="AG126" s="58"/>
    </row>
    <row r="127" spans="29:33" x14ac:dyDescent="0.25">
      <c r="AC127" s="58"/>
      <c r="AD127" s="58"/>
      <c r="AE127" s="58"/>
      <c r="AF127" s="58"/>
      <c r="AG127" s="58"/>
    </row>
    <row r="128" spans="29:33" x14ac:dyDescent="0.25">
      <c r="AC128" s="58"/>
      <c r="AD128" s="58"/>
      <c r="AE128" s="58"/>
      <c r="AF128" s="58"/>
      <c r="AG128" s="58"/>
    </row>
    <row r="129" spans="29:33" x14ac:dyDescent="0.25">
      <c r="AC129" s="58"/>
      <c r="AD129" s="58"/>
      <c r="AE129" s="58"/>
      <c r="AF129" s="58"/>
      <c r="AG129" s="58"/>
    </row>
    <row r="130" spans="29:33" x14ac:dyDescent="0.25">
      <c r="AC130" s="58"/>
      <c r="AD130" s="58"/>
      <c r="AE130" s="58"/>
      <c r="AF130" s="58"/>
      <c r="AG130" s="58"/>
    </row>
    <row r="131" spans="29:33" x14ac:dyDescent="0.25">
      <c r="AC131" s="58"/>
      <c r="AD131" s="58"/>
      <c r="AE131" s="58"/>
      <c r="AF131" s="58"/>
      <c r="AG131" s="58"/>
    </row>
    <row r="132" spans="29:33" x14ac:dyDescent="0.25">
      <c r="AC132" s="58"/>
      <c r="AD132" s="58"/>
      <c r="AE132" s="58"/>
      <c r="AF132" s="58"/>
      <c r="AG132" s="58"/>
    </row>
    <row r="133" spans="29:33" x14ac:dyDescent="0.25">
      <c r="AC133" s="58"/>
      <c r="AD133" s="58"/>
      <c r="AE133" s="58"/>
      <c r="AF133" s="58"/>
      <c r="AG133" s="58"/>
    </row>
    <row r="134" spans="29:33" x14ac:dyDescent="0.25">
      <c r="AC134" s="58"/>
      <c r="AD134" s="58"/>
      <c r="AE134" s="58"/>
      <c r="AF134" s="58"/>
      <c r="AG134" s="58"/>
    </row>
    <row r="135" spans="29:33" x14ac:dyDescent="0.25">
      <c r="AC135" s="58"/>
      <c r="AD135" s="58"/>
      <c r="AE135" s="58"/>
      <c r="AF135" s="58"/>
      <c r="AG135" s="58"/>
    </row>
    <row r="136" spans="29:33" x14ac:dyDescent="0.25">
      <c r="AC136" s="58"/>
      <c r="AD136" s="58"/>
      <c r="AE136" s="58"/>
      <c r="AF136" s="58"/>
      <c r="AG136" s="58"/>
    </row>
    <row r="137" spans="29:33" x14ac:dyDescent="0.25">
      <c r="AC137" s="58"/>
      <c r="AD137" s="58"/>
      <c r="AE137" s="58"/>
      <c r="AF137" s="58"/>
      <c r="AG137" s="58"/>
    </row>
    <row r="138" spans="29:33" x14ac:dyDescent="0.25">
      <c r="AC138" s="58"/>
      <c r="AD138" s="58"/>
      <c r="AE138" s="58"/>
      <c r="AF138" s="58"/>
      <c r="AG138" s="58"/>
    </row>
    <row r="139" spans="29:33" x14ac:dyDescent="0.25">
      <c r="AC139" s="58"/>
      <c r="AD139" s="58"/>
      <c r="AE139" s="58"/>
      <c r="AF139" s="58"/>
      <c r="AG139" s="58"/>
    </row>
    <row r="140" spans="29:33" x14ac:dyDescent="0.25">
      <c r="AC140" s="58"/>
      <c r="AD140" s="58"/>
      <c r="AE140" s="58"/>
      <c r="AF140" s="58"/>
      <c r="AG140" s="58"/>
    </row>
    <row r="141" spans="29:33" x14ac:dyDescent="0.25">
      <c r="AC141" s="58"/>
      <c r="AD141" s="58"/>
      <c r="AE141" s="58"/>
      <c r="AF141" s="58"/>
      <c r="AG141" s="58"/>
    </row>
    <row r="142" spans="29:33" x14ac:dyDescent="0.25">
      <c r="AC142" s="58"/>
      <c r="AD142" s="58"/>
      <c r="AE142" s="58"/>
      <c r="AF142" s="58"/>
      <c r="AG142" s="58"/>
    </row>
    <row r="143" spans="29:33" x14ac:dyDescent="0.25">
      <c r="AC143" s="58"/>
      <c r="AD143" s="58"/>
      <c r="AE143" s="58"/>
      <c r="AF143" s="58"/>
      <c r="AG143" s="58"/>
    </row>
    <row r="144" spans="29:33" x14ac:dyDescent="0.25">
      <c r="AC144" s="58"/>
      <c r="AD144" s="58"/>
      <c r="AE144" s="58"/>
      <c r="AF144" s="58"/>
      <c r="AG144" s="58"/>
    </row>
    <row r="145" spans="29:33" x14ac:dyDescent="0.25">
      <c r="AC145" s="58"/>
      <c r="AD145" s="58"/>
      <c r="AE145" s="58"/>
      <c r="AF145" s="58"/>
      <c r="AG145" s="58"/>
    </row>
    <row r="146" spans="29:33" x14ac:dyDescent="0.25">
      <c r="AC146" s="58"/>
      <c r="AD146" s="58"/>
      <c r="AE146" s="58"/>
      <c r="AF146" s="58"/>
      <c r="AG146" s="58"/>
    </row>
    <row r="147" spans="29:33" x14ac:dyDescent="0.25">
      <c r="AC147" s="58"/>
      <c r="AD147" s="58"/>
      <c r="AE147" s="58"/>
      <c r="AF147" s="58"/>
      <c r="AG147" s="58"/>
    </row>
    <row r="148" spans="29:33" x14ac:dyDescent="0.25">
      <c r="AC148" s="58"/>
      <c r="AD148" s="58"/>
      <c r="AE148" s="58"/>
      <c r="AF148" s="58"/>
      <c r="AG148" s="58"/>
    </row>
    <row r="149" spans="29:33" x14ac:dyDescent="0.25">
      <c r="AC149" s="58"/>
      <c r="AD149" s="58"/>
      <c r="AE149" s="58"/>
      <c r="AF149" s="58"/>
      <c r="AG149" s="58"/>
    </row>
    <row r="150" spans="29:33" x14ac:dyDescent="0.25">
      <c r="AC150" s="58"/>
      <c r="AD150" s="58"/>
      <c r="AE150" s="58"/>
      <c r="AF150" s="58"/>
      <c r="AG150" s="58"/>
    </row>
    <row r="151" spans="29:33" x14ac:dyDescent="0.25">
      <c r="AC151" s="58"/>
      <c r="AD151" s="58"/>
      <c r="AE151" s="58"/>
      <c r="AF151" s="58"/>
      <c r="AG151" s="58"/>
    </row>
    <row r="152" spans="29:33" x14ac:dyDescent="0.25">
      <c r="AC152" s="58"/>
      <c r="AD152" s="58"/>
      <c r="AE152" s="58"/>
      <c r="AF152" s="58"/>
      <c r="AG152" s="58"/>
    </row>
    <row r="153" spans="29:33" x14ac:dyDescent="0.25">
      <c r="AC153" s="58"/>
      <c r="AD153" s="58"/>
      <c r="AE153" s="58"/>
      <c r="AF153" s="58"/>
      <c r="AG153" s="58"/>
    </row>
    <row r="154" spans="29:33" x14ac:dyDescent="0.25">
      <c r="AC154" s="58"/>
      <c r="AD154" s="58"/>
      <c r="AE154" s="58"/>
      <c r="AF154" s="58"/>
      <c r="AG154" s="58"/>
    </row>
    <row r="155" spans="29:33" x14ac:dyDescent="0.25">
      <c r="AC155" s="58"/>
      <c r="AD155" s="58"/>
      <c r="AE155" s="58"/>
      <c r="AF155" s="58"/>
      <c r="AG155" s="58"/>
    </row>
    <row r="156" spans="29:33" x14ac:dyDescent="0.25">
      <c r="AC156" s="58"/>
      <c r="AD156" s="58"/>
      <c r="AE156" s="58"/>
      <c r="AF156" s="58"/>
      <c r="AG156" s="58"/>
    </row>
    <row r="157" spans="29:33" x14ac:dyDescent="0.25">
      <c r="AC157" s="58"/>
      <c r="AD157" s="58"/>
      <c r="AE157" s="58"/>
      <c r="AF157" s="58"/>
      <c r="AG157" s="58"/>
    </row>
    <row r="158" spans="29:33" x14ac:dyDescent="0.25">
      <c r="AC158" s="58"/>
      <c r="AD158" s="58"/>
      <c r="AE158" s="58"/>
      <c r="AF158" s="58"/>
      <c r="AG158" s="58"/>
    </row>
    <row r="159" spans="29:33" x14ac:dyDescent="0.25">
      <c r="AC159" s="58"/>
      <c r="AD159" s="58"/>
      <c r="AE159" s="58"/>
      <c r="AF159" s="58"/>
      <c r="AG159" s="58"/>
    </row>
    <row r="160" spans="29:33" x14ac:dyDescent="0.25">
      <c r="AC160" s="58"/>
      <c r="AD160" s="58"/>
      <c r="AE160" s="58"/>
      <c r="AF160" s="58"/>
      <c r="AG160" s="58"/>
    </row>
    <row r="161" spans="29:33" x14ac:dyDescent="0.25">
      <c r="AC161" s="58"/>
      <c r="AD161" s="58"/>
      <c r="AE161" s="58"/>
      <c r="AF161" s="58"/>
      <c r="AG161" s="58"/>
    </row>
    <row r="162" spans="29:33" x14ac:dyDescent="0.25">
      <c r="AC162" s="58"/>
      <c r="AD162" s="58"/>
      <c r="AE162" s="58"/>
      <c r="AF162" s="58"/>
      <c r="AG162" s="58"/>
    </row>
    <row r="163" spans="29:33" x14ac:dyDescent="0.25">
      <c r="AC163" s="58"/>
      <c r="AD163" s="58"/>
      <c r="AE163" s="58"/>
      <c r="AF163" s="58"/>
      <c r="AG163" s="58"/>
    </row>
    <row r="164" spans="29:33" x14ac:dyDescent="0.25">
      <c r="AC164" s="58"/>
      <c r="AD164" s="58"/>
      <c r="AE164" s="58"/>
      <c r="AF164" s="58"/>
      <c r="AG164" s="58"/>
    </row>
    <row r="165" spans="29:33" x14ac:dyDescent="0.25">
      <c r="AC165" s="58"/>
      <c r="AD165" s="58"/>
      <c r="AE165" s="58"/>
      <c r="AF165" s="58"/>
      <c r="AG165" s="58"/>
    </row>
    <row r="166" spans="29:33" x14ac:dyDescent="0.25">
      <c r="AC166" s="58"/>
      <c r="AD166" s="58"/>
      <c r="AE166" s="58"/>
      <c r="AF166" s="58"/>
      <c r="AG166" s="58"/>
    </row>
    <row r="167" spans="29:33" x14ac:dyDescent="0.25">
      <c r="AC167" s="58"/>
      <c r="AD167" s="58"/>
      <c r="AE167" s="58"/>
      <c r="AF167" s="58"/>
      <c r="AG167" s="58"/>
    </row>
    <row r="168" spans="29:33" x14ac:dyDescent="0.25">
      <c r="AC168" s="58"/>
      <c r="AD168" s="58"/>
      <c r="AE168" s="58"/>
      <c r="AF168" s="58"/>
      <c r="AG168" s="58"/>
    </row>
    <row r="169" spans="29:33" x14ac:dyDescent="0.25">
      <c r="AC169" s="58"/>
      <c r="AD169" s="58"/>
      <c r="AE169" s="58"/>
      <c r="AF169" s="58"/>
      <c r="AG169" s="58"/>
    </row>
    <row r="170" spans="29:33" x14ac:dyDescent="0.25">
      <c r="AC170" s="58"/>
      <c r="AD170" s="58"/>
      <c r="AE170" s="58"/>
      <c r="AF170" s="58"/>
      <c r="AG170" s="58"/>
    </row>
    <row r="171" spans="29:33" x14ac:dyDescent="0.25">
      <c r="AC171" s="58"/>
      <c r="AD171" s="58"/>
      <c r="AE171" s="58"/>
      <c r="AF171" s="58"/>
      <c r="AG171" s="58"/>
    </row>
    <row r="172" spans="29:33" x14ac:dyDescent="0.25">
      <c r="AC172" s="58"/>
      <c r="AD172" s="58"/>
      <c r="AE172" s="58"/>
      <c r="AF172" s="58"/>
      <c r="AG172" s="58"/>
    </row>
    <row r="173" spans="29:33" x14ac:dyDescent="0.25">
      <c r="AC173" s="58"/>
      <c r="AD173" s="58"/>
      <c r="AE173" s="58"/>
      <c r="AF173" s="58"/>
      <c r="AG173" s="58"/>
    </row>
    <row r="174" spans="29:33" x14ac:dyDescent="0.25">
      <c r="AC174" s="58"/>
      <c r="AD174" s="58"/>
      <c r="AE174" s="58"/>
      <c r="AF174" s="58"/>
      <c r="AG174" s="58"/>
    </row>
    <row r="175" spans="29:33" x14ac:dyDescent="0.25">
      <c r="AC175" s="58"/>
      <c r="AD175" s="58"/>
      <c r="AE175" s="58"/>
      <c r="AF175" s="58"/>
      <c r="AG175" s="58"/>
    </row>
    <row r="176" spans="29:33" x14ac:dyDescent="0.25">
      <c r="AC176" s="58"/>
      <c r="AD176" s="58"/>
      <c r="AE176" s="58"/>
      <c r="AF176" s="58"/>
      <c r="AG176" s="58"/>
    </row>
    <row r="177" spans="29:33" x14ac:dyDescent="0.25">
      <c r="AC177" s="58"/>
      <c r="AD177" s="58"/>
      <c r="AE177" s="58"/>
      <c r="AF177" s="58"/>
      <c r="AG177" s="58"/>
    </row>
    <row r="178" spans="29:33" x14ac:dyDescent="0.25">
      <c r="AC178" s="58"/>
      <c r="AD178" s="58"/>
      <c r="AE178" s="58"/>
      <c r="AF178" s="58"/>
      <c r="AG178" s="58"/>
    </row>
    <row r="179" spans="29:33" x14ac:dyDescent="0.25">
      <c r="AC179" s="58"/>
      <c r="AD179" s="58"/>
      <c r="AE179" s="58"/>
      <c r="AF179" s="58"/>
      <c r="AG179" s="58"/>
    </row>
    <row r="180" spans="29:33" x14ac:dyDescent="0.25">
      <c r="AC180" s="58"/>
      <c r="AD180" s="58"/>
      <c r="AE180" s="58"/>
      <c r="AF180" s="58"/>
      <c r="AG180" s="58"/>
    </row>
    <row r="181" spans="29:33" x14ac:dyDescent="0.25">
      <c r="AC181" s="58"/>
      <c r="AD181" s="58"/>
      <c r="AE181" s="58"/>
      <c r="AF181" s="58"/>
      <c r="AG181" s="58"/>
    </row>
    <row r="182" spans="29:33" x14ac:dyDescent="0.25">
      <c r="AC182" s="58"/>
      <c r="AD182" s="58"/>
      <c r="AE182" s="58"/>
      <c r="AF182" s="58"/>
      <c r="AG182" s="58"/>
    </row>
    <row r="183" spans="29:33" x14ac:dyDescent="0.25">
      <c r="AC183" s="58"/>
      <c r="AD183" s="58"/>
      <c r="AE183" s="58"/>
      <c r="AF183" s="58"/>
      <c r="AG183" s="58"/>
    </row>
    <row r="184" spans="29:33" x14ac:dyDescent="0.25">
      <c r="AC184" s="58"/>
      <c r="AD184" s="58"/>
      <c r="AE184" s="58"/>
      <c r="AF184" s="58"/>
      <c r="AG184" s="58"/>
    </row>
    <row r="185" spans="29:33" x14ac:dyDescent="0.25">
      <c r="AC185" s="58"/>
      <c r="AD185" s="58"/>
      <c r="AE185" s="58"/>
      <c r="AF185" s="58"/>
      <c r="AG185" s="58"/>
    </row>
    <row r="186" spans="29:33" x14ac:dyDescent="0.25">
      <c r="AC186" s="58"/>
      <c r="AD186" s="58"/>
      <c r="AE186" s="58"/>
      <c r="AF186" s="58"/>
      <c r="AG186" s="58"/>
    </row>
    <row r="187" spans="29:33" x14ac:dyDescent="0.25">
      <c r="AC187" s="58"/>
      <c r="AD187" s="58"/>
      <c r="AE187" s="58"/>
      <c r="AF187" s="58"/>
      <c r="AG187" s="58"/>
    </row>
    <row r="188" spans="29:33" x14ac:dyDescent="0.25">
      <c r="AC188" s="58"/>
      <c r="AD188" s="58"/>
      <c r="AE188" s="58"/>
      <c r="AF188" s="58"/>
      <c r="AG188" s="58"/>
    </row>
    <row r="189" spans="29:33" x14ac:dyDescent="0.25">
      <c r="AC189" s="58"/>
      <c r="AD189" s="58"/>
      <c r="AE189" s="58"/>
      <c r="AF189" s="58"/>
      <c r="AG189" s="58"/>
    </row>
    <row r="190" spans="29:33" x14ac:dyDescent="0.25">
      <c r="AC190" s="58"/>
      <c r="AD190" s="58"/>
      <c r="AE190" s="58"/>
      <c r="AF190" s="58"/>
      <c r="AG190" s="58"/>
    </row>
    <row r="191" spans="29:33" x14ac:dyDescent="0.25">
      <c r="AC191" s="58"/>
      <c r="AD191" s="58"/>
      <c r="AE191" s="58"/>
      <c r="AF191" s="58"/>
      <c r="AG191" s="58"/>
    </row>
    <row r="192" spans="29:33" x14ac:dyDescent="0.25">
      <c r="AC192" s="58"/>
      <c r="AD192" s="58"/>
      <c r="AE192" s="58"/>
      <c r="AF192" s="58"/>
      <c r="AG192" s="58"/>
    </row>
    <row r="193" spans="29:33" x14ac:dyDescent="0.25">
      <c r="AC193" s="58"/>
      <c r="AD193" s="58"/>
      <c r="AE193" s="58"/>
      <c r="AF193" s="58"/>
      <c r="AG193" s="58"/>
    </row>
    <row r="194" spans="29:33" x14ac:dyDescent="0.25">
      <c r="AC194" s="58"/>
      <c r="AD194" s="58"/>
      <c r="AE194" s="58"/>
      <c r="AF194" s="58"/>
      <c r="AG194" s="58"/>
    </row>
    <row r="195" spans="29:33" x14ac:dyDescent="0.25">
      <c r="AC195" s="58"/>
      <c r="AD195" s="58"/>
      <c r="AE195" s="58"/>
      <c r="AF195" s="58"/>
      <c r="AG195" s="58"/>
    </row>
    <row r="196" spans="29:33" x14ac:dyDescent="0.25">
      <c r="AC196" s="58"/>
      <c r="AD196" s="58"/>
      <c r="AE196" s="58"/>
      <c r="AF196" s="58"/>
      <c r="AG196" s="58"/>
    </row>
    <row r="197" spans="29:33" x14ac:dyDescent="0.25">
      <c r="AC197" s="58"/>
      <c r="AD197" s="58"/>
      <c r="AE197" s="58"/>
      <c r="AF197" s="58"/>
      <c r="AG197" s="58"/>
    </row>
    <row r="198" spans="29:33" x14ac:dyDescent="0.25">
      <c r="AC198" s="58"/>
      <c r="AD198" s="58"/>
      <c r="AE198" s="58"/>
      <c r="AF198" s="58"/>
      <c r="AG198" s="58"/>
    </row>
    <row r="199" spans="29:33" x14ac:dyDescent="0.25">
      <c r="AC199" s="58"/>
      <c r="AD199" s="58"/>
      <c r="AE199" s="58"/>
      <c r="AF199" s="58"/>
      <c r="AG199" s="58"/>
    </row>
    <row r="200" spans="29:33" x14ac:dyDescent="0.25">
      <c r="AC200" s="58"/>
      <c r="AD200" s="58"/>
      <c r="AE200" s="58"/>
      <c r="AF200" s="58"/>
      <c r="AG200" s="58"/>
    </row>
    <row r="201" spans="29:33" x14ac:dyDescent="0.25">
      <c r="AC201" s="58"/>
      <c r="AD201" s="58"/>
      <c r="AE201" s="58"/>
      <c r="AF201" s="58"/>
      <c r="AG201" s="58"/>
    </row>
    <row r="202" spans="29:33" x14ac:dyDescent="0.25">
      <c r="AC202" s="58"/>
      <c r="AD202" s="58"/>
      <c r="AE202" s="58"/>
      <c r="AF202" s="58"/>
      <c r="AG202" s="58"/>
    </row>
    <row r="203" spans="29:33" x14ac:dyDescent="0.25">
      <c r="AC203" s="58"/>
      <c r="AD203" s="58"/>
      <c r="AE203" s="58"/>
      <c r="AF203" s="58"/>
      <c r="AG203" s="58"/>
    </row>
    <row r="204" spans="29:33" x14ac:dyDescent="0.25">
      <c r="AC204" s="58"/>
      <c r="AD204" s="58"/>
      <c r="AE204" s="58"/>
      <c r="AF204" s="58"/>
      <c r="AG204" s="58"/>
    </row>
    <row r="205" spans="29:33" x14ac:dyDescent="0.25">
      <c r="AC205" s="58"/>
      <c r="AD205" s="58"/>
      <c r="AE205" s="58"/>
      <c r="AF205" s="58"/>
      <c r="AG205" s="58"/>
    </row>
    <row r="206" spans="29:33" x14ac:dyDescent="0.25">
      <c r="AC206" s="58"/>
      <c r="AD206" s="58"/>
      <c r="AE206" s="58"/>
      <c r="AF206" s="58"/>
      <c r="AG206" s="58"/>
    </row>
    <row r="207" spans="29:33" x14ac:dyDescent="0.25">
      <c r="AC207" s="58"/>
      <c r="AD207" s="58"/>
      <c r="AE207" s="58"/>
      <c r="AF207" s="58"/>
      <c r="AG207" s="58"/>
    </row>
    <row r="208" spans="29:33" x14ac:dyDescent="0.25">
      <c r="AC208" s="58"/>
      <c r="AD208" s="58"/>
      <c r="AE208" s="58"/>
      <c r="AF208" s="58"/>
      <c r="AG208" s="58"/>
    </row>
    <row r="209" spans="29:33" x14ac:dyDescent="0.25">
      <c r="AC209" s="58"/>
      <c r="AD209" s="58"/>
      <c r="AE209" s="58"/>
      <c r="AF209" s="58"/>
      <c r="AG209" s="58"/>
    </row>
    <row r="210" spans="29:33" x14ac:dyDescent="0.25">
      <c r="AC210" s="58"/>
      <c r="AD210" s="58"/>
      <c r="AE210" s="58"/>
      <c r="AF210" s="58"/>
      <c r="AG210" s="58"/>
    </row>
  </sheetData>
  <sortState ref="S12:S28">
    <sortCondition ref="S12"/>
  </sortState>
  <customSheetViews>
    <customSheetView guid="{A2F96A40-F992-49E3-94C3-E6E406677D1F}">
      <selection activeCell="L5" sqref="L5"/>
      <pageMargins left="0.7" right="0.7" top="0.75" bottom="0.75" header="0.3" footer="0.3"/>
      <pageSetup paperSize="9" orientation="portrait" r:id="rId1"/>
    </customSheetView>
  </customSheetViews>
  <mergeCells count="4">
    <mergeCell ref="O1:P1"/>
    <mergeCell ref="A35:B35"/>
    <mergeCell ref="W1:AA1"/>
    <mergeCell ref="C1:M1"/>
  </mergeCells>
  <conditionalFormatting sqref="E2:G2 G3:G32 E3:E32">
    <cfRule type="expression" dxfId="48" priority="2" stopIfTrue="1">
      <formula>$D2="l"</formula>
    </cfRule>
  </conditionalFormatting>
  <conditionalFormatting sqref="F3:F33">
    <cfRule type="expression" dxfId="47" priority="1" stopIfTrue="1">
      <formula>$D3="l"</formula>
    </cfRule>
  </conditionalFormatting>
  <hyperlinks>
    <hyperlink ref="W6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M528"/>
  <sheetViews>
    <sheetView topLeftCell="D1" zoomScale="70" zoomScaleNormal="70" workbookViewId="0">
      <selection activeCell="Q33" sqref="Q33"/>
    </sheetView>
  </sheetViews>
  <sheetFormatPr baseColWidth="10" defaultColWidth="11.42578125" defaultRowHeight="15" x14ac:dyDescent="0.25"/>
  <cols>
    <col min="1" max="2" width="0" style="62" hidden="1" customWidth="1"/>
    <col min="3" max="3" width="6.140625" style="62" customWidth="1"/>
    <col min="4" max="22" width="4.42578125" style="62" customWidth="1"/>
    <col min="23" max="28" width="4" style="62" customWidth="1"/>
    <col min="29" max="29" width="4.5703125" style="62" customWidth="1"/>
    <col min="30" max="30" width="11.42578125" style="62"/>
    <col min="31" max="31" width="5.42578125" style="62" customWidth="1"/>
    <col min="32" max="32" width="6.140625" style="62" customWidth="1"/>
    <col min="33" max="51" width="4.42578125" style="62" customWidth="1"/>
    <col min="52" max="57" width="4" style="62" customWidth="1"/>
    <col min="58" max="58" width="5.42578125" style="62" customWidth="1"/>
    <col min="59" max="59" width="5.28515625" style="62" customWidth="1"/>
    <col min="60" max="60" width="11.42578125" style="62"/>
    <col min="61" max="101" width="4.85546875" style="62" customWidth="1"/>
    <col min="102" max="16384" width="11.42578125" style="62"/>
  </cols>
  <sheetData>
    <row r="1" spans="1:91" ht="16.5" thickTop="1" thickBot="1" x14ac:dyDescent="0.3">
      <c r="A1" s="110"/>
      <c r="B1" s="110"/>
      <c r="C1" s="111" t="s">
        <v>42</v>
      </c>
      <c r="D1" s="112" t="s">
        <v>7</v>
      </c>
      <c r="E1" s="113" t="s">
        <v>8</v>
      </c>
      <c r="F1" s="113" t="s">
        <v>9</v>
      </c>
      <c r="G1" s="113" t="s">
        <v>10</v>
      </c>
      <c r="H1" s="113" t="s">
        <v>11</v>
      </c>
      <c r="I1" s="113" t="s">
        <v>12</v>
      </c>
      <c r="J1" s="113" t="s">
        <v>13</v>
      </c>
      <c r="K1" s="113" t="s">
        <v>14</v>
      </c>
      <c r="L1" s="113" t="s">
        <v>15</v>
      </c>
      <c r="M1" s="113" t="s">
        <v>16</v>
      </c>
      <c r="N1" s="114" t="s">
        <v>5</v>
      </c>
      <c r="O1" s="114" t="s">
        <v>5</v>
      </c>
      <c r="P1" s="114" t="s">
        <v>5</v>
      </c>
      <c r="Q1" s="114" t="s">
        <v>6</v>
      </c>
      <c r="R1" s="115" t="s">
        <v>19</v>
      </c>
      <c r="S1" s="115" t="s">
        <v>19</v>
      </c>
      <c r="T1" s="115" t="s">
        <v>19</v>
      </c>
      <c r="U1" s="115" t="s">
        <v>19</v>
      </c>
      <c r="V1" s="115" t="s">
        <v>19</v>
      </c>
      <c r="W1" s="114" t="s">
        <v>18</v>
      </c>
      <c r="X1" s="114" t="s">
        <v>18</v>
      </c>
      <c r="Y1" s="114" t="s">
        <v>18</v>
      </c>
      <c r="Z1" s="114" t="s">
        <v>18</v>
      </c>
      <c r="AA1" s="114" t="s">
        <v>18</v>
      </c>
      <c r="AB1" s="114" t="s">
        <v>40</v>
      </c>
      <c r="AC1" s="116" t="s">
        <v>40</v>
      </c>
      <c r="AD1" s="117"/>
      <c r="AG1" s="118"/>
      <c r="AH1" s="118"/>
      <c r="AI1" s="118"/>
      <c r="AJ1" s="118"/>
      <c r="AK1" s="118"/>
      <c r="AL1" s="118"/>
      <c r="AM1" s="118"/>
      <c r="AN1" s="118"/>
      <c r="AO1" s="118"/>
      <c r="AP1" s="118"/>
      <c r="AQ1" s="119"/>
      <c r="AR1" s="119"/>
      <c r="AS1" s="119"/>
      <c r="AT1" s="119"/>
      <c r="AU1" s="120"/>
      <c r="AV1" s="120"/>
      <c r="AW1" s="120"/>
      <c r="AX1" s="120"/>
      <c r="AY1" s="120"/>
      <c r="AZ1" s="119"/>
      <c r="BA1" s="119"/>
      <c r="BB1" s="119"/>
      <c r="BC1" s="119"/>
      <c r="BD1" s="119"/>
      <c r="BE1" s="119"/>
      <c r="BF1" s="118"/>
      <c r="BI1" s="60" t="str">
        <f>BH2</f>
        <v>vide</v>
      </c>
      <c r="BJ1" s="60" t="str">
        <f>BH3</f>
        <v>vide</v>
      </c>
      <c r="BK1" s="60" t="str">
        <f>BH4</f>
        <v>vide</v>
      </c>
      <c r="BL1" s="60" t="str">
        <f>BH5</f>
        <v>vide</v>
      </c>
      <c r="BM1" s="60" t="str">
        <f>BH6</f>
        <v>vide</v>
      </c>
      <c r="BN1" s="60" t="str">
        <f>BH7</f>
        <v>vide</v>
      </c>
      <c r="BO1" s="60" t="str">
        <f>BH8</f>
        <v>vide</v>
      </c>
      <c r="BP1" s="60" t="str">
        <f>BH9</f>
        <v>vide</v>
      </c>
      <c r="BQ1" s="60" t="str">
        <f>BH10</f>
        <v>vide</v>
      </c>
      <c r="BR1" s="60" t="str">
        <f>BH11</f>
        <v>vide</v>
      </c>
      <c r="BS1" s="60" t="str">
        <f>BH12</f>
        <v>vide</v>
      </c>
      <c r="BT1" s="60" t="str">
        <f>BH13</f>
        <v>vide</v>
      </c>
      <c r="BU1" s="60" t="str">
        <f>BH14</f>
        <v>vide</v>
      </c>
      <c r="BV1" s="60" t="str">
        <f>BH15</f>
        <v>vide</v>
      </c>
      <c r="BW1" s="60" t="str">
        <f>BH16</f>
        <v>vide</v>
      </c>
      <c r="BX1" s="60" t="str">
        <f>BH17</f>
        <v>vide</v>
      </c>
      <c r="BY1" s="60" t="str">
        <f>BH18</f>
        <v>vide</v>
      </c>
      <c r="BZ1" s="60" t="str">
        <f>BH19</f>
        <v>vide</v>
      </c>
      <c r="CA1" s="60" t="str">
        <f>BH20</f>
        <v>vide</v>
      </c>
      <c r="CB1" s="60" t="str">
        <f>BH21</f>
        <v>vide</v>
      </c>
      <c r="CC1" s="60" t="str">
        <f>BH22</f>
        <v>vide</v>
      </c>
      <c r="CD1" s="60" t="str">
        <f>BH23</f>
        <v>vide</v>
      </c>
      <c r="CE1" s="60" t="str">
        <f>BH24</f>
        <v>vide</v>
      </c>
      <c r="CF1" s="60" t="str">
        <f>BH25</f>
        <v>vide</v>
      </c>
      <c r="CG1" s="60" t="str">
        <f>BH26</f>
        <v>vide</v>
      </c>
      <c r="CH1" s="60" t="str">
        <f>BH27</f>
        <v>vide</v>
      </c>
      <c r="CI1" s="60" t="str">
        <f>BH28</f>
        <v>vide</v>
      </c>
      <c r="CJ1" s="60" t="str">
        <f>BH29</f>
        <v>vide</v>
      </c>
      <c r="CK1" s="60" t="str">
        <f>BH30</f>
        <v>vide</v>
      </c>
      <c r="CL1" s="60" t="str">
        <f>BH31</f>
        <v>vide</v>
      </c>
      <c r="CM1" s="60" t="str">
        <f>BH32</f>
        <v>vide</v>
      </c>
    </row>
    <row r="2" spans="1:91" ht="15.75" thickTop="1" x14ac:dyDescent="0.25">
      <c r="A2" s="110"/>
      <c r="B2" s="121"/>
      <c r="C2" s="122" t="str">
        <f>trame_planning_machine!$C6</f>
        <v>ve 1</v>
      </c>
      <c r="D2" s="123">
        <f>trame_planning_machine!$D6</f>
        <v>0</v>
      </c>
      <c r="E2" s="123">
        <f>trame_planning_machine!$E6</f>
        <v>0</v>
      </c>
      <c r="F2" s="123">
        <f>trame_planning_machine!$F6</f>
        <v>0</v>
      </c>
      <c r="G2" s="123">
        <f>trame_planning_machine!$G6</f>
        <v>0</v>
      </c>
      <c r="H2" s="123">
        <f>trame_planning_machine!$H6</f>
        <v>0</v>
      </c>
      <c r="I2" s="123">
        <f>trame_planning_machine!$I6</f>
        <v>0</v>
      </c>
      <c r="J2" s="123">
        <f>trame_planning_machine!$J6</f>
        <v>0</v>
      </c>
      <c r="K2" s="123">
        <f>trame_planning_machine!$K6</f>
        <v>0</v>
      </c>
      <c r="L2" s="123">
        <f>trame_planning_machine!$L6</f>
        <v>0</v>
      </c>
      <c r="M2" s="123">
        <f>trame_planning_machine!$M6</f>
        <v>0</v>
      </c>
      <c r="N2" s="123">
        <f>trame_planning_machine!$N6</f>
        <v>0</v>
      </c>
      <c r="O2" s="123">
        <f>trame_planning_machine!$O6</f>
        <v>0</v>
      </c>
      <c r="P2" s="123">
        <f>trame_planning_machine!$P6</f>
        <v>0</v>
      </c>
      <c r="Q2" s="123">
        <f>trame_planning_machine!$R6</f>
        <v>0</v>
      </c>
      <c r="R2" s="123">
        <f>trame_planning_machine!$T6</f>
        <v>0</v>
      </c>
      <c r="S2" s="123">
        <f>trame_planning_machine!$U6</f>
        <v>0</v>
      </c>
      <c r="T2" s="123">
        <f>trame_planning_machine!$V6</f>
        <v>0</v>
      </c>
      <c r="U2" s="123">
        <f>trame_planning_machine!$W6</f>
        <v>0</v>
      </c>
      <c r="V2" s="123">
        <f>trame_planning_machine!$X6</f>
        <v>0</v>
      </c>
      <c r="W2" s="123">
        <f>trame_planning_machine!$Z6</f>
        <v>0</v>
      </c>
      <c r="X2" s="123">
        <f>trame_planning_machine!$AA6</f>
        <v>0</v>
      </c>
      <c r="Y2" s="123">
        <f>trame_planning_machine!$AB6</f>
        <v>0</v>
      </c>
      <c r="Z2" s="123">
        <f>trame_planning_machine!$AC6</f>
        <v>0</v>
      </c>
      <c r="AA2" s="123">
        <f>trame_planning_machine!$AD6</f>
        <v>0</v>
      </c>
      <c r="AB2" s="123">
        <f>trame_planning_machine!$AF6</f>
        <v>0</v>
      </c>
      <c r="AC2" s="124">
        <f>trame_planning_machine!$AG6</f>
        <v>0</v>
      </c>
      <c r="AE2" s="125" t="s">
        <v>32</v>
      </c>
      <c r="AF2" s="126" t="str">
        <f>trame_planning_machine!$C$6</f>
        <v>ve 1</v>
      </c>
      <c r="AG2" s="127" t="str">
        <f>IF($D$2=$AE$2,$D$1,"")</f>
        <v/>
      </c>
      <c r="AH2" s="128" t="str">
        <f>IF(E2=$AE$2,$E$1,"")</f>
        <v/>
      </c>
      <c r="AI2" s="128" t="str">
        <f>IF($F$2=$AE$2,$F$1,"")</f>
        <v/>
      </c>
      <c r="AJ2" s="128" t="str">
        <f>IF($G$2=$AE$2,$G$1,"")</f>
        <v/>
      </c>
      <c r="AK2" s="128" t="str">
        <f>IF($H$2=$AE$2,$H$1,"")</f>
        <v/>
      </c>
      <c r="AL2" s="128" t="str">
        <f>IF($I$2=$AE$2,$I$1,"")</f>
        <v/>
      </c>
      <c r="AM2" s="128" t="str">
        <f>IF($J$2=$AE$2,$J$1,"")</f>
        <v/>
      </c>
      <c r="AN2" s="128" t="str">
        <f>IF($K$2=$AE$2,$K$1,"")</f>
        <v/>
      </c>
      <c r="AO2" s="128" t="str">
        <f>IF($L$2=$AE$2,$L$1,"")</f>
        <v/>
      </c>
      <c r="AP2" s="128" t="str">
        <f>IF($M$2=$AE$2,$M$1,"")</f>
        <v/>
      </c>
      <c r="AQ2" s="128" t="str">
        <f>IF($N$2=$AE$2,$N$1,"")</f>
        <v/>
      </c>
      <c r="AR2" s="128" t="str">
        <f>IF($O$2=$AE$2,$O$1,"")</f>
        <v/>
      </c>
      <c r="AS2" s="128" t="str">
        <f>IF($P$2=$AE$2,$P$1,"")</f>
        <v/>
      </c>
      <c r="AT2" s="128" t="str">
        <f>IF($Q$2=$AE$2,$Q$1,"")</f>
        <v/>
      </c>
      <c r="AU2" s="128" t="str">
        <f>IF($R$2=$AE$2,$R$1,"")</f>
        <v/>
      </c>
      <c r="AV2" s="128" t="str">
        <f>IF($S$2=$AE$2,$S$1,"")</f>
        <v/>
      </c>
      <c r="AW2" s="128" t="str">
        <f>IF($T$2=$AE$2,$T$1,"")</f>
        <v/>
      </c>
      <c r="AX2" s="128" t="str">
        <f>IF($U$2=$AE$2,$U$1,"")</f>
        <v/>
      </c>
      <c r="AY2" s="128" t="str">
        <f>IF($V$2=$AE$2,$V$1,"")</f>
        <v/>
      </c>
      <c r="AZ2" s="128" t="str">
        <f>IF($W$2=$AE$2,$W$1,"")</f>
        <v/>
      </c>
      <c r="BA2" s="128" t="str">
        <f>IF($X$2=$AE$2,$X$1,"")</f>
        <v/>
      </c>
      <c r="BB2" s="128" t="str">
        <f>IF($Y$2=$AE$2,$Y$1,"")</f>
        <v/>
      </c>
      <c r="BC2" s="128" t="str">
        <f>IF($Z$2=$AE$2,$Z$1,"")</f>
        <v/>
      </c>
      <c r="BD2" s="128" t="str">
        <f>IF($AA$2=$AE$2,$AA$1,"")</f>
        <v/>
      </c>
      <c r="BE2" s="129" t="str">
        <f>IF(ISERROR(SEARCH("AG*",$AB$2)),"",$AB$1)</f>
        <v/>
      </c>
      <c r="BF2" s="129" t="str">
        <f>IF(ISERROR(SEARCH("AG*",$AC$2)),"",$AC$1)</f>
        <v/>
      </c>
      <c r="BG2" s="130" t="str">
        <f>IF(BI2&gt;1,"DOUB","")</f>
        <v/>
      </c>
      <c r="BH2" s="131" t="str">
        <f>IF(ISNA(LOOKUP(2.1,1/(AG2:BG2&lt;&gt;""),AG2:BG2)),"vide",LOOKUP(2.1,1/(AG2:BG2&lt;&gt;""),AG2:BG2))</f>
        <v>vide</v>
      </c>
      <c r="BI2" s="132">
        <f>SUMPRODUCT((AG2:BF2&lt;&gt;"")*1)</f>
        <v>0</v>
      </c>
    </row>
    <row r="3" spans="1:91" x14ac:dyDescent="0.25">
      <c r="A3" s="110"/>
      <c r="B3" s="121"/>
      <c r="C3" s="122" t="str">
        <f>trame_planning_machine!$C7</f>
        <v>sa 2</v>
      </c>
      <c r="D3" s="123">
        <f>trame_planning_machine!$D7</f>
        <v>0</v>
      </c>
      <c r="E3" s="123">
        <f>trame_planning_machine!$E7</f>
        <v>0</v>
      </c>
      <c r="F3" s="123">
        <f>trame_planning_machine!$F7</f>
        <v>0</v>
      </c>
      <c r="G3" s="123">
        <f>trame_planning_machine!$G7</f>
        <v>0</v>
      </c>
      <c r="H3" s="123">
        <f>trame_planning_machine!$H7</f>
        <v>0</v>
      </c>
      <c r="I3" s="123">
        <f>trame_planning_machine!$I7</f>
        <v>0</v>
      </c>
      <c r="J3" s="123">
        <f>trame_planning_machine!$J7</f>
        <v>0</v>
      </c>
      <c r="K3" s="123">
        <f>trame_planning_machine!$K7</f>
        <v>0</v>
      </c>
      <c r="L3" s="123">
        <f>trame_planning_machine!$L7</f>
        <v>0</v>
      </c>
      <c r="M3" s="123">
        <f>trame_planning_machine!$M7</f>
        <v>0</v>
      </c>
      <c r="N3" s="123">
        <f>trame_planning_machine!$N7</f>
        <v>0</v>
      </c>
      <c r="O3" s="123">
        <f>trame_planning_machine!$O7</f>
        <v>0</v>
      </c>
      <c r="P3" s="123">
        <f>trame_planning_machine!$P7</f>
        <v>0</v>
      </c>
      <c r="Q3" s="123">
        <f>trame_planning_machine!$R7</f>
        <v>0</v>
      </c>
      <c r="R3" s="123">
        <f>trame_planning_machine!$T7</f>
        <v>0</v>
      </c>
      <c r="S3" s="123">
        <f>trame_planning_machine!$U7</f>
        <v>0</v>
      </c>
      <c r="T3" s="123">
        <f>trame_planning_machine!$V7</f>
        <v>0</v>
      </c>
      <c r="U3" s="123">
        <f>trame_planning_machine!$W7</f>
        <v>0</v>
      </c>
      <c r="V3" s="123">
        <f>trame_planning_machine!$X7</f>
        <v>0</v>
      </c>
      <c r="W3" s="123">
        <f>trame_planning_machine!$Z7</f>
        <v>0</v>
      </c>
      <c r="X3" s="123">
        <f>trame_planning_machine!$AA7</f>
        <v>0</v>
      </c>
      <c r="Y3" s="123">
        <f>trame_planning_machine!$AB7</f>
        <v>0</v>
      </c>
      <c r="Z3" s="123">
        <f>trame_planning_machine!$AC7</f>
        <v>0</v>
      </c>
      <c r="AA3" s="123">
        <f>trame_planning_machine!$AD7</f>
        <v>0</v>
      </c>
      <c r="AB3" s="123">
        <f>trame_planning_machine!$AF7</f>
        <v>0</v>
      </c>
      <c r="AC3" s="124">
        <f>trame_planning_machine!$AG7</f>
        <v>0</v>
      </c>
      <c r="AF3" s="133" t="str">
        <f>trame_planning_machine!$C$7</f>
        <v>sa 2</v>
      </c>
      <c r="AG3" s="134" t="str">
        <f t="shared" ref="AG3:AG32" si="0">IF(D3=$AE$2,$D$1,"")</f>
        <v/>
      </c>
      <c r="AH3" s="135" t="str">
        <f t="shared" ref="AH3:AH32" si="1">IF(E3=$AE$2,$E$1,"")</f>
        <v/>
      </c>
      <c r="AI3" s="135" t="str">
        <f t="shared" ref="AI3:AI32" si="2">IF(F3=$AE$2,$F$1,"")</f>
        <v/>
      </c>
      <c r="AJ3" s="135" t="str">
        <f t="shared" ref="AJ3:AJ32" si="3">IF(G3=$AE$2,$G$1,"")</f>
        <v/>
      </c>
      <c r="AK3" s="135" t="str">
        <f t="shared" ref="AK3:AK32" si="4">IF(H3=$AE$2,$H$1,"")</f>
        <v/>
      </c>
      <c r="AL3" s="135" t="str">
        <f t="shared" ref="AL3:AL32" si="5">IF(I3=$AE$2,$I$1,"")</f>
        <v/>
      </c>
      <c r="AM3" s="135" t="str">
        <f t="shared" ref="AM3:AM32" si="6">IF(J3=$AE$2,$J$1,"")</f>
        <v/>
      </c>
      <c r="AN3" s="135" t="str">
        <f t="shared" ref="AN3:AN32" si="7">IF(K3=$AE$2,$K$1,"")</f>
        <v/>
      </c>
      <c r="AO3" s="135" t="str">
        <f t="shared" ref="AO3:AO32" si="8">IF(L3=$AE$2,$L$1,"")</f>
        <v/>
      </c>
      <c r="AP3" s="135" t="str">
        <f t="shared" ref="AP3:AP32" si="9">IF(M3=$AE$2,$M$1,"")</f>
        <v/>
      </c>
      <c r="AQ3" s="135" t="str">
        <f t="shared" ref="AQ3:AQ32" si="10">IF(N3=$AE$2,$N$1,"")</f>
        <v/>
      </c>
      <c r="AR3" s="135" t="str">
        <f t="shared" ref="AR3:AR32" si="11">IF(O3=$AE$2,$O$1,"")</f>
        <v/>
      </c>
      <c r="AS3" s="135" t="str">
        <f t="shared" ref="AS3:AS32" si="12">IF(P3=$AE$2,$P$1,"")</f>
        <v/>
      </c>
      <c r="AT3" s="135" t="str">
        <f t="shared" ref="AT3:AT32" si="13">IF(Q3=$AE$2,$Q$1,"")</f>
        <v/>
      </c>
      <c r="AU3" s="135" t="str">
        <f t="shared" ref="AU3:AU32" si="14">IF(R3=$AE$2,$R$1,"")</f>
        <v/>
      </c>
      <c r="AV3" s="135" t="str">
        <f t="shared" ref="AV3:AV32" si="15">IF(S3=$AE$2,$S$1,"")</f>
        <v/>
      </c>
      <c r="AW3" s="135" t="str">
        <f t="shared" ref="AW3:AW32" si="16">IF(T3=$AE$2,$T$1,"")</f>
        <v/>
      </c>
      <c r="AX3" s="135" t="str">
        <f t="shared" ref="AX3:AX32" si="17">IF(U3=$AE$2,$U$1,"")</f>
        <v/>
      </c>
      <c r="AY3" s="135" t="str">
        <f t="shared" ref="AY3:AY32" si="18">IF(V3=$AE$2,$V$1,"")</f>
        <v/>
      </c>
      <c r="AZ3" s="135" t="str">
        <f t="shared" ref="AZ3:AZ32" si="19">IF(W3=$AE$2,$W$1,"")</f>
        <v/>
      </c>
      <c r="BA3" s="135" t="str">
        <f t="shared" ref="BA3:BA32" si="20">IF(X3=$AE$2,$X$1,"")</f>
        <v/>
      </c>
      <c r="BB3" s="135" t="str">
        <f t="shared" ref="BB3:BB32" si="21">IF(Y3=$AE$2,$Y$1,"")</f>
        <v/>
      </c>
      <c r="BC3" s="135" t="str">
        <f t="shared" ref="BC3:BC32" si="22">IF(Z3=$AE$2,$Z$1,"")</f>
        <v/>
      </c>
      <c r="BD3" s="135" t="str">
        <f t="shared" ref="BD3:BD32" si="23">IF(AA3=$AE$2,$AA$1,"")</f>
        <v/>
      </c>
      <c r="BE3" s="136" t="str">
        <f t="shared" ref="BE3:BE32" si="24">IF(ISERROR(SEARCH("AG*",$AB3)),"",$AB$1)</f>
        <v/>
      </c>
      <c r="BF3" s="136" t="str">
        <f t="shared" ref="BF3:BF32" si="25">IF(ISERROR(SEARCH("AG*",$AC3)),"",$AC$1)</f>
        <v/>
      </c>
      <c r="BG3" s="137" t="str">
        <f t="shared" ref="BG3:BG32" si="26">IF(BI3&gt;1,"DOUB","")</f>
        <v/>
      </c>
      <c r="BH3" s="131" t="str">
        <f>IF(ISNA(LOOKUP(2.1,1/(AG3:BG3&lt;&gt;""),AG3:BG3)),"vide",LOOKUP(2.1,1/(AG3:BG3&lt;&gt;""),AG3:BG3))</f>
        <v>vide</v>
      </c>
      <c r="BI3" s="138">
        <f t="shared" ref="BI3:BI32" si="27">SUMPRODUCT((AG3:BF3&lt;&gt;"")*1)</f>
        <v>0</v>
      </c>
    </row>
    <row r="4" spans="1:91" x14ac:dyDescent="0.25">
      <c r="A4" s="110"/>
      <c r="B4" s="121"/>
      <c r="C4" s="122" t="str">
        <f>trame_planning_machine!$C8</f>
        <v>di 3</v>
      </c>
      <c r="D4" s="123">
        <f>trame_planning_machine!$D8</f>
        <v>0</v>
      </c>
      <c r="E4" s="123">
        <f>trame_planning_machine!$E8</f>
        <v>0</v>
      </c>
      <c r="F4" s="123">
        <f>trame_planning_machine!$F8</f>
        <v>0</v>
      </c>
      <c r="G4" s="123">
        <f>trame_planning_machine!$G8</f>
        <v>0</v>
      </c>
      <c r="H4" s="123">
        <f>trame_planning_machine!$H8</f>
        <v>0</v>
      </c>
      <c r="I4" s="123">
        <f>trame_planning_machine!$I8</f>
        <v>0</v>
      </c>
      <c r="J4" s="123">
        <f>trame_planning_machine!$J8</f>
        <v>0</v>
      </c>
      <c r="K4" s="123">
        <f>trame_planning_machine!$K8</f>
        <v>0</v>
      </c>
      <c r="L4" s="123">
        <f>trame_planning_machine!$L8</f>
        <v>0</v>
      </c>
      <c r="M4" s="123">
        <f>trame_planning_machine!$M8</f>
        <v>0</v>
      </c>
      <c r="N4" s="123">
        <f>trame_planning_machine!$N8</f>
        <v>0</v>
      </c>
      <c r="O4" s="123">
        <f>trame_planning_machine!$O8</f>
        <v>0</v>
      </c>
      <c r="P4" s="123">
        <f>trame_planning_machine!$P8</f>
        <v>0</v>
      </c>
      <c r="Q4" s="123">
        <f>trame_planning_machine!$R8</f>
        <v>0</v>
      </c>
      <c r="R4" s="123">
        <f>trame_planning_machine!$T8</f>
        <v>0</v>
      </c>
      <c r="S4" s="123">
        <f>trame_planning_machine!$U8</f>
        <v>0</v>
      </c>
      <c r="T4" s="123">
        <f>trame_planning_machine!$V8</f>
        <v>0</v>
      </c>
      <c r="U4" s="123">
        <f>trame_planning_machine!$W8</f>
        <v>0</v>
      </c>
      <c r="V4" s="123">
        <f>trame_planning_machine!$X8</f>
        <v>0</v>
      </c>
      <c r="W4" s="123">
        <f>trame_planning_machine!$Z8</f>
        <v>0</v>
      </c>
      <c r="X4" s="123">
        <f>trame_planning_machine!$AA8</f>
        <v>0</v>
      </c>
      <c r="Y4" s="123">
        <f>trame_planning_machine!$AB8</f>
        <v>0</v>
      </c>
      <c r="Z4" s="123">
        <f>trame_planning_machine!$AC8</f>
        <v>0</v>
      </c>
      <c r="AA4" s="123">
        <f>trame_planning_machine!$AD8</f>
        <v>0</v>
      </c>
      <c r="AB4" s="123">
        <f>trame_planning_machine!$AF8</f>
        <v>0</v>
      </c>
      <c r="AC4" s="124">
        <f>trame_planning_machine!$AG8</f>
        <v>0</v>
      </c>
      <c r="AF4" s="133" t="str">
        <f>trame_planning_machine!$C$8</f>
        <v>di 3</v>
      </c>
      <c r="AG4" s="134" t="str">
        <f t="shared" si="0"/>
        <v/>
      </c>
      <c r="AH4" s="135" t="str">
        <f t="shared" si="1"/>
        <v/>
      </c>
      <c r="AI4" s="135" t="str">
        <f t="shared" si="2"/>
        <v/>
      </c>
      <c r="AJ4" s="135" t="str">
        <f t="shared" si="3"/>
        <v/>
      </c>
      <c r="AK4" s="135" t="str">
        <f t="shared" si="4"/>
        <v/>
      </c>
      <c r="AL4" s="135" t="str">
        <f t="shared" si="5"/>
        <v/>
      </c>
      <c r="AM4" s="135" t="str">
        <f t="shared" si="6"/>
        <v/>
      </c>
      <c r="AN4" s="135" t="str">
        <f t="shared" si="7"/>
        <v/>
      </c>
      <c r="AO4" s="135" t="str">
        <f t="shared" si="8"/>
        <v/>
      </c>
      <c r="AP4" s="135" t="str">
        <f t="shared" si="9"/>
        <v/>
      </c>
      <c r="AQ4" s="135" t="str">
        <f t="shared" si="10"/>
        <v/>
      </c>
      <c r="AR4" s="135" t="str">
        <f t="shared" si="11"/>
        <v/>
      </c>
      <c r="AS4" s="135" t="str">
        <f t="shared" si="12"/>
        <v/>
      </c>
      <c r="AT4" s="135" t="str">
        <f t="shared" si="13"/>
        <v/>
      </c>
      <c r="AU4" s="135" t="str">
        <f t="shared" si="14"/>
        <v/>
      </c>
      <c r="AV4" s="135" t="str">
        <f t="shared" si="15"/>
        <v/>
      </c>
      <c r="AW4" s="135" t="str">
        <f t="shared" si="16"/>
        <v/>
      </c>
      <c r="AX4" s="135" t="str">
        <f t="shared" si="17"/>
        <v/>
      </c>
      <c r="AY4" s="135" t="str">
        <f t="shared" si="18"/>
        <v/>
      </c>
      <c r="AZ4" s="135" t="str">
        <f t="shared" si="19"/>
        <v/>
      </c>
      <c r="BA4" s="135" t="str">
        <f t="shared" si="20"/>
        <v/>
      </c>
      <c r="BB4" s="135" t="str">
        <f t="shared" si="21"/>
        <v/>
      </c>
      <c r="BC4" s="135" t="str">
        <f t="shared" si="22"/>
        <v/>
      </c>
      <c r="BD4" s="135" t="str">
        <f t="shared" si="23"/>
        <v/>
      </c>
      <c r="BE4" s="136" t="str">
        <f t="shared" si="24"/>
        <v/>
      </c>
      <c r="BF4" s="136" t="str">
        <f t="shared" si="25"/>
        <v/>
      </c>
      <c r="BG4" s="137" t="str">
        <f t="shared" si="26"/>
        <v/>
      </c>
      <c r="BH4" s="131" t="str">
        <f t="shared" ref="BH4:BH32" si="28">IF(ISNA(LOOKUP(2.1,1/(AG4:BG4&lt;&gt;""),AG4:BG4)),"vide",LOOKUP(2.1,1/(AG4:BG4&lt;&gt;""),AG4:BG4))</f>
        <v>vide</v>
      </c>
      <c r="BI4" s="138">
        <f t="shared" si="27"/>
        <v>0</v>
      </c>
    </row>
    <row r="5" spans="1:91" x14ac:dyDescent="0.25">
      <c r="A5" s="110"/>
      <c r="B5" s="121"/>
      <c r="C5" s="122" t="str">
        <f>trame_planning_machine!$C9</f>
        <v>lu 4</v>
      </c>
      <c r="D5" s="123">
        <f>trame_planning_machine!$D9</f>
        <v>0</v>
      </c>
      <c r="E5" s="123">
        <f>trame_planning_machine!$E9</f>
        <v>0</v>
      </c>
      <c r="F5" s="123">
        <f>trame_planning_machine!$F9</f>
        <v>0</v>
      </c>
      <c r="G5" s="123">
        <f>trame_planning_machine!$G9</f>
        <v>0</v>
      </c>
      <c r="H5" s="123">
        <f>trame_planning_machine!$H9</f>
        <v>0</v>
      </c>
      <c r="I5" s="123">
        <f>trame_planning_machine!$I9</f>
        <v>0</v>
      </c>
      <c r="J5" s="123">
        <f>trame_planning_machine!$J9</f>
        <v>0</v>
      </c>
      <c r="K5" s="123">
        <f>trame_planning_machine!$K9</f>
        <v>0</v>
      </c>
      <c r="L5" s="123">
        <f>trame_planning_machine!$L9</f>
        <v>0</v>
      </c>
      <c r="M5" s="123">
        <f>trame_planning_machine!$M9</f>
        <v>0</v>
      </c>
      <c r="N5" s="123">
        <f>trame_planning_machine!$N9</f>
        <v>0</v>
      </c>
      <c r="O5" s="123">
        <f>trame_planning_machine!$O9</f>
        <v>0</v>
      </c>
      <c r="P5" s="123">
        <f>trame_planning_machine!$P9</f>
        <v>0</v>
      </c>
      <c r="Q5" s="123">
        <f>trame_planning_machine!$R9</f>
        <v>0</v>
      </c>
      <c r="R5" s="123">
        <f>trame_planning_machine!$T9</f>
        <v>0</v>
      </c>
      <c r="S5" s="123">
        <f>trame_planning_machine!$U9</f>
        <v>0</v>
      </c>
      <c r="T5" s="123">
        <f>trame_planning_machine!$V9</f>
        <v>0</v>
      </c>
      <c r="U5" s="123">
        <f>trame_planning_machine!$W9</f>
        <v>0</v>
      </c>
      <c r="V5" s="123">
        <f>trame_planning_machine!$X9</f>
        <v>0</v>
      </c>
      <c r="W5" s="123">
        <f>trame_planning_machine!$Z9</f>
        <v>0</v>
      </c>
      <c r="X5" s="123">
        <f>trame_planning_machine!$AA9</f>
        <v>0</v>
      </c>
      <c r="Y5" s="123">
        <f>trame_planning_machine!$AB9</f>
        <v>0</v>
      </c>
      <c r="Z5" s="123">
        <f>trame_planning_machine!$AC9</f>
        <v>0</v>
      </c>
      <c r="AA5" s="123">
        <f>trame_planning_machine!$AD9</f>
        <v>0</v>
      </c>
      <c r="AB5" s="123">
        <f>trame_planning_machine!$AF9</f>
        <v>0</v>
      </c>
      <c r="AC5" s="124">
        <f>trame_planning_machine!$AG9</f>
        <v>0</v>
      </c>
      <c r="AF5" s="133" t="str">
        <f>trame_planning_machine!$C$9</f>
        <v>lu 4</v>
      </c>
      <c r="AG5" s="134" t="str">
        <f t="shared" si="0"/>
        <v/>
      </c>
      <c r="AH5" s="135" t="str">
        <f t="shared" si="1"/>
        <v/>
      </c>
      <c r="AI5" s="135" t="str">
        <f t="shared" si="2"/>
        <v/>
      </c>
      <c r="AJ5" s="135" t="str">
        <f t="shared" si="3"/>
        <v/>
      </c>
      <c r="AK5" s="135" t="str">
        <f t="shared" si="4"/>
        <v/>
      </c>
      <c r="AL5" s="135" t="str">
        <f t="shared" si="5"/>
        <v/>
      </c>
      <c r="AM5" s="135" t="str">
        <f t="shared" si="6"/>
        <v/>
      </c>
      <c r="AN5" s="135" t="str">
        <f t="shared" si="7"/>
        <v/>
      </c>
      <c r="AO5" s="135" t="str">
        <f t="shared" si="8"/>
        <v/>
      </c>
      <c r="AP5" s="135" t="str">
        <f t="shared" si="9"/>
        <v/>
      </c>
      <c r="AQ5" s="135" t="str">
        <f t="shared" si="10"/>
        <v/>
      </c>
      <c r="AR5" s="135" t="str">
        <f t="shared" si="11"/>
        <v/>
      </c>
      <c r="AS5" s="135" t="str">
        <f t="shared" si="12"/>
        <v/>
      </c>
      <c r="AT5" s="135" t="str">
        <f t="shared" si="13"/>
        <v/>
      </c>
      <c r="AU5" s="135" t="str">
        <f t="shared" si="14"/>
        <v/>
      </c>
      <c r="AV5" s="135" t="str">
        <f t="shared" si="15"/>
        <v/>
      </c>
      <c r="AW5" s="135" t="str">
        <f t="shared" si="16"/>
        <v/>
      </c>
      <c r="AX5" s="135" t="str">
        <f t="shared" si="17"/>
        <v/>
      </c>
      <c r="AY5" s="135" t="str">
        <f t="shared" si="18"/>
        <v/>
      </c>
      <c r="AZ5" s="135" t="str">
        <f t="shared" si="19"/>
        <v/>
      </c>
      <c r="BA5" s="135" t="str">
        <f t="shared" si="20"/>
        <v/>
      </c>
      <c r="BB5" s="135" t="str">
        <f t="shared" si="21"/>
        <v/>
      </c>
      <c r="BC5" s="135" t="str">
        <f t="shared" si="22"/>
        <v/>
      </c>
      <c r="BD5" s="135" t="str">
        <f t="shared" si="23"/>
        <v/>
      </c>
      <c r="BE5" s="136" t="str">
        <f t="shared" si="24"/>
        <v/>
      </c>
      <c r="BF5" s="136" t="str">
        <f t="shared" si="25"/>
        <v/>
      </c>
      <c r="BG5" s="137" t="str">
        <f t="shared" si="26"/>
        <v/>
      </c>
      <c r="BH5" s="131" t="str">
        <f t="shared" si="28"/>
        <v>vide</v>
      </c>
      <c r="BI5" s="138">
        <f t="shared" si="27"/>
        <v>0</v>
      </c>
    </row>
    <row r="6" spans="1:91" x14ac:dyDescent="0.25">
      <c r="A6" s="110"/>
      <c r="B6" s="121"/>
      <c r="C6" s="122" t="str">
        <f>trame_planning_machine!$C10</f>
        <v>ma 5</v>
      </c>
      <c r="D6" s="123">
        <f>trame_planning_machine!$D10</f>
        <v>0</v>
      </c>
      <c r="E6" s="123">
        <f>trame_planning_machine!$E10</f>
        <v>0</v>
      </c>
      <c r="F6" s="123">
        <f>trame_planning_machine!$F10</f>
        <v>0</v>
      </c>
      <c r="G6" s="123">
        <f>trame_planning_machine!$G10</f>
        <v>0</v>
      </c>
      <c r="H6" s="123">
        <f>trame_planning_machine!$H10</f>
        <v>0</v>
      </c>
      <c r="I6" s="123">
        <f>trame_planning_machine!$I10</f>
        <v>0</v>
      </c>
      <c r="J6" s="123">
        <f>trame_planning_machine!$J10</f>
        <v>0</v>
      </c>
      <c r="K6" s="123">
        <f>trame_planning_machine!$K10</f>
        <v>0</v>
      </c>
      <c r="L6" s="123">
        <f>trame_planning_machine!$L10</f>
        <v>0</v>
      </c>
      <c r="M6" s="123">
        <f>trame_planning_machine!$M10</f>
        <v>0</v>
      </c>
      <c r="N6" s="123">
        <f>trame_planning_machine!$N10</f>
        <v>0</v>
      </c>
      <c r="O6" s="123">
        <f>trame_planning_machine!$O10</f>
        <v>0</v>
      </c>
      <c r="P6" s="123">
        <f>trame_planning_machine!$P10</f>
        <v>0</v>
      </c>
      <c r="Q6" s="123">
        <f>trame_planning_machine!$R10</f>
        <v>0</v>
      </c>
      <c r="R6" s="123">
        <f>trame_planning_machine!$T10</f>
        <v>0</v>
      </c>
      <c r="S6" s="123">
        <f>trame_planning_machine!$U10</f>
        <v>0</v>
      </c>
      <c r="T6" s="123">
        <f>trame_planning_machine!$V10</f>
        <v>0</v>
      </c>
      <c r="U6" s="123">
        <f>trame_planning_machine!$W10</f>
        <v>0</v>
      </c>
      <c r="V6" s="123">
        <f>trame_planning_machine!$X10</f>
        <v>0</v>
      </c>
      <c r="W6" s="123">
        <f>trame_planning_machine!$Z10</f>
        <v>0</v>
      </c>
      <c r="X6" s="123">
        <f>trame_planning_machine!$AA10</f>
        <v>0</v>
      </c>
      <c r="Y6" s="123">
        <f>trame_planning_machine!$AB10</f>
        <v>0</v>
      </c>
      <c r="Z6" s="123">
        <f>trame_planning_machine!$AC10</f>
        <v>0</v>
      </c>
      <c r="AA6" s="123">
        <f>trame_planning_machine!$AD10</f>
        <v>0</v>
      </c>
      <c r="AB6" s="123">
        <f>trame_planning_machine!$AF10</f>
        <v>0</v>
      </c>
      <c r="AC6" s="124">
        <f>trame_planning_machine!$AG10</f>
        <v>0</v>
      </c>
      <c r="AF6" s="133" t="str">
        <f>trame_planning_machine!$C$10</f>
        <v>ma 5</v>
      </c>
      <c r="AG6" s="134" t="str">
        <f t="shared" si="0"/>
        <v/>
      </c>
      <c r="AH6" s="135" t="str">
        <f t="shared" si="1"/>
        <v/>
      </c>
      <c r="AI6" s="135" t="str">
        <f t="shared" si="2"/>
        <v/>
      </c>
      <c r="AJ6" s="135" t="str">
        <f t="shared" si="3"/>
        <v/>
      </c>
      <c r="AK6" s="135" t="str">
        <f t="shared" si="4"/>
        <v/>
      </c>
      <c r="AL6" s="135" t="str">
        <f t="shared" si="5"/>
        <v/>
      </c>
      <c r="AM6" s="135" t="str">
        <f t="shared" si="6"/>
        <v/>
      </c>
      <c r="AN6" s="135" t="str">
        <f t="shared" si="7"/>
        <v/>
      </c>
      <c r="AO6" s="135" t="str">
        <f t="shared" si="8"/>
        <v/>
      </c>
      <c r="AP6" s="135" t="str">
        <f t="shared" si="9"/>
        <v/>
      </c>
      <c r="AQ6" s="135" t="str">
        <f t="shared" si="10"/>
        <v/>
      </c>
      <c r="AR6" s="135" t="str">
        <f t="shared" si="11"/>
        <v/>
      </c>
      <c r="AS6" s="135" t="str">
        <f t="shared" si="12"/>
        <v/>
      </c>
      <c r="AT6" s="135" t="str">
        <f t="shared" si="13"/>
        <v/>
      </c>
      <c r="AU6" s="135" t="str">
        <f t="shared" si="14"/>
        <v/>
      </c>
      <c r="AV6" s="135" t="str">
        <f t="shared" si="15"/>
        <v/>
      </c>
      <c r="AW6" s="135" t="str">
        <f t="shared" si="16"/>
        <v/>
      </c>
      <c r="AX6" s="135" t="str">
        <f t="shared" si="17"/>
        <v/>
      </c>
      <c r="AY6" s="135" t="str">
        <f t="shared" si="18"/>
        <v/>
      </c>
      <c r="AZ6" s="135" t="str">
        <f t="shared" si="19"/>
        <v/>
      </c>
      <c r="BA6" s="135" t="str">
        <f t="shared" si="20"/>
        <v/>
      </c>
      <c r="BB6" s="135" t="str">
        <f t="shared" si="21"/>
        <v/>
      </c>
      <c r="BC6" s="135" t="str">
        <f t="shared" si="22"/>
        <v/>
      </c>
      <c r="BD6" s="135" t="str">
        <f t="shared" si="23"/>
        <v/>
      </c>
      <c r="BE6" s="136" t="str">
        <f t="shared" si="24"/>
        <v/>
      </c>
      <c r="BF6" s="136" t="str">
        <f t="shared" si="25"/>
        <v/>
      </c>
      <c r="BG6" s="137" t="str">
        <f t="shared" si="26"/>
        <v/>
      </c>
      <c r="BH6" s="131" t="str">
        <f t="shared" si="28"/>
        <v>vide</v>
      </c>
      <c r="BI6" s="138">
        <f t="shared" si="27"/>
        <v>0</v>
      </c>
    </row>
    <row r="7" spans="1:91" x14ac:dyDescent="0.25">
      <c r="A7" s="110"/>
      <c r="B7" s="121"/>
      <c r="C7" s="122" t="str">
        <f>trame_planning_machine!$C11</f>
        <v>me 6</v>
      </c>
      <c r="D7" s="123">
        <f>trame_planning_machine!$D11</f>
        <v>0</v>
      </c>
      <c r="E7" s="123">
        <f>trame_planning_machine!$E11</f>
        <v>0</v>
      </c>
      <c r="F7" s="123">
        <f>trame_planning_machine!$F11</f>
        <v>0</v>
      </c>
      <c r="G7" s="123">
        <f>trame_planning_machine!$G11</f>
        <v>0</v>
      </c>
      <c r="H7" s="123">
        <f>trame_planning_machine!$H11</f>
        <v>0</v>
      </c>
      <c r="I7" s="123">
        <f>trame_planning_machine!$I11</f>
        <v>0</v>
      </c>
      <c r="J7" s="123">
        <f>trame_planning_machine!$J11</f>
        <v>0</v>
      </c>
      <c r="K7" s="123">
        <f>trame_planning_machine!$K11</f>
        <v>0</v>
      </c>
      <c r="L7" s="123">
        <f>trame_planning_machine!$L11</f>
        <v>0</v>
      </c>
      <c r="M7" s="123">
        <f>trame_planning_machine!$M11</f>
        <v>0</v>
      </c>
      <c r="N7" s="123">
        <f>trame_planning_machine!$N11</f>
        <v>0</v>
      </c>
      <c r="O7" s="123">
        <f>trame_planning_machine!$O11</f>
        <v>0</v>
      </c>
      <c r="P7" s="123">
        <f>trame_planning_machine!$P11</f>
        <v>0</v>
      </c>
      <c r="Q7" s="123">
        <f>trame_planning_machine!$R11</f>
        <v>0</v>
      </c>
      <c r="R7" s="123">
        <f>trame_planning_machine!$T11</f>
        <v>0</v>
      </c>
      <c r="S7" s="123">
        <f>trame_planning_machine!$U11</f>
        <v>0</v>
      </c>
      <c r="T7" s="123">
        <f>trame_planning_machine!$V11</f>
        <v>0</v>
      </c>
      <c r="U7" s="123">
        <f>trame_planning_machine!$W11</f>
        <v>0</v>
      </c>
      <c r="V7" s="123">
        <f>trame_planning_machine!$X11</f>
        <v>0</v>
      </c>
      <c r="W7" s="123">
        <f>trame_planning_machine!$Z11</f>
        <v>0</v>
      </c>
      <c r="X7" s="123">
        <f>trame_planning_machine!$AA11</f>
        <v>0</v>
      </c>
      <c r="Y7" s="123">
        <f>trame_planning_machine!$AB11</f>
        <v>0</v>
      </c>
      <c r="Z7" s="123">
        <f>trame_planning_machine!$AC11</f>
        <v>0</v>
      </c>
      <c r="AA7" s="123">
        <f>trame_planning_machine!$AD11</f>
        <v>0</v>
      </c>
      <c r="AB7" s="123">
        <f>trame_planning_machine!$AF11</f>
        <v>0</v>
      </c>
      <c r="AC7" s="124">
        <f>trame_planning_machine!$AG11</f>
        <v>0</v>
      </c>
      <c r="AF7" s="133" t="str">
        <f>trame_planning_machine!$C$11</f>
        <v>me 6</v>
      </c>
      <c r="AG7" s="134" t="str">
        <f t="shared" si="0"/>
        <v/>
      </c>
      <c r="AH7" s="135" t="str">
        <f t="shared" si="1"/>
        <v/>
      </c>
      <c r="AI7" s="135" t="str">
        <f t="shared" si="2"/>
        <v/>
      </c>
      <c r="AJ7" s="135" t="str">
        <f t="shared" si="3"/>
        <v/>
      </c>
      <c r="AK7" s="135" t="str">
        <f t="shared" si="4"/>
        <v/>
      </c>
      <c r="AL7" s="135" t="str">
        <f t="shared" si="5"/>
        <v/>
      </c>
      <c r="AM7" s="135" t="str">
        <f t="shared" si="6"/>
        <v/>
      </c>
      <c r="AN7" s="135" t="str">
        <f t="shared" si="7"/>
        <v/>
      </c>
      <c r="AO7" s="135" t="str">
        <f t="shared" si="8"/>
        <v/>
      </c>
      <c r="AP7" s="135" t="str">
        <f t="shared" si="9"/>
        <v/>
      </c>
      <c r="AQ7" s="135" t="str">
        <f t="shared" si="10"/>
        <v/>
      </c>
      <c r="AR7" s="135" t="str">
        <f t="shared" si="11"/>
        <v/>
      </c>
      <c r="AS7" s="135" t="str">
        <f t="shared" si="12"/>
        <v/>
      </c>
      <c r="AT7" s="135" t="str">
        <f t="shared" si="13"/>
        <v/>
      </c>
      <c r="AU7" s="135" t="str">
        <f t="shared" si="14"/>
        <v/>
      </c>
      <c r="AV7" s="135" t="str">
        <f t="shared" si="15"/>
        <v/>
      </c>
      <c r="AW7" s="135" t="str">
        <f t="shared" si="16"/>
        <v/>
      </c>
      <c r="AX7" s="135" t="str">
        <f t="shared" si="17"/>
        <v/>
      </c>
      <c r="AY7" s="135" t="str">
        <f t="shared" si="18"/>
        <v/>
      </c>
      <c r="AZ7" s="135" t="str">
        <f t="shared" si="19"/>
        <v/>
      </c>
      <c r="BA7" s="135" t="str">
        <f t="shared" si="20"/>
        <v/>
      </c>
      <c r="BB7" s="135" t="str">
        <f t="shared" si="21"/>
        <v/>
      </c>
      <c r="BC7" s="135" t="str">
        <f t="shared" si="22"/>
        <v/>
      </c>
      <c r="BD7" s="135" t="str">
        <f t="shared" si="23"/>
        <v/>
      </c>
      <c r="BE7" s="136" t="str">
        <f t="shared" si="24"/>
        <v/>
      </c>
      <c r="BF7" s="136" t="str">
        <f t="shared" si="25"/>
        <v/>
      </c>
      <c r="BG7" s="137" t="str">
        <f t="shared" si="26"/>
        <v/>
      </c>
      <c r="BH7" s="131" t="str">
        <f t="shared" si="28"/>
        <v>vide</v>
      </c>
      <c r="BI7" s="138">
        <f t="shared" si="27"/>
        <v>0</v>
      </c>
    </row>
    <row r="8" spans="1:91" x14ac:dyDescent="0.25">
      <c r="A8" s="110"/>
      <c r="B8" s="121"/>
      <c r="C8" s="122" t="str">
        <f>trame_planning_machine!$C12</f>
        <v>je 7</v>
      </c>
      <c r="D8" s="123">
        <f>trame_planning_machine!$D12</f>
        <v>0</v>
      </c>
      <c r="E8" s="123">
        <f>trame_planning_machine!$E12</f>
        <v>0</v>
      </c>
      <c r="F8" s="123">
        <f>trame_planning_machine!$F12</f>
        <v>0</v>
      </c>
      <c r="G8" s="123">
        <f>trame_planning_machine!$G12</f>
        <v>0</v>
      </c>
      <c r="H8" s="123">
        <f>trame_planning_machine!$H12</f>
        <v>0</v>
      </c>
      <c r="I8" s="123">
        <f>trame_planning_machine!$I12</f>
        <v>0</v>
      </c>
      <c r="J8" s="123">
        <f>trame_planning_machine!$J12</f>
        <v>0</v>
      </c>
      <c r="K8" s="123">
        <f>trame_planning_machine!$K12</f>
        <v>0</v>
      </c>
      <c r="L8" s="123">
        <f>trame_planning_machine!$L12</f>
        <v>0</v>
      </c>
      <c r="M8" s="123">
        <f>trame_planning_machine!$M12</f>
        <v>0</v>
      </c>
      <c r="N8" s="123">
        <f>trame_planning_machine!$N12</f>
        <v>0</v>
      </c>
      <c r="O8" s="123">
        <f>trame_planning_machine!$O12</f>
        <v>0</v>
      </c>
      <c r="P8" s="123">
        <f>trame_planning_machine!$P12</f>
        <v>0</v>
      </c>
      <c r="Q8" s="123">
        <f>trame_planning_machine!$R12</f>
        <v>0</v>
      </c>
      <c r="R8" s="123">
        <f>trame_planning_machine!$T12</f>
        <v>0</v>
      </c>
      <c r="S8" s="123">
        <f>trame_planning_machine!$U12</f>
        <v>0</v>
      </c>
      <c r="T8" s="123">
        <f>trame_planning_machine!$V12</f>
        <v>0</v>
      </c>
      <c r="U8" s="123">
        <f>trame_planning_machine!$W12</f>
        <v>0</v>
      </c>
      <c r="V8" s="123">
        <f>trame_planning_machine!$X12</f>
        <v>0</v>
      </c>
      <c r="W8" s="123">
        <f>trame_planning_machine!$Z12</f>
        <v>0</v>
      </c>
      <c r="X8" s="123">
        <f>trame_planning_machine!$AA12</f>
        <v>0</v>
      </c>
      <c r="Y8" s="123">
        <f>trame_planning_machine!$AB12</f>
        <v>0</v>
      </c>
      <c r="Z8" s="123">
        <f>trame_planning_machine!$AC12</f>
        <v>0</v>
      </c>
      <c r="AA8" s="123">
        <f>trame_planning_machine!$AD12</f>
        <v>0</v>
      </c>
      <c r="AB8" s="123">
        <f>trame_planning_machine!$AF12</f>
        <v>0</v>
      </c>
      <c r="AC8" s="124">
        <f>trame_planning_machine!$AG12</f>
        <v>0</v>
      </c>
      <c r="AF8" s="133" t="str">
        <f>trame_planning_machine!$C$12</f>
        <v>je 7</v>
      </c>
      <c r="AG8" s="134" t="str">
        <f t="shared" si="0"/>
        <v/>
      </c>
      <c r="AH8" s="135" t="str">
        <f t="shared" si="1"/>
        <v/>
      </c>
      <c r="AI8" s="135" t="str">
        <f t="shared" si="2"/>
        <v/>
      </c>
      <c r="AJ8" s="135" t="str">
        <f t="shared" si="3"/>
        <v/>
      </c>
      <c r="AK8" s="135" t="str">
        <f t="shared" si="4"/>
        <v/>
      </c>
      <c r="AL8" s="135" t="str">
        <f t="shared" si="5"/>
        <v/>
      </c>
      <c r="AM8" s="135" t="str">
        <f t="shared" si="6"/>
        <v/>
      </c>
      <c r="AN8" s="135" t="str">
        <f t="shared" si="7"/>
        <v/>
      </c>
      <c r="AO8" s="135" t="str">
        <f t="shared" si="8"/>
        <v/>
      </c>
      <c r="AP8" s="135" t="str">
        <f t="shared" si="9"/>
        <v/>
      </c>
      <c r="AQ8" s="135" t="str">
        <f t="shared" si="10"/>
        <v/>
      </c>
      <c r="AR8" s="135" t="str">
        <f t="shared" si="11"/>
        <v/>
      </c>
      <c r="AS8" s="135" t="str">
        <f t="shared" si="12"/>
        <v/>
      </c>
      <c r="AT8" s="135" t="str">
        <f t="shared" si="13"/>
        <v/>
      </c>
      <c r="AU8" s="135" t="str">
        <f t="shared" si="14"/>
        <v/>
      </c>
      <c r="AV8" s="135" t="str">
        <f t="shared" si="15"/>
        <v/>
      </c>
      <c r="AW8" s="135" t="str">
        <f t="shared" si="16"/>
        <v/>
      </c>
      <c r="AX8" s="135" t="str">
        <f t="shared" si="17"/>
        <v/>
      </c>
      <c r="AY8" s="135" t="str">
        <f t="shared" si="18"/>
        <v/>
      </c>
      <c r="AZ8" s="135" t="str">
        <f t="shared" si="19"/>
        <v/>
      </c>
      <c r="BA8" s="135" t="str">
        <f t="shared" si="20"/>
        <v/>
      </c>
      <c r="BB8" s="135" t="str">
        <f t="shared" si="21"/>
        <v/>
      </c>
      <c r="BC8" s="135" t="str">
        <f t="shared" si="22"/>
        <v/>
      </c>
      <c r="BD8" s="135" t="str">
        <f t="shared" si="23"/>
        <v/>
      </c>
      <c r="BE8" s="136" t="str">
        <f t="shared" si="24"/>
        <v/>
      </c>
      <c r="BF8" s="136" t="str">
        <f t="shared" si="25"/>
        <v/>
      </c>
      <c r="BG8" s="137" t="str">
        <f t="shared" si="26"/>
        <v/>
      </c>
      <c r="BH8" s="131" t="str">
        <f t="shared" si="28"/>
        <v>vide</v>
      </c>
      <c r="BI8" s="138">
        <f t="shared" si="27"/>
        <v>0</v>
      </c>
    </row>
    <row r="9" spans="1:91" x14ac:dyDescent="0.25">
      <c r="A9" s="110"/>
      <c r="B9" s="121"/>
      <c r="C9" s="122" t="str">
        <f>trame_planning_machine!$C13</f>
        <v>ve 8</v>
      </c>
      <c r="D9" s="123">
        <f>trame_planning_machine!$D13</f>
        <v>0</v>
      </c>
      <c r="E9" s="123">
        <f>trame_planning_machine!$E13</f>
        <v>0</v>
      </c>
      <c r="F9" s="123">
        <f>trame_planning_machine!$F13</f>
        <v>0</v>
      </c>
      <c r="G9" s="123">
        <f>trame_planning_machine!$G13</f>
        <v>0</v>
      </c>
      <c r="H9" s="123">
        <f>trame_planning_machine!$H13</f>
        <v>0</v>
      </c>
      <c r="I9" s="123">
        <f>trame_planning_machine!$I13</f>
        <v>0</v>
      </c>
      <c r="J9" s="123">
        <f>trame_planning_machine!$J13</f>
        <v>0</v>
      </c>
      <c r="K9" s="123">
        <f>trame_planning_machine!$K13</f>
        <v>0</v>
      </c>
      <c r="L9" s="123">
        <f>trame_planning_machine!$L13</f>
        <v>0</v>
      </c>
      <c r="M9" s="123">
        <f>trame_planning_machine!$M13</f>
        <v>0</v>
      </c>
      <c r="N9" s="123">
        <f>trame_planning_machine!$N13</f>
        <v>0</v>
      </c>
      <c r="O9" s="123">
        <f>trame_planning_machine!$O13</f>
        <v>0</v>
      </c>
      <c r="P9" s="123">
        <f>trame_planning_machine!$P13</f>
        <v>0</v>
      </c>
      <c r="Q9" s="123">
        <f>trame_planning_machine!$R13</f>
        <v>0</v>
      </c>
      <c r="R9" s="123">
        <f>trame_planning_machine!$T13</f>
        <v>0</v>
      </c>
      <c r="S9" s="123">
        <f>trame_planning_machine!$U13</f>
        <v>0</v>
      </c>
      <c r="T9" s="123">
        <f>trame_planning_machine!$V13</f>
        <v>0</v>
      </c>
      <c r="U9" s="123">
        <f>trame_planning_machine!$W13</f>
        <v>0</v>
      </c>
      <c r="V9" s="123">
        <f>trame_planning_machine!$X13</f>
        <v>0</v>
      </c>
      <c r="W9" s="123">
        <f>trame_planning_machine!$Z13</f>
        <v>0</v>
      </c>
      <c r="X9" s="123">
        <f>trame_planning_machine!$AA13</f>
        <v>0</v>
      </c>
      <c r="Y9" s="123">
        <f>trame_planning_machine!$AB13</f>
        <v>0</v>
      </c>
      <c r="Z9" s="123">
        <f>trame_planning_machine!$AC13</f>
        <v>0</v>
      </c>
      <c r="AA9" s="123">
        <f>trame_planning_machine!$AD13</f>
        <v>0</v>
      </c>
      <c r="AB9" s="123">
        <f>trame_planning_machine!$AF13</f>
        <v>0</v>
      </c>
      <c r="AC9" s="124">
        <f>trame_planning_machine!$AG13</f>
        <v>0</v>
      </c>
      <c r="AF9" s="133" t="str">
        <f>trame_planning_machine!$C$13</f>
        <v>ve 8</v>
      </c>
      <c r="AG9" s="134" t="str">
        <f t="shared" si="0"/>
        <v/>
      </c>
      <c r="AH9" s="135" t="str">
        <f t="shared" si="1"/>
        <v/>
      </c>
      <c r="AI9" s="135" t="str">
        <f t="shared" si="2"/>
        <v/>
      </c>
      <c r="AJ9" s="135" t="str">
        <f t="shared" si="3"/>
        <v/>
      </c>
      <c r="AK9" s="135" t="str">
        <f t="shared" si="4"/>
        <v/>
      </c>
      <c r="AL9" s="135" t="str">
        <f t="shared" si="5"/>
        <v/>
      </c>
      <c r="AM9" s="135" t="str">
        <f t="shared" si="6"/>
        <v/>
      </c>
      <c r="AN9" s="135" t="str">
        <f t="shared" si="7"/>
        <v/>
      </c>
      <c r="AO9" s="135" t="str">
        <f t="shared" si="8"/>
        <v/>
      </c>
      <c r="AP9" s="135" t="str">
        <f t="shared" si="9"/>
        <v/>
      </c>
      <c r="AQ9" s="135" t="str">
        <f t="shared" si="10"/>
        <v/>
      </c>
      <c r="AR9" s="135" t="str">
        <f t="shared" si="11"/>
        <v/>
      </c>
      <c r="AS9" s="135" t="str">
        <f t="shared" si="12"/>
        <v/>
      </c>
      <c r="AT9" s="135" t="str">
        <f t="shared" si="13"/>
        <v/>
      </c>
      <c r="AU9" s="135" t="str">
        <f t="shared" si="14"/>
        <v/>
      </c>
      <c r="AV9" s="135" t="str">
        <f t="shared" si="15"/>
        <v/>
      </c>
      <c r="AW9" s="135" t="str">
        <f t="shared" si="16"/>
        <v/>
      </c>
      <c r="AX9" s="135" t="str">
        <f t="shared" si="17"/>
        <v/>
      </c>
      <c r="AY9" s="135" t="str">
        <f t="shared" si="18"/>
        <v/>
      </c>
      <c r="AZ9" s="135" t="str">
        <f t="shared" si="19"/>
        <v/>
      </c>
      <c r="BA9" s="135" t="str">
        <f t="shared" si="20"/>
        <v/>
      </c>
      <c r="BB9" s="135" t="str">
        <f t="shared" si="21"/>
        <v/>
      </c>
      <c r="BC9" s="135" t="str">
        <f t="shared" si="22"/>
        <v/>
      </c>
      <c r="BD9" s="135" t="str">
        <f t="shared" si="23"/>
        <v/>
      </c>
      <c r="BE9" s="136" t="str">
        <f t="shared" si="24"/>
        <v/>
      </c>
      <c r="BF9" s="136" t="str">
        <f t="shared" si="25"/>
        <v/>
      </c>
      <c r="BG9" s="137" t="str">
        <f t="shared" si="26"/>
        <v/>
      </c>
      <c r="BH9" s="131" t="str">
        <f t="shared" si="28"/>
        <v>vide</v>
      </c>
      <c r="BI9" s="138">
        <f t="shared" si="27"/>
        <v>0</v>
      </c>
    </row>
    <row r="10" spans="1:91" x14ac:dyDescent="0.25">
      <c r="A10" s="110"/>
      <c r="B10" s="121"/>
      <c r="C10" s="122" t="str">
        <f>trame_planning_machine!$C14</f>
        <v>sa 9</v>
      </c>
      <c r="D10" s="123">
        <f>trame_planning_machine!$D14</f>
        <v>0</v>
      </c>
      <c r="E10" s="123">
        <f>trame_planning_machine!$E14</f>
        <v>0</v>
      </c>
      <c r="F10" s="123">
        <f>trame_planning_machine!$F14</f>
        <v>0</v>
      </c>
      <c r="G10" s="123">
        <f>trame_planning_machine!$G14</f>
        <v>0</v>
      </c>
      <c r="H10" s="123">
        <f>trame_planning_machine!$H14</f>
        <v>0</v>
      </c>
      <c r="I10" s="123">
        <f>trame_planning_machine!$I14</f>
        <v>0</v>
      </c>
      <c r="J10" s="123">
        <f>trame_planning_machine!$J14</f>
        <v>0</v>
      </c>
      <c r="K10" s="123">
        <f>trame_planning_machine!$K14</f>
        <v>0</v>
      </c>
      <c r="L10" s="123">
        <f>trame_planning_machine!$L14</f>
        <v>0</v>
      </c>
      <c r="M10" s="123">
        <f>trame_planning_machine!$M14</f>
        <v>0</v>
      </c>
      <c r="N10" s="123">
        <f>trame_planning_machine!$N14</f>
        <v>0</v>
      </c>
      <c r="O10" s="123">
        <f>trame_planning_machine!$O14</f>
        <v>0</v>
      </c>
      <c r="P10" s="123">
        <f>trame_planning_machine!$P14</f>
        <v>0</v>
      </c>
      <c r="Q10" s="123">
        <f>trame_planning_machine!$R14</f>
        <v>0</v>
      </c>
      <c r="R10" s="123">
        <f>trame_planning_machine!$T14</f>
        <v>0</v>
      </c>
      <c r="S10" s="123">
        <f>trame_planning_machine!$U14</f>
        <v>0</v>
      </c>
      <c r="T10" s="123">
        <f>trame_planning_machine!$V14</f>
        <v>0</v>
      </c>
      <c r="U10" s="123">
        <f>trame_planning_machine!$W14</f>
        <v>0</v>
      </c>
      <c r="V10" s="123">
        <f>trame_planning_machine!$X14</f>
        <v>0</v>
      </c>
      <c r="W10" s="123">
        <f>trame_planning_machine!$Z14</f>
        <v>0</v>
      </c>
      <c r="X10" s="123">
        <f>trame_planning_machine!$AA14</f>
        <v>0</v>
      </c>
      <c r="Y10" s="123">
        <f>trame_planning_machine!$AB14</f>
        <v>0</v>
      </c>
      <c r="Z10" s="123">
        <f>trame_planning_machine!$AC14</f>
        <v>0</v>
      </c>
      <c r="AA10" s="123">
        <f>trame_planning_machine!$AD14</f>
        <v>0</v>
      </c>
      <c r="AB10" s="123">
        <f>trame_planning_machine!$AF14</f>
        <v>0</v>
      </c>
      <c r="AC10" s="124">
        <f>trame_planning_machine!$AG14</f>
        <v>0</v>
      </c>
      <c r="AF10" s="133" t="str">
        <f>trame_planning_machine!$C$14</f>
        <v>sa 9</v>
      </c>
      <c r="AG10" s="134" t="str">
        <f t="shared" si="0"/>
        <v/>
      </c>
      <c r="AH10" s="135" t="str">
        <f t="shared" si="1"/>
        <v/>
      </c>
      <c r="AI10" s="135" t="str">
        <f t="shared" si="2"/>
        <v/>
      </c>
      <c r="AJ10" s="135" t="str">
        <f t="shared" si="3"/>
        <v/>
      </c>
      <c r="AK10" s="135" t="str">
        <f t="shared" si="4"/>
        <v/>
      </c>
      <c r="AL10" s="135" t="str">
        <f t="shared" si="5"/>
        <v/>
      </c>
      <c r="AM10" s="135" t="str">
        <f t="shared" si="6"/>
        <v/>
      </c>
      <c r="AN10" s="135" t="str">
        <f t="shared" si="7"/>
        <v/>
      </c>
      <c r="AO10" s="135" t="str">
        <f t="shared" si="8"/>
        <v/>
      </c>
      <c r="AP10" s="135" t="str">
        <f t="shared" si="9"/>
        <v/>
      </c>
      <c r="AQ10" s="135" t="str">
        <f t="shared" si="10"/>
        <v/>
      </c>
      <c r="AR10" s="135" t="str">
        <f t="shared" si="11"/>
        <v/>
      </c>
      <c r="AS10" s="135" t="str">
        <f t="shared" si="12"/>
        <v/>
      </c>
      <c r="AT10" s="135" t="str">
        <f t="shared" si="13"/>
        <v/>
      </c>
      <c r="AU10" s="135" t="str">
        <f t="shared" si="14"/>
        <v/>
      </c>
      <c r="AV10" s="135" t="str">
        <f t="shared" si="15"/>
        <v/>
      </c>
      <c r="AW10" s="135" t="str">
        <f t="shared" si="16"/>
        <v/>
      </c>
      <c r="AX10" s="135" t="str">
        <f t="shared" si="17"/>
        <v/>
      </c>
      <c r="AY10" s="135" t="str">
        <f t="shared" si="18"/>
        <v/>
      </c>
      <c r="AZ10" s="135" t="str">
        <f t="shared" si="19"/>
        <v/>
      </c>
      <c r="BA10" s="135" t="str">
        <f t="shared" si="20"/>
        <v/>
      </c>
      <c r="BB10" s="135" t="str">
        <f t="shared" si="21"/>
        <v/>
      </c>
      <c r="BC10" s="135" t="str">
        <f t="shared" si="22"/>
        <v/>
      </c>
      <c r="BD10" s="135" t="str">
        <f t="shared" si="23"/>
        <v/>
      </c>
      <c r="BE10" s="136" t="str">
        <f t="shared" si="24"/>
        <v/>
      </c>
      <c r="BF10" s="136" t="str">
        <f t="shared" si="25"/>
        <v/>
      </c>
      <c r="BG10" s="137" t="str">
        <f t="shared" si="26"/>
        <v/>
      </c>
      <c r="BH10" s="131" t="str">
        <f t="shared" si="28"/>
        <v>vide</v>
      </c>
      <c r="BI10" s="138">
        <f t="shared" si="27"/>
        <v>0</v>
      </c>
    </row>
    <row r="11" spans="1:91" x14ac:dyDescent="0.25">
      <c r="A11" s="110"/>
      <c r="B11" s="121"/>
      <c r="C11" s="122" t="str">
        <f>trame_planning_machine!$C15</f>
        <v>di 10</v>
      </c>
      <c r="D11" s="123">
        <f>trame_planning_machine!$D15</f>
        <v>0</v>
      </c>
      <c r="E11" s="123">
        <f>trame_planning_machine!$E15</f>
        <v>0</v>
      </c>
      <c r="F11" s="123">
        <f>trame_planning_machine!$F15</f>
        <v>0</v>
      </c>
      <c r="G11" s="123">
        <f>trame_planning_machine!$G15</f>
        <v>0</v>
      </c>
      <c r="H11" s="123">
        <f>trame_planning_machine!$H15</f>
        <v>0</v>
      </c>
      <c r="I11" s="123">
        <f>trame_planning_machine!$I15</f>
        <v>0</v>
      </c>
      <c r="J11" s="123">
        <f>trame_planning_machine!$J15</f>
        <v>0</v>
      </c>
      <c r="K11" s="123">
        <f>trame_planning_machine!$K15</f>
        <v>0</v>
      </c>
      <c r="L11" s="123">
        <f>trame_planning_machine!$L15</f>
        <v>0</v>
      </c>
      <c r="M11" s="123">
        <f>trame_planning_machine!$M15</f>
        <v>0</v>
      </c>
      <c r="N11" s="123">
        <f>trame_planning_machine!$N15</f>
        <v>0</v>
      </c>
      <c r="O11" s="123">
        <f>trame_planning_machine!$O15</f>
        <v>0</v>
      </c>
      <c r="P11" s="123">
        <f>trame_planning_machine!$P15</f>
        <v>0</v>
      </c>
      <c r="Q11" s="123">
        <f>trame_planning_machine!$R15</f>
        <v>0</v>
      </c>
      <c r="R11" s="123">
        <f>trame_planning_machine!$T15</f>
        <v>0</v>
      </c>
      <c r="S11" s="123">
        <f>trame_planning_machine!$U15</f>
        <v>0</v>
      </c>
      <c r="T11" s="123">
        <f>trame_planning_machine!$V15</f>
        <v>0</v>
      </c>
      <c r="U11" s="123">
        <f>trame_planning_machine!$W15</f>
        <v>0</v>
      </c>
      <c r="V11" s="123">
        <f>trame_planning_machine!$X15</f>
        <v>0</v>
      </c>
      <c r="W11" s="123">
        <f>trame_planning_machine!$Z15</f>
        <v>0</v>
      </c>
      <c r="X11" s="123">
        <f>trame_planning_machine!$AA15</f>
        <v>0</v>
      </c>
      <c r="Y11" s="123">
        <f>trame_planning_machine!$AB15</f>
        <v>0</v>
      </c>
      <c r="Z11" s="123">
        <f>trame_planning_machine!$AC15</f>
        <v>0</v>
      </c>
      <c r="AA11" s="123">
        <f>trame_planning_machine!$AD15</f>
        <v>0</v>
      </c>
      <c r="AB11" s="123">
        <f>trame_planning_machine!$AF15</f>
        <v>0</v>
      </c>
      <c r="AC11" s="124">
        <f>trame_planning_machine!$AG15</f>
        <v>0</v>
      </c>
      <c r="AF11" s="133" t="str">
        <f>trame_planning_machine!$C$15</f>
        <v>di 10</v>
      </c>
      <c r="AG11" s="134" t="str">
        <f t="shared" si="0"/>
        <v/>
      </c>
      <c r="AH11" s="135" t="str">
        <f t="shared" si="1"/>
        <v/>
      </c>
      <c r="AI11" s="135" t="str">
        <f t="shared" si="2"/>
        <v/>
      </c>
      <c r="AJ11" s="135" t="str">
        <f t="shared" si="3"/>
        <v/>
      </c>
      <c r="AK11" s="135" t="str">
        <f t="shared" si="4"/>
        <v/>
      </c>
      <c r="AL11" s="135" t="str">
        <f t="shared" si="5"/>
        <v/>
      </c>
      <c r="AM11" s="135" t="str">
        <f t="shared" si="6"/>
        <v/>
      </c>
      <c r="AN11" s="135" t="str">
        <f t="shared" si="7"/>
        <v/>
      </c>
      <c r="AO11" s="135" t="str">
        <f t="shared" si="8"/>
        <v/>
      </c>
      <c r="AP11" s="135" t="str">
        <f t="shared" si="9"/>
        <v/>
      </c>
      <c r="AQ11" s="135" t="str">
        <f t="shared" si="10"/>
        <v/>
      </c>
      <c r="AR11" s="135" t="str">
        <f t="shared" si="11"/>
        <v/>
      </c>
      <c r="AS11" s="135" t="str">
        <f t="shared" si="12"/>
        <v/>
      </c>
      <c r="AT11" s="135" t="str">
        <f t="shared" si="13"/>
        <v/>
      </c>
      <c r="AU11" s="135" t="str">
        <f t="shared" si="14"/>
        <v/>
      </c>
      <c r="AV11" s="135" t="str">
        <f t="shared" si="15"/>
        <v/>
      </c>
      <c r="AW11" s="135" t="str">
        <f t="shared" si="16"/>
        <v/>
      </c>
      <c r="AX11" s="135" t="str">
        <f t="shared" si="17"/>
        <v/>
      </c>
      <c r="AY11" s="135" t="str">
        <f t="shared" si="18"/>
        <v/>
      </c>
      <c r="AZ11" s="135" t="str">
        <f t="shared" si="19"/>
        <v/>
      </c>
      <c r="BA11" s="135" t="str">
        <f t="shared" si="20"/>
        <v/>
      </c>
      <c r="BB11" s="135" t="str">
        <f t="shared" si="21"/>
        <v/>
      </c>
      <c r="BC11" s="135" t="str">
        <f t="shared" si="22"/>
        <v/>
      </c>
      <c r="BD11" s="135" t="str">
        <f t="shared" si="23"/>
        <v/>
      </c>
      <c r="BE11" s="136" t="str">
        <f t="shared" si="24"/>
        <v/>
      </c>
      <c r="BF11" s="136" t="str">
        <f t="shared" si="25"/>
        <v/>
      </c>
      <c r="BG11" s="137" t="str">
        <f t="shared" si="26"/>
        <v/>
      </c>
      <c r="BH11" s="131" t="str">
        <f t="shared" si="28"/>
        <v>vide</v>
      </c>
      <c r="BI11" s="138">
        <f t="shared" si="27"/>
        <v>0</v>
      </c>
    </row>
    <row r="12" spans="1:91" x14ac:dyDescent="0.25">
      <c r="A12" s="110"/>
      <c r="B12" s="121"/>
      <c r="C12" s="122" t="str">
        <f>trame_planning_machine!$C16</f>
        <v>lu 11</v>
      </c>
      <c r="D12" s="123">
        <f>trame_planning_machine!$D16</f>
        <v>0</v>
      </c>
      <c r="E12" s="123">
        <f>trame_planning_machine!$E16</f>
        <v>0</v>
      </c>
      <c r="F12" s="123">
        <f>trame_planning_machine!$F16</f>
        <v>0</v>
      </c>
      <c r="G12" s="123">
        <f>trame_planning_machine!$G16</f>
        <v>0</v>
      </c>
      <c r="H12" s="123">
        <f>trame_planning_machine!$H16</f>
        <v>0</v>
      </c>
      <c r="I12" s="123">
        <f>trame_planning_machine!$I16</f>
        <v>0</v>
      </c>
      <c r="J12" s="123">
        <f>trame_planning_machine!$J16</f>
        <v>0</v>
      </c>
      <c r="K12" s="123">
        <f>trame_planning_machine!$K16</f>
        <v>0</v>
      </c>
      <c r="L12" s="123">
        <f>trame_planning_machine!$L16</f>
        <v>0</v>
      </c>
      <c r="M12" s="123">
        <f>trame_planning_machine!$M16</f>
        <v>0</v>
      </c>
      <c r="N12" s="123">
        <f>trame_planning_machine!$N16</f>
        <v>0</v>
      </c>
      <c r="O12" s="123">
        <f>trame_planning_machine!$O16</f>
        <v>0</v>
      </c>
      <c r="P12" s="123">
        <f>trame_planning_machine!$P16</f>
        <v>0</v>
      </c>
      <c r="Q12" s="123">
        <f>trame_planning_machine!$R16</f>
        <v>0</v>
      </c>
      <c r="R12" s="123">
        <f>trame_planning_machine!$T16</f>
        <v>0</v>
      </c>
      <c r="S12" s="123">
        <f>trame_planning_machine!$U16</f>
        <v>0</v>
      </c>
      <c r="T12" s="123">
        <f>trame_planning_machine!$V16</f>
        <v>0</v>
      </c>
      <c r="U12" s="123">
        <f>trame_planning_machine!$W16</f>
        <v>0</v>
      </c>
      <c r="V12" s="123">
        <f>trame_planning_machine!$X16</f>
        <v>0</v>
      </c>
      <c r="W12" s="123">
        <f>trame_planning_machine!$Z16</f>
        <v>0</v>
      </c>
      <c r="X12" s="123">
        <f>trame_planning_machine!$AA16</f>
        <v>0</v>
      </c>
      <c r="Y12" s="123">
        <f>trame_planning_machine!$AB16</f>
        <v>0</v>
      </c>
      <c r="Z12" s="123">
        <f>trame_planning_machine!$AC16</f>
        <v>0</v>
      </c>
      <c r="AA12" s="123">
        <f>trame_planning_machine!$AD16</f>
        <v>0</v>
      </c>
      <c r="AB12" s="123">
        <f>trame_planning_machine!$AF16</f>
        <v>0</v>
      </c>
      <c r="AC12" s="124">
        <f>trame_planning_machine!$AG16</f>
        <v>0</v>
      </c>
      <c r="AF12" s="133" t="str">
        <f>trame_planning_machine!$C$16</f>
        <v>lu 11</v>
      </c>
      <c r="AG12" s="134" t="str">
        <f t="shared" si="0"/>
        <v/>
      </c>
      <c r="AH12" s="135" t="str">
        <f t="shared" si="1"/>
        <v/>
      </c>
      <c r="AI12" s="135" t="str">
        <f t="shared" si="2"/>
        <v/>
      </c>
      <c r="AJ12" s="135" t="str">
        <f t="shared" si="3"/>
        <v/>
      </c>
      <c r="AK12" s="135" t="str">
        <f t="shared" si="4"/>
        <v/>
      </c>
      <c r="AL12" s="135" t="str">
        <f t="shared" si="5"/>
        <v/>
      </c>
      <c r="AM12" s="135" t="str">
        <f t="shared" si="6"/>
        <v/>
      </c>
      <c r="AN12" s="135" t="str">
        <f t="shared" si="7"/>
        <v/>
      </c>
      <c r="AO12" s="135" t="str">
        <f t="shared" si="8"/>
        <v/>
      </c>
      <c r="AP12" s="135" t="str">
        <f t="shared" si="9"/>
        <v/>
      </c>
      <c r="AQ12" s="135" t="str">
        <f t="shared" si="10"/>
        <v/>
      </c>
      <c r="AR12" s="135" t="str">
        <f t="shared" si="11"/>
        <v/>
      </c>
      <c r="AS12" s="135" t="str">
        <f t="shared" si="12"/>
        <v/>
      </c>
      <c r="AT12" s="135" t="str">
        <f t="shared" si="13"/>
        <v/>
      </c>
      <c r="AU12" s="135" t="str">
        <f t="shared" si="14"/>
        <v/>
      </c>
      <c r="AV12" s="135" t="str">
        <f t="shared" si="15"/>
        <v/>
      </c>
      <c r="AW12" s="135" t="str">
        <f t="shared" si="16"/>
        <v/>
      </c>
      <c r="AX12" s="135" t="str">
        <f t="shared" si="17"/>
        <v/>
      </c>
      <c r="AY12" s="135" t="str">
        <f t="shared" si="18"/>
        <v/>
      </c>
      <c r="AZ12" s="135" t="str">
        <f t="shared" si="19"/>
        <v/>
      </c>
      <c r="BA12" s="135" t="str">
        <f t="shared" si="20"/>
        <v/>
      </c>
      <c r="BB12" s="135" t="str">
        <f t="shared" si="21"/>
        <v/>
      </c>
      <c r="BC12" s="135" t="str">
        <f t="shared" si="22"/>
        <v/>
      </c>
      <c r="BD12" s="135" t="str">
        <f t="shared" si="23"/>
        <v/>
      </c>
      <c r="BE12" s="136" t="str">
        <f t="shared" si="24"/>
        <v/>
      </c>
      <c r="BF12" s="136" t="str">
        <f t="shared" si="25"/>
        <v/>
      </c>
      <c r="BG12" s="137" t="str">
        <f t="shared" si="26"/>
        <v/>
      </c>
      <c r="BH12" s="131" t="str">
        <f t="shared" si="28"/>
        <v>vide</v>
      </c>
      <c r="BI12" s="138">
        <f t="shared" si="27"/>
        <v>0</v>
      </c>
    </row>
    <row r="13" spans="1:91" x14ac:dyDescent="0.25">
      <c r="A13" s="110"/>
      <c r="B13" s="121"/>
      <c r="C13" s="122" t="str">
        <f>trame_planning_machine!$C17</f>
        <v>ma 12</v>
      </c>
      <c r="D13" s="123">
        <f>trame_planning_machine!$D17</f>
        <v>0</v>
      </c>
      <c r="E13" s="123">
        <f>trame_planning_machine!$E17</f>
        <v>0</v>
      </c>
      <c r="F13" s="123">
        <f>trame_planning_machine!$F17</f>
        <v>0</v>
      </c>
      <c r="G13" s="123">
        <f>trame_planning_machine!$G17</f>
        <v>0</v>
      </c>
      <c r="H13" s="123">
        <f>trame_planning_machine!$H17</f>
        <v>0</v>
      </c>
      <c r="I13" s="123">
        <f>trame_planning_machine!$I17</f>
        <v>0</v>
      </c>
      <c r="J13" s="123">
        <f>trame_planning_machine!$J17</f>
        <v>0</v>
      </c>
      <c r="K13" s="123">
        <f>trame_planning_machine!$K17</f>
        <v>0</v>
      </c>
      <c r="L13" s="123">
        <f>trame_planning_machine!$L17</f>
        <v>0</v>
      </c>
      <c r="M13" s="123">
        <f>trame_planning_machine!$M17</f>
        <v>0</v>
      </c>
      <c r="N13" s="123">
        <f>trame_planning_machine!$N17</f>
        <v>0</v>
      </c>
      <c r="O13" s="123">
        <f>trame_planning_machine!$O17</f>
        <v>0</v>
      </c>
      <c r="P13" s="123">
        <f>trame_planning_machine!$P17</f>
        <v>0</v>
      </c>
      <c r="Q13" s="123">
        <f>trame_planning_machine!$R17</f>
        <v>0</v>
      </c>
      <c r="R13" s="123">
        <f>trame_planning_machine!$T17</f>
        <v>0</v>
      </c>
      <c r="S13" s="123">
        <f>trame_planning_machine!$U17</f>
        <v>0</v>
      </c>
      <c r="T13" s="123">
        <f>trame_planning_machine!$V17</f>
        <v>0</v>
      </c>
      <c r="U13" s="123">
        <f>trame_planning_machine!$W17</f>
        <v>0</v>
      </c>
      <c r="V13" s="123">
        <f>trame_planning_machine!$X17</f>
        <v>0</v>
      </c>
      <c r="W13" s="123">
        <f>trame_planning_machine!$Z17</f>
        <v>0</v>
      </c>
      <c r="X13" s="123">
        <f>trame_planning_machine!$AA17</f>
        <v>0</v>
      </c>
      <c r="Y13" s="123">
        <f>trame_planning_machine!$AB17</f>
        <v>0</v>
      </c>
      <c r="Z13" s="123">
        <f>trame_planning_machine!$AC17</f>
        <v>0</v>
      </c>
      <c r="AA13" s="123">
        <f>trame_planning_machine!$AD17</f>
        <v>0</v>
      </c>
      <c r="AB13" s="123">
        <f>trame_planning_machine!$AF17</f>
        <v>0</v>
      </c>
      <c r="AC13" s="124">
        <f>trame_planning_machine!$AG17</f>
        <v>0</v>
      </c>
      <c r="AF13" s="133" t="str">
        <f>trame_planning_machine!$C$17</f>
        <v>ma 12</v>
      </c>
      <c r="AG13" s="134" t="str">
        <f t="shared" si="0"/>
        <v/>
      </c>
      <c r="AH13" s="135" t="str">
        <f t="shared" si="1"/>
        <v/>
      </c>
      <c r="AI13" s="135" t="str">
        <f t="shared" si="2"/>
        <v/>
      </c>
      <c r="AJ13" s="135" t="str">
        <f t="shared" si="3"/>
        <v/>
      </c>
      <c r="AK13" s="135" t="str">
        <f t="shared" si="4"/>
        <v/>
      </c>
      <c r="AL13" s="135" t="str">
        <f t="shared" si="5"/>
        <v/>
      </c>
      <c r="AM13" s="135" t="str">
        <f t="shared" si="6"/>
        <v/>
      </c>
      <c r="AN13" s="135" t="str">
        <f t="shared" si="7"/>
        <v/>
      </c>
      <c r="AO13" s="135" t="str">
        <f t="shared" si="8"/>
        <v/>
      </c>
      <c r="AP13" s="135" t="str">
        <f t="shared" si="9"/>
        <v/>
      </c>
      <c r="AQ13" s="135" t="str">
        <f t="shared" si="10"/>
        <v/>
      </c>
      <c r="AR13" s="135" t="str">
        <f t="shared" si="11"/>
        <v/>
      </c>
      <c r="AS13" s="135" t="str">
        <f t="shared" si="12"/>
        <v/>
      </c>
      <c r="AT13" s="135" t="str">
        <f t="shared" si="13"/>
        <v/>
      </c>
      <c r="AU13" s="135" t="str">
        <f t="shared" si="14"/>
        <v/>
      </c>
      <c r="AV13" s="135" t="str">
        <f t="shared" si="15"/>
        <v/>
      </c>
      <c r="AW13" s="135" t="str">
        <f t="shared" si="16"/>
        <v/>
      </c>
      <c r="AX13" s="135" t="str">
        <f t="shared" si="17"/>
        <v/>
      </c>
      <c r="AY13" s="135" t="str">
        <f t="shared" si="18"/>
        <v/>
      </c>
      <c r="AZ13" s="135" t="str">
        <f t="shared" si="19"/>
        <v/>
      </c>
      <c r="BA13" s="135" t="str">
        <f t="shared" si="20"/>
        <v/>
      </c>
      <c r="BB13" s="135" t="str">
        <f t="shared" si="21"/>
        <v/>
      </c>
      <c r="BC13" s="135" t="str">
        <f t="shared" si="22"/>
        <v/>
      </c>
      <c r="BD13" s="135" t="str">
        <f t="shared" si="23"/>
        <v/>
      </c>
      <c r="BE13" s="136" t="str">
        <f t="shared" si="24"/>
        <v/>
      </c>
      <c r="BF13" s="136" t="str">
        <f t="shared" si="25"/>
        <v/>
      </c>
      <c r="BG13" s="137" t="str">
        <f t="shared" si="26"/>
        <v/>
      </c>
      <c r="BH13" s="131" t="str">
        <f t="shared" si="28"/>
        <v>vide</v>
      </c>
      <c r="BI13" s="138">
        <f t="shared" si="27"/>
        <v>0</v>
      </c>
    </row>
    <row r="14" spans="1:91" x14ac:dyDescent="0.25">
      <c r="A14" s="110"/>
      <c r="B14" s="121"/>
      <c r="C14" s="122" t="str">
        <f>trame_planning_machine!$C18</f>
        <v>me 13</v>
      </c>
      <c r="D14" s="123">
        <f>trame_planning_machine!$D18</f>
        <v>0</v>
      </c>
      <c r="E14" s="123">
        <f>trame_planning_machine!$E18</f>
        <v>0</v>
      </c>
      <c r="F14" s="123">
        <f>trame_planning_machine!$F18</f>
        <v>0</v>
      </c>
      <c r="G14" s="123">
        <f>trame_planning_machine!$G18</f>
        <v>0</v>
      </c>
      <c r="H14" s="123">
        <f>trame_planning_machine!$H18</f>
        <v>0</v>
      </c>
      <c r="I14" s="123">
        <f>trame_planning_machine!$I18</f>
        <v>0</v>
      </c>
      <c r="J14" s="123">
        <f>trame_planning_machine!$J18</f>
        <v>0</v>
      </c>
      <c r="K14" s="123">
        <f>trame_planning_machine!$K18</f>
        <v>0</v>
      </c>
      <c r="L14" s="123">
        <f>trame_planning_machine!$L18</f>
        <v>0</v>
      </c>
      <c r="M14" s="123">
        <f>trame_planning_machine!$M18</f>
        <v>0</v>
      </c>
      <c r="N14" s="123">
        <f>trame_planning_machine!$N18</f>
        <v>0</v>
      </c>
      <c r="O14" s="123">
        <f>trame_planning_machine!$O18</f>
        <v>0</v>
      </c>
      <c r="P14" s="123">
        <f>trame_planning_machine!$P18</f>
        <v>0</v>
      </c>
      <c r="Q14" s="123">
        <f>trame_planning_machine!$R18</f>
        <v>0</v>
      </c>
      <c r="R14" s="123">
        <f>trame_planning_machine!$T18</f>
        <v>0</v>
      </c>
      <c r="S14" s="123">
        <f>trame_planning_machine!$U18</f>
        <v>0</v>
      </c>
      <c r="T14" s="123">
        <f>trame_planning_machine!$V18</f>
        <v>0</v>
      </c>
      <c r="U14" s="123">
        <f>trame_planning_machine!$W18</f>
        <v>0</v>
      </c>
      <c r="V14" s="123">
        <f>trame_planning_machine!$X18</f>
        <v>0</v>
      </c>
      <c r="W14" s="123">
        <f>trame_planning_machine!$Z18</f>
        <v>0</v>
      </c>
      <c r="X14" s="123">
        <f>trame_planning_machine!$AA18</f>
        <v>0</v>
      </c>
      <c r="Y14" s="123">
        <f>trame_planning_machine!$AB18</f>
        <v>0</v>
      </c>
      <c r="Z14" s="123">
        <f>trame_planning_machine!$AC18</f>
        <v>0</v>
      </c>
      <c r="AA14" s="123">
        <f>trame_planning_machine!$AD18</f>
        <v>0</v>
      </c>
      <c r="AB14" s="123">
        <f>trame_planning_machine!$AF18</f>
        <v>0</v>
      </c>
      <c r="AC14" s="124">
        <f>trame_planning_machine!$AG18</f>
        <v>0</v>
      </c>
      <c r="AF14" s="133" t="str">
        <f>trame_planning_machine!$C$18</f>
        <v>me 13</v>
      </c>
      <c r="AG14" s="134" t="str">
        <f t="shared" si="0"/>
        <v/>
      </c>
      <c r="AH14" s="135" t="str">
        <f t="shared" si="1"/>
        <v/>
      </c>
      <c r="AI14" s="135" t="str">
        <f t="shared" si="2"/>
        <v/>
      </c>
      <c r="AJ14" s="135" t="str">
        <f t="shared" si="3"/>
        <v/>
      </c>
      <c r="AK14" s="135" t="str">
        <f t="shared" si="4"/>
        <v/>
      </c>
      <c r="AL14" s="135" t="str">
        <f t="shared" si="5"/>
        <v/>
      </c>
      <c r="AM14" s="135" t="str">
        <f t="shared" si="6"/>
        <v/>
      </c>
      <c r="AN14" s="135" t="str">
        <f t="shared" si="7"/>
        <v/>
      </c>
      <c r="AO14" s="135" t="str">
        <f t="shared" si="8"/>
        <v/>
      </c>
      <c r="AP14" s="135" t="str">
        <f t="shared" si="9"/>
        <v/>
      </c>
      <c r="AQ14" s="135" t="str">
        <f t="shared" si="10"/>
        <v/>
      </c>
      <c r="AR14" s="135" t="str">
        <f t="shared" si="11"/>
        <v/>
      </c>
      <c r="AS14" s="135" t="str">
        <f t="shared" si="12"/>
        <v/>
      </c>
      <c r="AT14" s="135" t="str">
        <f t="shared" si="13"/>
        <v/>
      </c>
      <c r="AU14" s="135" t="str">
        <f t="shared" si="14"/>
        <v/>
      </c>
      <c r="AV14" s="135" t="str">
        <f t="shared" si="15"/>
        <v/>
      </c>
      <c r="AW14" s="135" t="str">
        <f t="shared" si="16"/>
        <v/>
      </c>
      <c r="AX14" s="135" t="str">
        <f t="shared" si="17"/>
        <v/>
      </c>
      <c r="AY14" s="135" t="str">
        <f t="shared" si="18"/>
        <v/>
      </c>
      <c r="AZ14" s="135" t="str">
        <f t="shared" si="19"/>
        <v/>
      </c>
      <c r="BA14" s="135" t="str">
        <f t="shared" si="20"/>
        <v/>
      </c>
      <c r="BB14" s="135" t="str">
        <f t="shared" si="21"/>
        <v/>
      </c>
      <c r="BC14" s="135" t="str">
        <f t="shared" si="22"/>
        <v/>
      </c>
      <c r="BD14" s="135" t="str">
        <f t="shared" si="23"/>
        <v/>
      </c>
      <c r="BE14" s="136" t="str">
        <f t="shared" si="24"/>
        <v/>
      </c>
      <c r="BF14" s="136" t="str">
        <f t="shared" si="25"/>
        <v/>
      </c>
      <c r="BG14" s="137" t="str">
        <f t="shared" si="26"/>
        <v/>
      </c>
      <c r="BH14" s="131" t="str">
        <f t="shared" si="28"/>
        <v>vide</v>
      </c>
      <c r="BI14" s="138">
        <f t="shared" si="27"/>
        <v>0</v>
      </c>
    </row>
    <row r="15" spans="1:91" x14ac:dyDescent="0.25">
      <c r="A15" s="110"/>
      <c r="B15" s="121"/>
      <c r="C15" s="122" t="str">
        <f>trame_planning_machine!$C19</f>
        <v>je 14</v>
      </c>
      <c r="D15" s="123">
        <f>trame_planning_machine!$D19</f>
        <v>0</v>
      </c>
      <c r="E15" s="123">
        <f>trame_planning_machine!$E19</f>
        <v>0</v>
      </c>
      <c r="F15" s="123">
        <f>trame_planning_machine!$F19</f>
        <v>0</v>
      </c>
      <c r="G15" s="123">
        <f>trame_planning_machine!$G19</f>
        <v>0</v>
      </c>
      <c r="H15" s="123">
        <f>trame_planning_machine!$H19</f>
        <v>0</v>
      </c>
      <c r="I15" s="123">
        <f>trame_planning_machine!$I19</f>
        <v>0</v>
      </c>
      <c r="J15" s="123">
        <f>trame_planning_machine!$J19</f>
        <v>0</v>
      </c>
      <c r="K15" s="123">
        <f>trame_planning_machine!$K19</f>
        <v>0</v>
      </c>
      <c r="L15" s="123">
        <f>trame_planning_machine!$L19</f>
        <v>0</v>
      </c>
      <c r="M15" s="123">
        <f>trame_planning_machine!$M19</f>
        <v>0</v>
      </c>
      <c r="N15" s="123">
        <f>trame_planning_machine!$N19</f>
        <v>0</v>
      </c>
      <c r="O15" s="123">
        <f>trame_planning_machine!$O19</f>
        <v>0</v>
      </c>
      <c r="P15" s="123">
        <f>trame_planning_machine!$P19</f>
        <v>0</v>
      </c>
      <c r="Q15" s="123">
        <f>trame_planning_machine!$R19</f>
        <v>0</v>
      </c>
      <c r="R15" s="123">
        <f>trame_planning_machine!$T19</f>
        <v>0</v>
      </c>
      <c r="S15" s="123">
        <f>trame_planning_machine!$U19</f>
        <v>0</v>
      </c>
      <c r="T15" s="123">
        <f>trame_planning_machine!$V19</f>
        <v>0</v>
      </c>
      <c r="U15" s="123">
        <f>trame_planning_machine!$W19</f>
        <v>0</v>
      </c>
      <c r="V15" s="123">
        <f>trame_planning_machine!$X19</f>
        <v>0</v>
      </c>
      <c r="W15" s="123">
        <f>trame_planning_machine!$Z19</f>
        <v>0</v>
      </c>
      <c r="X15" s="123">
        <f>trame_planning_machine!$AA19</f>
        <v>0</v>
      </c>
      <c r="Y15" s="123">
        <f>trame_planning_machine!$AB19</f>
        <v>0</v>
      </c>
      <c r="Z15" s="123">
        <f>trame_planning_machine!$AC19</f>
        <v>0</v>
      </c>
      <c r="AA15" s="123">
        <f>trame_planning_machine!$AD19</f>
        <v>0</v>
      </c>
      <c r="AB15" s="123">
        <f>trame_planning_machine!$AF19</f>
        <v>0</v>
      </c>
      <c r="AC15" s="124">
        <f>trame_planning_machine!$AG19</f>
        <v>0</v>
      </c>
      <c r="AF15" s="133" t="str">
        <f>trame_planning_machine!$C$19</f>
        <v>je 14</v>
      </c>
      <c r="AG15" s="134" t="str">
        <f t="shared" si="0"/>
        <v/>
      </c>
      <c r="AH15" s="135" t="str">
        <f t="shared" si="1"/>
        <v/>
      </c>
      <c r="AI15" s="135" t="str">
        <f t="shared" si="2"/>
        <v/>
      </c>
      <c r="AJ15" s="135" t="str">
        <f t="shared" si="3"/>
        <v/>
      </c>
      <c r="AK15" s="135" t="str">
        <f t="shared" si="4"/>
        <v/>
      </c>
      <c r="AL15" s="135" t="str">
        <f t="shared" si="5"/>
        <v/>
      </c>
      <c r="AM15" s="135" t="str">
        <f t="shared" si="6"/>
        <v/>
      </c>
      <c r="AN15" s="135" t="str">
        <f t="shared" si="7"/>
        <v/>
      </c>
      <c r="AO15" s="135" t="str">
        <f t="shared" si="8"/>
        <v/>
      </c>
      <c r="AP15" s="135" t="str">
        <f t="shared" si="9"/>
        <v/>
      </c>
      <c r="AQ15" s="135" t="str">
        <f t="shared" si="10"/>
        <v/>
      </c>
      <c r="AR15" s="135" t="str">
        <f t="shared" si="11"/>
        <v/>
      </c>
      <c r="AS15" s="135" t="str">
        <f t="shared" si="12"/>
        <v/>
      </c>
      <c r="AT15" s="135" t="str">
        <f t="shared" si="13"/>
        <v/>
      </c>
      <c r="AU15" s="135" t="str">
        <f t="shared" si="14"/>
        <v/>
      </c>
      <c r="AV15" s="135" t="str">
        <f t="shared" si="15"/>
        <v/>
      </c>
      <c r="AW15" s="135" t="str">
        <f t="shared" si="16"/>
        <v/>
      </c>
      <c r="AX15" s="135" t="str">
        <f t="shared" si="17"/>
        <v/>
      </c>
      <c r="AY15" s="135" t="str">
        <f t="shared" si="18"/>
        <v/>
      </c>
      <c r="AZ15" s="135" t="str">
        <f t="shared" si="19"/>
        <v/>
      </c>
      <c r="BA15" s="135" t="str">
        <f t="shared" si="20"/>
        <v/>
      </c>
      <c r="BB15" s="135" t="str">
        <f t="shared" si="21"/>
        <v/>
      </c>
      <c r="BC15" s="135" t="str">
        <f t="shared" si="22"/>
        <v/>
      </c>
      <c r="BD15" s="135" t="str">
        <f t="shared" si="23"/>
        <v/>
      </c>
      <c r="BE15" s="136" t="str">
        <f t="shared" si="24"/>
        <v/>
      </c>
      <c r="BF15" s="136" t="str">
        <f t="shared" si="25"/>
        <v/>
      </c>
      <c r="BG15" s="137" t="str">
        <f t="shared" si="26"/>
        <v/>
      </c>
      <c r="BH15" s="131" t="str">
        <f t="shared" si="28"/>
        <v>vide</v>
      </c>
      <c r="BI15" s="138">
        <f t="shared" si="27"/>
        <v>0</v>
      </c>
    </row>
    <row r="16" spans="1:91" x14ac:dyDescent="0.25">
      <c r="A16" s="110"/>
      <c r="B16" s="121"/>
      <c r="C16" s="122" t="str">
        <f>trame_planning_machine!$C20</f>
        <v>ve 15</v>
      </c>
      <c r="D16" s="123">
        <f>trame_planning_machine!$D20</f>
        <v>0</v>
      </c>
      <c r="E16" s="123">
        <f>trame_planning_machine!$E20</f>
        <v>0</v>
      </c>
      <c r="F16" s="123">
        <f>trame_planning_machine!$F20</f>
        <v>0</v>
      </c>
      <c r="G16" s="123">
        <f>trame_planning_machine!$G20</f>
        <v>0</v>
      </c>
      <c r="H16" s="123">
        <f>trame_planning_machine!$H20</f>
        <v>0</v>
      </c>
      <c r="I16" s="123">
        <f>trame_planning_machine!$I20</f>
        <v>0</v>
      </c>
      <c r="J16" s="123">
        <f>trame_planning_machine!$J20</f>
        <v>0</v>
      </c>
      <c r="K16" s="123">
        <f>trame_planning_machine!$K20</f>
        <v>0</v>
      </c>
      <c r="L16" s="123">
        <f>trame_planning_machine!$L20</f>
        <v>0</v>
      </c>
      <c r="M16" s="123">
        <f>trame_planning_machine!$M20</f>
        <v>0</v>
      </c>
      <c r="N16" s="123">
        <f>trame_planning_machine!$N20</f>
        <v>0</v>
      </c>
      <c r="O16" s="123">
        <f>trame_planning_machine!$O20</f>
        <v>0</v>
      </c>
      <c r="P16" s="123">
        <f>trame_planning_machine!$P20</f>
        <v>0</v>
      </c>
      <c r="Q16" s="123">
        <f>trame_planning_machine!$R20</f>
        <v>0</v>
      </c>
      <c r="R16" s="123">
        <f>trame_planning_machine!$T20</f>
        <v>0</v>
      </c>
      <c r="S16" s="123">
        <f>trame_planning_machine!$U20</f>
        <v>0</v>
      </c>
      <c r="T16" s="123">
        <f>trame_planning_machine!$V20</f>
        <v>0</v>
      </c>
      <c r="U16" s="123">
        <f>trame_planning_machine!$W20</f>
        <v>0</v>
      </c>
      <c r="V16" s="123">
        <f>trame_planning_machine!$X20</f>
        <v>0</v>
      </c>
      <c r="W16" s="123">
        <f>trame_planning_machine!$Z20</f>
        <v>0</v>
      </c>
      <c r="X16" s="123">
        <f>trame_planning_machine!$AA20</f>
        <v>0</v>
      </c>
      <c r="Y16" s="123">
        <f>trame_planning_machine!$AB20</f>
        <v>0</v>
      </c>
      <c r="Z16" s="123">
        <f>trame_planning_machine!$AC20</f>
        <v>0</v>
      </c>
      <c r="AA16" s="123">
        <f>trame_planning_machine!$AD20</f>
        <v>0</v>
      </c>
      <c r="AB16" s="123">
        <f>trame_planning_machine!$AF20</f>
        <v>0</v>
      </c>
      <c r="AC16" s="124">
        <f>trame_planning_machine!$AG20</f>
        <v>0</v>
      </c>
      <c r="AF16" s="133" t="str">
        <f>trame_planning_machine!$C$20</f>
        <v>ve 15</v>
      </c>
      <c r="AG16" s="134" t="str">
        <f t="shared" si="0"/>
        <v/>
      </c>
      <c r="AH16" s="135" t="str">
        <f t="shared" si="1"/>
        <v/>
      </c>
      <c r="AI16" s="135" t="str">
        <f t="shared" si="2"/>
        <v/>
      </c>
      <c r="AJ16" s="135" t="str">
        <f t="shared" si="3"/>
        <v/>
      </c>
      <c r="AK16" s="135" t="str">
        <f t="shared" si="4"/>
        <v/>
      </c>
      <c r="AL16" s="135" t="str">
        <f t="shared" si="5"/>
        <v/>
      </c>
      <c r="AM16" s="135" t="str">
        <f t="shared" si="6"/>
        <v/>
      </c>
      <c r="AN16" s="135" t="str">
        <f t="shared" si="7"/>
        <v/>
      </c>
      <c r="AO16" s="135" t="str">
        <f t="shared" si="8"/>
        <v/>
      </c>
      <c r="AP16" s="135" t="str">
        <f t="shared" si="9"/>
        <v/>
      </c>
      <c r="AQ16" s="135" t="str">
        <f t="shared" si="10"/>
        <v/>
      </c>
      <c r="AR16" s="135" t="str">
        <f t="shared" si="11"/>
        <v/>
      </c>
      <c r="AS16" s="135" t="str">
        <f t="shared" si="12"/>
        <v/>
      </c>
      <c r="AT16" s="135" t="str">
        <f t="shared" si="13"/>
        <v/>
      </c>
      <c r="AU16" s="135" t="str">
        <f t="shared" si="14"/>
        <v/>
      </c>
      <c r="AV16" s="135" t="str">
        <f t="shared" si="15"/>
        <v/>
      </c>
      <c r="AW16" s="135" t="str">
        <f t="shared" si="16"/>
        <v/>
      </c>
      <c r="AX16" s="135" t="str">
        <f t="shared" si="17"/>
        <v/>
      </c>
      <c r="AY16" s="135" t="str">
        <f t="shared" si="18"/>
        <v/>
      </c>
      <c r="AZ16" s="135" t="str">
        <f t="shared" si="19"/>
        <v/>
      </c>
      <c r="BA16" s="135" t="str">
        <f t="shared" si="20"/>
        <v/>
      </c>
      <c r="BB16" s="135" t="str">
        <f t="shared" si="21"/>
        <v/>
      </c>
      <c r="BC16" s="135" t="str">
        <f t="shared" si="22"/>
        <v/>
      </c>
      <c r="BD16" s="135" t="str">
        <f t="shared" si="23"/>
        <v/>
      </c>
      <c r="BE16" s="136" t="str">
        <f t="shared" si="24"/>
        <v/>
      </c>
      <c r="BF16" s="136" t="str">
        <f t="shared" si="25"/>
        <v/>
      </c>
      <c r="BG16" s="137" t="str">
        <f t="shared" si="26"/>
        <v/>
      </c>
      <c r="BH16" s="131" t="str">
        <f t="shared" si="28"/>
        <v>vide</v>
      </c>
      <c r="BI16" s="138">
        <f t="shared" si="27"/>
        <v>0</v>
      </c>
    </row>
    <row r="17" spans="1:61" x14ac:dyDescent="0.25">
      <c r="A17" s="110"/>
      <c r="B17" s="121"/>
      <c r="C17" s="122" t="str">
        <f>trame_planning_machine!$C21</f>
        <v>sa 16</v>
      </c>
      <c r="D17" s="123">
        <f>trame_planning_machine!$D21</f>
        <v>0</v>
      </c>
      <c r="E17" s="123">
        <f>trame_planning_machine!$E21</f>
        <v>0</v>
      </c>
      <c r="F17" s="123">
        <f>trame_planning_machine!$F21</f>
        <v>0</v>
      </c>
      <c r="G17" s="123">
        <f>trame_planning_machine!$G21</f>
        <v>0</v>
      </c>
      <c r="H17" s="123">
        <f>trame_planning_machine!$H21</f>
        <v>0</v>
      </c>
      <c r="I17" s="123">
        <f>trame_planning_machine!$I21</f>
        <v>0</v>
      </c>
      <c r="J17" s="123">
        <f>trame_planning_machine!$J21</f>
        <v>0</v>
      </c>
      <c r="K17" s="123">
        <f>trame_planning_machine!$K21</f>
        <v>0</v>
      </c>
      <c r="L17" s="123">
        <f>trame_planning_machine!$L21</f>
        <v>0</v>
      </c>
      <c r="M17" s="123">
        <f>trame_planning_machine!$M21</f>
        <v>0</v>
      </c>
      <c r="N17" s="123">
        <f>trame_planning_machine!$N21</f>
        <v>0</v>
      </c>
      <c r="O17" s="123">
        <f>trame_planning_machine!$O21</f>
        <v>0</v>
      </c>
      <c r="P17" s="123">
        <f>trame_planning_machine!$P21</f>
        <v>0</v>
      </c>
      <c r="Q17" s="123">
        <f>trame_planning_machine!$R21</f>
        <v>0</v>
      </c>
      <c r="R17" s="123">
        <f>trame_planning_machine!$T21</f>
        <v>0</v>
      </c>
      <c r="S17" s="123">
        <f>trame_planning_machine!$U21</f>
        <v>0</v>
      </c>
      <c r="T17" s="123">
        <f>trame_planning_machine!$V21</f>
        <v>0</v>
      </c>
      <c r="U17" s="123">
        <f>trame_planning_machine!$W21</f>
        <v>0</v>
      </c>
      <c r="V17" s="123">
        <f>trame_planning_machine!$X21</f>
        <v>0</v>
      </c>
      <c r="W17" s="123">
        <f>trame_planning_machine!$Z21</f>
        <v>0</v>
      </c>
      <c r="X17" s="123">
        <f>trame_planning_machine!$AA21</f>
        <v>0</v>
      </c>
      <c r="Y17" s="123">
        <f>trame_planning_machine!$AB21</f>
        <v>0</v>
      </c>
      <c r="Z17" s="123">
        <f>trame_planning_machine!$AC21</f>
        <v>0</v>
      </c>
      <c r="AA17" s="123">
        <f>trame_planning_machine!$AD21</f>
        <v>0</v>
      </c>
      <c r="AB17" s="123">
        <f>trame_planning_machine!$AF21</f>
        <v>0</v>
      </c>
      <c r="AC17" s="124">
        <f>trame_planning_machine!$AG21</f>
        <v>0</v>
      </c>
      <c r="AF17" s="133" t="str">
        <f>trame_planning_machine!$C$21</f>
        <v>sa 16</v>
      </c>
      <c r="AG17" s="134" t="str">
        <f t="shared" si="0"/>
        <v/>
      </c>
      <c r="AH17" s="135" t="str">
        <f t="shared" si="1"/>
        <v/>
      </c>
      <c r="AI17" s="135" t="str">
        <f t="shared" si="2"/>
        <v/>
      </c>
      <c r="AJ17" s="135" t="str">
        <f t="shared" si="3"/>
        <v/>
      </c>
      <c r="AK17" s="135" t="str">
        <f t="shared" si="4"/>
        <v/>
      </c>
      <c r="AL17" s="135" t="str">
        <f t="shared" si="5"/>
        <v/>
      </c>
      <c r="AM17" s="135" t="str">
        <f t="shared" si="6"/>
        <v/>
      </c>
      <c r="AN17" s="135" t="str">
        <f t="shared" si="7"/>
        <v/>
      </c>
      <c r="AO17" s="135" t="str">
        <f t="shared" si="8"/>
        <v/>
      </c>
      <c r="AP17" s="135" t="str">
        <f t="shared" si="9"/>
        <v/>
      </c>
      <c r="AQ17" s="135" t="str">
        <f t="shared" si="10"/>
        <v/>
      </c>
      <c r="AR17" s="135" t="str">
        <f t="shared" si="11"/>
        <v/>
      </c>
      <c r="AS17" s="135" t="str">
        <f t="shared" si="12"/>
        <v/>
      </c>
      <c r="AT17" s="135" t="str">
        <f t="shared" si="13"/>
        <v/>
      </c>
      <c r="AU17" s="135" t="str">
        <f t="shared" si="14"/>
        <v/>
      </c>
      <c r="AV17" s="135" t="str">
        <f t="shared" si="15"/>
        <v/>
      </c>
      <c r="AW17" s="135" t="str">
        <f t="shared" si="16"/>
        <v/>
      </c>
      <c r="AX17" s="135" t="str">
        <f t="shared" si="17"/>
        <v/>
      </c>
      <c r="AY17" s="135" t="str">
        <f t="shared" si="18"/>
        <v/>
      </c>
      <c r="AZ17" s="135" t="str">
        <f t="shared" si="19"/>
        <v/>
      </c>
      <c r="BA17" s="135" t="str">
        <f t="shared" si="20"/>
        <v/>
      </c>
      <c r="BB17" s="135" t="str">
        <f t="shared" si="21"/>
        <v/>
      </c>
      <c r="BC17" s="135" t="str">
        <f t="shared" si="22"/>
        <v/>
      </c>
      <c r="BD17" s="135" t="str">
        <f t="shared" si="23"/>
        <v/>
      </c>
      <c r="BE17" s="136" t="str">
        <f t="shared" si="24"/>
        <v/>
      </c>
      <c r="BF17" s="136" t="str">
        <f t="shared" si="25"/>
        <v/>
      </c>
      <c r="BG17" s="137" t="str">
        <f t="shared" si="26"/>
        <v/>
      </c>
      <c r="BH17" s="131" t="str">
        <f t="shared" si="28"/>
        <v>vide</v>
      </c>
      <c r="BI17" s="138">
        <f t="shared" si="27"/>
        <v>0</v>
      </c>
    </row>
    <row r="18" spans="1:61" x14ac:dyDescent="0.25">
      <c r="A18" s="110"/>
      <c r="B18" s="121"/>
      <c r="C18" s="122" t="str">
        <f>trame_planning_machine!$C22</f>
        <v>di 17</v>
      </c>
      <c r="D18" s="123">
        <f>trame_planning_machine!$D22</f>
        <v>0</v>
      </c>
      <c r="E18" s="123">
        <f>trame_planning_machine!$E22</f>
        <v>0</v>
      </c>
      <c r="F18" s="123">
        <f>trame_planning_machine!$F22</f>
        <v>0</v>
      </c>
      <c r="G18" s="123">
        <f>trame_planning_machine!$G22</f>
        <v>0</v>
      </c>
      <c r="H18" s="123">
        <f>trame_planning_machine!$H22</f>
        <v>0</v>
      </c>
      <c r="I18" s="123">
        <f>trame_planning_machine!$I22</f>
        <v>0</v>
      </c>
      <c r="J18" s="123">
        <f>trame_planning_machine!$J22</f>
        <v>0</v>
      </c>
      <c r="K18" s="123">
        <f>trame_planning_machine!$K22</f>
        <v>0</v>
      </c>
      <c r="L18" s="123">
        <f>trame_planning_machine!$L22</f>
        <v>0</v>
      </c>
      <c r="M18" s="123">
        <f>trame_planning_machine!$M22</f>
        <v>0</v>
      </c>
      <c r="N18" s="123">
        <f>trame_planning_machine!$N22</f>
        <v>0</v>
      </c>
      <c r="O18" s="123">
        <f>trame_planning_machine!$O22</f>
        <v>0</v>
      </c>
      <c r="P18" s="123">
        <f>trame_planning_machine!$P22</f>
        <v>0</v>
      </c>
      <c r="Q18" s="123">
        <f>trame_planning_machine!$R22</f>
        <v>0</v>
      </c>
      <c r="R18" s="123">
        <f>trame_planning_machine!$T22</f>
        <v>0</v>
      </c>
      <c r="S18" s="123">
        <f>trame_planning_machine!$U22</f>
        <v>0</v>
      </c>
      <c r="T18" s="123">
        <f>trame_planning_machine!$V22</f>
        <v>0</v>
      </c>
      <c r="U18" s="123">
        <f>trame_planning_machine!$W22</f>
        <v>0</v>
      </c>
      <c r="V18" s="123">
        <f>trame_planning_machine!$X22</f>
        <v>0</v>
      </c>
      <c r="W18" s="123">
        <f>trame_planning_machine!$Z22</f>
        <v>0</v>
      </c>
      <c r="X18" s="123">
        <f>trame_planning_machine!$AA22</f>
        <v>0</v>
      </c>
      <c r="Y18" s="123">
        <f>trame_planning_machine!$AB22</f>
        <v>0</v>
      </c>
      <c r="Z18" s="123">
        <f>trame_planning_machine!$AC22</f>
        <v>0</v>
      </c>
      <c r="AA18" s="123">
        <f>trame_planning_machine!$AD22</f>
        <v>0</v>
      </c>
      <c r="AB18" s="123">
        <f>trame_planning_machine!$AF22</f>
        <v>0</v>
      </c>
      <c r="AC18" s="124">
        <f>trame_planning_machine!$AG22</f>
        <v>0</v>
      </c>
      <c r="AF18" s="133" t="str">
        <f>trame_planning_machine!$C$22</f>
        <v>di 17</v>
      </c>
      <c r="AG18" s="134" t="str">
        <f t="shared" si="0"/>
        <v/>
      </c>
      <c r="AH18" s="135" t="str">
        <f t="shared" si="1"/>
        <v/>
      </c>
      <c r="AI18" s="135" t="str">
        <f t="shared" si="2"/>
        <v/>
      </c>
      <c r="AJ18" s="135" t="str">
        <f t="shared" si="3"/>
        <v/>
      </c>
      <c r="AK18" s="135" t="str">
        <f t="shared" si="4"/>
        <v/>
      </c>
      <c r="AL18" s="135" t="str">
        <f t="shared" si="5"/>
        <v/>
      </c>
      <c r="AM18" s="135" t="str">
        <f t="shared" si="6"/>
        <v/>
      </c>
      <c r="AN18" s="135" t="str">
        <f t="shared" si="7"/>
        <v/>
      </c>
      <c r="AO18" s="135" t="str">
        <f t="shared" si="8"/>
        <v/>
      </c>
      <c r="AP18" s="135" t="str">
        <f t="shared" si="9"/>
        <v/>
      </c>
      <c r="AQ18" s="135" t="str">
        <f t="shared" si="10"/>
        <v/>
      </c>
      <c r="AR18" s="135" t="str">
        <f t="shared" si="11"/>
        <v/>
      </c>
      <c r="AS18" s="135" t="str">
        <f t="shared" si="12"/>
        <v/>
      </c>
      <c r="AT18" s="135" t="str">
        <f t="shared" si="13"/>
        <v/>
      </c>
      <c r="AU18" s="135" t="str">
        <f t="shared" si="14"/>
        <v/>
      </c>
      <c r="AV18" s="135" t="str">
        <f t="shared" si="15"/>
        <v/>
      </c>
      <c r="AW18" s="135" t="str">
        <f t="shared" si="16"/>
        <v/>
      </c>
      <c r="AX18" s="135" t="str">
        <f t="shared" si="17"/>
        <v/>
      </c>
      <c r="AY18" s="135" t="str">
        <f t="shared" si="18"/>
        <v/>
      </c>
      <c r="AZ18" s="135" t="str">
        <f t="shared" si="19"/>
        <v/>
      </c>
      <c r="BA18" s="135" t="str">
        <f t="shared" si="20"/>
        <v/>
      </c>
      <c r="BB18" s="135" t="str">
        <f t="shared" si="21"/>
        <v/>
      </c>
      <c r="BC18" s="135" t="str">
        <f t="shared" si="22"/>
        <v/>
      </c>
      <c r="BD18" s="135" t="str">
        <f t="shared" si="23"/>
        <v/>
      </c>
      <c r="BE18" s="136" t="str">
        <f t="shared" si="24"/>
        <v/>
      </c>
      <c r="BF18" s="136" t="str">
        <f t="shared" si="25"/>
        <v/>
      </c>
      <c r="BG18" s="137" t="str">
        <f t="shared" si="26"/>
        <v/>
      </c>
      <c r="BH18" s="131" t="str">
        <f t="shared" si="28"/>
        <v>vide</v>
      </c>
      <c r="BI18" s="138">
        <f t="shared" si="27"/>
        <v>0</v>
      </c>
    </row>
    <row r="19" spans="1:61" x14ac:dyDescent="0.25">
      <c r="A19" s="110"/>
      <c r="B19" s="121"/>
      <c r="C19" s="122" t="str">
        <f>trame_planning_machine!$C23</f>
        <v>lu 18</v>
      </c>
      <c r="D19" s="123">
        <f>trame_planning_machine!$D23</f>
        <v>0</v>
      </c>
      <c r="E19" s="123">
        <f>trame_planning_machine!$E23</f>
        <v>0</v>
      </c>
      <c r="F19" s="123">
        <f>trame_planning_machine!$F23</f>
        <v>0</v>
      </c>
      <c r="G19" s="123">
        <f>trame_planning_machine!$G23</f>
        <v>0</v>
      </c>
      <c r="H19" s="123">
        <f>trame_planning_machine!$H23</f>
        <v>0</v>
      </c>
      <c r="I19" s="123">
        <f>trame_planning_machine!$I23</f>
        <v>0</v>
      </c>
      <c r="J19" s="123">
        <f>trame_planning_machine!$J23</f>
        <v>0</v>
      </c>
      <c r="K19" s="123">
        <f>trame_planning_machine!$K23</f>
        <v>0</v>
      </c>
      <c r="L19" s="123">
        <f>trame_planning_machine!$L23</f>
        <v>0</v>
      </c>
      <c r="M19" s="123">
        <f>trame_planning_machine!$M23</f>
        <v>0</v>
      </c>
      <c r="N19" s="123">
        <f>trame_planning_machine!$N23</f>
        <v>0</v>
      </c>
      <c r="O19" s="123">
        <f>trame_planning_machine!$O23</f>
        <v>0</v>
      </c>
      <c r="P19" s="123">
        <f>trame_planning_machine!$P23</f>
        <v>0</v>
      </c>
      <c r="Q19" s="123">
        <f>trame_planning_machine!$R23</f>
        <v>0</v>
      </c>
      <c r="R19" s="123">
        <f>trame_planning_machine!$T23</f>
        <v>0</v>
      </c>
      <c r="S19" s="123">
        <f>trame_planning_machine!$U23</f>
        <v>0</v>
      </c>
      <c r="T19" s="123">
        <f>trame_planning_machine!$V23</f>
        <v>0</v>
      </c>
      <c r="U19" s="123">
        <f>trame_planning_machine!$W23</f>
        <v>0</v>
      </c>
      <c r="V19" s="123">
        <f>trame_planning_machine!$X23</f>
        <v>0</v>
      </c>
      <c r="W19" s="123">
        <f>trame_planning_machine!$Z23</f>
        <v>0</v>
      </c>
      <c r="X19" s="123">
        <f>trame_planning_machine!$AA23</f>
        <v>0</v>
      </c>
      <c r="Y19" s="123">
        <f>trame_planning_machine!$AB23</f>
        <v>0</v>
      </c>
      <c r="Z19" s="123">
        <f>trame_planning_machine!$AC23</f>
        <v>0</v>
      </c>
      <c r="AA19" s="123">
        <f>trame_planning_machine!$AD23</f>
        <v>0</v>
      </c>
      <c r="AB19" s="123">
        <f>trame_planning_machine!$AF23</f>
        <v>0</v>
      </c>
      <c r="AC19" s="124">
        <f>trame_planning_machine!$AG23</f>
        <v>0</v>
      </c>
      <c r="AF19" s="133" t="str">
        <f>trame_planning_machine!$C$23</f>
        <v>lu 18</v>
      </c>
      <c r="AG19" s="134" t="str">
        <f t="shared" si="0"/>
        <v/>
      </c>
      <c r="AH19" s="135" t="str">
        <f t="shared" si="1"/>
        <v/>
      </c>
      <c r="AI19" s="135" t="str">
        <f t="shared" si="2"/>
        <v/>
      </c>
      <c r="AJ19" s="135" t="str">
        <f t="shared" si="3"/>
        <v/>
      </c>
      <c r="AK19" s="135" t="str">
        <f t="shared" si="4"/>
        <v/>
      </c>
      <c r="AL19" s="135" t="str">
        <f t="shared" si="5"/>
        <v/>
      </c>
      <c r="AM19" s="135" t="str">
        <f t="shared" si="6"/>
        <v/>
      </c>
      <c r="AN19" s="135" t="str">
        <f t="shared" si="7"/>
        <v/>
      </c>
      <c r="AO19" s="135" t="str">
        <f t="shared" si="8"/>
        <v/>
      </c>
      <c r="AP19" s="135" t="str">
        <f t="shared" si="9"/>
        <v/>
      </c>
      <c r="AQ19" s="135" t="str">
        <f t="shared" si="10"/>
        <v/>
      </c>
      <c r="AR19" s="135" t="str">
        <f t="shared" si="11"/>
        <v/>
      </c>
      <c r="AS19" s="135" t="str">
        <f t="shared" si="12"/>
        <v/>
      </c>
      <c r="AT19" s="135" t="str">
        <f t="shared" si="13"/>
        <v/>
      </c>
      <c r="AU19" s="135" t="str">
        <f t="shared" si="14"/>
        <v/>
      </c>
      <c r="AV19" s="135" t="str">
        <f t="shared" si="15"/>
        <v/>
      </c>
      <c r="AW19" s="135" t="str">
        <f t="shared" si="16"/>
        <v/>
      </c>
      <c r="AX19" s="135" t="str">
        <f t="shared" si="17"/>
        <v/>
      </c>
      <c r="AY19" s="135" t="str">
        <f t="shared" si="18"/>
        <v/>
      </c>
      <c r="AZ19" s="135" t="str">
        <f t="shared" si="19"/>
        <v/>
      </c>
      <c r="BA19" s="135" t="str">
        <f t="shared" si="20"/>
        <v/>
      </c>
      <c r="BB19" s="135" t="str">
        <f t="shared" si="21"/>
        <v/>
      </c>
      <c r="BC19" s="135" t="str">
        <f t="shared" si="22"/>
        <v/>
      </c>
      <c r="BD19" s="135" t="str">
        <f t="shared" si="23"/>
        <v/>
      </c>
      <c r="BE19" s="136" t="str">
        <f t="shared" si="24"/>
        <v/>
      </c>
      <c r="BF19" s="136" t="str">
        <f t="shared" si="25"/>
        <v/>
      </c>
      <c r="BG19" s="137" t="str">
        <f t="shared" si="26"/>
        <v/>
      </c>
      <c r="BH19" s="131" t="str">
        <f t="shared" si="28"/>
        <v>vide</v>
      </c>
      <c r="BI19" s="138">
        <f t="shared" si="27"/>
        <v>0</v>
      </c>
    </row>
    <row r="20" spans="1:61" x14ac:dyDescent="0.25">
      <c r="A20" s="110"/>
      <c r="B20" s="121"/>
      <c r="C20" s="122" t="str">
        <f>trame_planning_machine!$C24</f>
        <v>ma 19</v>
      </c>
      <c r="D20" s="123">
        <f>trame_planning_machine!$D24</f>
        <v>0</v>
      </c>
      <c r="E20" s="123">
        <f>trame_planning_machine!$E24</f>
        <v>0</v>
      </c>
      <c r="F20" s="123">
        <f>trame_planning_machine!$F24</f>
        <v>0</v>
      </c>
      <c r="G20" s="123">
        <f>trame_planning_machine!$G24</f>
        <v>0</v>
      </c>
      <c r="H20" s="123">
        <f>trame_planning_machine!$H24</f>
        <v>0</v>
      </c>
      <c r="I20" s="123">
        <f>trame_planning_machine!$I24</f>
        <v>0</v>
      </c>
      <c r="J20" s="123">
        <f>trame_planning_machine!$J24</f>
        <v>0</v>
      </c>
      <c r="K20" s="123">
        <f>trame_planning_machine!$K24</f>
        <v>0</v>
      </c>
      <c r="L20" s="123">
        <f>trame_planning_machine!$L24</f>
        <v>0</v>
      </c>
      <c r="M20" s="123">
        <f>trame_planning_machine!$M24</f>
        <v>0</v>
      </c>
      <c r="N20" s="123">
        <f>trame_planning_machine!$N24</f>
        <v>0</v>
      </c>
      <c r="O20" s="123">
        <f>trame_planning_machine!$O24</f>
        <v>0</v>
      </c>
      <c r="P20" s="123">
        <f>trame_planning_machine!$P24</f>
        <v>0</v>
      </c>
      <c r="Q20" s="123">
        <f>trame_planning_machine!$R24</f>
        <v>0</v>
      </c>
      <c r="R20" s="123">
        <f>trame_planning_machine!$T24</f>
        <v>0</v>
      </c>
      <c r="S20" s="123">
        <f>trame_planning_machine!$U24</f>
        <v>0</v>
      </c>
      <c r="T20" s="123">
        <f>trame_planning_machine!$V24</f>
        <v>0</v>
      </c>
      <c r="U20" s="123">
        <f>trame_planning_machine!$W24</f>
        <v>0</v>
      </c>
      <c r="V20" s="123">
        <f>trame_planning_machine!$X24</f>
        <v>0</v>
      </c>
      <c r="W20" s="123">
        <f>trame_planning_machine!$Z24</f>
        <v>0</v>
      </c>
      <c r="X20" s="123">
        <f>trame_planning_machine!$AA24</f>
        <v>0</v>
      </c>
      <c r="Y20" s="123">
        <f>trame_planning_machine!$AB24</f>
        <v>0</v>
      </c>
      <c r="Z20" s="123">
        <f>trame_planning_machine!$AC24</f>
        <v>0</v>
      </c>
      <c r="AA20" s="123">
        <f>trame_planning_machine!$AD24</f>
        <v>0</v>
      </c>
      <c r="AB20" s="123">
        <f>trame_planning_machine!$AF24</f>
        <v>0</v>
      </c>
      <c r="AC20" s="124">
        <f>trame_planning_machine!$AG24</f>
        <v>0</v>
      </c>
      <c r="AF20" s="133" t="str">
        <f>trame_planning_machine!$C$24</f>
        <v>ma 19</v>
      </c>
      <c r="AG20" s="134" t="str">
        <f t="shared" si="0"/>
        <v/>
      </c>
      <c r="AH20" s="135" t="str">
        <f t="shared" si="1"/>
        <v/>
      </c>
      <c r="AI20" s="135" t="str">
        <f t="shared" si="2"/>
        <v/>
      </c>
      <c r="AJ20" s="135" t="str">
        <f t="shared" si="3"/>
        <v/>
      </c>
      <c r="AK20" s="135" t="str">
        <f t="shared" si="4"/>
        <v/>
      </c>
      <c r="AL20" s="135" t="str">
        <f t="shared" si="5"/>
        <v/>
      </c>
      <c r="AM20" s="135" t="str">
        <f t="shared" si="6"/>
        <v/>
      </c>
      <c r="AN20" s="135" t="str">
        <f t="shared" si="7"/>
        <v/>
      </c>
      <c r="AO20" s="135" t="str">
        <f t="shared" si="8"/>
        <v/>
      </c>
      <c r="AP20" s="135" t="str">
        <f t="shared" si="9"/>
        <v/>
      </c>
      <c r="AQ20" s="135" t="str">
        <f t="shared" si="10"/>
        <v/>
      </c>
      <c r="AR20" s="135" t="str">
        <f t="shared" si="11"/>
        <v/>
      </c>
      <c r="AS20" s="135" t="str">
        <f t="shared" si="12"/>
        <v/>
      </c>
      <c r="AT20" s="135" t="str">
        <f t="shared" si="13"/>
        <v/>
      </c>
      <c r="AU20" s="135" t="str">
        <f t="shared" si="14"/>
        <v/>
      </c>
      <c r="AV20" s="135" t="str">
        <f t="shared" si="15"/>
        <v/>
      </c>
      <c r="AW20" s="135" t="str">
        <f t="shared" si="16"/>
        <v/>
      </c>
      <c r="AX20" s="135" t="str">
        <f t="shared" si="17"/>
        <v/>
      </c>
      <c r="AY20" s="135" t="str">
        <f t="shared" si="18"/>
        <v/>
      </c>
      <c r="AZ20" s="135" t="str">
        <f t="shared" si="19"/>
        <v/>
      </c>
      <c r="BA20" s="135" t="str">
        <f t="shared" si="20"/>
        <v/>
      </c>
      <c r="BB20" s="135" t="str">
        <f t="shared" si="21"/>
        <v/>
      </c>
      <c r="BC20" s="135" t="str">
        <f t="shared" si="22"/>
        <v/>
      </c>
      <c r="BD20" s="135" t="str">
        <f t="shared" si="23"/>
        <v/>
      </c>
      <c r="BE20" s="136" t="str">
        <f t="shared" si="24"/>
        <v/>
      </c>
      <c r="BF20" s="136" t="str">
        <f t="shared" si="25"/>
        <v/>
      </c>
      <c r="BG20" s="137" t="str">
        <f t="shared" si="26"/>
        <v/>
      </c>
      <c r="BH20" s="131" t="str">
        <f t="shared" si="28"/>
        <v>vide</v>
      </c>
      <c r="BI20" s="138">
        <f t="shared" si="27"/>
        <v>0</v>
      </c>
    </row>
    <row r="21" spans="1:61" x14ac:dyDescent="0.25">
      <c r="A21" s="110"/>
      <c r="B21" s="121"/>
      <c r="C21" s="122" t="str">
        <f>trame_planning_machine!$C25</f>
        <v>me 20</v>
      </c>
      <c r="D21" s="123">
        <f>trame_planning_machine!$D25</f>
        <v>0</v>
      </c>
      <c r="E21" s="123">
        <f>trame_planning_machine!$E25</f>
        <v>0</v>
      </c>
      <c r="F21" s="123">
        <f>trame_planning_machine!$F25</f>
        <v>0</v>
      </c>
      <c r="G21" s="123">
        <f>trame_planning_machine!$G25</f>
        <v>0</v>
      </c>
      <c r="H21" s="123">
        <f>trame_planning_machine!$H25</f>
        <v>0</v>
      </c>
      <c r="I21" s="123">
        <f>trame_planning_machine!$I25</f>
        <v>0</v>
      </c>
      <c r="J21" s="123">
        <f>trame_planning_machine!$J25</f>
        <v>0</v>
      </c>
      <c r="K21" s="123">
        <f>trame_planning_machine!$K25</f>
        <v>0</v>
      </c>
      <c r="L21" s="123">
        <f>trame_planning_machine!$L25</f>
        <v>0</v>
      </c>
      <c r="M21" s="123">
        <f>trame_planning_machine!$M25</f>
        <v>0</v>
      </c>
      <c r="N21" s="123">
        <f>trame_planning_machine!$N25</f>
        <v>0</v>
      </c>
      <c r="O21" s="123">
        <f>trame_planning_machine!$O25</f>
        <v>0</v>
      </c>
      <c r="P21" s="123">
        <f>trame_planning_machine!$P25</f>
        <v>0</v>
      </c>
      <c r="Q21" s="123">
        <f>trame_planning_machine!$R25</f>
        <v>0</v>
      </c>
      <c r="R21" s="123">
        <f>trame_planning_machine!$T25</f>
        <v>0</v>
      </c>
      <c r="S21" s="123">
        <f>trame_planning_machine!$U25</f>
        <v>0</v>
      </c>
      <c r="T21" s="123">
        <f>trame_planning_machine!$V25</f>
        <v>0</v>
      </c>
      <c r="U21" s="123">
        <f>trame_planning_machine!$W25</f>
        <v>0</v>
      </c>
      <c r="V21" s="123">
        <f>trame_planning_machine!$X25</f>
        <v>0</v>
      </c>
      <c r="W21" s="123">
        <f>trame_planning_machine!$Z25</f>
        <v>0</v>
      </c>
      <c r="X21" s="123">
        <f>trame_planning_machine!$AA25</f>
        <v>0</v>
      </c>
      <c r="Y21" s="123">
        <f>trame_planning_machine!$AB25</f>
        <v>0</v>
      </c>
      <c r="Z21" s="123">
        <f>trame_planning_machine!$AC25</f>
        <v>0</v>
      </c>
      <c r="AA21" s="123">
        <f>trame_planning_machine!$AD25</f>
        <v>0</v>
      </c>
      <c r="AB21" s="123">
        <f>trame_planning_machine!$AF25</f>
        <v>0</v>
      </c>
      <c r="AC21" s="124">
        <f>trame_planning_machine!$AG25</f>
        <v>0</v>
      </c>
      <c r="AF21" s="133" t="str">
        <f>trame_planning_machine!$C$25</f>
        <v>me 20</v>
      </c>
      <c r="AG21" s="134" t="str">
        <f t="shared" si="0"/>
        <v/>
      </c>
      <c r="AH21" s="135" t="str">
        <f t="shared" si="1"/>
        <v/>
      </c>
      <c r="AI21" s="135" t="str">
        <f t="shared" si="2"/>
        <v/>
      </c>
      <c r="AJ21" s="135" t="str">
        <f t="shared" si="3"/>
        <v/>
      </c>
      <c r="AK21" s="135" t="str">
        <f t="shared" si="4"/>
        <v/>
      </c>
      <c r="AL21" s="135" t="str">
        <f t="shared" si="5"/>
        <v/>
      </c>
      <c r="AM21" s="135" t="str">
        <f t="shared" si="6"/>
        <v/>
      </c>
      <c r="AN21" s="135" t="str">
        <f t="shared" si="7"/>
        <v/>
      </c>
      <c r="AO21" s="135" t="str">
        <f t="shared" si="8"/>
        <v/>
      </c>
      <c r="AP21" s="135" t="str">
        <f t="shared" si="9"/>
        <v/>
      </c>
      <c r="AQ21" s="135" t="str">
        <f t="shared" si="10"/>
        <v/>
      </c>
      <c r="AR21" s="135" t="str">
        <f t="shared" si="11"/>
        <v/>
      </c>
      <c r="AS21" s="135" t="str">
        <f t="shared" si="12"/>
        <v/>
      </c>
      <c r="AT21" s="135" t="str">
        <f t="shared" si="13"/>
        <v/>
      </c>
      <c r="AU21" s="135" t="str">
        <f t="shared" si="14"/>
        <v/>
      </c>
      <c r="AV21" s="135" t="str">
        <f t="shared" si="15"/>
        <v/>
      </c>
      <c r="AW21" s="135" t="str">
        <f t="shared" si="16"/>
        <v/>
      </c>
      <c r="AX21" s="135" t="str">
        <f t="shared" si="17"/>
        <v/>
      </c>
      <c r="AY21" s="135" t="str">
        <f t="shared" si="18"/>
        <v/>
      </c>
      <c r="AZ21" s="135" t="str">
        <f t="shared" si="19"/>
        <v/>
      </c>
      <c r="BA21" s="135" t="str">
        <f t="shared" si="20"/>
        <v/>
      </c>
      <c r="BB21" s="135" t="str">
        <f t="shared" si="21"/>
        <v/>
      </c>
      <c r="BC21" s="135" t="str">
        <f t="shared" si="22"/>
        <v/>
      </c>
      <c r="BD21" s="135" t="str">
        <f t="shared" si="23"/>
        <v/>
      </c>
      <c r="BE21" s="136" t="str">
        <f t="shared" si="24"/>
        <v/>
      </c>
      <c r="BF21" s="136" t="str">
        <f t="shared" si="25"/>
        <v/>
      </c>
      <c r="BG21" s="137" t="str">
        <f t="shared" si="26"/>
        <v/>
      </c>
      <c r="BH21" s="131" t="str">
        <f t="shared" si="28"/>
        <v>vide</v>
      </c>
      <c r="BI21" s="138">
        <f t="shared" si="27"/>
        <v>0</v>
      </c>
    </row>
    <row r="22" spans="1:61" x14ac:dyDescent="0.25">
      <c r="A22" s="110"/>
      <c r="B22" s="121"/>
      <c r="C22" s="122" t="str">
        <f>trame_planning_machine!$C26</f>
        <v>je 21</v>
      </c>
      <c r="D22" s="123">
        <f>trame_planning_machine!$D26</f>
        <v>0</v>
      </c>
      <c r="E22" s="123">
        <f>trame_planning_machine!$E26</f>
        <v>0</v>
      </c>
      <c r="F22" s="123">
        <f>trame_planning_machine!$F26</f>
        <v>0</v>
      </c>
      <c r="G22" s="123">
        <f>trame_planning_machine!$G26</f>
        <v>0</v>
      </c>
      <c r="H22" s="123">
        <f>trame_planning_machine!$H26</f>
        <v>0</v>
      </c>
      <c r="I22" s="123">
        <f>trame_planning_machine!$I26</f>
        <v>0</v>
      </c>
      <c r="J22" s="123">
        <f>trame_planning_machine!$J26</f>
        <v>0</v>
      </c>
      <c r="K22" s="123">
        <f>trame_planning_machine!$K26</f>
        <v>0</v>
      </c>
      <c r="L22" s="123">
        <f>trame_planning_machine!$L26</f>
        <v>0</v>
      </c>
      <c r="M22" s="123">
        <f>trame_planning_machine!$M26</f>
        <v>0</v>
      </c>
      <c r="N22" s="123">
        <f>trame_planning_machine!$N26</f>
        <v>0</v>
      </c>
      <c r="O22" s="123">
        <f>trame_planning_machine!$O26</f>
        <v>0</v>
      </c>
      <c r="P22" s="123">
        <f>trame_planning_machine!$P26</f>
        <v>0</v>
      </c>
      <c r="Q22" s="123">
        <f>trame_planning_machine!$R26</f>
        <v>0</v>
      </c>
      <c r="R22" s="123">
        <f>trame_planning_machine!$T26</f>
        <v>0</v>
      </c>
      <c r="S22" s="123">
        <f>trame_planning_machine!$U26</f>
        <v>0</v>
      </c>
      <c r="T22" s="123">
        <f>trame_planning_machine!$V26</f>
        <v>0</v>
      </c>
      <c r="U22" s="123">
        <f>trame_planning_machine!$W26</f>
        <v>0</v>
      </c>
      <c r="V22" s="123">
        <f>trame_planning_machine!$X26</f>
        <v>0</v>
      </c>
      <c r="W22" s="123">
        <f>trame_planning_machine!$Z26</f>
        <v>0</v>
      </c>
      <c r="X22" s="123">
        <f>trame_planning_machine!$AA26</f>
        <v>0</v>
      </c>
      <c r="Y22" s="123">
        <f>trame_planning_machine!$AB26</f>
        <v>0</v>
      </c>
      <c r="Z22" s="123">
        <f>trame_planning_machine!$AC26</f>
        <v>0</v>
      </c>
      <c r="AA22" s="123">
        <f>trame_planning_machine!$AD26</f>
        <v>0</v>
      </c>
      <c r="AB22" s="123">
        <f>trame_planning_machine!$AF26</f>
        <v>0</v>
      </c>
      <c r="AC22" s="124">
        <f>trame_planning_machine!$AG26</f>
        <v>0</v>
      </c>
      <c r="AF22" s="133" t="str">
        <f>trame_planning_machine!$C$26</f>
        <v>je 21</v>
      </c>
      <c r="AG22" s="134" t="str">
        <f t="shared" si="0"/>
        <v/>
      </c>
      <c r="AH22" s="135" t="str">
        <f t="shared" si="1"/>
        <v/>
      </c>
      <c r="AI22" s="135" t="str">
        <f t="shared" si="2"/>
        <v/>
      </c>
      <c r="AJ22" s="135" t="str">
        <f t="shared" si="3"/>
        <v/>
      </c>
      <c r="AK22" s="135" t="str">
        <f t="shared" si="4"/>
        <v/>
      </c>
      <c r="AL22" s="135" t="str">
        <f t="shared" si="5"/>
        <v/>
      </c>
      <c r="AM22" s="135" t="str">
        <f t="shared" si="6"/>
        <v/>
      </c>
      <c r="AN22" s="135" t="str">
        <f t="shared" si="7"/>
        <v/>
      </c>
      <c r="AO22" s="135" t="str">
        <f t="shared" si="8"/>
        <v/>
      </c>
      <c r="AP22" s="135" t="str">
        <f t="shared" si="9"/>
        <v/>
      </c>
      <c r="AQ22" s="135" t="str">
        <f t="shared" si="10"/>
        <v/>
      </c>
      <c r="AR22" s="135" t="str">
        <f t="shared" si="11"/>
        <v/>
      </c>
      <c r="AS22" s="135" t="str">
        <f t="shared" si="12"/>
        <v/>
      </c>
      <c r="AT22" s="135" t="str">
        <f t="shared" si="13"/>
        <v/>
      </c>
      <c r="AU22" s="135" t="str">
        <f t="shared" si="14"/>
        <v/>
      </c>
      <c r="AV22" s="135" t="str">
        <f t="shared" si="15"/>
        <v/>
      </c>
      <c r="AW22" s="135" t="str">
        <f t="shared" si="16"/>
        <v/>
      </c>
      <c r="AX22" s="135" t="str">
        <f t="shared" si="17"/>
        <v/>
      </c>
      <c r="AY22" s="135" t="str">
        <f t="shared" si="18"/>
        <v/>
      </c>
      <c r="AZ22" s="135" t="str">
        <f t="shared" si="19"/>
        <v/>
      </c>
      <c r="BA22" s="135" t="str">
        <f t="shared" si="20"/>
        <v/>
      </c>
      <c r="BB22" s="135" t="str">
        <f t="shared" si="21"/>
        <v/>
      </c>
      <c r="BC22" s="135" t="str">
        <f t="shared" si="22"/>
        <v/>
      </c>
      <c r="BD22" s="135" t="str">
        <f t="shared" si="23"/>
        <v/>
      </c>
      <c r="BE22" s="136" t="str">
        <f t="shared" si="24"/>
        <v/>
      </c>
      <c r="BF22" s="136" t="str">
        <f t="shared" si="25"/>
        <v/>
      </c>
      <c r="BG22" s="137" t="str">
        <f t="shared" si="26"/>
        <v/>
      </c>
      <c r="BH22" s="131" t="str">
        <f t="shared" si="28"/>
        <v>vide</v>
      </c>
      <c r="BI22" s="138">
        <f t="shared" si="27"/>
        <v>0</v>
      </c>
    </row>
    <row r="23" spans="1:61" x14ac:dyDescent="0.25">
      <c r="A23" s="110"/>
      <c r="B23" s="121"/>
      <c r="C23" s="122" t="str">
        <f>trame_planning_machine!$C27</f>
        <v>ve 22</v>
      </c>
      <c r="D23" s="123">
        <f>trame_planning_machine!$D27</f>
        <v>0</v>
      </c>
      <c r="E23" s="123">
        <f>trame_planning_machine!$E27</f>
        <v>0</v>
      </c>
      <c r="F23" s="123">
        <f>trame_planning_machine!$F27</f>
        <v>0</v>
      </c>
      <c r="G23" s="123">
        <f>trame_planning_machine!$G27</f>
        <v>0</v>
      </c>
      <c r="H23" s="123">
        <f>trame_planning_machine!$H27</f>
        <v>0</v>
      </c>
      <c r="I23" s="123">
        <f>trame_planning_machine!$I27</f>
        <v>0</v>
      </c>
      <c r="J23" s="123">
        <f>trame_planning_machine!$J27</f>
        <v>0</v>
      </c>
      <c r="K23" s="123">
        <f>trame_planning_machine!$K27</f>
        <v>0</v>
      </c>
      <c r="L23" s="123">
        <f>trame_planning_machine!$L27</f>
        <v>0</v>
      </c>
      <c r="M23" s="123">
        <f>trame_planning_machine!$M27</f>
        <v>0</v>
      </c>
      <c r="N23" s="123">
        <f>trame_planning_machine!$N27</f>
        <v>0</v>
      </c>
      <c r="O23" s="123">
        <f>trame_planning_machine!$O27</f>
        <v>0</v>
      </c>
      <c r="P23" s="123">
        <f>trame_planning_machine!$P27</f>
        <v>0</v>
      </c>
      <c r="Q23" s="123">
        <f>trame_planning_machine!$R27</f>
        <v>0</v>
      </c>
      <c r="R23" s="123">
        <f>trame_planning_machine!$T27</f>
        <v>0</v>
      </c>
      <c r="S23" s="123">
        <f>trame_planning_machine!$U27</f>
        <v>0</v>
      </c>
      <c r="T23" s="123">
        <f>trame_planning_machine!$V27</f>
        <v>0</v>
      </c>
      <c r="U23" s="123">
        <f>trame_planning_machine!$W27</f>
        <v>0</v>
      </c>
      <c r="V23" s="123">
        <f>trame_planning_machine!$X27</f>
        <v>0</v>
      </c>
      <c r="W23" s="123">
        <f>trame_planning_machine!$Z27</f>
        <v>0</v>
      </c>
      <c r="X23" s="123">
        <f>trame_planning_machine!$AA27</f>
        <v>0</v>
      </c>
      <c r="Y23" s="123">
        <f>trame_planning_machine!$AB27</f>
        <v>0</v>
      </c>
      <c r="Z23" s="123">
        <f>trame_planning_machine!$AC27</f>
        <v>0</v>
      </c>
      <c r="AA23" s="123">
        <f>trame_planning_machine!$AD27</f>
        <v>0</v>
      </c>
      <c r="AB23" s="123">
        <f>trame_planning_machine!$AF27</f>
        <v>0</v>
      </c>
      <c r="AC23" s="124">
        <f>trame_planning_machine!$AG27</f>
        <v>0</v>
      </c>
      <c r="AF23" s="133" t="str">
        <f>trame_planning_machine!$C$27</f>
        <v>ve 22</v>
      </c>
      <c r="AG23" s="134" t="str">
        <f t="shared" si="0"/>
        <v/>
      </c>
      <c r="AH23" s="135" t="str">
        <f t="shared" si="1"/>
        <v/>
      </c>
      <c r="AI23" s="135" t="str">
        <f t="shared" si="2"/>
        <v/>
      </c>
      <c r="AJ23" s="135" t="str">
        <f t="shared" si="3"/>
        <v/>
      </c>
      <c r="AK23" s="135" t="str">
        <f t="shared" si="4"/>
        <v/>
      </c>
      <c r="AL23" s="135" t="str">
        <f t="shared" si="5"/>
        <v/>
      </c>
      <c r="AM23" s="135" t="str">
        <f t="shared" si="6"/>
        <v/>
      </c>
      <c r="AN23" s="135" t="str">
        <f t="shared" si="7"/>
        <v/>
      </c>
      <c r="AO23" s="135" t="str">
        <f t="shared" si="8"/>
        <v/>
      </c>
      <c r="AP23" s="135" t="str">
        <f t="shared" si="9"/>
        <v/>
      </c>
      <c r="AQ23" s="135" t="str">
        <f t="shared" si="10"/>
        <v/>
      </c>
      <c r="AR23" s="135" t="str">
        <f t="shared" si="11"/>
        <v/>
      </c>
      <c r="AS23" s="135" t="str">
        <f t="shared" si="12"/>
        <v/>
      </c>
      <c r="AT23" s="135" t="str">
        <f t="shared" si="13"/>
        <v/>
      </c>
      <c r="AU23" s="135" t="str">
        <f t="shared" si="14"/>
        <v/>
      </c>
      <c r="AV23" s="135" t="str">
        <f t="shared" si="15"/>
        <v/>
      </c>
      <c r="AW23" s="135" t="str">
        <f t="shared" si="16"/>
        <v/>
      </c>
      <c r="AX23" s="135" t="str">
        <f t="shared" si="17"/>
        <v/>
      </c>
      <c r="AY23" s="135" t="str">
        <f t="shared" si="18"/>
        <v/>
      </c>
      <c r="AZ23" s="135" t="str">
        <f t="shared" si="19"/>
        <v/>
      </c>
      <c r="BA23" s="135" t="str">
        <f t="shared" si="20"/>
        <v/>
      </c>
      <c r="BB23" s="135" t="str">
        <f t="shared" si="21"/>
        <v/>
      </c>
      <c r="BC23" s="135" t="str">
        <f t="shared" si="22"/>
        <v/>
      </c>
      <c r="BD23" s="135" t="str">
        <f t="shared" si="23"/>
        <v/>
      </c>
      <c r="BE23" s="136" t="str">
        <f t="shared" si="24"/>
        <v/>
      </c>
      <c r="BF23" s="136" t="str">
        <f t="shared" si="25"/>
        <v/>
      </c>
      <c r="BG23" s="137" t="str">
        <f t="shared" si="26"/>
        <v/>
      </c>
      <c r="BH23" s="131" t="str">
        <f t="shared" si="28"/>
        <v>vide</v>
      </c>
      <c r="BI23" s="138">
        <f t="shared" si="27"/>
        <v>0</v>
      </c>
    </row>
    <row r="24" spans="1:61" x14ac:dyDescent="0.25">
      <c r="A24" s="110"/>
      <c r="B24" s="121"/>
      <c r="C24" s="122" t="str">
        <f>trame_planning_machine!$C28</f>
        <v>sa 23</v>
      </c>
      <c r="D24" s="123">
        <f>trame_planning_machine!$D28</f>
        <v>0</v>
      </c>
      <c r="E24" s="123">
        <f>trame_planning_machine!$E28</f>
        <v>0</v>
      </c>
      <c r="F24" s="123">
        <f>trame_planning_machine!$F28</f>
        <v>0</v>
      </c>
      <c r="G24" s="123">
        <f>trame_planning_machine!$G28</f>
        <v>0</v>
      </c>
      <c r="H24" s="123">
        <f>trame_planning_machine!$H28</f>
        <v>0</v>
      </c>
      <c r="I24" s="123">
        <f>trame_planning_machine!$I28</f>
        <v>0</v>
      </c>
      <c r="J24" s="123">
        <f>trame_planning_machine!$J28</f>
        <v>0</v>
      </c>
      <c r="K24" s="123">
        <f>trame_planning_machine!$K28</f>
        <v>0</v>
      </c>
      <c r="L24" s="123">
        <f>trame_planning_machine!$L28</f>
        <v>0</v>
      </c>
      <c r="M24" s="123">
        <f>trame_planning_machine!$M28</f>
        <v>0</v>
      </c>
      <c r="N24" s="123">
        <f>trame_planning_machine!$N28</f>
        <v>0</v>
      </c>
      <c r="O24" s="123">
        <f>trame_planning_machine!$O28</f>
        <v>0</v>
      </c>
      <c r="P24" s="123">
        <f>trame_planning_machine!$P28</f>
        <v>0</v>
      </c>
      <c r="Q24" s="123">
        <f>trame_planning_machine!$R28</f>
        <v>0</v>
      </c>
      <c r="R24" s="123">
        <f>trame_planning_machine!$T28</f>
        <v>0</v>
      </c>
      <c r="S24" s="123">
        <f>trame_planning_machine!$U28</f>
        <v>0</v>
      </c>
      <c r="T24" s="123">
        <f>trame_planning_machine!$V28</f>
        <v>0</v>
      </c>
      <c r="U24" s="123">
        <f>trame_planning_machine!$W28</f>
        <v>0</v>
      </c>
      <c r="V24" s="123">
        <f>trame_planning_machine!$X28</f>
        <v>0</v>
      </c>
      <c r="W24" s="123">
        <f>trame_planning_machine!$Z28</f>
        <v>0</v>
      </c>
      <c r="X24" s="123">
        <f>trame_planning_machine!$AA28</f>
        <v>0</v>
      </c>
      <c r="Y24" s="123">
        <f>trame_planning_machine!$AB28</f>
        <v>0</v>
      </c>
      <c r="Z24" s="123">
        <f>trame_planning_machine!$AC28</f>
        <v>0</v>
      </c>
      <c r="AA24" s="123">
        <f>trame_planning_machine!$AD28</f>
        <v>0</v>
      </c>
      <c r="AB24" s="123">
        <f>trame_planning_machine!$AF28</f>
        <v>0</v>
      </c>
      <c r="AC24" s="124">
        <f>trame_planning_machine!$AG28</f>
        <v>0</v>
      </c>
      <c r="AF24" s="133" t="str">
        <f>trame_planning_machine!$C$28</f>
        <v>sa 23</v>
      </c>
      <c r="AG24" s="134" t="str">
        <f t="shared" si="0"/>
        <v/>
      </c>
      <c r="AH24" s="135" t="str">
        <f t="shared" si="1"/>
        <v/>
      </c>
      <c r="AI24" s="135" t="str">
        <f t="shared" si="2"/>
        <v/>
      </c>
      <c r="AJ24" s="135" t="str">
        <f t="shared" si="3"/>
        <v/>
      </c>
      <c r="AK24" s="135" t="str">
        <f t="shared" si="4"/>
        <v/>
      </c>
      <c r="AL24" s="135" t="str">
        <f t="shared" si="5"/>
        <v/>
      </c>
      <c r="AM24" s="135" t="str">
        <f t="shared" si="6"/>
        <v/>
      </c>
      <c r="AN24" s="135" t="str">
        <f t="shared" si="7"/>
        <v/>
      </c>
      <c r="AO24" s="135" t="str">
        <f t="shared" si="8"/>
        <v/>
      </c>
      <c r="AP24" s="135" t="str">
        <f t="shared" si="9"/>
        <v/>
      </c>
      <c r="AQ24" s="135" t="str">
        <f t="shared" si="10"/>
        <v/>
      </c>
      <c r="AR24" s="135" t="str">
        <f t="shared" si="11"/>
        <v/>
      </c>
      <c r="AS24" s="135" t="str">
        <f t="shared" si="12"/>
        <v/>
      </c>
      <c r="AT24" s="135" t="str">
        <f t="shared" si="13"/>
        <v/>
      </c>
      <c r="AU24" s="135" t="str">
        <f t="shared" si="14"/>
        <v/>
      </c>
      <c r="AV24" s="135" t="str">
        <f t="shared" si="15"/>
        <v/>
      </c>
      <c r="AW24" s="135" t="str">
        <f t="shared" si="16"/>
        <v/>
      </c>
      <c r="AX24" s="135" t="str">
        <f t="shared" si="17"/>
        <v/>
      </c>
      <c r="AY24" s="135" t="str">
        <f t="shared" si="18"/>
        <v/>
      </c>
      <c r="AZ24" s="135" t="str">
        <f t="shared" si="19"/>
        <v/>
      </c>
      <c r="BA24" s="135" t="str">
        <f t="shared" si="20"/>
        <v/>
      </c>
      <c r="BB24" s="135" t="str">
        <f t="shared" si="21"/>
        <v/>
      </c>
      <c r="BC24" s="135" t="str">
        <f t="shared" si="22"/>
        <v/>
      </c>
      <c r="BD24" s="135" t="str">
        <f t="shared" si="23"/>
        <v/>
      </c>
      <c r="BE24" s="136" t="str">
        <f t="shared" si="24"/>
        <v/>
      </c>
      <c r="BF24" s="136" t="str">
        <f t="shared" si="25"/>
        <v/>
      </c>
      <c r="BG24" s="137" t="str">
        <f t="shared" si="26"/>
        <v/>
      </c>
      <c r="BH24" s="131" t="str">
        <f t="shared" si="28"/>
        <v>vide</v>
      </c>
      <c r="BI24" s="138">
        <f t="shared" si="27"/>
        <v>0</v>
      </c>
    </row>
    <row r="25" spans="1:61" ht="16.5" customHeight="1" x14ac:dyDescent="0.25">
      <c r="A25" s="110"/>
      <c r="B25" s="121"/>
      <c r="C25" s="122" t="str">
        <f>trame_planning_machine!$C29</f>
        <v>di 24</v>
      </c>
      <c r="D25" s="123">
        <f>trame_planning_machine!$D29</f>
        <v>0</v>
      </c>
      <c r="E25" s="123">
        <f>trame_planning_machine!$E29</f>
        <v>0</v>
      </c>
      <c r="F25" s="123">
        <f>trame_planning_machine!$F29</f>
        <v>0</v>
      </c>
      <c r="G25" s="123">
        <f>trame_planning_machine!$G29</f>
        <v>0</v>
      </c>
      <c r="H25" s="123">
        <f>trame_planning_machine!$H29</f>
        <v>0</v>
      </c>
      <c r="I25" s="123">
        <f>trame_planning_machine!$I29</f>
        <v>0</v>
      </c>
      <c r="J25" s="123">
        <f>trame_planning_machine!$J29</f>
        <v>0</v>
      </c>
      <c r="K25" s="123">
        <f>trame_planning_machine!$K29</f>
        <v>0</v>
      </c>
      <c r="L25" s="123">
        <f>trame_planning_machine!$L29</f>
        <v>0</v>
      </c>
      <c r="M25" s="123">
        <f>trame_planning_machine!$M29</f>
        <v>0</v>
      </c>
      <c r="N25" s="123">
        <f>trame_planning_machine!$N29</f>
        <v>0</v>
      </c>
      <c r="O25" s="123">
        <f>trame_planning_machine!$O29</f>
        <v>0</v>
      </c>
      <c r="P25" s="123">
        <f>trame_planning_machine!$P29</f>
        <v>0</v>
      </c>
      <c r="Q25" s="123">
        <f>trame_planning_machine!$R29</f>
        <v>0</v>
      </c>
      <c r="R25" s="123">
        <f>trame_planning_machine!$T29</f>
        <v>0</v>
      </c>
      <c r="S25" s="123">
        <f>trame_planning_machine!$U29</f>
        <v>0</v>
      </c>
      <c r="T25" s="123">
        <f>trame_planning_machine!$V29</f>
        <v>0</v>
      </c>
      <c r="U25" s="123">
        <f>trame_planning_machine!$W29</f>
        <v>0</v>
      </c>
      <c r="V25" s="123">
        <f>trame_planning_machine!$X29</f>
        <v>0</v>
      </c>
      <c r="W25" s="123">
        <f>trame_planning_machine!$Z29</f>
        <v>0</v>
      </c>
      <c r="X25" s="123">
        <f>trame_planning_machine!$AA29</f>
        <v>0</v>
      </c>
      <c r="Y25" s="123">
        <f>trame_planning_machine!$AB29</f>
        <v>0</v>
      </c>
      <c r="Z25" s="123">
        <f>trame_planning_machine!$AC29</f>
        <v>0</v>
      </c>
      <c r="AA25" s="123">
        <f>trame_planning_machine!$AD29</f>
        <v>0</v>
      </c>
      <c r="AB25" s="123">
        <f>trame_planning_machine!$AF29</f>
        <v>0</v>
      </c>
      <c r="AC25" s="124">
        <f>trame_planning_machine!$AG29</f>
        <v>0</v>
      </c>
      <c r="AF25" s="133" t="str">
        <f>trame_planning_machine!$C$29</f>
        <v>di 24</v>
      </c>
      <c r="AG25" s="134" t="str">
        <f t="shared" si="0"/>
        <v/>
      </c>
      <c r="AH25" s="135" t="str">
        <f t="shared" si="1"/>
        <v/>
      </c>
      <c r="AI25" s="135" t="str">
        <f t="shared" si="2"/>
        <v/>
      </c>
      <c r="AJ25" s="135" t="str">
        <f t="shared" si="3"/>
        <v/>
      </c>
      <c r="AK25" s="135" t="str">
        <f t="shared" si="4"/>
        <v/>
      </c>
      <c r="AL25" s="135" t="str">
        <f t="shared" si="5"/>
        <v/>
      </c>
      <c r="AM25" s="135" t="str">
        <f t="shared" si="6"/>
        <v/>
      </c>
      <c r="AN25" s="135" t="str">
        <f t="shared" si="7"/>
        <v/>
      </c>
      <c r="AO25" s="135" t="str">
        <f t="shared" si="8"/>
        <v/>
      </c>
      <c r="AP25" s="135" t="str">
        <f t="shared" si="9"/>
        <v/>
      </c>
      <c r="AQ25" s="135" t="str">
        <f t="shared" si="10"/>
        <v/>
      </c>
      <c r="AR25" s="135" t="str">
        <f t="shared" si="11"/>
        <v/>
      </c>
      <c r="AS25" s="135" t="str">
        <f t="shared" si="12"/>
        <v/>
      </c>
      <c r="AT25" s="135" t="str">
        <f t="shared" si="13"/>
        <v/>
      </c>
      <c r="AU25" s="135" t="str">
        <f t="shared" si="14"/>
        <v/>
      </c>
      <c r="AV25" s="135" t="str">
        <f t="shared" si="15"/>
        <v/>
      </c>
      <c r="AW25" s="135" t="str">
        <f t="shared" si="16"/>
        <v/>
      </c>
      <c r="AX25" s="135" t="str">
        <f t="shared" si="17"/>
        <v/>
      </c>
      <c r="AY25" s="135" t="str">
        <f t="shared" si="18"/>
        <v/>
      </c>
      <c r="AZ25" s="135" t="str">
        <f t="shared" si="19"/>
        <v/>
      </c>
      <c r="BA25" s="135" t="str">
        <f t="shared" si="20"/>
        <v/>
      </c>
      <c r="BB25" s="135" t="str">
        <f t="shared" si="21"/>
        <v/>
      </c>
      <c r="BC25" s="135" t="str">
        <f t="shared" si="22"/>
        <v/>
      </c>
      <c r="BD25" s="135" t="str">
        <f t="shared" si="23"/>
        <v/>
      </c>
      <c r="BE25" s="136" t="str">
        <f t="shared" si="24"/>
        <v/>
      </c>
      <c r="BF25" s="136" t="str">
        <f t="shared" si="25"/>
        <v/>
      </c>
      <c r="BG25" s="137" t="str">
        <f t="shared" si="26"/>
        <v/>
      </c>
      <c r="BH25" s="131" t="str">
        <f t="shared" si="28"/>
        <v>vide</v>
      </c>
      <c r="BI25" s="138">
        <f t="shared" si="27"/>
        <v>0</v>
      </c>
    </row>
    <row r="26" spans="1:61" x14ac:dyDescent="0.25">
      <c r="A26" s="110"/>
      <c r="B26" s="121"/>
      <c r="C26" s="122" t="str">
        <f>trame_planning_machine!$C30</f>
        <v>lu 25</v>
      </c>
      <c r="D26" s="123">
        <f>trame_planning_machine!$D30</f>
        <v>0</v>
      </c>
      <c r="E26" s="123">
        <f>trame_planning_machine!$E30</f>
        <v>0</v>
      </c>
      <c r="F26" s="123">
        <f>trame_planning_machine!$F30</f>
        <v>0</v>
      </c>
      <c r="G26" s="123">
        <f>trame_planning_machine!$G30</f>
        <v>0</v>
      </c>
      <c r="H26" s="123">
        <f>trame_planning_machine!$H30</f>
        <v>0</v>
      </c>
      <c r="I26" s="123">
        <f>trame_planning_machine!$I30</f>
        <v>0</v>
      </c>
      <c r="J26" s="123">
        <f>trame_planning_machine!$J30</f>
        <v>0</v>
      </c>
      <c r="K26" s="123">
        <f>trame_planning_machine!$K30</f>
        <v>0</v>
      </c>
      <c r="L26" s="123">
        <f>trame_planning_machine!$L30</f>
        <v>0</v>
      </c>
      <c r="M26" s="123">
        <f>trame_planning_machine!$M30</f>
        <v>0</v>
      </c>
      <c r="N26" s="123">
        <f>trame_planning_machine!$N30</f>
        <v>0</v>
      </c>
      <c r="O26" s="123">
        <f>trame_planning_machine!$O30</f>
        <v>0</v>
      </c>
      <c r="P26" s="123">
        <f>trame_planning_machine!$P30</f>
        <v>0</v>
      </c>
      <c r="Q26" s="123">
        <f>trame_planning_machine!$R30</f>
        <v>0</v>
      </c>
      <c r="R26" s="123">
        <f>trame_planning_machine!$T30</f>
        <v>0</v>
      </c>
      <c r="S26" s="123">
        <f>trame_planning_machine!$U30</f>
        <v>0</v>
      </c>
      <c r="T26" s="123">
        <f>trame_planning_machine!$V30</f>
        <v>0</v>
      </c>
      <c r="U26" s="123">
        <f>trame_planning_machine!$W30</f>
        <v>0</v>
      </c>
      <c r="V26" s="123">
        <f>trame_planning_machine!$X30</f>
        <v>0</v>
      </c>
      <c r="W26" s="123">
        <f>trame_planning_machine!$Z30</f>
        <v>0</v>
      </c>
      <c r="X26" s="123">
        <f>trame_planning_machine!$AA30</f>
        <v>0</v>
      </c>
      <c r="Y26" s="123">
        <f>trame_planning_machine!$AB30</f>
        <v>0</v>
      </c>
      <c r="Z26" s="123">
        <f>trame_planning_machine!$AC30</f>
        <v>0</v>
      </c>
      <c r="AA26" s="123">
        <f>trame_planning_machine!$AD30</f>
        <v>0</v>
      </c>
      <c r="AB26" s="123">
        <f>trame_planning_machine!$AF30</f>
        <v>0</v>
      </c>
      <c r="AC26" s="124">
        <f>trame_planning_machine!$AG30</f>
        <v>0</v>
      </c>
      <c r="AF26" s="133" t="str">
        <f>trame_planning_machine!$C$30</f>
        <v>lu 25</v>
      </c>
      <c r="AG26" s="134" t="str">
        <f t="shared" si="0"/>
        <v/>
      </c>
      <c r="AH26" s="135" t="str">
        <f t="shared" si="1"/>
        <v/>
      </c>
      <c r="AI26" s="135" t="str">
        <f t="shared" si="2"/>
        <v/>
      </c>
      <c r="AJ26" s="135" t="str">
        <f t="shared" si="3"/>
        <v/>
      </c>
      <c r="AK26" s="135" t="str">
        <f t="shared" si="4"/>
        <v/>
      </c>
      <c r="AL26" s="135" t="str">
        <f t="shared" si="5"/>
        <v/>
      </c>
      <c r="AM26" s="135" t="str">
        <f t="shared" si="6"/>
        <v/>
      </c>
      <c r="AN26" s="135" t="str">
        <f t="shared" si="7"/>
        <v/>
      </c>
      <c r="AO26" s="135" t="str">
        <f t="shared" si="8"/>
        <v/>
      </c>
      <c r="AP26" s="135" t="str">
        <f t="shared" si="9"/>
        <v/>
      </c>
      <c r="AQ26" s="135" t="str">
        <f t="shared" si="10"/>
        <v/>
      </c>
      <c r="AR26" s="135" t="str">
        <f t="shared" si="11"/>
        <v/>
      </c>
      <c r="AS26" s="135" t="str">
        <f t="shared" si="12"/>
        <v/>
      </c>
      <c r="AT26" s="135" t="str">
        <f t="shared" si="13"/>
        <v/>
      </c>
      <c r="AU26" s="135" t="str">
        <f t="shared" si="14"/>
        <v/>
      </c>
      <c r="AV26" s="135" t="str">
        <f t="shared" si="15"/>
        <v/>
      </c>
      <c r="AW26" s="135" t="str">
        <f t="shared" si="16"/>
        <v/>
      </c>
      <c r="AX26" s="135" t="str">
        <f t="shared" si="17"/>
        <v/>
      </c>
      <c r="AY26" s="135" t="str">
        <f t="shared" si="18"/>
        <v/>
      </c>
      <c r="AZ26" s="135" t="str">
        <f t="shared" si="19"/>
        <v/>
      </c>
      <c r="BA26" s="135" t="str">
        <f t="shared" si="20"/>
        <v/>
      </c>
      <c r="BB26" s="135" t="str">
        <f t="shared" si="21"/>
        <v/>
      </c>
      <c r="BC26" s="135" t="str">
        <f t="shared" si="22"/>
        <v/>
      </c>
      <c r="BD26" s="135" t="str">
        <f t="shared" si="23"/>
        <v/>
      </c>
      <c r="BE26" s="136" t="str">
        <f t="shared" si="24"/>
        <v/>
      </c>
      <c r="BF26" s="136" t="str">
        <f t="shared" si="25"/>
        <v/>
      </c>
      <c r="BG26" s="137" t="str">
        <f t="shared" si="26"/>
        <v/>
      </c>
      <c r="BH26" s="131" t="str">
        <f t="shared" si="28"/>
        <v>vide</v>
      </c>
      <c r="BI26" s="138">
        <f t="shared" si="27"/>
        <v>0</v>
      </c>
    </row>
    <row r="27" spans="1:61" x14ac:dyDescent="0.25">
      <c r="A27" s="110"/>
      <c r="B27" s="121"/>
      <c r="C27" s="122" t="str">
        <f>trame_planning_machine!$C31</f>
        <v>ma 26</v>
      </c>
      <c r="D27" s="123">
        <f>trame_planning_machine!$D31</f>
        <v>0</v>
      </c>
      <c r="E27" s="123">
        <f>trame_planning_machine!$E31</f>
        <v>0</v>
      </c>
      <c r="F27" s="123">
        <f>trame_planning_machine!$F31</f>
        <v>0</v>
      </c>
      <c r="G27" s="123">
        <f>trame_planning_machine!$G31</f>
        <v>0</v>
      </c>
      <c r="H27" s="123">
        <f>trame_planning_machine!$H31</f>
        <v>0</v>
      </c>
      <c r="I27" s="123">
        <f>trame_planning_machine!$I31</f>
        <v>0</v>
      </c>
      <c r="J27" s="123">
        <f>trame_planning_machine!$J31</f>
        <v>0</v>
      </c>
      <c r="K27" s="123">
        <f>trame_planning_machine!$K31</f>
        <v>0</v>
      </c>
      <c r="L27" s="123">
        <f>trame_planning_machine!$L31</f>
        <v>0</v>
      </c>
      <c r="M27" s="123">
        <f>trame_planning_machine!$M31</f>
        <v>0</v>
      </c>
      <c r="N27" s="123">
        <f>trame_planning_machine!$N31</f>
        <v>0</v>
      </c>
      <c r="O27" s="123">
        <f>trame_planning_machine!$O31</f>
        <v>0</v>
      </c>
      <c r="P27" s="123">
        <f>trame_planning_machine!$P31</f>
        <v>0</v>
      </c>
      <c r="Q27" s="123">
        <f>trame_planning_machine!$R31</f>
        <v>0</v>
      </c>
      <c r="R27" s="123">
        <f>trame_planning_machine!$T31</f>
        <v>0</v>
      </c>
      <c r="S27" s="123">
        <f>trame_planning_machine!$U31</f>
        <v>0</v>
      </c>
      <c r="T27" s="123">
        <f>trame_planning_machine!$V31</f>
        <v>0</v>
      </c>
      <c r="U27" s="123">
        <f>trame_planning_machine!$W31</f>
        <v>0</v>
      </c>
      <c r="V27" s="123">
        <f>trame_planning_machine!$X31</f>
        <v>0</v>
      </c>
      <c r="W27" s="123">
        <f>trame_planning_machine!$Z31</f>
        <v>0</v>
      </c>
      <c r="X27" s="123">
        <f>trame_planning_machine!$AA31</f>
        <v>0</v>
      </c>
      <c r="Y27" s="123">
        <f>trame_planning_machine!$AB31</f>
        <v>0</v>
      </c>
      <c r="Z27" s="123">
        <f>trame_planning_machine!$AC31</f>
        <v>0</v>
      </c>
      <c r="AA27" s="123">
        <f>trame_planning_machine!$AD31</f>
        <v>0</v>
      </c>
      <c r="AB27" s="123">
        <f>trame_planning_machine!$AF31</f>
        <v>0</v>
      </c>
      <c r="AC27" s="124">
        <f>trame_planning_machine!$AG31</f>
        <v>0</v>
      </c>
      <c r="AF27" s="133" t="str">
        <f>trame_planning_machine!$C$31</f>
        <v>ma 26</v>
      </c>
      <c r="AG27" s="134" t="str">
        <f t="shared" si="0"/>
        <v/>
      </c>
      <c r="AH27" s="135" t="str">
        <f t="shared" si="1"/>
        <v/>
      </c>
      <c r="AI27" s="135" t="str">
        <f t="shared" si="2"/>
        <v/>
      </c>
      <c r="AJ27" s="135" t="str">
        <f t="shared" si="3"/>
        <v/>
      </c>
      <c r="AK27" s="135" t="str">
        <f t="shared" si="4"/>
        <v/>
      </c>
      <c r="AL27" s="135" t="str">
        <f t="shared" si="5"/>
        <v/>
      </c>
      <c r="AM27" s="135" t="str">
        <f t="shared" si="6"/>
        <v/>
      </c>
      <c r="AN27" s="135" t="str">
        <f t="shared" si="7"/>
        <v/>
      </c>
      <c r="AO27" s="135" t="str">
        <f t="shared" si="8"/>
        <v/>
      </c>
      <c r="AP27" s="135" t="str">
        <f t="shared" si="9"/>
        <v/>
      </c>
      <c r="AQ27" s="135" t="str">
        <f t="shared" si="10"/>
        <v/>
      </c>
      <c r="AR27" s="135" t="str">
        <f t="shared" si="11"/>
        <v/>
      </c>
      <c r="AS27" s="135" t="str">
        <f t="shared" si="12"/>
        <v/>
      </c>
      <c r="AT27" s="135" t="str">
        <f t="shared" si="13"/>
        <v/>
      </c>
      <c r="AU27" s="135" t="str">
        <f t="shared" si="14"/>
        <v/>
      </c>
      <c r="AV27" s="135" t="str">
        <f t="shared" si="15"/>
        <v/>
      </c>
      <c r="AW27" s="135" t="str">
        <f t="shared" si="16"/>
        <v/>
      </c>
      <c r="AX27" s="135" t="str">
        <f t="shared" si="17"/>
        <v/>
      </c>
      <c r="AY27" s="135" t="str">
        <f t="shared" si="18"/>
        <v/>
      </c>
      <c r="AZ27" s="135" t="str">
        <f t="shared" si="19"/>
        <v/>
      </c>
      <c r="BA27" s="135" t="str">
        <f t="shared" si="20"/>
        <v/>
      </c>
      <c r="BB27" s="135" t="str">
        <f t="shared" si="21"/>
        <v/>
      </c>
      <c r="BC27" s="135" t="str">
        <f t="shared" si="22"/>
        <v/>
      </c>
      <c r="BD27" s="135" t="str">
        <f t="shared" si="23"/>
        <v/>
      </c>
      <c r="BE27" s="136" t="str">
        <f t="shared" si="24"/>
        <v/>
      </c>
      <c r="BF27" s="136" t="str">
        <f t="shared" si="25"/>
        <v/>
      </c>
      <c r="BG27" s="137" t="str">
        <f t="shared" si="26"/>
        <v/>
      </c>
      <c r="BH27" s="131" t="str">
        <f t="shared" si="28"/>
        <v>vide</v>
      </c>
      <c r="BI27" s="138">
        <f t="shared" si="27"/>
        <v>0</v>
      </c>
    </row>
    <row r="28" spans="1:61" x14ac:dyDescent="0.25">
      <c r="A28" s="110"/>
      <c r="B28" s="121"/>
      <c r="C28" s="122" t="str">
        <f>trame_planning_machine!$C32</f>
        <v>me 27</v>
      </c>
      <c r="D28" s="123">
        <f>trame_planning_machine!$D32</f>
        <v>0</v>
      </c>
      <c r="E28" s="123">
        <f>trame_planning_machine!$E32</f>
        <v>0</v>
      </c>
      <c r="F28" s="123">
        <f>trame_planning_machine!$F32</f>
        <v>0</v>
      </c>
      <c r="G28" s="123">
        <f>trame_planning_machine!$G32</f>
        <v>0</v>
      </c>
      <c r="H28" s="123">
        <f>trame_planning_machine!$H32</f>
        <v>0</v>
      </c>
      <c r="I28" s="123">
        <f>trame_planning_machine!$I32</f>
        <v>0</v>
      </c>
      <c r="J28" s="123">
        <f>trame_planning_machine!$J32</f>
        <v>0</v>
      </c>
      <c r="K28" s="123">
        <f>trame_planning_machine!$K32</f>
        <v>0</v>
      </c>
      <c r="L28" s="123">
        <f>trame_planning_machine!$L32</f>
        <v>0</v>
      </c>
      <c r="M28" s="123">
        <f>trame_planning_machine!$M32</f>
        <v>0</v>
      </c>
      <c r="N28" s="123">
        <f>trame_planning_machine!$N32</f>
        <v>0</v>
      </c>
      <c r="O28" s="123">
        <f>trame_planning_machine!$O32</f>
        <v>0</v>
      </c>
      <c r="P28" s="123">
        <f>trame_planning_machine!$P32</f>
        <v>0</v>
      </c>
      <c r="Q28" s="123">
        <f>trame_planning_machine!$R32</f>
        <v>0</v>
      </c>
      <c r="R28" s="123">
        <f>trame_planning_machine!$T32</f>
        <v>0</v>
      </c>
      <c r="S28" s="123">
        <f>trame_planning_machine!$U32</f>
        <v>0</v>
      </c>
      <c r="T28" s="123">
        <f>trame_planning_machine!$V32</f>
        <v>0</v>
      </c>
      <c r="U28" s="123">
        <f>trame_planning_machine!$W32</f>
        <v>0</v>
      </c>
      <c r="V28" s="123">
        <f>trame_planning_machine!$X32</f>
        <v>0</v>
      </c>
      <c r="W28" s="123">
        <f>trame_planning_machine!$Z32</f>
        <v>0</v>
      </c>
      <c r="X28" s="123">
        <f>trame_planning_machine!$AA32</f>
        <v>0</v>
      </c>
      <c r="Y28" s="123">
        <f>trame_planning_machine!$AB32</f>
        <v>0</v>
      </c>
      <c r="Z28" s="123">
        <f>trame_planning_machine!$AC32</f>
        <v>0</v>
      </c>
      <c r="AA28" s="123">
        <f>trame_planning_machine!$AD32</f>
        <v>0</v>
      </c>
      <c r="AB28" s="123">
        <f>trame_planning_machine!$AF32</f>
        <v>0</v>
      </c>
      <c r="AC28" s="124">
        <f>trame_planning_machine!$AG32</f>
        <v>0</v>
      </c>
      <c r="AF28" s="133" t="str">
        <f>trame_planning_machine!$C$32</f>
        <v>me 27</v>
      </c>
      <c r="AG28" s="134" t="str">
        <f t="shared" si="0"/>
        <v/>
      </c>
      <c r="AH28" s="135" t="str">
        <f t="shared" si="1"/>
        <v/>
      </c>
      <c r="AI28" s="135" t="str">
        <f t="shared" si="2"/>
        <v/>
      </c>
      <c r="AJ28" s="135" t="str">
        <f t="shared" si="3"/>
        <v/>
      </c>
      <c r="AK28" s="135" t="str">
        <f t="shared" si="4"/>
        <v/>
      </c>
      <c r="AL28" s="135" t="str">
        <f t="shared" si="5"/>
        <v/>
      </c>
      <c r="AM28" s="135" t="str">
        <f t="shared" si="6"/>
        <v/>
      </c>
      <c r="AN28" s="135" t="str">
        <f t="shared" si="7"/>
        <v/>
      </c>
      <c r="AO28" s="135" t="str">
        <f t="shared" si="8"/>
        <v/>
      </c>
      <c r="AP28" s="135" t="str">
        <f t="shared" si="9"/>
        <v/>
      </c>
      <c r="AQ28" s="135" t="str">
        <f t="shared" si="10"/>
        <v/>
      </c>
      <c r="AR28" s="135" t="str">
        <f t="shared" si="11"/>
        <v/>
      </c>
      <c r="AS28" s="135" t="str">
        <f t="shared" si="12"/>
        <v/>
      </c>
      <c r="AT28" s="135" t="str">
        <f t="shared" si="13"/>
        <v/>
      </c>
      <c r="AU28" s="135" t="str">
        <f t="shared" si="14"/>
        <v/>
      </c>
      <c r="AV28" s="135" t="str">
        <f t="shared" si="15"/>
        <v/>
      </c>
      <c r="AW28" s="135" t="str">
        <f t="shared" si="16"/>
        <v/>
      </c>
      <c r="AX28" s="135" t="str">
        <f t="shared" si="17"/>
        <v/>
      </c>
      <c r="AY28" s="135" t="str">
        <f t="shared" si="18"/>
        <v/>
      </c>
      <c r="AZ28" s="135" t="str">
        <f t="shared" si="19"/>
        <v/>
      </c>
      <c r="BA28" s="135" t="str">
        <f t="shared" si="20"/>
        <v/>
      </c>
      <c r="BB28" s="135" t="str">
        <f t="shared" si="21"/>
        <v/>
      </c>
      <c r="BC28" s="135" t="str">
        <f t="shared" si="22"/>
        <v/>
      </c>
      <c r="BD28" s="135" t="str">
        <f t="shared" si="23"/>
        <v/>
      </c>
      <c r="BE28" s="136" t="str">
        <f t="shared" si="24"/>
        <v/>
      </c>
      <c r="BF28" s="136" t="str">
        <f t="shared" si="25"/>
        <v/>
      </c>
      <c r="BG28" s="137" t="str">
        <f t="shared" si="26"/>
        <v/>
      </c>
      <c r="BH28" s="131" t="str">
        <f t="shared" si="28"/>
        <v>vide</v>
      </c>
      <c r="BI28" s="138">
        <f t="shared" si="27"/>
        <v>0</v>
      </c>
    </row>
    <row r="29" spans="1:61" x14ac:dyDescent="0.25">
      <c r="A29" s="110"/>
      <c r="B29" s="121"/>
      <c r="C29" s="122" t="str">
        <f>trame_planning_machine!$C33</f>
        <v>je 28</v>
      </c>
      <c r="D29" s="123">
        <f>trame_planning_machine!$D33</f>
        <v>0</v>
      </c>
      <c r="E29" s="123">
        <f>trame_planning_machine!$E33</f>
        <v>0</v>
      </c>
      <c r="F29" s="123">
        <f>trame_planning_machine!$F33</f>
        <v>0</v>
      </c>
      <c r="G29" s="123">
        <f>trame_planning_machine!$G33</f>
        <v>0</v>
      </c>
      <c r="H29" s="123">
        <f>trame_planning_machine!$H33</f>
        <v>0</v>
      </c>
      <c r="I29" s="123">
        <f>trame_planning_machine!$I33</f>
        <v>0</v>
      </c>
      <c r="J29" s="123">
        <f>trame_planning_machine!$J33</f>
        <v>0</v>
      </c>
      <c r="K29" s="123">
        <f>trame_planning_machine!$K33</f>
        <v>0</v>
      </c>
      <c r="L29" s="123">
        <f>trame_planning_machine!$L33</f>
        <v>0</v>
      </c>
      <c r="M29" s="123">
        <f>trame_planning_machine!$M33</f>
        <v>0</v>
      </c>
      <c r="N29" s="123">
        <f>trame_planning_machine!$N33</f>
        <v>0</v>
      </c>
      <c r="O29" s="123">
        <f>trame_planning_machine!$O33</f>
        <v>0</v>
      </c>
      <c r="P29" s="123">
        <f>trame_planning_machine!$P33</f>
        <v>0</v>
      </c>
      <c r="Q29" s="123">
        <f>trame_planning_machine!$R33</f>
        <v>0</v>
      </c>
      <c r="R29" s="123">
        <f>trame_planning_machine!$T33</f>
        <v>0</v>
      </c>
      <c r="S29" s="123">
        <f>trame_planning_machine!$U33</f>
        <v>0</v>
      </c>
      <c r="T29" s="123">
        <f>trame_planning_machine!$V33</f>
        <v>0</v>
      </c>
      <c r="U29" s="123">
        <f>trame_planning_machine!$W33</f>
        <v>0</v>
      </c>
      <c r="V29" s="123">
        <f>trame_planning_machine!$X33</f>
        <v>0</v>
      </c>
      <c r="W29" s="123">
        <f>trame_planning_machine!$Z33</f>
        <v>0</v>
      </c>
      <c r="X29" s="123">
        <f>trame_planning_machine!$AA33</f>
        <v>0</v>
      </c>
      <c r="Y29" s="123">
        <f>trame_planning_machine!$AB33</f>
        <v>0</v>
      </c>
      <c r="Z29" s="123">
        <f>trame_planning_machine!$AC33</f>
        <v>0</v>
      </c>
      <c r="AA29" s="123">
        <f>trame_planning_machine!$AD33</f>
        <v>0</v>
      </c>
      <c r="AB29" s="123">
        <f>trame_planning_machine!$AF33</f>
        <v>0</v>
      </c>
      <c r="AC29" s="124">
        <f>trame_planning_machine!$AG33</f>
        <v>0</v>
      </c>
      <c r="AF29" s="133" t="str">
        <f>trame_planning_machine!$C$33</f>
        <v>je 28</v>
      </c>
      <c r="AG29" s="134" t="str">
        <f t="shared" si="0"/>
        <v/>
      </c>
      <c r="AH29" s="135" t="str">
        <f t="shared" si="1"/>
        <v/>
      </c>
      <c r="AI29" s="135" t="str">
        <f t="shared" si="2"/>
        <v/>
      </c>
      <c r="AJ29" s="135" t="str">
        <f t="shared" si="3"/>
        <v/>
      </c>
      <c r="AK29" s="135" t="str">
        <f t="shared" si="4"/>
        <v/>
      </c>
      <c r="AL29" s="135" t="str">
        <f t="shared" si="5"/>
        <v/>
      </c>
      <c r="AM29" s="135" t="str">
        <f t="shared" si="6"/>
        <v/>
      </c>
      <c r="AN29" s="135" t="str">
        <f t="shared" si="7"/>
        <v/>
      </c>
      <c r="AO29" s="135" t="str">
        <f t="shared" si="8"/>
        <v/>
      </c>
      <c r="AP29" s="135" t="str">
        <f t="shared" si="9"/>
        <v/>
      </c>
      <c r="AQ29" s="135" t="str">
        <f t="shared" si="10"/>
        <v/>
      </c>
      <c r="AR29" s="135" t="str">
        <f t="shared" si="11"/>
        <v/>
      </c>
      <c r="AS29" s="135" t="str">
        <f t="shared" si="12"/>
        <v/>
      </c>
      <c r="AT29" s="135" t="str">
        <f t="shared" si="13"/>
        <v/>
      </c>
      <c r="AU29" s="135" t="str">
        <f t="shared" si="14"/>
        <v/>
      </c>
      <c r="AV29" s="135" t="str">
        <f t="shared" si="15"/>
        <v/>
      </c>
      <c r="AW29" s="135" t="str">
        <f t="shared" si="16"/>
        <v/>
      </c>
      <c r="AX29" s="135" t="str">
        <f t="shared" si="17"/>
        <v/>
      </c>
      <c r="AY29" s="135" t="str">
        <f t="shared" si="18"/>
        <v/>
      </c>
      <c r="AZ29" s="135" t="str">
        <f t="shared" si="19"/>
        <v/>
      </c>
      <c r="BA29" s="135" t="str">
        <f t="shared" si="20"/>
        <v/>
      </c>
      <c r="BB29" s="135" t="str">
        <f t="shared" si="21"/>
        <v/>
      </c>
      <c r="BC29" s="135" t="str">
        <f t="shared" si="22"/>
        <v/>
      </c>
      <c r="BD29" s="135" t="str">
        <f t="shared" si="23"/>
        <v/>
      </c>
      <c r="BE29" s="136" t="str">
        <f t="shared" si="24"/>
        <v/>
      </c>
      <c r="BF29" s="136" t="str">
        <f t="shared" si="25"/>
        <v/>
      </c>
      <c r="BG29" s="137" t="str">
        <f t="shared" si="26"/>
        <v/>
      </c>
      <c r="BH29" s="131" t="str">
        <f t="shared" si="28"/>
        <v>vide</v>
      </c>
      <c r="BI29" s="138">
        <f t="shared" si="27"/>
        <v>0</v>
      </c>
    </row>
    <row r="30" spans="1:61" x14ac:dyDescent="0.25">
      <c r="A30" s="110"/>
      <c r="B30" s="121"/>
      <c r="C30" s="122" t="str">
        <f>trame_planning_machine!$C34</f>
        <v>ve 29</v>
      </c>
      <c r="D30" s="123">
        <f>trame_planning_machine!$D34</f>
        <v>0</v>
      </c>
      <c r="E30" s="123">
        <f>trame_planning_machine!$E34</f>
        <v>0</v>
      </c>
      <c r="F30" s="123">
        <f>trame_planning_machine!$F34</f>
        <v>0</v>
      </c>
      <c r="G30" s="123">
        <f>trame_planning_machine!$G34</f>
        <v>0</v>
      </c>
      <c r="H30" s="123">
        <f>trame_planning_machine!$H34</f>
        <v>0</v>
      </c>
      <c r="I30" s="123">
        <f>trame_planning_machine!$I34</f>
        <v>0</v>
      </c>
      <c r="J30" s="123">
        <f>trame_planning_machine!$J34</f>
        <v>0</v>
      </c>
      <c r="K30" s="123">
        <f>trame_planning_machine!$K34</f>
        <v>0</v>
      </c>
      <c r="L30" s="123">
        <f>trame_planning_machine!$L34</f>
        <v>0</v>
      </c>
      <c r="M30" s="123">
        <f>trame_planning_machine!$M34</f>
        <v>0</v>
      </c>
      <c r="N30" s="123">
        <f>trame_planning_machine!$N34</f>
        <v>0</v>
      </c>
      <c r="O30" s="123">
        <f>trame_planning_machine!$O34</f>
        <v>0</v>
      </c>
      <c r="P30" s="123">
        <f>trame_planning_machine!$P34</f>
        <v>0</v>
      </c>
      <c r="Q30" s="123">
        <f>trame_planning_machine!$R34</f>
        <v>0</v>
      </c>
      <c r="R30" s="123">
        <f>trame_planning_machine!$T34</f>
        <v>0</v>
      </c>
      <c r="S30" s="123">
        <f>trame_planning_machine!$U34</f>
        <v>0</v>
      </c>
      <c r="T30" s="123">
        <f>trame_planning_machine!$V34</f>
        <v>0</v>
      </c>
      <c r="U30" s="123">
        <f>trame_planning_machine!$W34</f>
        <v>0</v>
      </c>
      <c r="V30" s="123">
        <f>trame_planning_machine!$X34</f>
        <v>0</v>
      </c>
      <c r="W30" s="123">
        <f>trame_planning_machine!$Z34</f>
        <v>0</v>
      </c>
      <c r="X30" s="123">
        <f>trame_planning_machine!$AA34</f>
        <v>0</v>
      </c>
      <c r="Y30" s="123">
        <f>trame_planning_machine!$AB34</f>
        <v>0</v>
      </c>
      <c r="Z30" s="123">
        <f>trame_planning_machine!$AC34</f>
        <v>0</v>
      </c>
      <c r="AA30" s="123">
        <f>trame_planning_machine!$AD34</f>
        <v>0</v>
      </c>
      <c r="AB30" s="123">
        <f>trame_planning_machine!$AF34</f>
        <v>0</v>
      </c>
      <c r="AC30" s="124">
        <f>trame_planning_machine!$AG34</f>
        <v>0</v>
      </c>
      <c r="AF30" s="133" t="str">
        <f>trame_planning_machine!$C$34</f>
        <v>ve 29</v>
      </c>
      <c r="AG30" s="134" t="str">
        <f t="shared" si="0"/>
        <v/>
      </c>
      <c r="AH30" s="135" t="str">
        <f t="shared" si="1"/>
        <v/>
      </c>
      <c r="AI30" s="135" t="str">
        <f t="shared" si="2"/>
        <v/>
      </c>
      <c r="AJ30" s="135" t="str">
        <f t="shared" si="3"/>
        <v/>
      </c>
      <c r="AK30" s="135" t="str">
        <f t="shared" si="4"/>
        <v/>
      </c>
      <c r="AL30" s="135" t="str">
        <f t="shared" si="5"/>
        <v/>
      </c>
      <c r="AM30" s="135" t="str">
        <f t="shared" si="6"/>
        <v/>
      </c>
      <c r="AN30" s="135" t="str">
        <f t="shared" si="7"/>
        <v/>
      </c>
      <c r="AO30" s="135" t="str">
        <f t="shared" si="8"/>
        <v/>
      </c>
      <c r="AP30" s="135" t="str">
        <f t="shared" si="9"/>
        <v/>
      </c>
      <c r="AQ30" s="135" t="str">
        <f t="shared" si="10"/>
        <v/>
      </c>
      <c r="AR30" s="135" t="str">
        <f t="shared" si="11"/>
        <v/>
      </c>
      <c r="AS30" s="135" t="str">
        <f t="shared" si="12"/>
        <v/>
      </c>
      <c r="AT30" s="135" t="str">
        <f t="shared" si="13"/>
        <v/>
      </c>
      <c r="AU30" s="135" t="str">
        <f t="shared" si="14"/>
        <v/>
      </c>
      <c r="AV30" s="135" t="str">
        <f t="shared" si="15"/>
        <v/>
      </c>
      <c r="AW30" s="135" t="str">
        <f t="shared" si="16"/>
        <v/>
      </c>
      <c r="AX30" s="135" t="str">
        <f t="shared" si="17"/>
        <v/>
      </c>
      <c r="AY30" s="135" t="str">
        <f t="shared" si="18"/>
        <v/>
      </c>
      <c r="AZ30" s="135" t="str">
        <f t="shared" si="19"/>
        <v/>
      </c>
      <c r="BA30" s="135" t="str">
        <f t="shared" si="20"/>
        <v/>
      </c>
      <c r="BB30" s="135" t="str">
        <f t="shared" si="21"/>
        <v/>
      </c>
      <c r="BC30" s="135" t="str">
        <f t="shared" si="22"/>
        <v/>
      </c>
      <c r="BD30" s="135" t="str">
        <f t="shared" si="23"/>
        <v/>
      </c>
      <c r="BE30" s="136" t="str">
        <f t="shared" si="24"/>
        <v/>
      </c>
      <c r="BF30" s="136" t="str">
        <f t="shared" si="25"/>
        <v/>
      </c>
      <c r="BG30" s="137" t="str">
        <f t="shared" si="26"/>
        <v/>
      </c>
      <c r="BH30" s="131" t="str">
        <f t="shared" si="28"/>
        <v>vide</v>
      </c>
      <c r="BI30" s="138">
        <f t="shared" si="27"/>
        <v>0</v>
      </c>
    </row>
    <row r="31" spans="1:61" x14ac:dyDescent="0.25">
      <c r="A31" s="110"/>
      <c r="B31" s="121"/>
      <c r="C31" s="122" t="str">
        <f>trame_planning_machine!$C35</f>
        <v>sa 30</v>
      </c>
      <c r="D31" s="123">
        <f>trame_planning_machine!$D35</f>
        <v>0</v>
      </c>
      <c r="E31" s="123">
        <f>trame_planning_machine!$E35</f>
        <v>0</v>
      </c>
      <c r="F31" s="123">
        <f>trame_planning_machine!$F35</f>
        <v>0</v>
      </c>
      <c r="G31" s="123">
        <f>trame_planning_machine!$G35</f>
        <v>0</v>
      </c>
      <c r="H31" s="123">
        <f>trame_planning_machine!$H35</f>
        <v>0</v>
      </c>
      <c r="I31" s="123">
        <f>trame_planning_machine!$I35</f>
        <v>0</v>
      </c>
      <c r="J31" s="123">
        <f>trame_planning_machine!$J35</f>
        <v>0</v>
      </c>
      <c r="K31" s="123">
        <f>trame_planning_machine!$K35</f>
        <v>0</v>
      </c>
      <c r="L31" s="123">
        <f>trame_planning_machine!$L35</f>
        <v>0</v>
      </c>
      <c r="M31" s="123">
        <f>trame_planning_machine!$M35</f>
        <v>0</v>
      </c>
      <c r="N31" s="123">
        <f>trame_planning_machine!$N35</f>
        <v>0</v>
      </c>
      <c r="O31" s="123">
        <f>trame_planning_machine!$O35</f>
        <v>0</v>
      </c>
      <c r="P31" s="123">
        <f>trame_planning_machine!$P35</f>
        <v>0</v>
      </c>
      <c r="Q31" s="123">
        <f>trame_planning_machine!$R35</f>
        <v>0</v>
      </c>
      <c r="R31" s="123">
        <f>trame_planning_machine!$T35</f>
        <v>0</v>
      </c>
      <c r="S31" s="123">
        <f>trame_planning_machine!$U35</f>
        <v>0</v>
      </c>
      <c r="T31" s="123">
        <f>trame_planning_machine!$V35</f>
        <v>0</v>
      </c>
      <c r="U31" s="123">
        <f>trame_planning_machine!$W35</f>
        <v>0</v>
      </c>
      <c r="V31" s="123">
        <f>trame_planning_machine!$X35</f>
        <v>0</v>
      </c>
      <c r="W31" s="123">
        <f>trame_planning_machine!$Z35</f>
        <v>0</v>
      </c>
      <c r="X31" s="123">
        <f>trame_planning_machine!$AA35</f>
        <v>0</v>
      </c>
      <c r="Y31" s="123">
        <f>trame_planning_machine!$AB35</f>
        <v>0</v>
      </c>
      <c r="Z31" s="123">
        <f>trame_planning_machine!$AC35</f>
        <v>0</v>
      </c>
      <c r="AA31" s="123">
        <f>trame_planning_machine!$AD35</f>
        <v>0</v>
      </c>
      <c r="AB31" s="123">
        <f>trame_planning_machine!$AF35</f>
        <v>0</v>
      </c>
      <c r="AC31" s="124">
        <f>trame_planning_machine!$AG35</f>
        <v>0</v>
      </c>
      <c r="AF31" s="133" t="str">
        <f>trame_planning_machine!$C$35</f>
        <v>sa 30</v>
      </c>
      <c r="AG31" s="134" t="str">
        <f t="shared" si="0"/>
        <v/>
      </c>
      <c r="AH31" s="135" t="str">
        <f t="shared" si="1"/>
        <v/>
      </c>
      <c r="AI31" s="135" t="str">
        <f t="shared" si="2"/>
        <v/>
      </c>
      <c r="AJ31" s="135" t="str">
        <f t="shared" si="3"/>
        <v/>
      </c>
      <c r="AK31" s="135" t="str">
        <f t="shared" si="4"/>
        <v/>
      </c>
      <c r="AL31" s="135" t="str">
        <f t="shared" si="5"/>
        <v/>
      </c>
      <c r="AM31" s="135" t="str">
        <f t="shared" si="6"/>
        <v/>
      </c>
      <c r="AN31" s="135" t="str">
        <f t="shared" si="7"/>
        <v/>
      </c>
      <c r="AO31" s="135" t="str">
        <f t="shared" si="8"/>
        <v/>
      </c>
      <c r="AP31" s="135" t="str">
        <f t="shared" si="9"/>
        <v/>
      </c>
      <c r="AQ31" s="135" t="str">
        <f t="shared" si="10"/>
        <v/>
      </c>
      <c r="AR31" s="135" t="str">
        <f t="shared" si="11"/>
        <v/>
      </c>
      <c r="AS31" s="135" t="str">
        <f t="shared" si="12"/>
        <v/>
      </c>
      <c r="AT31" s="135" t="str">
        <f t="shared" si="13"/>
        <v/>
      </c>
      <c r="AU31" s="135" t="str">
        <f t="shared" si="14"/>
        <v/>
      </c>
      <c r="AV31" s="135" t="str">
        <f t="shared" si="15"/>
        <v/>
      </c>
      <c r="AW31" s="135" t="str">
        <f t="shared" si="16"/>
        <v/>
      </c>
      <c r="AX31" s="135" t="str">
        <f t="shared" si="17"/>
        <v/>
      </c>
      <c r="AY31" s="135" t="str">
        <f t="shared" si="18"/>
        <v/>
      </c>
      <c r="AZ31" s="135" t="str">
        <f t="shared" si="19"/>
        <v/>
      </c>
      <c r="BA31" s="135" t="str">
        <f t="shared" si="20"/>
        <v/>
      </c>
      <c r="BB31" s="135" t="str">
        <f t="shared" si="21"/>
        <v/>
      </c>
      <c r="BC31" s="135" t="str">
        <f t="shared" si="22"/>
        <v/>
      </c>
      <c r="BD31" s="135" t="str">
        <f t="shared" si="23"/>
        <v/>
      </c>
      <c r="BE31" s="136" t="str">
        <f t="shared" si="24"/>
        <v/>
      </c>
      <c r="BF31" s="136" t="str">
        <f t="shared" si="25"/>
        <v/>
      </c>
      <c r="BG31" s="137" t="str">
        <f t="shared" si="26"/>
        <v/>
      </c>
      <c r="BH31" s="131" t="str">
        <f t="shared" si="28"/>
        <v>vide</v>
      </c>
      <c r="BI31" s="138">
        <f t="shared" si="27"/>
        <v>0</v>
      </c>
    </row>
    <row r="32" spans="1:61" ht="15.75" thickBot="1" x14ac:dyDescent="0.3">
      <c r="A32" s="110"/>
      <c r="B32" s="121"/>
      <c r="C32" s="139" t="str">
        <f>trame_planning_machine!$C36</f>
        <v>di 31</v>
      </c>
      <c r="D32" s="140">
        <f>trame_planning_machine!$D36</f>
        <v>0</v>
      </c>
      <c r="E32" s="140">
        <f>trame_planning_machine!$E36</f>
        <v>0</v>
      </c>
      <c r="F32" s="140">
        <f>trame_planning_machine!$F36</f>
        <v>0</v>
      </c>
      <c r="G32" s="140">
        <f>trame_planning_machine!$G36</f>
        <v>0</v>
      </c>
      <c r="H32" s="140">
        <f>trame_planning_machine!$H36</f>
        <v>0</v>
      </c>
      <c r="I32" s="140">
        <f>trame_planning_machine!$I36</f>
        <v>0</v>
      </c>
      <c r="J32" s="140">
        <f>trame_planning_machine!$J36</f>
        <v>0</v>
      </c>
      <c r="K32" s="140">
        <f>trame_planning_machine!$K36</f>
        <v>0</v>
      </c>
      <c r="L32" s="140">
        <f>trame_planning_machine!$L36</f>
        <v>0</v>
      </c>
      <c r="M32" s="140">
        <f>trame_planning_machine!$M36</f>
        <v>0</v>
      </c>
      <c r="N32" s="140">
        <f>trame_planning_machine!$N36</f>
        <v>0</v>
      </c>
      <c r="O32" s="140">
        <f>trame_planning_machine!$O36</f>
        <v>0</v>
      </c>
      <c r="P32" s="140">
        <f>trame_planning_machine!$P36</f>
        <v>0</v>
      </c>
      <c r="Q32" s="140">
        <f>trame_planning_machine!$R36</f>
        <v>0</v>
      </c>
      <c r="R32" s="140">
        <f>trame_planning_machine!$T36</f>
        <v>0</v>
      </c>
      <c r="S32" s="140">
        <f>trame_planning_machine!$U36</f>
        <v>0</v>
      </c>
      <c r="T32" s="140">
        <f>trame_planning_machine!$V36</f>
        <v>0</v>
      </c>
      <c r="U32" s="140">
        <f>trame_planning_machine!$W36</f>
        <v>0</v>
      </c>
      <c r="V32" s="140">
        <f>trame_planning_machine!$X36</f>
        <v>0</v>
      </c>
      <c r="W32" s="140">
        <f>trame_planning_machine!$Z36</f>
        <v>0</v>
      </c>
      <c r="X32" s="140">
        <f>trame_planning_machine!$AA36</f>
        <v>0</v>
      </c>
      <c r="Y32" s="140">
        <f>trame_planning_machine!$AB36</f>
        <v>0</v>
      </c>
      <c r="Z32" s="140">
        <f>trame_planning_machine!$AC36</f>
        <v>0</v>
      </c>
      <c r="AA32" s="140">
        <f>trame_planning_machine!$AD36</f>
        <v>0</v>
      </c>
      <c r="AB32" s="140">
        <f>trame_planning_machine!$AF36</f>
        <v>0</v>
      </c>
      <c r="AC32" s="141">
        <f>trame_planning_machine!$AG36</f>
        <v>0</v>
      </c>
      <c r="AF32" s="142" t="str">
        <f>trame_planning_machine!$C$36</f>
        <v>di 31</v>
      </c>
      <c r="AG32" s="143" t="str">
        <f t="shared" si="0"/>
        <v/>
      </c>
      <c r="AH32" s="144" t="str">
        <f t="shared" si="1"/>
        <v/>
      </c>
      <c r="AI32" s="144" t="str">
        <f t="shared" si="2"/>
        <v/>
      </c>
      <c r="AJ32" s="144" t="str">
        <f t="shared" si="3"/>
        <v/>
      </c>
      <c r="AK32" s="144" t="str">
        <f t="shared" si="4"/>
        <v/>
      </c>
      <c r="AL32" s="144" t="str">
        <f t="shared" si="5"/>
        <v/>
      </c>
      <c r="AM32" s="144" t="str">
        <f t="shared" si="6"/>
        <v/>
      </c>
      <c r="AN32" s="144" t="str">
        <f t="shared" si="7"/>
        <v/>
      </c>
      <c r="AO32" s="144" t="str">
        <f t="shared" si="8"/>
        <v/>
      </c>
      <c r="AP32" s="144" t="str">
        <f t="shared" si="9"/>
        <v/>
      </c>
      <c r="AQ32" s="144" t="str">
        <f t="shared" si="10"/>
        <v/>
      </c>
      <c r="AR32" s="144" t="str">
        <f t="shared" si="11"/>
        <v/>
      </c>
      <c r="AS32" s="144" t="str">
        <f t="shared" si="12"/>
        <v/>
      </c>
      <c r="AT32" s="144" t="str">
        <f t="shared" si="13"/>
        <v/>
      </c>
      <c r="AU32" s="144" t="str">
        <f t="shared" si="14"/>
        <v/>
      </c>
      <c r="AV32" s="144" t="str">
        <f t="shared" si="15"/>
        <v/>
      </c>
      <c r="AW32" s="144" t="str">
        <f t="shared" si="16"/>
        <v/>
      </c>
      <c r="AX32" s="144" t="str">
        <f t="shared" si="17"/>
        <v/>
      </c>
      <c r="AY32" s="144" t="str">
        <f t="shared" si="18"/>
        <v/>
      </c>
      <c r="AZ32" s="144" t="str">
        <f t="shared" si="19"/>
        <v/>
      </c>
      <c r="BA32" s="144" t="str">
        <f t="shared" si="20"/>
        <v/>
      </c>
      <c r="BB32" s="144" t="str">
        <f t="shared" si="21"/>
        <v/>
      </c>
      <c r="BC32" s="144" t="str">
        <f t="shared" si="22"/>
        <v/>
      </c>
      <c r="BD32" s="144" t="str">
        <f t="shared" si="23"/>
        <v/>
      </c>
      <c r="BE32" s="145" t="str">
        <f t="shared" si="24"/>
        <v/>
      </c>
      <c r="BF32" s="145" t="str">
        <f t="shared" si="25"/>
        <v/>
      </c>
      <c r="BG32" s="146" t="str">
        <f t="shared" si="26"/>
        <v/>
      </c>
      <c r="BH32" s="131" t="str">
        <f t="shared" si="28"/>
        <v>vide</v>
      </c>
      <c r="BI32" s="147">
        <f t="shared" si="27"/>
        <v>0</v>
      </c>
    </row>
    <row r="33" spans="31:91" ht="15.75" thickTop="1" x14ac:dyDescent="0.25">
      <c r="AG33" s="157"/>
      <c r="AH33" s="158"/>
      <c r="AI33" s="158"/>
      <c r="AJ33" s="158"/>
      <c r="AK33" s="158"/>
      <c r="AL33" s="157"/>
      <c r="AM33" s="158"/>
      <c r="AN33" s="158"/>
      <c r="AO33" s="158"/>
      <c r="AP33" s="158"/>
      <c r="AQ33" s="157"/>
      <c r="AR33" s="158"/>
      <c r="AS33" s="158"/>
      <c r="AT33" s="148"/>
      <c r="BD33" s="149"/>
    </row>
    <row r="34" spans="31:91" ht="15.75" thickBot="1" x14ac:dyDescent="0.3">
      <c r="BD34" s="150"/>
      <c r="BI34" s="60" t="str">
        <f>BH35</f>
        <v>vide</v>
      </c>
      <c r="BJ34" s="60" t="str">
        <f>BH36</f>
        <v>vide</v>
      </c>
      <c r="BK34" s="60" t="str">
        <f>BH37</f>
        <v>vide</v>
      </c>
      <c r="BL34" s="60" t="str">
        <f>BH38</f>
        <v>vide</v>
      </c>
      <c r="BM34" s="60" t="str">
        <f>BH39</f>
        <v>vide</v>
      </c>
      <c r="BN34" s="60" t="str">
        <f>BH40</f>
        <v>vide</v>
      </c>
      <c r="BO34" s="60" t="str">
        <f>BH41</f>
        <v>vide</v>
      </c>
      <c r="BP34" s="60" t="str">
        <f>BH42</f>
        <v>vide</v>
      </c>
      <c r="BQ34" s="60" t="str">
        <f>BH43</f>
        <v>vide</v>
      </c>
      <c r="BR34" s="60" t="str">
        <f>BH44</f>
        <v>vide</v>
      </c>
      <c r="BS34" s="60" t="str">
        <f>BH45</f>
        <v>vide</v>
      </c>
      <c r="BT34" s="60" t="str">
        <f>BH46</f>
        <v>vide</v>
      </c>
      <c r="BU34" s="60" t="str">
        <f>BH47</f>
        <v>vide</v>
      </c>
      <c r="BV34" s="60" t="str">
        <f>BH48</f>
        <v>vide</v>
      </c>
      <c r="BW34" s="60" t="str">
        <f>BH49</f>
        <v>vide</v>
      </c>
      <c r="BX34" s="60" t="str">
        <f>BH50</f>
        <v>vide</v>
      </c>
      <c r="BY34" s="60" t="str">
        <f>BH51</f>
        <v>vide</v>
      </c>
      <c r="BZ34" s="60" t="str">
        <f>BH52</f>
        <v>vide</v>
      </c>
      <c r="CA34" s="60" t="str">
        <f>BH53</f>
        <v>vide</v>
      </c>
      <c r="CB34" s="60" t="str">
        <f>BH54</f>
        <v>vide</v>
      </c>
      <c r="CC34" s="60" t="str">
        <f>BH55</f>
        <v>vide</v>
      </c>
      <c r="CD34" s="60" t="str">
        <f>BH56</f>
        <v>vide</v>
      </c>
      <c r="CE34" s="60" t="str">
        <f>BH57</f>
        <v>vide</v>
      </c>
      <c r="CF34" s="60" t="str">
        <f>BH58</f>
        <v>vide</v>
      </c>
      <c r="CG34" s="60" t="str">
        <f>BH59</f>
        <v>vide</v>
      </c>
      <c r="CH34" s="60" t="str">
        <f>BH60</f>
        <v>vide</v>
      </c>
      <c r="CI34" s="60" t="str">
        <f>BH61</f>
        <v>vide</v>
      </c>
      <c r="CJ34" s="60" t="str">
        <f>BH62</f>
        <v>vide</v>
      </c>
      <c r="CK34" s="60" t="str">
        <f>BH63</f>
        <v>vide</v>
      </c>
      <c r="CL34" s="60" t="str">
        <f>BH64</f>
        <v>vide</v>
      </c>
      <c r="CM34" s="60" t="str">
        <f>BH65</f>
        <v>vide</v>
      </c>
    </row>
    <row r="35" spans="31:91" ht="15.75" thickTop="1" x14ac:dyDescent="0.25">
      <c r="AE35" s="125" t="s">
        <v>25</v>
      </c>
      <c r="AF35" s="126" t="str">
        <f>trame_planning_machine!$C$6</f>
        <v>ve 1</v>
      </c>
      <c r="AG35" s="127" t="str">
        <f>IF(D2=$AE$35,$D$1,"")</f>
        <v/>
      </c>
      <c r="AH35" s="128" t="str">
        <f>IF(E2=$AE$35,$E$1,"")</f>
        <v/>
      </c>
      <c r="AI35" s="128" t="str">
        <f>IF(F2=$AE$35,$F$1,"")</f>
        <v/>
      </c>
      <c r="AJ35" s="128" t="str">
        <f>IF(G2=$AE$35,$G$1,"")</f>
        <v/>
      </c>
      <c r="AK35" s="128" t="str">
        <f>IF(H2=$AE$35,$H$1,"")</f>
        <v/>
      </c>
      <c r="AL35" s="128" t="str">
        <f>IF(I2=$AE$35,$I$1,"")</f>
        <v/>
      </c>
      <c r="AM35" s="128" t="str">
        <f>IF(J2=$AE$35,$J$1,"")</f>
        <v/>
      </c>
      <c r="AN35" s="128" t="str">
        <f>IF(K2=$AE$35,$K$1,"")</f>
        <v/>
      </c>
      <c r="AO35" s="128" t="str">
        <f>IF(L2=$AE$35,$L$1,"")</f>
        <v/>
      </c>
      <c r="AP35" s="128" t="str">
        <f>IF(M2=$AE$35,$M$1,"")</f>
        <v/>
      </c>
      <c r="AQ35" s="128" t="str">
        <f>IF(N2=$AE$35,$N$1,"")</f>
        <v/>
      </c>
      <c r="AR35" s="128" t="str">
        <f>IF(O2=$AE$35,$O$1,"")</f>
        <v/>
      </c>
      <c r="AS35" s="128" t="str">
        <f>IF(P2=$AE$35,$P$1,"")</f>
        <v/>
      </c>
      <c r="AT35" s="128" t="str">
        <f>IF(Q2=$AE$35,$Q$1,"")</f>
        <v/>
      </c>
      <c r="AU35" s="128" t="str">
        <f>IF(R2=$AE$35,$R$1,"")</f>
        <v/>
      </c>
      <c r="AV35" s="128" t="str">
        <f>IF(S2=$AE$35,$S$1,"")</f>
        <v/>
      </c>
      <c r="AW35" s="128" t="str">
        <f>IF(T2=$AE$35,$T$1,"")</f>
        <v/>
      </c>
      <c r="AX35" s="128" t="str">
        <f>IF(U2=$AE$35,$U$1,"")</f>
        <v/>
      </c>
      <c r="AY35" s="128" t="str">
        <f>IF(V2=$AE$35,$V$1,"")</f>
        <v/>
      </c>
      <c r="AZ35" s="128" t="str">
        <f>IF(W2=$AE$35,$W$1,"")</f>
        <v/>
      </c>
      <c r="BA35" s="128" t="str">
        <f>IF(X2=$AE$35,$X$1,"")</f>
        <v/>
      </c>
      <c r="BB35" s="128" t="str">
        <f>IF(Y2=$AE$35,$Y$1,"")</f>
        <v/>
      </c>
      <c r="BC35" s="128" t="str">
        <f>IF(Z2=$AE$35,$Z$1,"")</f>
        <v/>
      </c>
      <c r="BD35" s="128" t="str">
        <f>IF(AA2=$AE$35,$AA$1,"")</f>
        <v/>
      </c>
      <c r="BE35" s="129" t="str">
        <f>IF(ISERROR(SEARCH("CB*",$AB$2)),"",$AB$1)</f>
        <v/>
      </c>
      <c r="BF35" s="129" t="str">
        <f>IF(ISERROR(SEARCH("CB*",$AC$2)),"",$AC$1)</f>
        <v/>
      </c>
      <c r="BG35" s="130" t="str">
        <f>IF(BI35&gt;1,"DOUB","")</f>
        <v/>
      </c>
      <c r="BH35" s="131" t="str">
        <f>IF(ISNA(LOOKUP(2.1,1/(AG35:BG35&lt;&gt;""),AG35:BG35)),"vide",LOOKUP(2.1,1/(AG35:BG35&lt;&gt;""),AG35:BG35))</f>
        <v>vide</v>
      </c>
      <c r="BI35" s="138">
        <f>SUMPRODUCT((AG35:BF35&lt;&gt;"")*1)</f>
        <v>0</v>
      </c>
    </row>
    <row r="36" spans="31:91" x14ac:dyDescent="0.25">
      <c r="AF36" s="133" t="str">
        <f>trame_planning_machine!$C$7</f>
        <v>sa 2</v>
      </c>
      <c r="AG36" s="134" t="str">
        <f t="shared" ref="AG36:AG65" si="29">IF(D3=$AE$35,$D$1,"")</f>
        <v/>
      </c>
      <c r="AH36" s="135" t="str">
        <f t="shared" ref="AH36:AH65" si="30">IF(E3=$AE$35,$E$1,"")</f>
        <v/>
      </c>
      <c r="AI36" s="135" t="str">
        <f t="shared" ref="AI36:AI65" si="31">IF(F3=$AE$35,$F$1,"")</f>
        <v/>
      </c>
      <c r="AJ36" s="135" t="str">
        <f t="shared" ref="AJ36:AJ65" si="32">IF(G3=$AE$35,$G$1,"")</f>
        <v/>
      </c>
      <c r="AK36" s="135" t="str">
        <f t="shared" ref="AK36:AK65" si="33">IF(H3=$AE$35,$H$1,"")</f>
        <v/>
      </c>
      <c r="AL36" s="135" t="str">
        <f t="shared" ref="AL36:AL65" si="34">IF(I3=$AE$35,$I$1,"")</f>
        <v/>
      </c>
      <c r="AM36" s="135" t="str">
        <f t="shared" ref="AM36:AM65" si="35">IF(J3=$AE$35,$J$1,"")</f>
        <v/>
      </c>
      <c r="AN36" s="135" t="str">
        <f t="shared" ref="AN36:AN65" si="36">IF(K3=$AE$35,$K$1,"")</f>
        <v/>
      </c>
      <c r="AO36" s="135" t="str">
        <f t="shared" ref="AO36:AO65" si="37">IF(L3=$AE$35,$L$1,"")</f>
        <v/>
      </c>
      <c r="AP36" s="135" t="str">
        <f t="shared" ref="AP36:AP65" si="38">IF(M3=$AE$35,$M$1,"")</f>
        <v/>
      </c>
      <c r="AQ36" s="135" t="str">
        <f t="shared" ref="AQ36:AQ65" si="39">IF(N3=$AE$35,$N$1,"")</f>
        <v/>
      </c>
      <c r="AR36" s="135" t="str">
        <f t="shared" ref="AR36:AR65" si="40">IF(O3=$AE$35,$O$1,"")</f>
        <v/>
      </c>
      <c r="AS36" s="135" t="str">
        <f t="shared" ref="AS36:AS65" si="41">IF(P3=$AE$35,$P$1,"")</f>
        <v/>
      </c>
      <c r="AT36" s="135" t="str">
        <f t="shared" ref="AT36:AT65" si="42">IF(Q3=$AE$35,$Q$1,"")</f>
        <v/>
      </c>
      <c r="AU36" s="135" t="str">
        <f t="shared" ref="AU36:AU65" si="43">IF(R3=$AE$35,$R$1,"")</f>
        <v/>
      </c>
      <c r="AV36" s="135" t="str">
        <f t="shared" ref="AV36:AV65" si="44">IF(S3=$AE$35,$S$1,"")</f>
        <v/>
      </c>
      <c r="AW36" s="135" t="str">
        <f t="shared" ref="AW36:AW65" si="45">IF(T3=$AE$35,$T$1,"")</f>
        <v/>
      </c>
      <c r="AX36" s="135" t="str">
        <f t="shared" ref="AX36:AX65" si="46">IF(U3=$AE$35,$U$1,"")</f>
        <v/>
      </c>
      <c r="AY36" s="135" t="str">
        <f t="shared" ref="AY36:AY65" si="47">IF(V3=$AE$35,$V$1,"")</f>
        <v/>
      </c>
      <c r="AZ36" s="135" t="str">
        <f t="shared" ref="AZ36:AZ65" si="48">IF(W3=$AE$35,$W$1,"")</f>
        <v/>
      </c>
      <c r="BA36" s="135" t="str">
        <f t="shared" ref="BA36:BA65" si="49">IF(X3=$AE$35,$X$1,"")</f>
        <v/>
      </c>
      <c r="BB36" s="135" t="str">
        <f t="shared" ref="BB36:BB65" si="50">IF(Y3=$AE$35,$Y$1,"")</f>
        <v/>
      </c>
      <c r="BC36" s="135" t="str">
        <f t="shared" ref="BC36:BC65" si="51">IF(Z3=$AE$35,$Z$1,"")</f>
        <v/>
      </c>
      <c r="BD36" s="135" t="str">
        <f t="shared" ref="BD36:BD65" si="52">IF(AA3=$AE$35,$AA$1,"")</f>
        <v/>
      </c>
      <c r="BE36" s="136" t="str">
        <f t="shared" ref="BE36:BE65" si="53">IF(ISERROR(SEARCH("CB*",$AB$2)),"",$AB$1)</f>
        <v/>
      </c>
      <c r="BF36" s="136" t="str">
        <f t="shared" ref="BF36:BF65" si="54">IF(ISERROR(SEARCH("CB*",$AC$2)),"",$AC$1)</f>
        <v/>
      </c>
      <c r="BG36" s="137" t="str">
        <f t="shared" ref="BG36:BG65" si="55">IF(BI36&gt;1,"DOUB","")</f>
        <v/>
      </c>
      <c r="BH36" s="131" t="str">
        <f t="shared" ref="BH36:BH65" si="56">IF(ISNA(LOOKUP(2.1,1/(AG36:BG36&lt;&gt;""),AG36:BG36)),"vide",LOOKUP(2.1,1/(AG36:BG36&lt;&gt;""),AG36:BG36))</f>
        <v>vide</v>
      </c>
      <c r="BI36" s="138">
        <f t="shared" ref="BI36:BI65" si="57">SUMPRODUCT((AG36:BF36&lt;&gt;"")*1)</f>
        <v>0</v>
      </c>
    </row>
    <row r="37" spans="31:91" x14ac:dyDescent="0.25">
      <c r="AF37" s="133" t="str">
        <f>trame_planning_machine!$C$8</f>
        <v>di 3</v>
      </c>
      <c r="AG37" s="134" t="str">
        <f t="shared" si="29"/>
        <v/>
      </c>
      <c r="AH37" s="135" t="str">
        <f t="shared" si="30"/>
        <v/>
      </c>
      <c r="AI37" s="135" t="str">
        <f t="shared" si="31"/>
        <v/>
      </c>
      <c r="AJ37" s="135" t="str">
        <f t="shared" si="32"/>
        <v/>
      </c>
      <c r="AK37" s="135" t="str">
        <f t="shared" si="33"/>
        <v/>
      </c>
      <c r="AL37" s="135" t="str">
        <f t="shared" si="34"/>
        <v/>
      </c>
      <c r="AM37" s="135" t="str">
        <f t="shared" si="35"/>
        <v/>
      </c>
      <c r="AN37" s="135" t="str">
        <f t="shared" si="36"/>
        <v/>
      </c>
      <c r="AO37" s="135" t="str">
        <f t="shared" si="37"/>
        <v/>
      </c>
      <c r="AP37" s="135" t="str">
        <f t="shared" si="38"/>
        <v/>
      </c>
      <c r="AQ37" s="135" t="str">
        <f t="shared" si="39"/>
        <v/>
      </c>
      <c r="AR37" s="135" t="str">
        <f t="shared" si="40"/>
        <v/>
      </c>
      <c r="AS37" s="135" t="str">
        <f t="shared" si="41"/>
        <v/>
      </c>
      <c r="AT37" s="135" t="str">
        <f t="shared" si="42"/>
        <v/>
      </c>
      <c r="AU37" s="135" t="str">
        <f t="shared" si="43"/>
        <v/>
      </c>
      <c r="AV37" s="135" t="str">
        <f t="shared" si="44"/>
        <v/>
      </c>
      <c r="AW37" s="135" t="str">
        <f t="shared" si="45"/>
        <v/>
      </c>
      <c r="AX37" s="135" t="str">
        <f t="shared" si="46"/>
        <v/>
      </c>
      <c r="AY37" s="135" t="str">
        <f t="shared" si="47"/>
        <v/>
      </c>
      <c r="AZ37" s="135" t="str">
        <f t="shared" si="48"/>
        <v/>
      </c>
      <c r="BA37" s="135" t="str">
        <f t="shared" si="49"/>
        <v/>
      </c>
      <c r="BB37" s="135" t="str">
        <f t="shared" si="50"/>
        <v/>
      </c>
      <c r="BC37" s="135" t="str">
        <f t="shared" si="51"/>
        <v/>
      </c>
      <c r="BD37" s="135" t="str">
        <f t="shared" si="52"/>
        <v/>
      </c>
      <c r="BE37" s="136" t="str">
        <f t="shared" si="53"/>
        <v/>
      </c>
      <c r="BF37" s="136" t="str">
        <f t="shared" si="54"/>
        <v/>
      </c>
      <c r="BG37" s="137" t="str">
        <f t="shared" si="55"/>
        <v/>
      </c>
      <c r="BH37" s="131" t="str">
        <f t="shared" si="56"/>
        <v>vide</v>
      </c>
      <c r="BI37" s="138">
        <f t="shared" si="57"/>
        <v>0</v>
      </c>
    </row>
    <row r="38" spans="31:91" x14ac:dyDescent="0.25">
      <c r="AF38" s="133" t="str">
        <f>trame_planning_machine!$C$9</f>
        <v>lu 4</v>
      </c>
      <c r="AG38" s="134" t="str">
        <f t="shared" si="29"/>
        <v/>
      </c>
      <c r="AH38" s="135" t="str">
        <f t="shared" si="30"/>
        <v/>
      </c>
      <c r="AI38" s="135" t="str">
        <f t="shared" si="31"/>
        <v/>
      </c>
      <c r="AJ38" s="135" t="str">
        <f t="shared" si="32"/>
        <v/>
      </c>
      <c r="AK38" s="135" t="str">
        <f t="shared" si="33"/>
        <v/>
      </c>
      <c r="AL38" s="135" t="str">
        <f t="shared" si="34"/>
        <v/>
      </c>
      <c r="AM38" s="135" t="str">
        <f t="shared" si="35"/>
        <v/>
      </c>
      <c r="AN38" s="135" t="str">
        <f t="shared" si="36"/>
        <v/>
      </c>
      <c r="AO38" s="135" t="str">
        <f t="shared" si="37"/>
        <v/>
      </c>
      <c r="AP38" s="135" t="str">
        <f t="shared" si="38"/>
        <v/>
      </c>
      <c r="AQ38" s="135" t="str">
        <f t="shared" si="39"/>
        <v/>
      </c>
      <c r="AR38" s="135" t="str">
        <f t="shared" si="40"/>
        <v/>
      </c>
      <c r="AS38" s="135" t="str">
        <f t="shared" si="41"/>
        <v/>
      </c>
      <c r="AT38" s="135" t="str">
        <f t="shared" si="42"/>
        <v/>
      </c>
      <c r="AU38" s="135" t="str">
        <f t="shared" si="43"/>
        <v/>
      </c>
      <c r="AV38" s="135" t="str">
        <f t="shared" si="44"/>
        <v/>
      </c>
      <c r="AW38" s="135" t="str">
        <f t="shared" si="45"/>
        <v/>
      </c>
      <c r="AX38" s="135" t="str">
        <f t="shared" si="46"/>
        <v/>
      </c>
      <c r="AY38" s="135" t="str">
        <f t="shared" si="47"/>
        <v/>
      </c>
      <c r="AZ38" s="135" t="str">
        <f t="shared" si="48"/>
        <v/>
      </c>
      <c r="BA38" s="135" t="str">
        <f t="shared" si="49"/>
        <v/>
      </c>
      <c r="BB38" s="135" t="str">
        <f t="shared" si="50"/>
        <v/>
      </c>
      <c r="BC38" s="135" t="str">
        <f t="shared" si="51"/>
        <v/>
      </c>
      <c r="BD38" s="135" t="str">
        <f t="shared" si="52"/>
        <v/>
      </c>
      <c r="BE38" s="136" t="str">
        <f t="shared" si="53"/>
        <v/>
      </c>
      <c r="BF38" s="136" t="str">
        <f t="shared" si="54"/>
        <v/>
      </c>
      <c r="BG38" s="137" t="str">
        <f t="shared" si="55"/>
        <v/>
      </c>
      <c r="BH38" s="131" t="str">
        <f t="shared" si="56"/>
        <v>vide</v>
      </c>
      <c r="BI38" s="138">
        <f t="shared" si="57"/>
        <v>0</v>
      </c>
    </row>
    <row r="39" spans="31:91" x14ac:dyDescent="0.25">
      <c r="AF39" s="133" t="str">
        <f>trame_planning_machine!$C$10</f>
        <v>ma 5</v>
      </c>
      <c r="AG39" s="134" t="str">
        <f t="shared" si="29"/>
        <v/>
      </c>
      <c r="AH39" s="135" t="str">
        <f t="shared" si="30"/>
        <v/>
      </c>
      <c r="AI39" s="135" t="str">
        <f t="shared" si="31"/>
        <v/>
      </c>
      <c r="AJ39" s="135" t="str">
        <f t="shared" si="32"/>
        <v/>
      </c>
      <c r="AK39" s="135" t="str">
        <f t="shared" si="33"/>
        <v/>
      </c>
      <c r="AL39" s="135" t="str">
        <f t="shared" si="34"/>
        <v/>
      </c>
      <c r="AM39" s="135" t="str">
        <f t="shared" si="35"/>
        <v/>
      </c>
      <c r="AN39" s="135" t="str">
        <f t="shared" si="36"/>
        <v/>
      </c>
      <c r="AO39" s="135" t="str">
        <f t="shared" si="37"/>
        <v/>
      </c>
      <c r="AP39" s="135" t="str">
        <f t="shared" si="38"/>
        <v/>
      </c>
      <c r="AQ39" s="135" t="str">
        <f t="shared" si="39"/>
        <v/>
      </c>
      <c r="AR39" s="135" t="str">
        <f t="shared" si="40"/>
        <v/>
      </c>
      <c r="AS39" s="135" t="str">
        <f t="shared" si="41"/>
        <v/>
      </c>
      <c r="AT39" s="135" t="str">
        <f t="shared" si="42"/>
        <v/>
      </c>
      <c r="AU39" s="135" t="str">
        <f t="shared" si="43"/>
        <v/>
      </c>
      <c r="AV39" s="135" t="str">
        <f t="shared" si="44"/>
        <v/>
      </c>
      <c r="AW39" s="135" t="str">
        <f t="shared" si="45"/>
        <v/>
      </c>
      <c r="AX39" s="135" t="str">
        <f t="shared" si="46"/>
        <v/>
      </c>
      <c r="AY39" s="135" t="str">
        <f t="shared" si="47"/>
        <v/>
      </c>
      <c r="AZ39" s="135" t="str">
        <f t="shared" si="48"/>
        <v/>
      </c>
      <c r="BA39" s="135" t="str">
        <f t="shared" si="49"/>
        <v/>
      </c>
      <c r="BB39" s="135" t="str">
        <f t="shared" si="50"/>
        <v/>
      </c>
      <c r="BC39" s="135" t="str">
        <f t="shared" si="51"/>
        <v/>
      </c>
      <c r="BD39" s="135" t="str">
        <f t="shared" si="52"/>
        <v/>
      </c>
      <c r="BE39" s="136" t="str">
        <f t="shared" si="53"/>
        <v/>
      </c>
      <c r="BF39" s="136" t="str">
        <f t="shared" si="54"/>
        <v/>
      </c>
      <c r="BG39" s="137" t="str">
        <f t="shared" si="55"/>
        <v/>
      </c>
      <c r="BH39" s="131" t="str">
        <f t="shared" si="56"/>
        <v>vide</v>
      </c>
      <c r="BI39" s="138">
        <f t="shared" si="57"/>
        <v>0</v>
      </c>
    </row>
    <row r="40" spans="31:91" x14ac:dyDescent="0.25">
      <c r="AF40" s="133" t="str">
        <f>trame_planning_machine!$C$11</f>
        <v>me 6</v>
      </c>
      <c r="AG40" s="134" t="str">
        <f t="shared" si="29"/>
        <v/>
      </c>
      <c r="AH40" s="135" t="str">
        <f t="shared" si="30"/>
        <v/>
      </c>
      <c r="AI40" s="135" t="str">
        <f t="shared" si="31"/>
        <v/>
      </c>
      <c r="AJ40" s="135" t="str">
        <f t="shared" si="32"/>
        <v/>
      </c>
      <c r="AK40" s="135" t="str">
        <f t="shared" si="33"/>
        <v/>
      </c>
      <c r="AL40" s="135" t="str">
        <f t="shared" si="34"/>
        <v/>
      </c>
      <c r="AM40" s="135" t="str">
        <f t="shared" si="35"/>
        <v/>
      </c>
      <c r="AN40" s="135" t="str">
        <f t="shared" si="36"/>
        <v/>
      </c>
      <c r="AO40" s="135" t="str">
        <f t="shared" si="37"/>
        <v/>
      </c>
      <c r="AP40" s="135" t="str">
        <f t="shared" si="38"/>
        <v/>
      </c>
      <c r="AQ40" s="135" t="str">
        <f t="shared" si="39"/>
        <v/>
      </c>
      <c r="AR40" s="135" t="str">
        <f t="shared" si="40"/>
        <v/>
      </c>
      <c r="AS40" s="135" t="str">
        <f t="shared" si="41"/>
        <v/>
      </c>
      <c r="AT40" s="135" t="str">
        <f t="shared" si="42"/>
        <v/>
      </c>
      <c r="AU40" s="135" t="str">
        <f t="shared" si="43"/>
        <v/>
      </c>
      <c r="AV40" s="135" t="str">
        <f t="shared" si="44"/>
        <v/>
      </c>
      <c r="AW40" s="135" t="str">
        <f t="shared" si="45"/>
        <v/>
      </c>
      <c r="AX40" s="135" t="str">
        <f t="shared" si="46"/>
        <v/>
      </c>
      <c r="AY40" s="135" t="str">
        <f t="shared" si="47"/>
        <v/>
      </c>
      <c r="AZ40" s="135" t="str">
        <f t="shared" si="48"/>
        <v/>
      </c>
      <c r="BA40" s="135" t="str">
        <f t="shared" si="49"/>
        <v/>
      </c>
      <c r="BB40" s="135" t="str">
        <f t="shared" si="50"/>
        <v/>
      </c>
      <c r="BC40" s="135" t="str">
        <f t="shared" si="51"/>
        <v/>
      </c>
      <c r="BD40" s="135" t="str">
        <f t="shared" si="52"/>
        <v/>
      </c>
      <c r="BE40" s="136" t="str">
        <f t="shared" si="53"/>
        <v/>
      </c>
      <c r="BF40" s="136" t="str">
        <f t="shared" si="54"/>
        <v/>
      </c>
      <c r="BG40" s="137" t="str">
        <f t="shared" si="55"/>
        <v/>
      </c>
      <c r="BH40" s="131" t="str">
        <f t="shared" si="56"/>
        <v>vide</v>
      </c>
      <c r="BI40" s="138">
        <f t="shared" si="57"/>
        <v>0</v>
      </c>
    </row>
    <row r="41" spans="31:91" x14ac:dyDescent="0.25">
      <c r="AF41" s="133" t="str">
        <f>trame_planning_machine!$C$12</f>
        <v>je 7</v>
      </c>
      <c r="AG41" s="134" t="str">
        <f t="shared" si="29"/>
        <v/>
      </c>
      <c r="AH41" s="135" t="str">
        <f t="shared" si="30"/>
        <v/>
      </c>
      <c r="AI41" s="135" t="str">
        <f t="shared" si="31"/>
        <v/>
      </c>
      <c r="AJ41" s="135" t="str">
        <f t="shared" si="32"/>
        <v/>
      </c>
      <c r="AK41" s="135" t="str">
        <f t="shared" si="33"/>
        <v/>
      </c>
      <c r="AL41" s="135" t="str">
        <f t="shared" si="34"/>
        <v/>
      </c>
      <c r="AM41" s="135" t="str">
        <f t="shared" si="35"/>
        <v/>
      </c>
      <c r="AN41" s="135" t="str">
        <f t="shared" si="36"/>
        <v/>
      </c>
      <c r="AO41" s="135" t="str">
        <f t="shared" si="37"/>
        <v/>
      </c>
      <c r="AP41" s="135" t="str">
        <f t="shared" si="38"/>
        <v/>
      </c>
      <c r="AQ41" s="135" t="str">
        <f t="shared" si="39"/>
        <v/>
      </c>
      <c r="AR41" s="135" t="str">
        <f t="shared" si="40"/>
        <v/>
      </c>
      <c r="AS41" s="135" t="str">
        <f t="shared" si="41"/>
        <v/>
      </c>
      <c r="AT41" s="135" t="str">
        <f t="shared" si="42"/>
        <v/>
      </c>
      <c r="AU41" s="135" t="str">
        <f t="shared" si="43"/>
        <v/>
      </c>
      <c r="AV41" s="135" t="str">
        <f t="shared" si="44"/>
        <v/>
      </c>
      <c r="AW41" s="135" t="str">
        <f t="shared" si="45"/>
        <v/>
      </c>
      <c r="AX41" s="135" t="str">
        <f t="shared" si="46"/>
        <v/>
      </c>
      <c r="AY41" s="135" t="str">
        <f t="shared" si="47"/>
        <v/>
      </c>
      <c r="AZ41" s="135" t="str">
        <f t="shared" si="48"/>
        <v/>
      </c>
      <c r="BA41" s="135" t="str">
        <f t="shared" si="49"/>
        <v/>
      </c>
      <c r="BB41" s="135" t="str">
        <f t="shared" si="50"/>
        <v/>
      </c>
      <c r="BC41" s="135" t="str">
        <f t="shared" si="51"/>
        <v/>
      </c>
      <c r="BD41" s="135" t="str">
        <f t="shared" si="52"/>
        <v/>
      </c>
      <c r="BE41" s="136" t="str">
        <f t="shared" si="53"/>
        <v/>
      </c>
      <c r="BF41" s="136" t="str">
        <f t="shared" si="54"/>
        <v/>
      </c>
      <c r="BG41" s="137" t="str">
        <f t="shared" si="55"/>
        <v/>
      </c>
      <c r="BH41" s="131" t="str">
        <f t="shared" si="56"/>
        <v>vide</v>
      </c>
      <c r="BI41" s="138">
        <f t="shared" si="57"/>
        <v>0</v>
      </c>
    </row>
    <row r="42" spans="31:91" x14ac:dyDescent="0.25">
      <c r="AF42" s="133" t="str">
        <f>trame_planning_machine!$C$13</f>
        <v>ve 8</v>
      </c>
      <c r="AG42" s="134" t="str">
        <f t="shared" si="29"/>
        <v/>
      </c>
      <c r="AH42" s="135" t="str">
        <f t="shared" si="30"/>
        <v/>
      </c>
      <c r="AI42" s="135" t="str">
        <f t="shared" si="31"/>
        <v/>
      </c>
      <c r="AJ42" s="135" t="str">
        <f t="shared" si="32"/>
        <v/>
      </c>
      <c r="AK42" s="135" t="str">
        <f t="shared" si="33"/>
        <v/>
      </c>
      <c r="AL42" s="135" t="str">
        <f t="shared" si="34"/>
        <v/>
      </c>
      <c r="AM42" s="135" t="str">
        <f t="shared" si="35"/>
        <v/>
      </c>
      <c r="AN42" s="135" t="str">
        <f t="shared" si="36"/>
        <v/>
      </c>
      <c r="AO42" s="135" t="str">
        <f t="shared" si="37"/>
        <v/>
      </c>
      <c r="AP42" s="135" t="str">
        <f t="shared" si="38"/>
        <v/>
      </c>
      <c r="AQ42" s="135" t="str">
        <f t="shared" si="39"/>
        <v/>
      </c>
      <c r="AR42" s="135" t="str">
        <f t="shared" si="40"/>
        <v/>
      </c>
      <c r="AS42" s="135" t="str">
        <f t="shared" si="41"/>
        <v/>
      </c>
      <c r="AT42" s="135" t="str">
        <f t="shared" si="42"/>
        <v/>
      </c>
      <c r="AU42" s="135" t="str">
        <f t="shared" si="43"/>
        <v/>
      </c>
      <c r="AV42" s="135" t="str">
        <f t="shared" si="44"/>
        <v/>
      </c>
      <c r="AW42" s="135" t="str">
        <f t="shared" si="45"/>
        <v/>
      </c>
      <c r="AX42" s="135" t="str">
        <f t="shared" si="46"/>
        <v/>
      </c>
      <c r="AY42" s="135" t="str">
        <f t="shared" si="47"/>
        <v/>
      </c>
      <c r="AZ42" s="135" t="str">
        <f t="shared" si="48"/>
        <v/>
      </c>
      <c r="BA42" s="135" t="str">
        <f t="shared" si="49"/>
        <v/>
      </c>
      <c r="BB42" s="135" t="str">
        <f t="shared" si="50"/>
        <v/>
      </c>
      <c r="BC42" s="135" t="str">
        <f t="shared" si="51"/>
        <v/>
      </c>
      <c r="BD42" s="135" t="str">
        <f t="shared" si="52"/>
        <v/>
      </c>
      <c r="BE42" s="136" t="str">
        <f t="shared" si="53"/>
        <v/>
      </c>
      <c r="BF42" s="136" t="str">
        <f t="shared" si="54"/>
        <v/>
      </c>
      <c r="BG42" s="137" t="str">
        <f t="shared" si="55"/>
        <v/>
      </c>
      <c r="BH42" s="131" t="str">
        <f t="shared" si="56"/>
        <v>vide</v>
      </c>
      <c r="BI42" s="138">
        <f t="shared" si="57"/>
        <v>0</v>
      </c>
    </row>
    <row r="43" spans="31:91" x14ac:dyDescent="0.25">
      <c r="AF43" s="133" t="str">
        <f>trame_planning_machine!$C$14</f>
        <v>sa 9</v>
      </c>
      <c r="AG43" s="134" t="str">
        <f t="shared" si="29"/>
        <v/>
      </c>
      <c r="AH43" s="135" t="str">
        <f t="shared" si="30"/>
        <v/>
      </c>
      <c r="AI43" s="135" t="str">
        <f t="shared" si="31"/>
        <v/>
      </c>
      <c r="AJ43" s="135" t="str">
        <f t="shared" si="32"/>
        <v/>
      </c>
      <c r="AK43" s="135" t="str">
        <f t="shared" si="33"/>
        <v/>
      </c>
      <c r="AL43" s="135" t="str">
        <f t="shared" si="34"/>
        <v/>
      </c>
      <c r="AM43" s="135" t="str">
        <f t="shared" si="35"/>
        <v/>
      </c>
      <c r="AN43" s="135" t="str">
        <f t="shared" si="36"/>
        <v/>
      </c>
      <c r="AO43" s="135" t="str">
        <f t="shared" si="37"/>
        <v/>
      </c>
      <c r="AP43" s="135" t="str">
        <f t="shared" si="38"/>
        <v/>
      </c>
      <c r="AQ43" s="135" t="str">
        <f t="shared" si="39"/>
        <v/>
      </c>
      <c r="AR43" s="135" t="str">
        <f t="shared" si="40"/>
        <v/>
      </c>
      <c r="AS43" s="135" t="str">
        <f t="shared" si="41"/>
        <v/>
      </c>
      <c r="AT43" s="135" t="str">
        <f t="shared" si="42"/>
        <v/>
      </c>
      <c r="AU43" s="135" t="str">
        <f t="shared" si="43"/>
        <v/>
      </c>
      <c r="AV43" s="135" t="str">
        <f t="shared" si="44"/>
        <v/>
      </c>
      <c r="AW43" s="135" t="str">
        <f t="shared" si="45"/>
        <v/>
      </c>
      <c r="AX43" s="135" t="str">
        <f t="shared" si="46"/>
        <v/>
      </c>
      <c r="AY43" s="135" t="str">
        <f t="shared" si="47"/>
        <v/>
      </c>
      <c r="AZ43" s="135" t="str">
        <f t="shared" si="48"/>
        <v/>
      </c>
      <c r="BA43" s="135" t="str">
        <f t="shared" si="49"/>
        <v/>
      </c>
      <c r="BB43" s="135" t="str">
        <f t="shared" si="50"/>
        <v/>
      </c>
      <c r="BC43" s="135" t="str">
        <f t="shared" si="51"/>
        <v/>
      </c>
      <c r="BD43" s="135" t="str">
        <f t="shared" si="52"/>
        <v/>
      </c>
      <c r="BE43" s="136" t="str">
        <f t="shared" si="53"/>
        <v/>
      </c>
      <c r="BF43" s="136" t="str">
        <f t="shared" si="54"/>
        <v/>
      </c>
      <c r="BG43" s="137" t="str">
        <f t="shared" si="55"/>
        <v/>
      </c>
      <c r="BH43" s="131" t="str">
        <f t="shared" si="56"/>
        <v>vide</v>
      </c>
      <c r="BI43" s="138">
        <f t="shared" si="57"/>
        <v>0</v>
      </c>
    </row>
    <row r="44" spans="31:91" x14ac:dyDescent="0.25">
      <c r="AF44" s="133" t="str">
        <f>trame_planning_machine!$C$15</f>
        <v>di 10</v>
      </c>
      <c r="AG44" s="134" t="str">
        <f t="shared" si="29"/>
        <v/>
      </c>
      <c r="AH44" s="135" t="str">
        <f t="shared" si="30"/>
        <v/>
      </c>
      <c r="AI44" s="135" t="str">
        <f t="shared" si="31"/>
        <v/>
      </c>
      <c r="AJ44" s="135" t="str">
        <f t="shared" si="32"/>
        <v/>
      </c>
      <c r="AK44" s="135" t="str">
        <f t="shared" si="33"/>
        <v/>
      </c>
      <c r="AL44" s="135" t="str">
        <f t="shared" si="34"/>
        <v/>
      </c>
      <c r="AM44" s="135" t="str">
        <f t="shared" si="35"/>
        <v/>
      </c>
      <c r="AN44" s="135" t="str">
        <f t="shared" si="36"/>
        <v/>
      </c>
      <c r="AO44" s="135" t="str">
        <f t="shared" si="37"/>
        <v/>
      </c>
      <c r="AP44" s="135" t="str">
        <f t="shared" si="38"/>
        <v/>
      </c>
      <c r="AQ44" s="135" t="str">
        <f t="shared" si="39"/>
        <v/>
      </c>
      <c r="AR44" s="135" t="str">
        <f t="shared" si="40"/>
        <v/>
      </c>
      <c r="AS44" s="135" t="str">
        <f t="shared" si="41"/>
        <v/>
      </c>
      <c r="AT44" s="135" t="str">
        <f t="shared" si="42"/>
        <v/>
      </c>
      <c r="AU44" s="135" t="str">
        <f t="shared" si="43"/>
        <v/>
      </c>
      <c r="AV44" s="135" t="str">
        <f t="shared" si="44"/>
        <v/>
      </c>
      <c r="AW44" s="135" t="str">
        <f t="shared" si="45"/>
        <v/>
      </c>
      <c r="AX44" s="135" t="str">
        <f t="shared" si="46"/>
        <v/>
      </c>
      <c r="AY44" s="135" t="str">
        <f t="shared" si="47"/>
        <v/>
      </c>
      <c r="AZ44" s="135" t="str">
        <f t="shared" si="48"/>
        <v/>
      </c>
      <c r="BA44" s="135" t="str">
        <f t="shared" si="49"/>
        <v/>
      </c>
      <c r="BB44" s="135" t="str">
        <f t="shared" si="50"/>
        <v/>
      </c>
      <c r="BC44" s="135" t="str">
        <f t="shared" si="51"/>
        <v/>
      </c>
      <c r="BD44" s="135" t="str">
        <f t="shared" si="52"/>
        <v/>
      </c>
      <c r="BE44" s="136" t="str">
        <f t="shared" si="53"/>
        <v/>
      </c>
      <c r="BF44" s="136" t="str">
        <f t="shared" si="54"/>
        <v/>
      </c>
      <c r="BG44" s="137" t="str">
        <f t="shared" si="55"/>
        <v/>
      </c>
      <c r="BH44" s="131" t="str">
        <f t="shared" si="56"/>
        <v>vide</v>
      </c>
      <c r="BI44" s="138">
        <f t="shared" si="57"/>
        <v>0</v>
      </c>
    </row>
    <row r="45" spans="31:91" x14ac:dyDescent="0.25">
      <c r="AF45" s="133" t="str">
        <f>trame_planning_machine!$C$16</f>
        <v>lu 11</v>
      </c>
      <c r="AG45" s="134" t="str">
        <f t="shared" si="29"/>
        <v/>
      </c>
      <c r="AH45" s="135" t="str">
        <f t="shared" si="30"/>
        <v/>
      </c>
      <c r="AI45" s="135" t="str">
        <f t="shared" si="31"/>
        <v/>
      </c>
      <c r="AJ45" s="135" t="str">
        <f t="shared" si="32"/>
        <v/>
      </c>
      <c r="AK45" s="135" t="str">
        <f t="shared" si="33"/>
        <v/>
      </c>
      <c r="AL45" s="135" t="str">
        <f t="shared" si="34"/>
        <v/>
      </c>
      <c r="AM45" s="135" t="str">
        <f t="shared" si="35"/>
        <v/>
      </c>
      <c r="AN45" s="135" t="str">
        <f t="shared" si="36"/>
        <v/>
      </c>
      <c r="AO45" s="135" t="str">
        <f t="shared" si="37"/>
        <v/>
      </c>
      <c r="AP45" s="135" t="str">
        <f t="shared" si="38"/>
        <v/>
      </c>
      <c r="AQ45" s="135" t="str">
        <f t="shared" si="39"/>
        <v/>
      </c>
      <c r="AR45" s="135" t="str">
        <f t="shared" si="40"/>
        <v/>
      </c>
      <c r="AS45" s="135" t="str">
        <f t="shared" si="41"/>
        <v/>
      </c>
      <c r="AT45" s="135" t="str">
        <f t="shared" si="42"/>
        <v/>
      </c>
      <c r="AU45" s="135" t="str">
        <f t="shared" si="43"/>
        <v/>
      </c>
      <c r="AV45" s="135" t="str">
        <f t="shared" si="44"/>
        <v/>
      </c>
      <c r="AW45" s="135" t="str">
        <f t="shared" si="45"/>
        <v/>
      </c>
      <c r="AX45" s="135" t="str">
        <f t="shared" si="46"/>
        <v/>
      </c>
      <c r="AY45" s="135" t="str">
        <f t="shared" si="47"/>
        <v/>
      </c>
      <c r="AZ45" s="135" t="str">
        <f t="shared" si="48"/>
        <v/>
      </c>
      <c r="BA45" s="135" t="str">
        <f t="shared" si="49"/>
        <v/>
      </c>
      <c r="BB45" s="135" t="str">
        <f t="shared" si="50"/>
        <v/>
      </c>
      <c r="BC45" s="135" t="str">
        <f t="shared" si="51"/>
        <v/>
      </c>
      <c r="BD45" s="135" t="str">
        <f t="shared" si="52"/>
        <v/>
      </c>
      <c r="BE45" s="136" t="str">
        <f t="shared" si="53"/>
        <v/>
      </c>
      <c r="BF45" s="136" t="str">
        <f t="shared" si="54"/>
        <v/>
      </c>
      <c r="BG45" s="137" t="str">
        <f t="shared" si="55"/>
        <v/>
      </c>
      <c r="BH45" s="131" t="str">
        <f t="shared" si="56"/>
        <v>vide</v>
      </c>
      <c r="BI45" s="138">
        <f t="shared" si="57"/>
        <v>0</v>
      </c>
    </row>
    <row r="46" spans="31:91" x14ac:dyDescent="0.25">
      <c r="AF46" s="133" t="str">
        <f>trame_planning_machine!$C$17</f>
        <v>ma 12</v>
      </c>
      <c r="AG46" s="134" t="str">
        <f t="shared" si="29"/>
        <v/>
      </c>
      <c r="AH46" s="135" t="str">
        <f t="shared" si="30"/>
        <v/>
      </c>
      <c r="AI46" s="135" t="str">
        <f t="shared" si="31"/>
        <v/>
      </c>
      <c r="AJ46" s="135" t="str">
        <f t="shared" si="32"/>
        <v/>
      </c>
      <c r="AK46" s="135" t="str">
        <f t="shared" si="33"/>
        <v/>
      </c>
      <c r="AL46" s="135" t="str">
        <f t="shared" si="34"/>
        <v/>
      </c>
      <c r="AM46" s="135" t="str">
        <f t="shared" si="35"/>
        <v/>
      </c>
      <c r="AN46" s="135" t="str">
        <f t="shared" si="36"/>
        <v/>
      </c>
      <c r="AO46" s="135" t="str">
        <f t="shared" si="37"/>
        <v/>
      </c>
      <c r="AP46" s="135" t="str">
        <f t="shared" si="38"/>
        <v/>
      </c>
      <c r="AQ46" s="135" t="str">
        <f t="shared" si="39"/>
        <v/>
      </c>
      <c r="AR46" s="135" t="str">
        <f t="shared" si="40"/>
        <v/>
      </c>
      <c r="AS46" s="135" t="str">
        <f t="shared" si="41"/>
        <v/>
      </c>
      <c r="AT46" s="135" t="str">
        <f t="shared" si="42"/>
        <v/>
      </c>
      <c r="AU46" s="135" t="str">
        <f t="shared" si="43"/>
        <v/>
      </c>
      <c r="AV46" s="135" t="str">
        <f t="shared" si="44"/>
        <v/>
      </c>
      <c r="AW46" s="135" t="str">
        <f t="shared" si="45"/>
        <v/>
      </c>
      <c r="AX46" s="135" t="str">
        <f t="shared" si="46"/>
        <v/>
      </c>
      <c r="AY46" s="135" t="str">
        <f t="shared" si="47"/>
        <v/>
      </c>
      <c r="AZ46" s="135" t="str">
        <f t="shared" si="48"/>
        <v/>
      </c>
      <c r="BA46" s="135" t="str">
        <f t="shared" si="49"/>
        <v/>
      </c>
      <c r="BB46" s="135" t="str">
        <f t="shared" si="50"/>
        <v/>
      </c>
      <c r="BC46" s="135" t="str">
        <f t="shared" si="51"/>
        <v/>
      </c>
      <c r="BD46" s="135" t="str">
        <f t="shared" si="52"/>
        <v/>
      </c>
      <c r="BE46" s="136" t="str">
        <f t="shared" si="53"/>
        <v/>
      </c>
      <c r="BF46" s="136" t="str">
        <f t="shared" si="54"/>
        <v/>
      </c>
      <c r="BG46" s="137" t="str">
        <f t="shared" si="55"/>
        <v/>
      </c>
      <c r="BH46" s="131" t="str">
        <f t="shared" si="56"/>
        <v>vide</v>
      </c>
      <c r="BI46" s="138">
        <f t="shared" si="57"/>
        <v>0</v>
      </c>
    </row>
    <row r="47" spans="31:91" x14ac:dyDescent="0.25">
      <c r="AF47" s="133" t="str">
        <f>trame_planning_machine!$C$18</f>
        <v>me 13</v>
      </c>
      <c r="AG47" s="134" t="str">
        <f t="shared" si="29"/>
        <v/>
      </c>
      <c r="AH47" s="135" t="str">
        <f t="shared" si="30"/>
        <v/>
      </c>
      <c r="AI47" s="135" t="str">
        <f t="shared" si="31"/>
        <v/>
      </c>
      <c r="AJ47" s="135" t="str">
        <f t="shared" si="32"/>
        <v/>
      </c>
      <c r="AK47" s="135" t="str">
        <f t="shared" si="33"/>
        <v/>
      </c>
      <c r="AL47" s="135" t="str">
        <f t="shared" si="34"/>
        <v/>
      </c>
      <c r="AM47" s="135" t="str">
        <f t="shared" si="35"/>
        <v/>
      </c>
      <c r="AN47" s="135" t="str">
        <f t="shared" si="36"/>
        <v/>
      </c>
      <c r="AO47" s="135" t="str">
        <f t="shared" si="37"/>
        <v/>
      </c>
      <c r="AP47" s="135" t="str">
        <f t="shared" si="38"/>
        <v/>
      </c>
      <c r="AQ47" s="135" t="str">
        <f t="shared" si="39"/>
        <v/>
      </c>
      <c r="AR47" s="135" t="str">
        <f t="shared" si="40"/>
        <v/>
      </c>
      <c r="AS47" s="135" t="str">
        <f t="shared" si="41"/>
        <v/>
      </c>
      <c r="AT47" s="135" t="str">
        <f t="shared" si="42"/>
        <v/>
      </c>
      <c r="AU47" s="135" t="str">
        <f t="shared" si="43"/>
        <v/>
      </c>
      <c r="AV47" s="135" t="str">
        <f t="shared" si="44"/>
        <v/>
      </c>
      <c r="AW47" s="135" t="str">
        <f t="shared" si="45"/>
        <v/>
      </c>
      <c r="AX47" s="135" t="str">
        <f t="shared" si="46"/>
        <v/>
      </c>
      <c r="AY47" s="135" t="str">
        <f t="shared" si="47"/>
        <v/>
      </c>
      <c r="AZ47" s="135" t="str">
        <f t="shared" si="48"/>
        <v/>
      </c>
      <c r="BA47" s="135" t="str">
        <f t="shared" si="49"/>
        <v/>
      </c>
      <c r="BB47" s="135" t="str">
        <f t="shared" si="50"/>
        <v/>
      </c>
      <c r="BC47" s="135" t="str">
        <f t="shared" si="51"/>
        <v/>
      </c>
      <c r="BD47" s="135" t="str">
        <f t="shared" si="52"/>
        <v/>
      </c>
      <c r="BE47" s="136" t="str">
        <f t="shared" si="53"/>
        <v/>
      </c>
      <c r="BF47" s="136" t="str">
        <f t="shared" si="54"/>
        <v/>
      </c>
      <c r="BG47" s="137" t="str">
        <f t="shared" si="55"/>
        <v/>
      </c>
      <c r="BH47" s="131" t="str">
        <f t="shared" si="56"/>
        <v>vide</v>
      </c>
      <c r="BI47" s="138">
        <f t="shared" si="57"/>
        <v>0</v>
      </c>
    </row>
    <row r="48" spans="31:91" x14ac:dyDescent="0.25">
      <c r="AF48" s="133" t="str">
        <f>trame_planning_machine!$C$19</f>
        <v>je 14</v>
      </c>
      <c r="AG48" s="134" t="str">
        <f t="shared" si="29"/>
        <v/>
      </c>
      <c r="AH48" s="135" t="str">
        <f t="shared" si="30"/>
        <v/>
      </c>
      <c r="AI48" s="135" t="str">
        <f t="shared" si="31"/>
        <v/>
      </c>
      <c r="AJ48" s="135" t="str">
        <f t="shared" si="32"/>
        <v/>
      </c>
      <c r="AK48" s="135" t="str">
        <f t="shared" si="33"/>
        <v/>
      </c>
      <c r="AL48" s="135" t="str">
        <f t="shared" si="34"/>
        <v/>
      </c>
      <c r="AM48" s="135" t="str">
        <f t="shared" si="35"/>
        <v/>
      </c>
      <c r="AN48" s="135" t="str">
        <f t="shared" si="36"/>
        <v/>
      </c>
      <c r="AO48" s="135" t="str">
        <f t="shared" si="37"/>
        <v/>
      </c>
      <c r="AP48" s="135" t="str">
        <f t="shared" si="38"/>
        <v/>
      </c>
      <c r="AQ48" s="135" t="str">
        <f t="shared" si="39"/>
        <v/>
      </c>
      <c r="AR48" s="135" t="str">
        <f t="shared" si="40"/>
        <v/>
      </c>
      <c r="AS48" s="135" t="str">
        <f t="shared" si="41"/>
        <v/>
      </c>
      <c r="AT48" s="135" t="str">
        <f t="shared" si="42"/>
        <v/>
      </c>
      <c r="AU48" s="135" t="str">
        <f t="shared" si="43"/>
        <v/>
      </c>
      <c r="AV48" s="135" t="str">
        <f t="shared" si="44"/>
        <v/>
      </c>
      <c r="AW48" s="135" t="str">
        <f t="shared" si="45"/>
        <v/>
      </c>
      <c r="AX48" s="135" t="str">
        <f t="shared" si="46"/>
        <v/>
      </c>
      <c r="AY48" s="135" t="str">
        <f t="shared" si="47"/>
        <v/>
      </c>
      <c r="AZ48" s="135" t="str">
        <f t="shared" si="48"/>
        <v/>
      </c>
      <c r="BA48" s="135" t="str">
        <f t="shared" si="49"/>
        <v/>
      </c>
      <c r="BB48" s="135" t="str">
        <f t="shared" si="50"/>
        <v/>
      </c>
      <c r="BC48" s="135" t="str">
        <f t="shared" si="51"/>
        <v/>
      </c>
      <c r="BD48" s="135" t="str">
        <f t="shared" si="52"/>
        <v/>
      </c>
      <c r="BE48" s="136" t="str">
        <f t="shared" si="53"/>
        <v/>
      </c>
      <c r="BF48" s="136" t="str">
        <f t="shared" si="54"/>
        <v/>
      </c>
      <c r="BG48" s="137" t="str">
        <f t="shared" si="55"/>
        <v/>
      </c>
      <c r="BH48" s="131" t="str">
        <f t="shared" si="56"/>
        <v>vide</v>
      </c>
      <c r="BI48" s="138">
        <f t="shared" si="57"/>
        <v>0</v>
      </c>
    </row>
    <row r="49" spans="32:61" x14ac:dyDescent="0.25">
      <c r="AF49" s="133" t="str">
        <f>trame_planning_machine!$C$20</f>
        <v>ve 15</v>
      </c>
      <c r="AG49" s="134" t="str">
        <f t="shared" si="29"/>
        <v/>
      </c>
      <c r="AH49" s="135" t="str">
        <f t="shared" si="30"/>
        <v/>
      </c>
      <c r="AI49" s="135" t="str">
        <f t="shared" si="31"/>
        <v/>
      </c>
      <c r="AJ49" s="135" t="str">
        <f t="shared" si="32"/>
        <v/>
      </c>
      <c r="AK49" s="135" t="str">
        <f t="shared" si="33"/>
        <v/>
      </c>
      <c r="AL49" s="135" t="str">
        <f t="shared" si="34"/>
        <v/>
      </c>
      <c r="AM49" s="135" t="str">
        <f t="shared" si="35"/>
        <v/>
      </c>
      <c r="AN49" s="135" t="str">
        <f t="shared" si="36"/>
        <v/>
      </c>
      <c r="AO49" s="135" t="str">
        <f t="shared" si="37"/>
        <v/>
      </c>
      <c r="AP49" s="135" t="str">
        <f t="shared" si="38"/>
        <v/>
      </c>
      <c r="AQ49" s="135" t="str">
        <f t="shared" si="39"/>
        <v/>
      </c>
      <c r="AR49" s="135" t="str">
        <f t="shared" si="40"/>
        <v/>
      </c>
      <c r="AS49" s="135" t="str">
        <f t="shared" si="41"/>
        <v/>
      </c>
      <c r="AT49" s="135" t="str">
        <f t="shared" si="42"/>
        <v/>
      </c>
      <c r="AU49" s="135" t="str">
        <f t="shared" si="43"/>
        <v/>
      </c>
      <c r="AV49" s="135" t="str">
        <f t="shared" si="44"/>
        <v/>
      </c>
      <c r="AW49" s="135" t="str">
        <f t="shared" si="45"/>
        <v/>
      </c>
      <c r="AX49" s="135" t="str">
        <f t="shared" si="46"/>
        <v/>
      </c>
      <c r="AY49" s="135" t="str">
        <f t="shared" si="47"/>
        <v/>
      </c>
      <c r="AZ49" s="135" t="str">
        <f t="shared" si="48"/>
        <v/>
      </c>
      <c r="BA49" s="135" t="str">
        <f t="shared" si="49"/>
        <v/>
      </c>
      <c r="BB49" s="135" t="str">
        <f t="shared" si="50"/>
        <v/>
      </c>
      <c r="BC49" s="135" t="str">
        <f t="shared" si="51"/>
        <v/>
      </c>
      <c r="BD49" s="135" t="str">
        <f t="shared" si="52"/>
        <v/>
      </c>
      <c r="BE49" s="136" t="str">
        <f t="shared" si="53"/>
        <v/>
      </c>
      <c r="BF49" s="136" t="str">
        <f t="shared" si="54"/>
        <v/>
      </c>
      <c r="BG49" s="137" t="str">
        <f t="shared" si="55"/>
        <v/>
      </c>
      <c r="BH49" s="131" t="str">
        <f t="shared" si="56"/>
        <v>vide</v>
      </c>
      <c r="BI49" s="138">
        <f t="shared" si="57"/>
        <v>0</v>
      </c>
    </row>
    <row r="50" spans="32:61" x14ac:dyDescent="0.25">
      <c r="AF50" s="133" t="str">
        <f>trame_planning_machine!$C$21</f>
        <v>sa 16</v>
      </c>
      <c r="AG50" s="134" t="str">
        <f t="shared" si="29"/>
        <v/>
      </c>
      <c r="AH50" s="135" t="str">
        <f t="shared" si="30"/>
        <v/>
      </c>
      <c r="AI50" s="135" t="str">
        <f t="shared" si="31"/>
        <v/>
      </c>
      <c r="AJ50" s="135" t="str">
        <f t="shared" si="32"/>
        <v/>
      </c>
      <c r="AK50" s="135" t="str">
        <f t="shared" si="33"/>
        <v/>
      </c>
      <c r="AL50" s="135" t="str">
        <f t="shared" si="34"/>
        <v/>
      </c>
      <c r="AM50" s="135" t="str">
        <f t="shared" si="35"/>
        <v/>
      </c>
      <c r="AN50" s="135" t="str">
        <f t="shared" si="36"/>
        <v/>
      </c>
      <c r="AO50" s="135" t="str">
        <f t="shared" si="37"/>
        <v/>
      </c>
      <c r="AP50" s="135" t="str">
        <f t="shared" si="38"/>
        <v/>
      </c>
      <c r="AQ50" s="135" t="str">
        <f t="shared" si="39"/>
        <v/>
      </c>
      <c r="AR50" s="135" t="str">
        <f t="shared" si="40"/>
        <v/>
      </c>
      <c r="AS50" s="135" t="str">
        <f t="shared" si="41"/>
        <v/>
      </c>
      <c r="AT50" s="135" t="str">
        <f t="shared" si="42"/>
        <v/>
      </c>
      <c r="AU50" s="135" t="str">
        <f t="shared" si="43"/>
        <v/>
      </c>
      <c r="AV50" s="135" t="str">
        <f t="shared" si="44"/>
        <v/>
      </c>
      <c r="AW50" s="135" t="str">
        <f t="shared" si="45"/>
        <v/>
      </c>
      <c r="AX50" s="135" t="str">
        <f t="shared" si="46"/>
        <v/>
      </c>
      <c r="AY50" s="135" t="str">
        <f t="shared" si="47"/>
        <v/>
      </c>
      <c r="AZ50" s="135" t="str">
        <f t="shared" si="48"/>
        <v/>
      </c>
      <c r="BA50" s="135" t="str">
        <f t="shared" si="49"/>
        <v/>
      </c>
      <c r="BB50" s="135" t="str">
        <f t="shared" si="50"/>
        <v/>
      </c>
      <c r="BC50" s="135" t="str">
        <f t="shared" si="51"/>
        <v/>
      </c>
      <c r="BD50" s="135" t="str">
        <f t="shared" si="52"/>
        <v/>
      </c>
      <c r="BE50" s="136" t="str">
        <f t="shared" si="53"/>
        <v/>
      </c>
      <c r="BF50" s="136" t="str">
        <f t="shared" si="54"/>
        <v/>
      </c>
      <c r="BG50" s="137" t="str">
        <f t="shared" si="55"/>
        <v/>
      </c>
      <c r="BH50" s="131" t="str">
        <f t="shared" si="56"/>
        <v>vide</v>
      </c>
      <c r="BI50" s="138">
        <f t="shared" si="57"/>
        <v>0</v>
      </c>
    </row>
    <row r="51" spans="32:61" x14ac:dyDescent="0.25">
      <c r="AF51" s="133" t="str">
        <f>trame_planning_machine!$C$22</f>
        <v>di 17</v>
      </c>
      <c r="AG51" s="134" t="str">
        <f t="shared" si="29"/>
        <v/>
      </c>
      <c r="AH51" s="135" t="str">
        <f t="shared" si="30"/>
        <v/>
      </c>
      <c r="AI51" s="135" t="str">
        <f t="shared" si="31"/>
        <v/>
      </c>
      <c r="AJ51" s="135" t="str">
        <f t="shared" si="32"/>
        <v/>
      </c>
      <c r="AK51" s="135" t="str">
        <f t="shared" si="33"/>
        <v/>
      </c>
      <c r="AL51" s="135" t="str">
        <f t="shared" si="34"/>
        <v/>
      </c>
      <c r="AM51" s="135" t="str">
        <f t="shared" si="35"/>
        <v/>
      </c>
      <c r="AN51" s="135" t="str">
        <f t="shared" si="36"/>
        <v/>
      </c>
      <c r="AO51" s="135" t="str">
        <f t="shared" si="37"/>
        <v/>
      </c>
      <c r="AP51" s="135" t="str">
        <f t="shared" si="38"/>
        <v/>
      </c>
      <c r="AQ51" s="135" t="str">
        <f t="shared" si="39"/>
        <v/>
      </c>
      <c r="AR51" s="135" t="str">
        <f t="shared" si="40"/>
        <v/>
      </c>
      <c r="AS51" s="135" t="str">
        <f t="shared" si="41"/>
        <v/>
      </c>
      <c r="AT51" s="135" t="str">
        <f t="shared" si="42"/>
        <v/>
      </c>
      <c r="AU51" s="135" t="str">
        <f t="shared" si="43"/>
        <v/>
      </c>
      <c r="AV51" s="135" t="str">
        <f t="shared" si="44"/>
        <v/>
      </c>
      <c r="AW51" s="135" t="str">
        <f t="shared" si="45"/>
        <v/>
      </c>
      <c r="AX51" s="135" t="str">
        <f t="shared" si="46"/>
        <v/>
      </c>
      <c r="AY51" s="135" t="str">
        <f t="shared" si="47"/>
        <v/>
      </c>
      <c r="AZ51" s="135" t="str">
        <f t="shared" si="48"/>
        <v/>
      </c>
      <c r="BA51" s="135" t="str">
        <f t="shared" si="49"/>
        <v/>
      </c>
      <c r="BB51" s="135" t="str">
        <f t="shared" si="50"/>
        <v/>
      </c>
      <c r="BC51" s="135" t="str">
        <f t="shared" si="51"/>
        <v/>
      </c>
      <c r="BD51" s="135" t="str">
        <f t="shared" si="52"/>
        <v/>
      </c>
      <c r="BE51" s="136" t="str">
        <f t="shared" si="53"/>
        <v/>
      </c>
      <c r="BF51" s="136" t="str">
        <f t="shared" si="54"/>
        <v/>
      </c>
      <c r="BG51" s="137" t="str">
        <f t="shared" si="55"/>
        <v/>
      </c>
      <c r="BH51" s="131" t="str">
        <f t="shared" si="56"/>
        <v>vide</v>
      </c>
      <c r="BI51" s="138">
        <f t="shared" si="57"/>
        <v>0</v>
      </c>
    </row>
    <row r="52" spans="32:61" x14ac:dyDescent="0.25">
      <c r="AF52" s="133" t="str">
        <f>trame_planning_machine!$C$23</f>
        <v>lu 18</v>
      </c>
      <c r="AG52" s="134" t="str">
        <f t="shared" si="29"/>
        <v/>
      </c>
      <c r="AH52" s="135" t="str">
        <f t="shared" si="30"/>
        <v/>
      </c>
      <c r="AI52" s="135" t="str">
        <f t="shared" si="31"/>
        <v/>
      </c>
      <c r="AJ52" s="135" t="str">
        <f t="shared" si="32"/>
        <v/>
      </c>
      <c r="AK52" s="135" t="str">
        <f t="shared" si="33"/>
        <v/>
      </c>
      <c r="AL52" s="135" t="str">
        <f t="shared" si="34"/>
        <v/>
      </c>
      <c r="AM52" s="135" t="str">
        <f t="shared" si="35"/>
        <v/>
      </c>
      <c r="AN52" s="135" t="str">
        <f t="shared" si="36"/>
        <v/>
      </c>
      <c r="AO52" s="135" t="str">
        <f t="shared" si="37"/>
        <v/>
      </c>
      <c r="AP52" s="135" t="str">
        <f t="shared" si="38"/>
        <v/>
      </c>
      <c r="AQ52" s="135" t="str">
        <f t="shared" si="39"/>
        <v/>
      </c>
      <c r="AR52" s="135" t="str">
        <f t="shared" si="40"/>
        <v/>
      </c>
      <c r="AS52" s="135" t="str">
        <f t="shared" si="41"/>
        <v/>
      </c>
      <c r="AT52" s="135" t="str">
        <f t="shared" si="42"/>
        <v/>
      </c>
      <c r="AU52" s="135" t="str">
        <f t="shared" si="43"/>
        <v/>
      </c>
      <c r="AV52" s="135" t="str">
        <f t="shared" si="44"/>
        <v/>
      </c>
      <c r="AW52" s="135" t="str">
        <f t="shared" si="45"/>
        <v/>
      </c>
      <c r="AX52" s="135" t="str">
        <f t="shared" si="46"/>
        <v/>
      </c>
      <c r="AY52" s="135" t="str">
        <f t="shared" si="47"/>
        <v/>
      </c>
      <c r="AZ52" s="135" t="str">
        <f t="shared" si="48"/>
        <v/>
      </c>
      <c r="BA52" s="135" t="str">
        <f t="shared" si="49"/>
        <v/>
      </c>
      <c r="BB52" s="135" t="str">
        <f t="shared" si="50"/>
        <v/>
      </c>
      <c r="BC52" s="135" t="str">
        <f t="shared" si="51"/>
        <v/>
      </c>
      <c r="BD52" s="135" t="str">
        <f t="shared" si="52"/>
        <v/>
      </c>
      <c r="BE52" s="136" t="str">
        <f t="shared" si="53"/>
        <v/>
      </c>
      <c r="BF52" s="136" t="str">
        <f t="shared" si="54"/>
        <v/>
      </c>
      <c r="BG52" s="137" t="str">
        <f t="shared" si="55"/>
        <v/>
      </c>
      <c r="BH52" s="131" t="str">
        <f t="shared" si="56"/>
        <v>vide</v>
      </c>
      <c r="BI52" s="138">
        <f t="shared" si="57"/>
        <v>0</v>
      </c>
    </row>
    <row r="53" spans="32:61" x14ac:dyDescent="0.25">
      <c r="AF53" s="133" t="str">
        <f>trame_planning_machine!$C$24</f>
        <v>ma 19</v>
      </c>
      <c r="AG53" s="134" t="str">
        <f t="shared" si="29"/>
        <v/>
      </c>
      <c r="AH53" s="135" t="str">
        <f t="shared" si="30"/>
        <v/>
      </c>
      <c r="AI53" s="135" t="str">
        <f t="shared" si="31"/>
        <v/>
      </c>
      <c r="AJ53" s="135" t="str">
        <f t="shared" si="32"/>
        <v/>
      </c>
      <c r="AK53" s="135" t="str">
        <f t="shared" si="33"/>
        <v/>
      </c>
      <c r="AL53" s="135" t="str">
        <f t="shared" si="34"/>
        <v/>
      </c>
      <c r="AM53" s="135" t="str">
        <f t="shared" si="35"/>
        <v/>
      </c>
      <c r="AN53" s="135" t="str">
        <f t="shared" si="36"/>
        <v/>
      </c>
      <c r="AO53" s="135" t="str">
        <f t="shared" si="37"/>
        <v/>
      </c>
      <c r="AP53" s="135" t="str">
        <f t="shared" si="38"/>
        <v/>
      </c>
      <c r="AQ53" s="135" t="str">
        <f t="shared" si="39"/>
        <v/>
      </c>
      <c r="AR53" s="135" t="str">
        <f t="shared" si="40"/>
        <v/>
      </c>
      <c r="AS53" s="135" t="str">
        <f t="shared" si="41"/>
        <v/>
      </c>
      <c r="AT53" s="135" t="str">
        <f t="shared" si="42"/>
        <v/>
      </c>
      <c r="AU53" s="135" t="str">
        <f t="shared" si="43"/>
        <v/>
      </c>
      <c r="AV53" s="135" t="str">
        <f t="shared" si="44"/>
        <v/>
      </c>
      <c r="AW53" s="135" t="str">
        <f t="shared" si="45"/>
        <v/>
      </c>
      <c r="AX53" s="135" t="str">
        <f t="shared" si="46"/>
        <v/>
      </c>
      <c r="AY53" s="135" t="str">
        <f t="shared" si="47"/>
        <v/>
      </c>
      <c r="AZ53" s="135" t="str">
        <f t="shared" si="48"/>
        <v/>
      </c>
      <c r="BA53" s="135" t="str">
        <f t="shared" si="49"/>
        <v/>
      </c>
      <c r="BB53" s="135" t="str">
        <f t="shared" si="50"/>
        <v/>
      </c>
      <c r="BC53" s="135" t="str">
        <f t="shared" si="51"/>
        <v/>
      </c>
      <c r="BD53" s="135" t="str">
        <f t="shared" si="52"/>
        <v/>
      </c>
      <c r="BE53" s="136" t="str">
        <f t="shared" si="53"/>
        <v/>
      </c>
      <c r="BF53" s="136" t="str">
        <f t="shared" si="54"/>
        <v/>
      </c>
      <c r="BG53" s="137" t="str">
        <f t="shared" si="55"/>
        <v/>
      </c>
      <c r="BH53" s="131" t="str">
        <f t="shared" si="56"/>
        <v>vide</v>
      </c>
      <c r="BI53" s="138">
        <f t="shared" si="57"/>
        <v>0</v>
      </c>
    </row>
    <row r="54" spans="32:61" x14ac:dyDescent="0.25">
      <c r="AF54" s="133" t="str">
        <f>trame_planning_machine!$C$25</f>
        <v>me 20</v>
      </c>
      <c r="AG54" s="134" t="str">
        <f t="shared" si="29"/>
        <v/>
      </c>
      <c r="AH54" s="135" t="str">
        <f t="shared" si="30"/>
        <v/>
      </c>
      <c r="AI54" s="135" t="str">
        <f t="shared" si="31"/>
        <v/>
      </c>
      <c r="AJ54" s="135" t="str">
        <f t="shared" si="32"/>
        <v/>
      </c>
      <c r="AK54" s="135" t="str">
        <f t="shared" si="33"/>
        <v/>
      </c>
      <c r="AL54" s="135" t="str">
        <f t="shared" si="34"/>
        <v/>
      </c>
      <c r="AM54" s="135" t="str">
        <f t="shared" si="35"/>
        <v/>
      </c>
      <c r="AN54" s="135" t="str">
        <f t="shared" si="36"/>
        <v/>
      </c>
      <c r="AO54" s="135" t="str">
        <f t="shared" si="37"/>
        <v/>
      </c>
      <c r="AP54" s="135" t="str">
        <f t="shared" si="38"/>
        <v/>
      </c>
      <c r="AQ54" s="135" t="str">
        <f t="shared" si="39"/>
        <v/>
      </c>
      <c r="AR54" s="135" t="str">
        <f t="shared" si="40"/>
        <v/>
      </c>
      <c r="AS54" s="135" t="str">
        <f t="shared" si="41"/>
        <v/>
      </c>
      <c r="AT54" s="135" t="str">
        <f t="shared" si="42"/>
        <v/>
      </c>
      <c r="AU54" s="135" t="str">
        <f t="shared" si="43"/>
        <v/>
      </c>
      <c r="AV54" s="135" t="str">
        <f t="shared" si="44"/>
        <v/>
      </c>
      <c r="AW54" s="135" t="str">
        <f t="shared" si="45"/>
        <v/>
      </c>
      <c r="AX54" s="135" t="str">
        <f t="shared" si="46"/>
        <v/>
      </c>
      <c r="AY54" s="135" t="str">
        <f t="shared" si="47"/>
        <v/>
      </c>
      <c r="AZ54" s="135" t="str">
        <f t="shared" si="48"/>
        <v/>
      </c>
      <c r="BA54" s="135" t="str">
        <f t="shared" si="49"/>
        <v/>
      </c>
      <c r="BB54" s="135" t="str">
        <f t="shared" si="50"/>
        <v/>
      </c>
      <c r="BC54" s="135" t="str">
        <f t="shared" si="51"/>
        <v/>
      </c>
      <c r="BD54" s="135" t="str">
        <f t="shared" si="52"/>
        <v/>
      </c>
      <c r="BE54" s="136" t="str">
        <f t="shared" si="53"/>
        <v/>
      </c>
      <c r="BF54" s="136" t="str">
        <f t="shared" si="54"/>
        <v/>
      </c>
      <c r="BG54" s="137" t="str">
        <f t="shared" si="55"/>
        <v/>
      </c>
      <c r="BH54" s="131" t="str">
        <f t="shared" si="56"/>
        <v>vide</v>
      </c>
      <c r="BI54" s="138">
        <f t="shared" si="57"/>
        <v>0</v>
      </c>
    </row>
    <row r="55" spans="32:61" x14ac:dyDescent="0.25">
      <c r="AF55" s="133" t="str">
        <f>trame_planning_machine!$C$26</f>
        <v>je 21</v>
      </c>
      <c r="AG55" s="134" t="str">
        <f t="shared" si="29"/>
        <v/>
      </c>
      <c r="AH55" s="135" t="str">
        <f t="shared" si="30"/>
        <v/>
      </c>
      <c r="AI55" s="135" t="str">
        <f t="shared" si="31"/>
        <v/>
      </c>
      <c r="AJ55" s="135" t="str">
        <f t="shared" si="32"/>
        <v/>
      </c>
      <c r="AK55" s="135" t="str">
        <f t="shared" si="33"/>
        <v/>
      </c>
      <c r="AL55" s="135" t="str">
        <f t="shared" si="34"/>
        <v/>
      </c>
      <c r="AM55" s="135" t="str">
        <f t="shared" si="35"/>
        <v/>
      </c>
      <c r="AN55" s="135" t="str">
        <f t="shared" si="36"/>
        <v/>
      </c>
      <c r="AO55" s="135" t="str">
        <f t="shared" si="37"/>
        <v/>
      </c>
      <c r="AP55" s="135" t="str">
        <f t="shared" si="38"/>
        <v/>
      </c>
      <c r="AQ55" s="135" t="str">
        <f t="shared" si="39"/>
        <v/>
      </c>
      <c r="AR55" s="135" t="str">
        <f t="shared" si="40"/>
        <v/>
      </c>
      <c r="AS55" s="135" t="str">
        <f t="shared" si="41"/>
        <v/>
      </c>
      <c r="AT55" s="135" t="str">
        <f t="shared" si="42"/>
        <v/>
      </c>
      <c r="AU55" s="135" t="str">
        <f t="shared" si="43"/>
        <v/>
      </c>
      <c r="AV55" s="135" t="str">
        <f t="shared" si="44"/>
        <v/>
      </c>
      <c r="AW55" s="135" t="str">
        <f t="shared" si="45"/>
        <v/>
      </c>
      <c r="AX55" s="135" t="str">
        <f t="shared" si="46"/>
        <v/>
      </c>
      <c r="AY55" s="135" t="str">
        <f t="shared" si="47"/>
        <v/>
      </c>
      <c r="AZ55" s="135" t="str">
        <f t="shared" si="48"/>
        <v/>
      </c>
      <c r="BA55" s="135" t="str">
        <f t="shared" si="49"/>
        <v/>
      </c>
      <c r="BB55" s="135" t="str">
        <f t="shared" si="50"/>
        <v/>
      </c>
      <c r="BC55" s="135" t="str">
        <f t="shared" si="51"/>
        <v/>
      </c>
      <c r="BD55" s="135" t="str">
        <f t="shared" si="52"/>
        <v/>
      </c>
      <c r="BE55" s="136" t="str">
        <f t="shared" si="53"/>
        <v/>
      </c>
      <c r="BF55" s="136" t="str">
        <f t="shared" si="54"/>
        <v/>
      </c>
      <c r="BG55" s="137" t="str">
        <f t="shared" si="55"/>
        <v/>
      </c>
      <c r="BH55" s="131" t="str">
        <f t="shared" si="56"/>
        <v>vide</v>
      </c>
      <c r="BI55" s="138">
        <f t="shared" si="57"/>
        <v>0</v>
      </c>
    </row>
    <row r="56" spans="32:61" x14ac:dyDescent="0.25">
      <c r="AF56" s="133" t="str">
        <f>trame_planning_machine!$C$27</f>
        <v>ve 22</v>
      </c>
      <c r="AG56" s="134" t="str">
        <f t="shared" si="29"/>
        <v/>
      </c>
      <c r="AH56" s="135" t="str">
        <f t="shared" si="30"/>
        <v/>
      </c>
      <c r="AI56" s="135" t="str">
        <f t="shared" si="31"/>
        <v/>
      </c>
      <c r="AJ56" s="135" t="str">
        <f t="shared" si="32"/>
        <v/>
      </c>
      <c r="AK56" s="135" t="str">
        <f t="shared" si="33"/>
        <v/>
      </c>
      <c r="AL56" s="135" t="str">
        <f t="shared" si="34"/>
        <v/>
      </c>
      <c r="AM56" s="135" t="str">
        <f t="shared" si="35"/>
        <v/>
      </c>
      <c r="AN56" s="135" t="str">
        <f t="shared" si="36"/>
        <v/>
      </c>
      <c r="AO56" s="135" t="str">
        <f t="shared" si="37"/>
        <v/>
      </c>
      <c r="AP56" s="135" t="str">
        <f t="shared" si="38"/>
        <v/>
      </c>
      <c r="AQ56" s="135" t="str">
        <f t="shared" si="39"/>
        <v/>
      </c>
      <c r="AR56" s="135" t="str">
        <f t="shared" si="40"/>
        <v/>
      </c>
      <c r="AS56" s="135" t="str">
        <f t="shared" si="41"/>
        <v/>
      </c>
      <c r="AT56" s="135" t="str">
        <f t="shared" si="42"/>
        <v/>
      </c>
      <c r="AU56" s="135" t="str">
        <f t="shared" si="43"/>
        <v/>
      </c>
      <c r="AV56" s="135" t="str">
        <f t="shared" si="44"/>
        <v/>
      </c>
      <c r="AW56" s="135" t="str">
        <f t="shared" si="45"/>
        <v/>
      </c>
      <c r="AX56" s="135" t="str">
        <f t="shared" si="46"/>
        <v/>
      </c>
      <c r="AY56" s="135" t="str">
        <f t="shared" si="47"/>
        <v/>
      </c>
      <c r="AZ56" s="135" t="str">
        <f t="shared" si="48"/>
        <v/>
      </c>
      <c r="BA56" s="135" t="str">
        <f t="shared" si="49"/>
        <v/>
      </c>
      <c r="BB56" s="135" t="str">
        <f t="shared" si="50"/>
        <v/>
      </c>
      <c r="BC56" s="135" t="str">
        <f t="shared" si="51"/>
        <v/>
      </c>
      <c r="BD56" s="135" t="str">
        <f t="shared" si="52"/>
        <v/>
      </c>
      <c r="BE56" s="136" t="str">
        <f t="shared" si="53"/>
        <v/>
      </c>
      <c r="BF56" s="136" t="str">
        <f t="shared" si="54"/>
        <v/>
      </c>
      <c r="BG56" s="137" t="str">
        <f t="shared" si="55"/>
        <v/>
      </c>
      <c r="BH56" s="131" t="str">
        <f t="shared" si="56"/>
        <v>vide</v>
      </c>
      <c r="BI56" s="138">
        <f t="shared" si="57"/>
        <v>0</v>
      </c>
    </row>
    <row r="57" spans="32:61" x14ac:dyDescent="0.25">
      <c r="AF57" s="133" t="str">
        <f>trame_planning_machine!$C$28</f>
        <v>sa 23</v>
      </c>
      <c r="AG57" s="134" t="str">
        <f t="shared" si="29"/>
        <v/>
      </c>
      <c r="AH57" s="135" t="str">
        <f t="shared" si="30"/>
        <v/>
      </c>
      <c r="AI57" s="135" t="str">
        <f t="shared" si="31"/>
        <v/>
      </c>
      <c r="AJ57" s="135" t="str">
        <f t="shared" si="32"/>
        <v/>
      </c>
      <c r="AK57" s="135" t="str">
        <f t="shared" si="33"/>
        <v/>
      </c>
      <c r="AL57" s="135" t="str">
        <f t="shared" si="34"/>
        <v/>
      </c>
      <c r="AM57" s="135" t="str">
        <f t="shared" si="35"/>
        <v/>
      </c>
      <c r="AN57" s="135" t="str">
        <f t="shared" si="36"/>
        <v/>
      </c>
      <c r="AO57" s="135" t="str">
        <f t="shared" si="37"/>
        <v/>
      </c>
      <c r="AP57" s="135" t="str">
        <f t="shared" si="38"/>
        <v/>
      </c>
      <c r="AQ57" s="135" t="str">
        <f t="shared" si="39"/>
        <v/>
      </c>
      <c r="AR57" s="135" t="str">
        <f t="shared" si="40"/>
        <v/>
      </c>
      <c r="AS57" s="135" t="str">
        <f t="shared" si="41"/>
        <v/>
      </c>
      <c r="AT57" s="135" t="str">
        <f t="shared" si="42"/>
        <v/>
      </c>
      <c r="AU57" s="135" t="str">
        <f t="shared" si="43"/>
        <v/>
      </c>
      <c r="AV57" s="135" t="str">
        <f t="shared" si="44"/>
        <v/>
      </c>
      <c r="AW57" s="135" t="str">
        <f t="shared" si="45"/>
        <v/>
      </c>
      <c r="AX57" s="135" t="str">
        <f t="shared" si="46"/>
        <v/>
      </c>
      <c r="AY57" s="135" t="str">
        <f t="shared" si="47"/>
        <v/>
      </c>
      <c r="AZ57" s="135" t="str">
        <f t="shared" si="48"/>
        <v/>
      </c>
      <c r="BA57" s="135" t="str">
        <f t="shared" si="49"/>
        <v/>
      </c>
      <c r="BB57" s="135" t="str">
        <f t="shared" si="50"/>
        <v/>
      </c>
      <c r="BC57" s="135" t="str">
        <f t="shared" si="51"/>
        <v/>
      </c>
      <c r="BD57" s="135" t="str">
        <f t="shared" si="52"/>
        <v/>
      </c>
      <c r="BE57" s="136" t="str">
        <f t="shared" si="53"/>
        <v/>
      </c>
      <c r="BF57" s="136" t="str">
        <f t="shared" si="54"/>
        <v/>
      </c>
      <c r="BG57" s="137" t="str">
        <f t="shared" si="55"/>
        <v/>
      </c>
      <c r="BH57" s="131" t="str">
        <f t="shared" si="56"/>
        <v>vide</v>
      </c>
      <c r="BI57" s="138">
        <f t="shared" si="57"/>
        <v>0</v>
      </c>
    </row>
    <row r="58" spans="32:61" x14ac:dyDescent="0.25">
      <c r="AF58" s="133" t="str">
        <f>trame_planning_machine!$C$29</f>
        <v>di 24</v>
      </c>
      <c r="AG58" s="134" t="str">
        <f t="shared" si="29"/>
        <v/>
      </c>
      <c r="AH58" s="135" t="str">
        <f t="shared" si="30"/>
        <v/>
      </c>
      <c r="AI58" s="135" t="str">
        <f t="shared" si="31"/>
        <v/>
      </c>
      <c r="AJ58" s="135" t="str">
        <f t="shared" si="32"/>
        <v/>
      </c>
      <c r="AK58" s="135" t="str">
        <f t="shared" si="33"/>
        <v/>
      </c>
      <c r="AL58" s="135" t="str">
        <f t="shared" si="34"/>
        <v/>
      </c>
      <c r="AM58" s="135" t="str">
        <f t="shared" si="35"/>
        <v/>
      </c>
      <c r="AN58" s="135" t="str">
        <f t="shared" si="36"/>
        <v/>
      </c>
      <c r="AO58" s="135" t="str">
        <f t="shared" si="37"/>
        <v/>
      </c>
      <c r="AP58" s="135" t="str">
        <f t="shared" si="38"/>
        <v/>
      </c>
      <c r="AQ58" s="135" t="str">
        <f t="shared" si="39"/>
        <v/>
      </c>
      <c r="AR58" s="135" t="str">
        <f t="shared" si="40"/>
        <v/>
      </c>
      <c r="AS58" s="135" t="str">
        <f t="shared" si="41"/>
        <v/>
      </c>
      <c r="AT58" s="135" t="str">
        <f t="shared" si="42"/>
        <v/>
      </c>
      <c r="AU58" s="135" t="str">
        <f t="shared" si="43"/>
        <v/>
      </c>
      <c r="AV58" s="135" t="str">
        <f t="shared" si="44"/>
        <v/>
      </c>
      <c r="AW58" s="135" t="str">
        <f t="shared" si="45"/>
        <v/>
      </c>
      <c r="AX58" s="135" t="str">
        <f t="shared" si="46"/>
        <v/>
      </c>
      <c r="AY58" s="135" t="str">
        <f t="shared" si="47"/>
        <v/>
      </c>
      <c r="AZ58" s="135" t="str">
        <f t="shared" si="48"/>
        <v/>
      </c>
      <c r="BA58" s="135" t="str">
        <f t="shared" si="49"/>
        <v/>
      </c>
      <c r="BB58" s="135" t="str">
        <f t="shared" si="50"/>
        <v/>
      </c>
      <c r="BC58" s="135" t="str">
        <f t="shared" si="51"/>
        <v/>
      </c>
      <c r="BD58" s="135" t="str">
        <f t="shared" si="52"/>
        <v/>
      </c>
      <c r="BE58" s="136" t="str">
        <f t="shared" si="53"/>
        <v/>
      </c>
      <c r="BF58" s="136" t="str">
        <f t="shared" si="54"/>
        <v/>
      </c>
      <c r="BG58" s="137" t="str">
        <f t="shared" si="55"/>
        <v/>
      </c>
      <c r="BH58" s="131" t="str">
        <f t="shared" si="56"/>
        <v>vide</v>
      </c>
      <c r="BI58" s="138">
        <f t="shared" si="57"/>
        <v>0</v>
      </c>
    </row>
    <row r="59" spans="32:61" x14ac:dyDescent="0.25">
      <c r="AF59" s="133" t="str">
        <f>trame_planning_machine!$C$30</f>
        <v>lu 25</v>
      </c>
      <c r="AG59" s="134" t="str">
        <f t="shared" si="29"/>
        <v/>
      </c>
      <c r="AH59" s="135" t="str">
        <f t="shared" si="30"/>
        <v/>
      </c>
      <c r="AI59" s="135" t="str">
        <f t="shared" si="31"/>
        <v/>
      </c>
      <c r="AJ59" s="135" t="str">
        <f t="shared" si="32"/>
        <v/>
      </c>
      <c r="AK59" s="135" t="str">
        <f t="shared" si="33"/>
        <v/>
      </c>
      <c r="AL59" s="135" t="str">
        <f t="shared" si="34"/>
        <v/>
      </c>
      <c r="AM59" s="135" t="str">
        <f t="shared" si="35"/>
        <v/>
      </c>
      <c r="AN59" s="135" t="str">
        <f t="shared" si="36"/>
        <v/>
      </c>
      <c r="AO59" s="135" t="str">
        <f t="shared" si="37"/>
        <v/>
      </c>
      <c r="AP59" s="135" t="str">
        <f t="shared" si="38"/>
        <v/>
      </c>
      <c r="AQ59" s="135" t="str">
        <f t="shared" si="39"/>
        <v/>
      </c>
      <c r="AR59" s="135" t="str">
        <f t="shared" si="40"/>
        <v/>
      </c>
      <c r="AS59" s="135" t="str">
        <f t="shared" si="41"/>
        <v/>
      </c>
      <c r="AT59" s="135" t="str">
        <f t="shared" si="42"/>
        <v/>
      </c>
      <c r="AU59" s="135" t="str">
        <f t="shared" si="43"/>
        <v/>
      </c>
      <c r="AV59" s="135" t="str">
        <f t="shared" si="44"/>
        <v/>
      </c>
      <c r="AW59" s="135" t="str">
        <f t="shared" si="45"/>
        <v/>
      </c>
      <c r="AX59" s="135" t="str">
        <f t="shared" si="46"/>
        <v/>
      </c>
      <c r="AY59" s="135" t="str">
        <f t="shared" si="47"/>
        <v/>
      </c>
      <c r="AZ59" s="135" t="str">
        <f t="shared" si="48"/>
        <v/>
      </c>
      <c r="BA59" s="135" t="str">
        <f t="shared" si="49"/>
        <v/>
      </c>
      <c r="BB59" s="135" t="str">
        <f t="shared" si="50"/>
        <v/>
      </c>
      <c r="BC59" s="135" t="str">
        <f t="shared" si="51"/>
        <v/>
      </c>
      <c r="BD59" s="135" t="str">
        <f t="shared" si="52"/>
        <v/>
      </c>
      <c r="BE59" s="136" t="str">
        <f t="shared" si="53"/>
        <v/>
      </c>
      <c r="BF59" s="136" t="str">
        <f t="shared" si="54"/>
        <v/>
      </c>
      <c r="BG59" s="137" t="str">
        <f t="shared" si="55"/>
        <v/>
      </c>
      <c r="BH59" s="131" t="str">
        <f t="shared" si="56"/>
        <v>vide</v>
      </c>
      <c r="BI59" s="138">
        <f t="shared" si="57"/>
        <v>0</v>
      </c>
    </row>
    <row r="60" spans="32:61" x14ac:dyDescent="0.25">
      <c r="AF60" s="133" t="str">
        <f>trame_planning_machine!$C$31</f>
        <v>ma 26</v>
      </c>
      <c r="AG60" s="134" t="str">
        <f t="shared" si="29"/>
        <v/>
      </c>
      <c r="AH60" s="135" t="str">
        <f t="shared" si="30"/>
        <v/>
      </c>
      <c r="AI60" s="135" t="str">
        <f t="shared" si="31"/>
        <v/>
      </c>
      <c r="AJ60" s="135" t="str">
        <f t="shared" si="32"/>
        <v/>
      </c>
      <c r="AK60" s="135" t="str">
        <f t="shared" si="33"/>
        <v/>
      </c>
      <c r="AL60" s="135" t="str">
        <f t="shared" si="34"/>
        <v/>
      </c>
      <c r="AM60" s="135" t="str">
        <f t="shared" si="35"/>
        <v/>
      </c>
      <c r="AN60" s="135" t="str">
        <f t="shared" si="36"/>
        <v/>
      </c>
      <c r="AO60" s="135" t="str">
        <f t="shared" si="37"/>
        <v/>
      </c>
      <c r="AP60" s="135" t="str">
        <f t="shared" si="38"/>
        <v/>
      </c>
      <c r="AQ60" s="135" t="str">
        <f t="shared" si="39"/>
        <v/>
      </c>
      <c r="AR60" s="135" t="str">
        <f t="shared" si="40"/>
        <v/>
      </c>
      <c r="AS60" s="135" t="str">
        <f t="shared" si="41"/>
        <v/>
      </c>
      <c r="AT60" s="135" t="str">
        <f t="shared" si="42"/>
        <v/>
      </c>
      <c r="AU60" s="135" t="str">
        <f t="shared" si="43"/>
        <v/>
      </c>
      <c r="AV60" s="135" t="str">
        <f t="shared" si="44"/>
        <v/>
      </c>
      <c r="AW60" s="135" t="str">
        <f t="shared" si="45"/>
        <v/>
      </c>
      <c r="AX60" s="135" t="str">
        <f t="shared" si="46"/>
        <v/>
      </c>
      <c r="AY60" s="135" t="str">
        <f t="shared" si="47"/>
        <v/>
      </c>
      <c r="AZ60" s="135" t="str">
        <f t="shared" si="48"/>
        <v/>
      </c>
      <c r="BA60" s="135" t="str">
        <f t="shared" si="49"/>
        <v/>
      </c>
      <c r="BB60" s="135" t="str">
        <f t="shared" si="50"/>
        <v/>
      </c>
      <c r="BC60" s="135" t="str">
        <f t="shared" si="51"/>
        <v/>
      </c>
      <c r="BD60" s="135" t="str">
        <f t="shared" si="52"/>
        <v/>
      </c>
      <c r="BE60" s="136" t="str">
        <f t="shared" si="53"/>
        <v/>
      </c>
      <c r="BF60" s="136" t="str">
        <f t="shared" si="54"/>
        <v/>
      </c>
      <c r="BG60" s="137" t="str">
        <f t="shared" si="55"/>
        <v/>
      </c>
      <c r="BH60" s="131" t="str">
        <f t="shared" si="56"/>
        <v>vide</v>
      </c>
      <c r="BI60" s="138">
        <f t="shared" si="57"/>
        <v>0</v>
      </c>
    </row>
    <row r="61" spans="32:61" x14ac:dyDescent="0.25">
      <c r="AF61" s="133" t="str">
        <f>trame_planning_machine!$C$32</f>
        <v>me 27</v>
      </c>
      <c r="AG61" s="134" t="str">
        <f t="shared" si="29"/>
        <v/>
      </c>
      <c r="AH61" s="135" t="str">
        <f t="shared" si="30"/>
        <v/>
      </c>
      <c r="AI61" s="135" t="str">
        <f t="shared" si="31"/>
        <v/>
      </c>
      <c r="AJ61" s="135" t="str">
        <f t="shared" si="32"/>
        <v/>
      </c>
      <c r="AK61" s="135" t="str">
        <f t="shared" si="33"/>
        <v/>
      </c>
      <c r="AL61" s="135" t="str">
        <f t="shared" si="34"/>
        <v/>
      </c>
      <c r="AM61" s="135" t="str">
        <f t="shared" si="35"/>
        <v/>
      </c>
      <c r="AN61" s="135" t="str">
        <f t="shared" si="36"/>
        <v/>
      </c>
      <c r="AO61" s="135" t="str">
        <f t="shared" si="37"/>
        <v/>
      </c>
      <c r="AP61" s="135" t="str">
        <f t="shared" si="38"/>
        <v/>
      </c>
      <c r="AQ61" s="135" t="str">
        <f t="shared" si="39"/>
        <v/>
      </c>
      <c r="AR61" s="135" t="str">
        <f t="shared" si="40"/>
        <v/>
      </c>
      <c r="AS61" s="135" t="str">
        <f t="shared" si="41"/>
        <v/>
      </c>
      <c r="AT61" s="135" t="str">
        <f t="shared" si="42"/>
        <v/>
      </c>
      <c r="AU61" s="135" t="str">
        <f t="shared" si="43"/>
        <v/>
      </c>
      <c r="AV61" s="135" t="str">
        <f t="shared" si="44"/>
        <v/>
      </c>
      <c r="AW61" s="135" t="str">
        <f t="shared" si="45"/>
        <v/>
      </c>
      <c r="AX61" s="135" t="str">
        <f t="shared" si="46"/>
        <v/>
      </c>
      <c r="AY61" s="135" t="str">
        <f t="shared" si="47"/>
        <v/>
      </c>
      <c r="AZ61" s="135" t="str">
        <f t="shared" si="48"/>
        <v/>
      </c>
      <c r="BA61" s="135" t="str">
        <f t="shared" si="49"/>
        <v/>
      </c>
      <c r="BB61" s="135" t="str">
        <f t="shared" si="50"/>
        <v/>
      </c>
      <c r="BC61" s="135" t="str">
        <f t="shared" si="51"/>
        <v/>
      </c>
      <c r="BD61" s="135" t="str">
        <f t="shared" si="52"/>
        <v/>
      </c>
      <c r="BE61" s="136" t="str">
        <f t="shared" si="53"/>
        <v/>
      </c>
      <c r="BF61" s="136" t="str">
        <f t="shared" si="54"/>
        <v/>
      </c>
      <c r="BG61" s="137" t="str">
        <f t="shared" si="55"/>
        <v/>
      </c>
      <c r="BH61" s="131" t="str">
        <f t="shared" si="56"/>
        <v>vide</v>
      </c>
      <c r="BI61" s="138">
        <f t="shared" si="57"/>
        <v>0</v>
      </c>
    </row>
    <row r="62" spans="32:61" x14ac:dyDescent="0.25">
      <c r="AF62" s="133" t="str">
        <f>trame_planning_machine!$C$33</f>
        <v>je 28</v>
      </c>
      <c r="AG62" s="134" t="str">
        <f t="shared" si="29"/>
        <v/>
      </c>
      <c r="AH62" s="135" t="str">
        <f t="shared" si="30"/>
        <v/>
      </c>
      <c r="AI62" s="135" t="str">
        <f t="shared" si="31"/>
        <v/>
      </c>
      <c r="AJ62" s="135" t="str">
        <f t="shared" si="32"/>
        <v/>
      </c>
      <c r="AK62" s="135" t="str">
        <f t="shared" si="33"/>
        <v/>
      </c>
      <c r="AL62" s="135" t="str">
        <f t="shared" si="34"/>
        <v/>
      </c>
      <c r="AM62" s="135" t="str">
        <f t="shared" si="35"/>
        <v/>
      </c>
      <c r="AN62" s="135" t="str">
        <f t="shared" si="36"/>
        <v/>
      </c>
      <c r="AO62" s="135" t="str">
        <f t="shared" si="37"/>
        <v/>
      </c>
      <c r="AP62" s="135" t="str">
        <f t="shared" si="38"/>
        <v/>
      </c>
      <c r="AQ62" s="135" t="str">
        <f t="shared" si="39"/>
        <v/>
      </c>
      <c r="AR62" s="135" t="str">
        <f t="shared" si="40"/>
        <v/>
      </c>
      <c r="AS62" s="135" t="str">
        <f t="shared" si="41"/>
        <v/>
      </c>
      <c r="AT62" s="135" t="str">
        <f t="shared" si="42"/>
        <v/>
      </c>
      <c r="AU62" s="135" t="str">
        <f t="shared" si="43"/>
        <v/>
      </c>
      <c r="AV62" s="135" t="str">
        <f t="shared" si="44"/>
        <v/>
      </c>
      <c r="AW62" s="135" t="str">
        <f t="shared" si="45"/>
        <v/>
      </c>
      <c r="AX62" s="135" t="str">
        <f t="shared" si="46"/>
        <v/>
      </c>
      <c r="AY62" s="135" t="str">
        <f t="shared" si="47"/>
        <v/>
      </c>
      <c r="AZ62" s="135" t="str">
        <f t="shared" si="48"/>
        <v/>
      </c>
      <c r="BA62" s="135" t="str">
        <f t="shared" si="49"/>
        <v/>
      </c>
      <c r="BB62" s="135" t="str">
        <f t="shared" si="50"/>
        <v/>
      </c>
      <c r="BC62" s="135" t="str">
        <f t="shared" si="51"/>
        <v/>
      </c>
      <c r="BD62" s="135" t="str">
        <f t="shared" si="52"/>
        <v/>
      </c>
      <c r="BE62" s="136" t="str">
        <f t="shared" si="53"/>
        <v/>
      </c>
      <c r="BF62" s="136" t="str">
        <f t="shared" si="54"/>
        <v/>
      </c>
      <c r="BG62" s="137" t="str">
        <f t="shared" si="55"/>
        <v/>
      </c>
      <c r="BH62" s="131" t="str">
        <f t="shared" si="56"/>
        <v>vide</v>
      </c>
      <c r="BI62" s="138">
        <f t="shared" si="57"/>
        <v>0</v>
      </c>
    </row>
    <row r="63" spans="32:61" x14ac:dyDescent="0.25">
      <c r="AF63" s="133" t="str">
        <f>trame_planning_machine!$C$34</f>
        <v>ve 29</v>
      </c>
      <c r="AG63" s="134" t="str">
        <f t="shared" si="29"/>
        <v/>
      </c>
      <c r="AH63" s="135" t="str">
        <f t="shared" si="30"/>
        <v/>
      </c>
      <c r="AI63" s="135" t="str">
        <f t="shared" si="31"/>
        <v/>
      </c>
      <c r="AJ63" s="135" t="str">
        <f t="shared" si="32"/>
        <v/>
      </c>
      <c r="AK63" s="135" t="str">
        <f t="shared" si="33"/>
        <v/>
      </c>
      <c r="AL63" s="135" t="str">
        <f t="shared" si="34"/>
        <v/>
      </c>
      <c r="AM63" s="135" t="str">
        <f t="shared" si="35"/>
        <v/>
      </c>
      <c r="AN63" s="135" t="str">
        <f t="shared" si="36"/>
        <v/>
      </c>
      <c r="AO63" s="135" t="str">
        <f t="shared" si="37"/>
        <v/>
      </c>
      <c r="AP63" s="135" t="str">
        <f t="shared" si="38"/>
        <v/>
      </c>
      <c r="AQ63" s="135" t="str">
        <f t="shared" si="39"/>
        <v/>
      </c>
      <c r="AR63" s="135" t="str">
        <f t="shared" si="40"/>
        <v/>
      </c>
      <c r="AS63" s="135" t="str">
        <f t="shared" si="41"/>
        <v/>
      </c>
      <c r="AT63" s="135" t="str">
        <f t="shared" si="42"/>
        <v/>
      </c>
      <c r="AU63" s="135" t="str">
        <f t="shared" si="43"/>
        <v/>
      </c>
      <c r="AV63" s="135" t="str">
        <f t="shared" si="44"/>
        <v/>
      </c>
      <c r="AW63" s="135" t="str">
        <f t="shared" si="45"/>
        <v/>
      </c>
      <c r="AX63" s="135" t="str">
        <f t="shared" si="46"/>
        <v/>
      </c>
      <c r="AY63" s="135" t="str">
        <f t="shared" si="47"/>
        <v/>
      </c>
      <c r="AZ63" s="135" t="str">
        <f t="shared" si="48"/>
        <v/>
      </c>
      <c r="BA63" s="135" t="str">
        <f t="shared" si="49"/>
        <v/>
      </c>
      <c r="BB63" s="135" t="str">
        <f t="shared" si="50"/>
        <v/>
      </c>
      <c r="BC63" s="135" t="str">
        <f t="shared" si="51"/>
        <v/>
      </c>
      <c r="BD63" s="135" t="str">
        <f t="shared" si="52"/>
        <v/>
      </c>
      <c r="BE63" s="136" t="str">
        <f t="shared" si="53"/>
        <v/>
      </c>
      <c r="BF63" s="136" t="str">
        <f t="shared" si="54"/>
        <v/>
      </c>
      <c r="BG63" s="137" t="str">
        <f t="shared" si="55"/>
        <v/>
      </c>
      <c r="BH63" s="131" t="str">
        <f t="shared" si="56"/>
        <v>vide</v>
      </c>
      <c r="BI63" s="138">
        <f t="shared" si="57"/>
        <v>0</v>
      </c>
    </row>
    <row r="64" spans="32:61" x14ac:dyDescent="0.25">
      <c r="AF64" s="133" t="str">
        <f>trame_planning_machine!$C$35</f>
        <v>sa 30</v>
      </c>
      <c r="AG64" s="134" t="str">
        <f t="shared" si="29"/>
        <v/>
      </c>
      <c r="AH64" s="135" t="str">
        <f t="shared" si="30"/>
        <v/>
      </c>
      <c r="AI64" s="135" t="str">
        <f t="shared" si="31"/>
        <v/>
      </c>
      <c r="AJ64" s="135" t="str">
        <f t="shared" si="32"/>
        <v/>
      </c>
      <c r="AK64" s="135" t="str">
        <f t="shared" si="33"/>
        <v/>
      </c>
      <c r="AL64" s="135" t="str">
        <f t="shared" si="34"/>
        <v/>
      </c>
      <c r="AM64" s="135" t="str">
        <f t="shared" si="35"/>
        <v/>
      </c>
      <c r="AN64" s="135" t="str">
        <f t="shared" si="36"/>
        <v/>
      </c>
      <c r="AO64" s="135" t="str">
        <f t="shared" si="37"/>
        <v/>
      </c>
      <c r="AP64" s="135" t="str">
        <f t="shared" si="38"/>
        <v/>
      </c>
      <c r="AQ64" s="135" t="str">
        <f t="shared" si="39"/>
        <v/>
      </c>
      <c r="AR64" s="135" t="str">
        <f t="shared" si="40"/>
        <v/>
      </c>
      <c r="AS64" s="135" t="str">
        <f t="shared" si="41"/>
        <v/>
      </c>
      <c r="AT64" s="135" t="str">
        <f t="shared" si="42"/>
        <v/>
      </c>
      <c r="AU64" s="135" t="str">
        <f t="shared" si="43"/>
        <v/>
      </c>
      <c r="AV64" s="135" t="str">
        <f t="shared" si="44"/>
        <v/>
      </c>
      <c r="AW64" s="135" t="str">
        <f t="shared" si="45"/>
        <v/>
      </c>
      <c r="AX64" s="135" t="str">
        <f t="shared" si="46"/>
        <v/>
      </c>
      <c r="AY64" s="135" t="str">
        <f t="shared" si="47"/>
        <v/>
      </c>
      <c r="AZ64" s="135" t="str">
        <f t="shared" si="48"/>
        <v/>
      </c>
      <c r="BA64" s="135" t="str">
        <f t="shared" si="49"/>
        <v/>
      </c>
      <c r="BB64" s="135" t="str">
        <f t="shared" si="50"/>
        <v/>
      </c>
      <c r="BC64" s="135" t="str">
        <f t="shared" si="51"/>
        <v/>
      </c>
      <c r="BD64" s="135" t="str">
        <f t="shared" si="52"/>
        <v/>
      </c>
      <c r="BE64" s="136" t="str">
        <f t="shared" si="53"/>
        <v/>
      </c>
      <c r="BF64" s="136" t="str">
        <f t="shared" si="54"/>
        <v/>
      </c>
      <c r="BG64" s="137" t="str">
        <f t="shared" si="55"/>
        <v/>
      </c>
      <c r="BH64" s="131" t="str">
        <f t="shared" si="56"/>
        <v>vide</v>
      </c>
      <c r="BI64" s="138">
        <f t="shared" si="57"/>
        <v>0</v>
      </c>
    </row>
    <row r="65" spans="31:91" ht="15.75" thickBot="1" x14ac:dyDescent="0.3">
      <c r="AF65" s="142" t="str">
        <f>trame_planning_machine!$C$36</f>
        <v>di 31</v>
      </c>
      <c r="AG65" s="143" t="str">
        <f t="shared" si="29"/>
        <v/>
      </c>
      <c r="AH65" s="144" t="str">
        <f t="shared" si="30"/>
        <v/>
      </c>
      <c r="AI65" s="144" t="str">
        <f t="shared" si="31"/>
        <v/>
      </c>
      <c r="AJ65" s="144" t="str">
        <f t="shared" si="32"/>
        <v/>
      </c>
      <c r="AK65" s="144" t="str">
        <f t="shared" si="33"/>
        <v/>
      </c>
      <c r="AL65" s="144" t="str">
        <f t="shared" si="34"/>
        <v/>
      </c>
      <c r="AM65" s="144" t="str">
        <f t="shared" si="35"/>
        <v/>
      </c>
      <c r="AN65" s="144" t="str">
        <f t="shared" si="36"/>
        <v/>
      </c>
      <c r="AO65" s="144" t="str">
        <f t="shared" si="37"/>
        <v/>
      </c>
      <c r="AP65" s="144" t="str">
        <f t="shared" si="38"/>
        <v/>
      </c>
      <c r="AQ65" s="144" t="str">
        <f t="shared" si="39"/>
        <v/>
      </c>
      <c r="AR65" s="144" t="str">
        <f t="shared" si="40"/>
        <v/>
      </c>
      <c r="AS65" s="144" t="str">
        <f t="shared" si="41"/>
        <v/>
      </c>
      <c r="AT65" s="144" t="str">
        <f t="shared" si="42"/>
        <v/>
      </c>
      <c r="AU65" s="144" t="str">
        <f t="shared" si="43"/>
        <v/>
      </c>
      <c r="AV65" s="144" t="str">
        <f t="shared" si="44"/>
        <v/>
      </c>
      <c r="AW65" s="144" t="str">
        <f t="shared" si="45"/>
        <v/>
      </c>
      <c r="AX65" s="144" t="str">
        <f t="shared" si="46"/>
        <v/>
      </c>
      <c r="AY65" s="144" t="str">
        <f t="shared" si="47"/>
        <v/>
      </c>
      <c r="AZ65" s="144" t="str">
        <f t="shared" si="48"/>
        <v/>
      </c>
      <c r="BA65" s="144" t="str">
        <f t="shared" si="49"/>
        <v/>
      </c>
      <c r="BB65" s="144" t="str">
        <f t="shared" si="50"/>
        <v/>
      </c>
      <c r="BC65" s="144" t="str">
        <f t="shared" si="51"/>
        <v/>
      </c>
      <c r="BD65" s="144" t="str">
        <f t="shared" si="52"/>
        <v/>
      </c>
      <c r="BE65" s="145" t="str">
        <f t="shared" si="53"/>
        <v/>
      </c>
      <c r="BF65" s="145" t="str">
        <f t="shared" si="54"/>
        <v/>
      </c>
      <c r="BG65" s="146" t="str">
        <f t="shared" si="55"/>
        <v/>
      </c>
      <c r="BH65" s="131" t="str">
        <f t="shared" si="56"/>
        <v>vide</v>
      </c>
      <c r="BI65" s="147">
        <f t="shared" si="57"/>
        <v>0</v>
      </c>
    </row>
    <row r="66" spans="31:91" ht="15.75" thickTop="1" x14ac:dyDescent="0.25">
      <c r="BD66" s="149"/>
    </row>
    <row r="67" spans="31:91" ht="15.75" thickBot="1" x14ac:dyDescent="0.3">
      <c r="BD67" s="150"/>
      <c r="BI67" s="60" t="str">
        <f>BH68</f>
        <v>vide</v>
      </c>
      <c r="BJ67" s="60" t="str">
        <f>BH69</f>
        <v>vide</v>
      </c>
      <c r="BK67" s="60" t="str">
        <f>BH70</f>
        <v>vide</v>
      </c>
      <c r="BL67" s="60" t="str">
        <f>BH71</f>
        <v>vide</v>
      </c>
      <c r="BM67" s="60" t="str">
        <f>BH72</f>
        <v>vide</v>
      </c>
      <c r="BN67" s="60" t="str">
        <f>BH73</f>
        <v>vide</v>
      </c>
      <c r="BO67" s="60" t="str">
        <f>BH74</f>
        <v>vide</v>
      </c>
      <c r="BP67" s="60" t="str">
        <f>BH75</f>
        <v>vide</v>
      </c>
      <c r="BQ67" s="60" t="str">
        <f>BH76</f>
        <v>vide</v>
      </c>
      <c r="BR67" s="60" t="str">
        <f>BH77</f>
        <v>vide</v>
      </c>
      <c r="BS67" s="60" t="str">
        <f>BH78</f>
        <v>vide</v>
      </c>
      <c r="BT67" s="60" t="str">
        <f>BH79</f>
        <v>vide</v>
      </c>
      <c r="BU67" s="60" t="str">
        <f>BH80</f>
        <v>vide</v>
      </c>
      <c r="BV67" s="60" t="str">
        <f>BH81</f>
        <v>vide</v>
      </c>
      <c r="BW67" s="60" t="str">
        <f>BH82</f>
        <v>vide</v>
      </c>
      <c r="BX67" s="60" t="str">
        <f>BH83</f>
        <v>vide</v>
      </c>
      <c r="BY67" s="60" t="str">
        <f>BH84</f>
        <v>vide</v>
      </c>
      <c r="BZ67" s="60" t="str">
        <f>BH85</f>
        <v>vide</v>
      </c>
      <c r="CA67" s="60" t="str">
        <f>BH86</f>
        <v>vide</v>
      </c>
      <c r="CB67" s="60" t="str">
        <f>BH87</f>
        <v>vide</v>
      </c>
      <c r="CC67" s="60" t="str">
        <f>BH88</f>
        <v>vide</v>
      </c>
      <c r="CD67" s="60" t="str">
        <f>BH89</f>
        <v>vide</v>
      </c>
      <c r="CE67" s="60" t="str">
        <f>BH90</f>
        <v>vide</v>
      </c>
      <c r="CF67" s="60" t="str">
        <f>BH91</f>
        <v>vide</v>
      </c>
      <c r="CG67" s="60" t="str">
        <f>BH92</f>
        <v>vide</v>
      </c>
      <c r="CH67" s="60" t="str">
        <f>BH93</f>
        <v>vide</v>
      </c>
      <c r="CI67" s="60" t="str">
        <f>BH94</f>
        <v>vide</v>
      </c>
      <c r="CJ67" s="60" t="str">
        <f>BH95</f>
        <v>vide</v>
      </c>
      <c r="CK67" s="60" t="str">
        <f>BH96</f>
        <v>vide</v>
      </c>
      <c r="CL67" s="60" t="str">
        <f>BH97</f>
        <v>vide</v>
      </c>
      <c r="CM67" s="60" t="str">
        <f>BH98</f>
        <v>vide</v>
      </c>
    </row>
    <row r="68" spans="31:91" ht="15.75" thickTop="1" x14ac:dyDescent="0.25">
      <c r="AE68" s="125" t="s">
        <v>26</v>
      </c>
      <c r="AF68" s="126" t="str">
        <f>trame_planning_machine!$C$6</f>
        <v>ve 1</v>
      </c>
      <c r="AG68" s="127" t="str">
        <f>IF(D2=$AE$68,D$1,"")</f>
        <v/>
      </c>
      <c r="AH68" s="128" t="str">
        <f t="shared" ref="AH68:BD68" si="58">IF(E2=$AE$68,E$1,"")</f>
        <v/>
      </c>
      <c r="AI68" s="128" t="str">
        <f t="shared" si="58"/>
        <v/>
      </c>
      <c r="AJ68" s="128" t="str">
        <f t="shared" si="58"/>
        <v/>
      </c>
      <c r="AK68" s="128" t="str">
        <f t="shared" si="58"/>
        <v/>
      </c>
      <c r="AL68" s="128" t="str">
        <f t="shared" si="58"/>
        <v/>
      </c>
      <c r="AM68" s="128" t="str">
        <f t="shared" si="58"/>
        <v/>
      </c>
      <c r="AN68" s="128" t="str">
        <f t="shared" si="58"/>
        <v/>
      </c>
      <c r="AO68" s="128" t="str">
        <f t="shared" si="58"/>
        <v/>
      </c>
      <c r="AP68" s="128" t="str">
        <f t="shared" si="58"/>
        <v/>
      </c>
      <c r="AQ68" s="128" t="str">
        <f t="shared" si="58"/>
        <v/>
      </c>
      <c r="AR68" s="128" t="str">
        <f t="shared" si="58"/>
        <v/>
      </c>
      <c r="AS68" s="128" t="str">
        <f t="shared" si="58"/>
        <v/>
      </c>
      <c r="AT68" s="128" t="str">
        <f t="shared" si="58"/>
        <v/>
      </c>
      <c r="AU68" s="128" t="str">
        <f t="shared" si="58"/>
        <v/>
      </c>
      <c r="AV68" s="128" t="str">
        <f t="shared" si="58"/>
        <v/>
      </c>
      <c r="AW68" s="128" t="str">
        <f t="shared" si="58"/>
        <v/>
      </c>
      <c r="AX68" s="128" t="str">
        <f t="shared" si="58"/>
        <v/>
      </c>
      <c r="AY68" s="128" t="str">
        <f t="shared" si="58"/>
        <v/>
      </c>
      <c r="AZ68" s="128" t="str">
        <f t="shared" si="58"/>
        <v/>
      </c>
      <c r="BA68" s="128" t="str">
        <f t="shared" si="58"/>
        <v/>
      </c>
      <c r="BB68" s="128" t="str">
        <f t="shared" si="58"/>
        <v/>
      </c>
      <c r="BC68" s="128" t="str">
        <f t="shared" si="58"/>
        <v/>
      </c>
      <c r="BD68" s="128" t="str">
        <f t="shared" si="58"/>
        <v/>
      </c>
      <c r="BE68" s="129" t="str">
        <f>IF(ISERROR(SEARCH("CC*",$AB$2)),"",$AB$1)</f>
        <v/>
      </c>
      <c r="BF68" s="129" t="str">
        <f>IF(ISERROR(SEARCH("CC*",$AC$2)),"",$AC$1)</f>
        <v/>
      </c>
      <c r="BG68" s="130" t="str">
        <f>IF(BI68&gt;1,"DOUB","")</f>
        <v/>
      </c>
      <c r="BH68" s="131" t="str">
        <f>IF(ISNA(LOOKUP(2.1,1/(AG68:BG68&lt;&gt;""),AG68:BG68)),"vide",LOOKUP(2.1,1/(AG68:BG68&lt;&gt;""),AG68:BG68))</f>
        <v>vide</v>
      </c>
      <c r="BI68" s="138">
        <f>SUMPRODUCT((AG68:BF68&lt;&gt;"")*1)</f>
        <v>0</v>
      </c>
    </row>
    <row r="69" spans="31:91" x14ac:dyDescent="0.25">
      <c r="AF69" s="133" t="str">
        <f>trame_planning_machine!$C$7</f>
        <v>sa 2</v>
      </c>
      <c r="AG69" s="134" t="str">
        <f t="shared" ref="AG69:AG98" si="59">IF(D3=$AE$68,D$1,"")</f>
        <v/>
      </c>
      <c r="AH69" s="135" t="str">
        <f t="shared" ref="AH69:AH98" si="60">IF(E3=$AE$68,E$1,"")</f>
        <v/>
      </c>
      <c r="AI69" s="135" t="str">
        <f t="shared" ref="AI69:AI98" si="61">IF(F3=$AE$68,F$1,"")</f>
        <v/>
      </c>
      <c r="AJ69" s="135" t="str">
        <f t="shared" ref="AJ69:AJ98" si="62">IF(G3=$AE$68,G$1,"")</f>
        <v/>
      </c>
      <c r="AK69" s="135" t="str">
        <f t="shared" ref="AK69:AK98" si="63">IF(H3=$AE$68,H$1,"")</f>
        <v/>
      </c>
      <c r="AL69" s="135" t="str">
        <f t="shared" ref="AL69:AL98" si="64">IF(I3=$AE$68,I$1,"")</f>
        <v/>
      </c>
      <c r="AM69" s="135" t="str">
        <f t="shared" ref="AM69:AM98" si="65">IF(J3=$AE$68,J$1,"")</f>
        <v/>
      </c>
      <c r="AN69" s="135" t="str">
        <f t="shared" ref="AN69:AN98" si="66">IF(K3=$AE$68,K$1,"")</f>
        <v/>
      </c>
      <c r="AO69" s="135" t="str">
        <f t="shared" ref="AO69:AO98" si="67">IF(L3=$AE$68,L$1,"")</f>
        <v/>
      </c>
      <c r="AP69" s="135" t="str">
        <f t="shared" ref="AP69:AP98" si="68">IF(M3=$AE$68,M$1,"")</f>
        <v/>
      </c>
      <c r="AQ69" s="135" t="str">
        <f t="shared" ref="AQ69:AQ98" si="69">IF(N3=$AE$68,N$1,"")</f>
        <v/>
      </c>
      <c r="AR69" s="135" t="str">
        <f t="shared" ref="AR69:AR98" si="70">IF(O3=$AE$68,O$1,"")</f>
        <v/>
      </c>
      <c r="AS69" s="135" t="str">
        <f t="shared" ref="AS69:AS98" si="71">IF(P3=$AE$68,P$1,"")</f>
        <v/>
      </c>
      <c r="AT69" s="135" t="str">
        <f t="shared" ref="AT69:AT98" si="72">IF(Q3=$AE$68,Q$1,"")</f>
        <v/>
      </c>
      <c r="AU69" s="135" t="str">
        <f t="shared" ref="AU69:AU98" si="73">IF(R3=$AE$68,R$1,"")</f>
        <v/>
      </c>
      <c r="AV69" s="135" t="str">
        <f t="shared" ref="AV69:AV98" si="74">IF(S3=$AE$68,S$1,"")</f>
        <v/>
      </c>
      <c r="AW69" s="135" t="str">
        <f t="shared" ref="AW69:AW98" si="75">IF(T3=$AE$68,T$1,"")</f>
        <v/>
      </c>
      <c r="AX69" s="135" t="str">
        <f t="shared" ref="AX69:AX98" si="76">IF(U3=$AE$68,U$1,"")</f>
        <v/>
      </c>
      <c r="AY69" s="135" t="str">
        <f t="shared" ref="AY69:AY98" si="77">IF(V3=$AE$68,V$1,"")</f>
        <v/>
      </c>
      <c r="AZ69" s="135" t="str">
        <f t="shared" ref="AZ69:AZ98" si="78">IF(W3=$AE$68,W$1,"")</f>
        <v/>
      </c>
      <c r="BA69" s="135" t="str">
        <f t="shared" ref="BA69:BA98" si="79">IF(X3=$AE$68,X$1,"")</f>
        <v/>
      </c>
      <c r="BB69" s="135" t="str">
        <f t="shared" ref="BB69:BB98" si="80">IF(Y3=$AE$68,Y$1,"")</f>
        <v/>
      </c>
      <c r="BC69" s="135" t="str">
        <f t="shared" ref="BC69:BC98" si="81">IF(Z3=$AE$68,Z$1,"")</f>
        <v/>
      </c>
      <c r="BD69" s="135" t="str">
        <f t="shared" ref="BD69:BD98" si="82">IF(AA3=$AE$68,AA$1,"")</f>
        <v/>
      </c>
      <c r="BE69" s="136" t="str">
        <f t="shared" ref="BE69:BE98" si="83">IF(ISERROR(SEARCH("CC*",$AB$2)),"",$AB$1)</f>
        <v/>
      </c>
      <c r="BF69" s="136" t="str">
        <f t="shared" ref="BF69:BF98" si="84">IF(ISERROR(SEARCH("CC*",$AC$2)),"",$AC$1)</f>
        <v/>
      </c>
      <c r="BG69" s="137" t="str">
        <f t="shared" ref="BG69:BG98" si="85">IF(BI69&gt;1,"DOUB","")</f>
        <v/>
      </c>
      <c r="BH69" s="131" t="str">
        <f t="shared" ref="BH69:BH98" si="86">IF(ISNA(LOOKUP(2.1,1/(AG69:BG69&lt;&gt;""),AG69:BG69)),"vide",LOOKUP(2.1,1/(AG69:BG69&lt;&gt;""),AG69:BG69))</f>
        <v>vide</v>
      </c>
      <c r="BI69" s="138">
        <f t="shared" ref="BI69:BI98" si="87">SUMPRODUCT((AG69:BF69&lt;&gt;"")*1)</f>
        <v>0</v>
      </c>
    </row>
    <row r="70" spans="31:91" x14ac:dyDescent="0.25">
      <c r="AF70" s="133" t="str">
        <f>trame_planning_machine!$C$8</f>
        <v>di 3</v>
      </c>
      <c r="AG70" s="134" t="str">
        <f t="shared" si="59"/>
        <v/>
      </c>
      <c r="AH70" s="135" t="str">
        <f t="shared" si="60"/>
        <v/>
      </c>
      <c r="AI70" s="135" t="str">
        <f t="shared" si="61"/>
        <v/>
      </c>
      <c r="AJ70" s="135" t="str">
        <f t="shared" si="62"/>
        <v/>
      </c>
      <c r="AK70" s="135" t="str">
        <f t="shared" si="63"/>
        <v/>
      </c>
      <c r="AL70" s="135" t="str">
        <f t="shared" si="64"/>
        <v/>
      </c>
      <c r="AM70" s="135" t="str">
        <f t="shared" si="65"/>
        <v/>
      </c>
      <c r="AN70" s="135" t="str">
        <f t="shared" si="66"/>
        <v/>
      </c>
      <c r="AO70" s="135" t="str">
        <f t="shared" si="67"/>
        <v/>
      </c>
      <c r="AP70" s="135" t="str">
        <f t="shared" si="68"/>
        <v/>
      </c>
      <c r="AQ70" s="135" t="str">
        <f t="shared" si="69"/>
        <v/>
      </c>
      <c r="AR70" s="135" t="str">
        <f t="shared" si="70"/>
        <v/>
      </c>
      <c r="AS70" s="135" t="str">
        <f t="shared" si="71"/>
        <v/>
      </c>
      <c r="AT70" s="135" t="str">
        <f t="shared" si="72"/>
        <v/>
      </c>
      <c r="AU70" s="135" t="str">
        <f t="shared" si="73"/>
        <v/>
      </c>
      <c r="AV70" s="135" t="str">
        <f t="shared" si="74"/>
        <v/>
      </c>
      <c r="AW70" s="135" t="str">
        <f t="shared" si="75"/>
        <v/>
      </c>
      <c r="AX70" s="135" t="str">
        <f t="shared" si="76"/>
        <v/>
      </c>
      <c r="AY70" s="135" t="str">
        <f t="shared" si="77"/>
        <v/>
      </c>
      <c r="AZ70" s="135" t="str">
        <f t="shared" si="78"/>
        <v/>
      </c>
      <c r="BA70" s="135" t="str">
        <f t="shared" si="79"/>
        <v/>
      </c>
      <c r="BB70" s="135" t="str">
        <f t="shared" si="80"/>
        <v/>
      </c>
      <c r="BC70" s="135" t="str">
        <f t="shared" si="81"/>
        <v/>
      </c>
      <c r="BD70" s="135" t="str">
        <f t="shared" si="82"/>
        <v/>
      </c>
      <c r="BE70" s="136" t="str">
        <f t="shared" si="83"/>
        <v/>
      </c>
      <c r="BF70" s="136" t="str">
        <f t="shared" si="84"/>
        <v/>
      </c>
      <c r="BG70" s="137" t="str">
        <f t="shared" si="85"/>
        <v/>
      </c>
      <c r="BH70" s="131" t="str">
        <f t="shared" si="86"/>
        <v>vide</v>
      </c>
      <c r="BI70" s="138">
        <f t="shared" si="87"/>
        <v>0</v>
      </c>
    </row>
    <row r="71" spans="31:91" x14ac:dyDescent="0.25">
      <c r="AF71" s="133" t="str">
        <f>trame_planning_machine!$C$9</f>
        <v>lu 4</v>
      </c>
      <c r="AG71" s="134" t="str">
        <f t="shared" si="59"/>
        <v/>
      </c>
      <c r="AH71" s="135" t="str">
        <f t="shared" si="60"/>
        <v/>
      </c>
      <c r="AI71" s="135" t="str">
        <f t="shared" si="61"/>
        <v/>
      </c>
      <c r="AJ71" s="135" t="str">
        <f t="shared" si="62"/>
        <v/>
      </c>
      <c r="AK71" s="135" t="str">
        <f t="shared" si="63"/>
        <v/>
      </c>
      <c r="AL71" s="135" t="str">
        <f t="shared" si="64"/>
        <v/>
      </c>
      <c r="AM71" s="135" t="str">
        <f t="shared" si="65"/>
        <v/>
      </c>
      <c r="AN71" s="135" t="str">
        <f t="shared" si="66"/>
        <v/>
      </c>
      <c r="AO71" s="135" t="str">
        <f t="shared" si="67"/>
        <v/>
      </c>
      <c r="AP71" s="135" t="str">
        <f t="shared" si="68"/>
        <v/>
      </c>
      <c r="AQ71" s="135" t="str">
        <f t="shared" si="69"/>
        <v/>
      </c>
      <c r="AR71" s="135" t="str">
        <f t="shared" si="70"/>
        <v/>
      </c>
      <c r="AS71" s="135" t="str">
        <f t="shared" si="71"/>
        <v/>
      </c>
      <c r="AT71" s="135" t="str">
        <f t="shared" si="72"/>
        <v/>
      </c>
      <c r="AU71" s="135" t="str">
        <f t="shared" si="73"/>
        <v/>
      </c>
      <c r="AV71" s="135" t="str">
        <f t="shared" si="74"/>
        <v/>
      </c>
      <c r="AW71" s="135" t="str">
        <f t="shared" si="75"/>
        <v/>
      </c>
      <c r="AX71" s="135" t="str">
        <f t="shared" si="76"/>
        <v/>
      </c>
      <c r="AY71" s="135" t="str">
        <f t="shared" si="77"/>
        <v/>
      </c>
      <c r="AZ71" s="135" t="str">
        <f t="shared" si="78"/>
        <v/>
      </c>
      <c r="BA71" s="135" t="str">
        <f t="shared" si="79"/>
        <v/>
      </c>
      <c r="BB71" s="135" t="str">
        <f t="shared" si="80"/>
        <v/>
      </c>
      <c r="BC71" s="135" t="str">
        <f t="shared" si="81"/>
        <v/>
      </c>
      <c r="BD71" s="135" t="str">
        <f t="shared" si="82"/>
        <v/>
      </c>
      <c r="BE71" s="136" t="str">
        <f t="shared" si="83"/>
        <v/>
      </c>
      <c r="BF71" s="136" t="str">
        <f t="shared" si="84"/>
        <v/>
      </c>
      <c r="BG71" s="137" t="str">
        <f t="shared" si="85"/>
        <v/>
      </c>
      <c r="BH71" s="131" t="str">
        <f t="shared" si="86"/>
        <v>vide</v>
      </c>
      <c r="BI71" s="138">
        <f t="shared" si="87"/>
        <v>0</v>
      </c>
    </row>
    <row r="72" spans="31:91" x14ac:dyDescent="0.25">
      <c r="AF72" s="133" t="str">
        <f>trame_planning_machine!$C$10</f>
        <v>ma 5</v>
      </c>
      <c r="AG72" s="134" t="str">
        <f t="shared" si="59"/>
        <v/>
      </c>
      <c r="AH72" s="135" t="str">
        <f t="shared" si="60"/>
        <v/>
      </c>
      <c r="AI72" s="135" t="str">
        <f t="shared" si="61"/>
        <v/>
      </c>
      <c r="AJ72" s="135" t="str">
        <f t="shared" si="62"/>
        <v/>
      </c>
      <c r="AK72" s="135" t="str">
        <f t="shared" si="63"/>
        <v/>
      </c>
      <c r="AL72" s="135" t="str">
        <f t="shared" si="64"/>
        <v/>
      </c>
      <c r="AM72" s="135" t="str">
        <f t="shared" si="65"/>
        <v/>
      </c>
      <c r="AN72" s="135" t="str">
        <f t="shared" si="66"/>
        <v/>
      </c>
      <c r="AO72" s="135" t="str">
        <f t="shared" si="67"/>
        <v/>
      </c>
      <c r="AP72" s="135" t="str">
        <f t="shared" si="68"/>
        <v/>
      </c>
      <c r="AQ72" s="135" t="str">
        <f t="shared" si="69"/>
        <v/>
      </c>
      <c r="AR72" s="135" t="str">
        <f t="shared" si="70"/>
        <v/>
      </c>
      <c r="AS72" s="135" t="str">
        <f t="shared" si="71"/>
        <v/>
      </c>
      <c r="AT72" s="135" t="str">
        <f t="shared" si="72"/>
        <v/>
      </c>
      <c r="AU72" s="135" t="str">
        <f t="shared" si="73"/>
        <v/>
      </c>
      <c r="AV72" s="135" t="str">
        <f t="shared" si="74"/>
        <v/>
      </c>
      <c r="AW72" s="135" t="str">
        <f t="shared" si="75"/>
        <v/>
      </c>
      <c r="AX72" s="135" t="str">
        <f t="shared" si="76"/>
        <v/>
      </c>
      <c r="AY72" s="135" t="str">
        <f t="shared" si="77"/>
        <v/>
      </c>
      <c r="AZ72" s="135" t="str">
        <f t="shared" si="78"/>
        <v/>
      </c>
      <c r="BA72" s="135" t="str">
        <f t="shared" si="79"/>
        <v/>
      </c>
      <c r="BB72" s="135" t="str">
        <f t="shared" si="80"/>
        <v/>
      </c>
      <c r="BC72" s="135" t="str">
        <f t="shared" si="81"/>
        <v/>
      </c>
      <c r="BD72" s="135" t="str">
        <f t="shared" si="82"/>
        <v/>
      </c>
      <c r="BE72" s="136" t="str">
        <f t="shared" si="83"/>
        <v/>
      </c>
      <c r="BF72" s="136" t="str">
        <f t="shared" si="84"/>
        <v/>
      </c>
      <c r="BG72" s="137" t="str">
        <f t="shared" si="85"/>
        <v/>
      </c>
      <c r="BH72" s="131" t="str">
        <f t="shared" si="86"/>
        <v>vide</v>
      </c>
      <c r="BI72" s="138">
        <f t="shared" si="87"/>
        <v>0</v>
      </c>
    </row>
    <row r="73" spans="31:91" x14ac:dyDescent="0.25">
      <c r="AF73" s="133" t="str">
        <f>trame_planning_machine!$C$11</f>
        <v>me 6</v>
      </c>
      <c r="AG73" s="134" t="str">
        <f t="shared" si="59"/>
        <v/>
      </c>
      <c r="AH73" s="135" t="str">
        <f t="shared" si="60"/>
        <v/>
      </c>
      <c r="AI73" s="135" t="str">
        <f t="shared" si="61"/>
        <v/>
      </c>
      <c r="AJ73" s="135" t="str">
        <f t="shared" si="62"/>
        <v/>
      </c>
      <c r="AK73" s="135" t="str">
        <f t="shared" si="63"/>
        <v/>
      </c>
      <c r="AL73" s="135" t="str">
        <f t="shared" si="64"/>
        <v/>
      </c>
      <c r="AM73" s="135" t="str">
        <f t="shared" si="65"/>
        <v/>
      </c>
      <c r="AN73" s="135" t="str">
        <f t="shared" si="66"/>
        <v/>
      </c>
      <c r="AO73" s="135" t="str">
        <f t="shared" si="67"/>
        <v/>
      </c>
      <c r="AP73" s="135" t="str">
        <f t="shared" si="68"/>
        <v/>
      </c>
      <c r="AQ73" s="135" t="str">
        <f t="shared" si="69"/>
        <v/>
      </c>
      <c r="AR73" s="135" t="str">
        <f t="shared" si="70"/>
        <v/>
      </c>
      <c r="AS73" s="135" t="str">
        <f t="shared" si="71"/>
        <v/>
      </c>
      <c r="AT73" s="135" t="str">
        <f t="shared" si="72"/>
        <v/>
      </c>
      <c r="AU73" s="135" t="str">
        <f t="shared" si="73"/>
        <v/>
      </c>
      <c r="AV73" s="135" t="str">
        <f t="shared" si="74"/>
        <v/>
      </c>
      <c r="AW73" s="135" t="str">
        <f t="shared" si="75"/>
        <v/>
      </c>
      <c r="AX73" s="135" t="str">
        <f t="shared" si="76"/>
        <v/>
      </c>
      <c r="AY73" s="135" t="str">
        <f t="shared" si="77"/>
        <v/>
      </c>
      <c r="AZ73" s="135" t="str">
        <f t="shared" si="78"/>
        <v/>
      </c>
      <c r="BA73" s="135" t="str">
        <f t="shared" si="79"/>
        <v/>
      </c>
      <c r="BB73" s="135" t="str">
        <f t="shared" si="80"/>
        <v/>
      </c>
      <c r="BC73" s="135" t="str">
        <f t="shared" si="81"/>
        <v/>
      </c>
      <c r="BD73" s="135" t="str">
        <f t="shared" si="82"/>
        <v/>
      </c>
      <c r="BE73" s="136" t="str">
        <f t="shared" si="83"/>
        <v/>
      </c>
      <c r="BF73" s="136" t="str">
        <f t="shared" si="84"/>
        <v/>
      </c>
      <c r="BG73" s="137" t="str">
        <f t="shared" si="85"/>
        <v/>
      </c>
      <c r="BH73" s="131" t="str">
        <f t="shared" si="86"/>
        <v>vide</v>
      </c>
      <c r="BI73" s="138">
        <f t="shared" si="87"/>
        <v>0</v>
      </c>
    </row>
    <row r="74" spans="31:91" x14ac:dyDescent="0.25">
      <c r="AF74" s="133" t="str">
        <f>trame_planning_machine!$C$12</f>
        <v>je 7</v>
      </c>
      <c r="AG74" s="134" t="str">
        <f t="shared" si="59"/>
        <v/>
      </c>
      <c r="AH74" s="135" t="str">
        <f t="shared" si="60"/>
        <v/>
      </c>
      <c r="AI74" s="135" t="str">
        <f t="shared" si="61"/>
        <v/>
      </c>
      <c r="AJ74" s="135" t="str">
        <f t="shared" si="62"/>
        <v/>
      </c>
      <c r="AK74" s="135" t="str">
        <f t="shared" si="63"/>
        <v/>
      </c>
      <c r="AL74" s="135" t="str">
        <f t="shared" si="64"/>
        <v/>
      </c>
      <c r="AM74" s="135" t="str">
        <f t="shared" si="65"/>
        <v/>
      </c>
      <c r="AN74" s="135" t="str">
        <f t="shared" si="66"/>
        <v/>
      </c>
      <c r="AO74" s="135" t="str">
        <f t="shared" si="67"/>
        <v/>
      </c>
      <c r="AP74" s="135" t="str">
        <f t="shared" si="68"/>
        <v/>
      </c>
      <c r="AQ74" s="135" t="str">
        <f t="shared" si="69"/>
        <v/>
      </c>
      <c r="AR74" s="135" t="str">
        <f t="shared" si="70"/>
        <v/>
      </c>
      <c r="AS74" s="135" t="str">
        <f t="shared" si="71"/>
        <v/>
      </c>
      <c r="AT74" s="135" t="str">
        <f t="shared" si="72"/>
        <v/>
      </c>
      <c r="AU74" s="135" t="str">
        <f t="shared" si="73"/>
        <v/>
      </c>
      <c r="AV74" s="135" t="str">
        <f t="shared" si="74"/>
        <v/>
      </c>
      <c r="AW74" s="135" t="str">
        <f t="shared" si="75"/>
        <v/>
      </c>
      <c r="AX74" s="135" t="str">
        <f t="shared" si="76"/>
        <v/>
      </c>
      <c r="AY74" s="135" t="str">
        <f t="shared" si="77"/>
        <v/>
      </c>
      <c r="AZ74" s="135" t="str">
        <f t="shared" si="78"/>
        <v/>
      </c>
      <c r="BA74" s="135" t="str">
        <f t="shared" si="79"/>
        <v/>
      </c>
      <c r="BB74" s="135" t="str">
        <f t="shared" si="80"/>
        <v/>
      </c>
      <c r="BC74" s="135" t="str">
        <f t="shared" si="81"/>
        <v/>
      </c>
      <c r="BD74" s="135" t="str">
        <f t="shared" si="82"/>
        <v/>
      </c>
      <c r="BE74" s="136" t="str">
        <f t="shared" si="83"/>
        <v/>
      </c>
      <c r="BF74" s="136" t="str">
        <f t="shared" si="84"/>
        <v/>
      </c>
      <c r="BG74" s="137" t="str">
        <f t="shared" si="85"/>
        <v/>
      </c>
      <c r="BH74" s="131" t="str">
        <f t="shared" si="86"/>
        <v>vide</v>
      </c>
      <c r="BI74" s="138">
        <f t="shared" si="87"/>
        <v>0</v>
      </c>
    </row>
    <row r="75" spans="31:91" x14ac:dyDescent="0.25">
      <c r="AF75" s="133" t="str">
        <f>trame_planning_machine!$C$13</f>
        <v>ve 8</v>
      </c>
      <c r="AG75" s="134" t="str">
        <f t="shared" si="59"/>
        <v/>
      </c>
      <c r="AH75" s="135" t="str">
        <f t="shared" si="60"/>
        <v/>
      </c>
      <c r="AI75" s="135" t="str">
        <f t="shared" si="61"/>
        <v/>
      </c>
      <c r="AJ75" s="135" t="str">
        <f t="shared" si="62"/>
        <v/>
      </c>
      <c r="AK75" s="135" t="str">
        <f t="shared" si="63"/>
        <v/>
      </c>
      <c r="AL75" s="135" t="str">
        <f t="shared" si="64"/>
        <v/>
      </c>
      <c r="AM75" s="135" t="str">
        <f t="shared" si="65"/>
        <v/>
      </c>
      <c r="AN75" s="135" t="str">
        <f t="shared" si="66"/>
        <v/>
      </c>
      <c r="AO75" s="135" t="str">
        <f t="shared" si="67"/>
        <v/>
      </c>
      <c r="AP75" s="135" t="str">
        <f t="shared" si="68"/>
        <v/>
      </c>
      <c r="AQ75" s="135" t="str">
        <f t="shared" si="69"/>
        <v/>
      </c>
      <c r="AR75" s="135" t="str">
        <f t="shared" si="70"/>
        <v/>
      </c>
      <c r="AS75" s="135" t="str">
        <f t="shared" si="71"/>
        <v/>
      </c>
      <c r="AT75" s="135" t="str">
        <f t="shared" si="72"/>
        <v/>
      </c>
      <c r="AU75" s="135" t="str">
        <f t="shared" si="73"/>
        <v/>
      </c>
      <c r="AV75" s="135" t="str">
        <f t="shared" si="74"/>
        <v/>
      </c>
      <c r="AW75" s="135" t="str">
        <f t="shared" si="75"/>
        <v/>
      </c>
      <c r="AX75" s="135" t="str">
        <f t="shared" si="76"/>
        <v/>
      </c>
      <c r="AY75" s="135" t="str">
        <f t="shared" si="77"/>
        <v/>
      </c>
      <c r="AZ75" s="135" t="str">
        <f t="shared" si="78"/>
        <v/>
      </c>
      <c r="BA75" s="135" t="str">
        <f t="shared" si="79"/>
        <v/>
      </c>
      <c r="BB75" s="135" t="str">
        <f t="shared" si="80"/>
        <v/>
      </c>
      <c r="BC75" s="135" t="str">
        <f t="shared" si="81"/>
        <v/>
      </c>
      <c r="BD75" s="135" t="str">
        <f t="shared" si="82"/>
        <v/>
      </c>
      <c r="BE75" s="136" t="str">
        <f t="shared" si="83"/>
        <v/>
      </c>
      <c r="BF75" s="136" t="str">
        <f t="shared" si="84"/>
        <v/>
      </c>
      <c r="BG75" s="137" t="str">
        <f t="shared" si="85"/>
        <v/>
      </c>
      <c r="BH75" s="131" t="str">
        <f t="shared" si="86"/>
        <v>vide</v>
      </c>
      <c r="BI75" s="138">
        <f t="shared" si="87"/>
        <v>0</v>
      </c>
    </row>
    <row r="76" spans="31:91" x14ac:dyDescent="0.25">
      <c r="AF76" s="133" t="str">
        <f>trame_planning_machine!$C$14</f>
        <v>sa 9</v>
      </c>
      <c r="AG76" s="134" t="str">
        <f t="shared" si="59"/>
        <v/>
      </c>
      <c r="AH76" s="135" t="str">
        <f t="shared" si="60"/>
        <v/>
      </c>
      <c r="AI76" s="135" t="str">
        <f t="shared" si="61"/>
        <v/>
      </c>
      <c r="AJ76" s="135" t="str">
        <f t="shared" si="62"/>
        <v/>
      </c>
      <c r="AK76" s="135" t="str">
        <f t="shared" si="63"/>
        <v/>
      </c>
      <c r="AL76" s="135" t="str">
        <f t="shared" si="64"/>
        <v/>
      </c>
      <c r="AM76" s="135" t="str">
        <f t="shared" si="65"/>
        <v/>
      </c>
      <c r="AN76" s="135" t="str">
        <f t="shared" si="66"/>
        <v/>
      </c>
      <c r="AO76" s="135" t="str">
        <f t="shared" si="67"/>
        <v/>
      </c>
      <c r="AP76" s="135" t="str">
        <f t="shared" si="68"/>
        <v/>
      </c>
      <c r="AQ76" s="135" t="str">
        <f t="shared" si="69"/>
        <v/>
      </c>
      <c r="AR76" s="135" t="str">
        <f t="shared" si="70"/>
        <v/>
      </c>
      <c r="AS76" s="135" t="str">
        <f t="shared" si="71"/>
        <v/>
      </c>
      <c r="AT76" s="135" t="str">
        <f t="shared" si="72"/>
        <v/>
      </c>
      <c r="AU76" s="135" t="str">
        <f t="shared" si="73"/>
        <v/>
      </c>
      <c r="AV76" s="135" t="str">
        <f t="shared" si="74"/>
        <v/>
      </c>
      <c r="AW76" s="135" t="str">
        <f t="shared" si="75"/>
        <v/>
      </c>
      <c r="AX76" s="135" t="str">
        <f t="shared" si="76"/>
        <v/>
      </c>
      <c r="AY76" s="135" t="str">
        <f t="shared" si="77"/>
        <v/>
      </c>
      <c r="AZ76" s="135" t="str">
        <f t="shared" si="78"/>
        <v/>
      </c>
      <c r="BA76" s="135" t="str">
        <f t="shared" si="79"/>
        <v/>
      </c>
      <c r="BB76" s="135" t="str">
        <f t="shared" si="80"/>
        <v/>
      </c>
      <c r="BC76" s="135" t="str">
        <f t="shared" si="81"/>
        <v/>
      </c>
      <c r="BD76" s="135" t="str">
        <f t="shared" si="82"/>
        <v/>
      </c>
      <c r="BE76" s="136" t="str">
        <f t="shared" si="83"/>
        <v/>
      </c>
      <c r="BF76" s="136" t="str">
        <f t="shared" si="84"/>
        <v/>
      </c>
      <c r="BG76" s="137" t="str">
        <f t="shared" si="85"/>
        <v/>
      </c>
      <c r="BH76" s="131" t="str">
        <f t="shared" si="86"/>
        <v>vide</v>
      </c>
      <c r="BI76" s="138">
        <f t="shared" si="87"/>
        <v>0</v>
      </c>
    </row>
    <row r="77" spans="31:91" x14ac:dyDescent="0.25">
      <c r="AF77" s="133" t="str">
        <f>trame_planning_machine!$C$15</f>
        <v>di 10</v>
      </c>
      <c r="AG77" s="134" t="str">
        <f t="shared" si="59"/>
        <v/>
      </c>
      <c r="AH77" s="135" t="str">
        <f t="shared" si="60"/>
        <v/>
      </c>
      <c r="AI77" s="135" t="str">
        <f t="shared" si="61"/>
        <v/>
      </c>
      <c r="AJ77" s="135" t="str">
        <f t="shared" si="62"/>
        <v/>
      </c>
      <c r="AK77" s="135" t="str">
        <f t="shared" si="63"/>
        <v/>
      </c>
      <c r="AL77" s="135" t="str">
        <f t="shared" si="64"/>
        <v/>
      </c>
      <c r="AM77" s="135" t="str">
        <f t="shared" si="65"/>
        <v/>
      </c>
      <c r="AN77" s="135" t="str">
        <f t="shared" si="66"/>
        <v/>
      </c>
      <c r="AO77" s="135" t="str">
        <f t="shared" si="67"/>
        <v/>
      </c>
      <c r="AP77" s="135" t="str">
        <f t="shared" si="68"/>
        <v/>
      </c>
      <c r="AQ77" s="135" t="str">
        <f t="shared" si="69"/>
        <v/>
      </c>
      <c r="AR77" s="135" t="str">
        <f t="shared" si="70"/>
        <v/>
      </c>
      <c r="AS77" s="135" t="str">
        <f t="shared" si="71"/>
        <v/>
      </c>
      <c r="AT77" s="135" t="str">
        <f t="shared" si="72"/>
        <v/>
      </c>
      <c r="AU77" s="135" t="str">
        <f t="shared" si="73"/>
        <v/>
      </c>
      <c r="AV77" s="135" t="str">
        <f t="shared" si="74"/>
        <v/>
      </c>
      <c r="AW77" s="135" t="str">
        <f t="shared" si="75"/>
        <v/>
      </c>
      <c r="AX77" s="135" t="str">
        <f t="shared" si="76"/>
        <v/>
      </c>
      <c r="AY77" s="135" t="str">
        <f t="shared" si="77"/>
        <v/>
      </c>
      <c r="AZ77" s="135" t="str">
        <f t="shared" si="78"/>
        <v/>
      </c>
      <c r="BA77" s="135" t="str">
        <f t="shared" si="79"/>
        <v/>
      </c>
      <c r="BB77" s="135" t="str">
        <f t="shared" si="80"/>
        <v/>
      </c>
      <c r="BC77" s="135" t="str">
        <f t="shared" si="81"/>
        <v/>
      </c>
      <c r="BD77" s="135" t="str">
        <f t="shared" si="82"/>
        <v/>
      </c>
      <c r="BE77" s="136" t="str">
        <f t="shared" si="83"/>
        <v/>
      </c>
      <c r="BF77" s="136" t="str">
        <f t="shared" si="84"/>
        <v/>
      </c>
      <c r="BG77" s="137" t="str">
        <f t="shared" si="85"/>
        <v/>
      </c>
      <c r="BH77" s="131" t="str">
        <f t="shared" si="86"/>
        <v>vide</v>
      </c>
      <c r="BI77" s="138">
        <f t="shared" si="87"/>
        <v>0</v>
      </c>
    </row>
    <row r="78" spans="31:91" x14ac:dyDescent="0.25">
      <c r="AF78" s="133" t="str">
        <f>trame_planning_machine!$C$16</f>
        <v>lu 11</v>
      </c>
      <c r="AG78" s="134" t="str">
        <f t="shared" si="59"/>
        <v/>
      </c>
      <c r="AH78" s="135" t="str">
        <f t="shared" si="60"/>
        <v/>
      </c>
      <c r="AI78" s="135" t="str">
        <f t="shared" si="61"/>
        <v/>
      </c>
      <c r="AJ78" s="135" t="str">
        <f t="shared" si="62"/>
        <v/>
      </c>
      <c r="AK78" s="135" t="str">
        <f t="shared" si="63"/>
        <v/>
      </c>
      <c r="AL78" s="135" t="str">
        <f t="shared" si="64"/>
        <v/>
      </c>
      <c r="AM78" s="135" t="str">
        <f t="shared" si="65"/>
        <v/>
      </c>
      <c r="AN78" s="135" t="str">
        <f t="shared" si="66"/>
        <v/>
      </c>
      <c r="AO78" s="135" t="str">
        <f t="shared" si="67"/>
        <v/>
      </c>
      <c r="AP78" s="135" t="str">
        <f t="shared" si="68"/>
        <v/>
      </c>
      <c r="AQ78" s="135" t="str">
        <f t="shared" si="69"/>
        <v/>
      </c>
      <c r="AR78" s="135" t="str">
        <f t="shared" si="70"/>
        <v/>
      </c>
      <c r="AS78" s="135" t="str">
        <f t="shared" si="71"/>
        <v/>
      </c>
      <c r="AT78" s="135" t="str">
        <f t="shared" si="72"/>
        <v/>
      </c>
      <c r="AU78" s="135" t="str">
        <f t="shared" si="73"/>
        <v/>
      </c>
      <c r="AV78" s="135" t="str">
        <f t="shared" si="74"/>
        <v/>
      </c>
      <c r="AW78" s="135" t="str">
        <f t="shared" si="75"/>
        <v/>
      </c>
      <c r="AX78" s="135" t="str">
        <f t="shared" si="76"/>
        <v/>
      </c>
      <c r="AY78" s="135" t="str">
        <f t="shared" si="77"/>
        <v/>
      </c>
      <c r="AZ78" s="135" t="str">
        <f t="shared" si="78"/>
        <v/>
      </c>
      <c r="BA78" s="135" t="str">
        <f t="shared" si="79"/>
        <v/>
      </c>
      <c r="BB78" s="135" t="str">
        <f t="shared" si="80"/>
        <v/>
      </c>
      <c r="BC78" s="135" t="str">
        <f t="shared" si="81"/>
        <v/>
      </c>
      <c r="BD78" s="135" t="str">
        <f t="shared" si="82"/>
        <v/>
      </c>
      <c r="BE78" s="136" t="str">
        <f t="shared" si="83"/>
        <v/>
      </c>
      <c r="BF78" s="136" t="str">
        <f t="shared" si="84"/>
        <v/>
      </c>
      <c r="BG78" s="137" t="str">
        <f t="shared" si="85"/>
        <v/>
      </c>
      <c r="BH78" s="131" t="str">
        <f t="shared" si="86"/>
        <v>vide</v>
      </c>
      <c r="BI78" s="138">
        <f t="shared" si="87"/>
        <v>0</v>
      </c>
    </row>
    <row r="79" spans="31:91" x14ac:dyDescent="0.25">
      <c r="AF79" s="133" t="str">
        <f>trame_planning_machine!$C$17</f>
        <v>ma 12</v>
      </c>
      <c r="AG79" s="134" t="str">
        <f t="shared" si="59"/>
        <v/>
      </c>
      <c r="AH79" s="135" t="str">
        <f t="shared" si="60"/>
        <v/>
      </c>
      <c r="AI79" s="135" t="str">
        <f t="shared" si="61"/>
        <v/>
      </c>
      <c r="AJ79" s="135" t="str">
        <f t="shared" si="62"/>
        <v/>
      </c>
      <c r="AK79" s="135" t="str">
        <f t="shared" si="63"/>
        <v/>
      </c>
      <c r="AL79" s="135" t="str">
        <f t="shared" si="64"/>
        <v/>
      </c>
      <c r="AM79" s="135" t="str">
        <f t="shared" si="65"/>
        <v/>
      </c>
      <c r="AN79" s="135" t="str">
        <f t="shared" si="66"/>
        <v/>
      </c>
      <c r="AO79" s="135" t="str">
        <f t="shared" si="67"/>
        <v/>
      </c>
      <c r="AP79" s="135" t="str">
        <f t="shared" si="68"/>
        <v/>
      </c>
      <c r="AQ79" s="135" t="str">
        <f t="shared" si="69"/>
        <v/>
      </c>
      <c r="AR79" s="135" t="str">
        <f t="shared" si="70"/>
        <v/>
      </c>
      <c r="AS79" s="135" t="str">
        <f t="shared" si="71"/>
        <v/>
      </c>
      <c r="AT79" s="135" t="str">
        <f t="shared" si="72"/>
        <v/>
      </c>
      <c r="AU79" s="135" t="str">
        <f t="shared" si="73"/>
        <v/>
      </c>
      <c r="AV79" s="135" t="str">
        <f t="shared" si="74"/>
        <v/>
      </c>
      <c r="AW79" s="135" t="str">
        <f t="shared" si="75"/>
        <v/>
      </c>
      <c r="AX79" s="135" t="str">
        <f t="shared" si="76"/>
        <v/>
      </c>
      <c r="AY79" s="135" t="str">
        <f t="shared" si="77"/>
        <v/>
      </c>
      <c r="AZ79" s="135" t="str">
        <f t="shared" si="78"/>
        <v/>
      </c>
      <c r="BA79" s="135" t="str">
        <f t="shared" si="79"/>
        <v/>
      </c>
      <c r="BB79" s="135" t="str">
        <f t="shared" si="80"/>
        <v/>
      </c>
      <c r="BC79" s="135" t="str">
        <f t="shared" si="81"/>
        <v/>
      </c>
      <c r="BD79" s="135" t="str">
        <f t="shared" si="82"/>
        <v/>
      </c>
      <c r="BE79" s="136" t="str">
        <f t="shared" si="83"/>
        <v/>
      </c>
      <c r="BF79" s="136" t="str">
        <f t="shared" si="84"/>
        <v/>
      </c>
      <c r="BG79" s="137" t="str">
        <f t="shared" si="85"/>
        <v/>
      </c>
      <c r="BH79" s="131" t="str">
        <f t="shared" si="86"/>
        <v>vide</v>
      </c>
      <c r="BI79" s="138">
        <f t="shared" si="87"/>
        <v>0</v>
      </c>
    </row>
    <row r="80" spans="31:91" x14ac:dyDescent="0.25">
      <c r="AF80" s="133" t="str">
        <f>trame_planning_machine!$C$18</f>
        <v>me 13</v>
      </c>
      <c r="AG80" s="134" t="str">
        <f t="shared" si="59"/>
        <v/>
      </c>
      <c r="AH80" s="135" t="str">
        <f t="shared" si="60"/>
        <v/>
      </c>
      <c r="AI80" s="135" t="str">
        <f t="shared" si="61"/>
        <v/>
      </c>
      <c r="AJ80" s="135" t="str">
        <f t="shared" si="62"/>
        <v/>
      </c>
      <c r="AK80" s="135" t="str">
        <f t="shared" si="63"/>
        <v/>
      </c>
      <c r="AL80" s="135" t="str">
        <f t="shared" si="64"/>
        <v/>
      </c>
      <c r="AM80" s="135" t="str">
        <f t="shared" si="65"/>
        <v/>
      </c>
      <c r="AN80" s="135" t="str">
        <f t="shared" si="66"/>
        <v/>
      </c>
      <c r="AO80" s="135" t="str">
        <f t="shared" si="67"/>
        <v/>
      </c>
      <c r="AP80" s="135" t="str">
        <f t="shared" si="68"/>
        <v/>
      </c>
      <c r="AQ80" s="135" t="str">
        <f t="shared" si="69"/>
        <v/>
      </c>
      <c r="AR80" s="135" t="str">
        <f t="shared" si="70"/>
        <v/>
      </c>
      <c r="AS80" s="135" t="str">
        <f t="shared" si="71"/>
        <v/>
      </c>
      <c r="AT80" s="135" t="str">
        <f t="shared" si="72"/>
        <v/>
      </c>
      <c r="AU80" s="135" t="str">
        <f t="shared" si="73"/>
        <v/>
      </c>
      <c r="AV80" s="135" t="str">
        <f t="shared" si="74"/>
        <v/>
      </c>
      <c r="AW80" s="135" t="str">
        <f t="shared" si="75"/>
        <v/>
      </c>
      <c r="AX80" s="135" t="str">
        <f t="shared" si="76"/>
        <v/>
      </c>
      <c r="AY80" s="135" t="str">
        <f t="shared" si="77"/>
        <v/>
      </c>
      <c r="AZ80" s="135" t="str">
        <f t="shared" si="78"/>
        <v/>
      </c>
      <c r="BA80" s="135" t="str">
        <f t="shared" si="79"/>
        <v/>
      </c>
      <c r="BB80" s="135" t="str">
        <f t="shared" si="80"/>
        <v/>
      </c>
      <c r="BC80" s="135" t="str">
        <f t="shared" si="81"/>
        <v/>
      </c>
      <c r="BD80" s="135" t="str">
        <f t="shared" si="82"/>
        <v/>
      </c>
      <c r="BE80" s="136" t="str">
        <f t="shared" si="83"/>
        <v/>
      </c>
      <c r="BF80" s="136" t="str">
        <f t="shared" si="84"/>
        <v/>
      </c>
      <c r="BG80" s="137" t="str">
        <f t="shared" si="85"/>
        <v/>
      </c>
      <c r="BH80" s="131" t="str">
        <f t="shared" si="86"/>
        <v>vide</v>
      </c>
      <c r="BI80" s="138">
        <f t="shared" si="87"/>
        <v>0</v>
      </c>
    </row>
    <row r="81" spans="32:61" x14ac:dyDescent="0.25">
      <c r="AF81" s="133" t="str">
        <f>trame_planning_machine!$C$19</f>
        <v>je 14</v>
      </c>
      <c r="AG81" s="134" t="str">
        <f t="shared" si="59"/>
        <v/>
      </c>
      <c r="AH81" s="135" t="str">
        <f t="shared" si="60"/>
        <v/>
      </c>
      <c r="AI81" s="135" t="str">
        <f t="shared" si="61"/>
        <v/>
      </c>
      <c r="AJ81" s="135" t="str">
        <f t="shared" si="62"/>
        <v/>
      </c>
      <c r="AK81" s="135" t="str">
        <f t="shared" si="63"/>
        <v/>
      </c>
      <c r="AL81" s="135" t="str">
        <f t="shared" si="64"/>
        <v/>
      </c>
      <c r="AM81" s="135" t="str">
        <f t="shared" si="65"/>
        <v/>
      </c>
      <c r="AN81" s="135" t="str">
        <f t="shared" si="66"/>
        <v/>
      </c>
      <c r="AO81" s="135" t="str">
        <f t="shared" si="67"/>
        <v/>
      </c>
      <c r="AP81" s="135" t="str">
        <f t="shared" si="68"/>
        <v/>
      </c>
      <c r="AQ81" s="135" t="str">
        <f t="shared" si="69"/>
        <v/>
      </c>
      <c r="AR81" s="135" t="str">
        <f t="shared" si="70"/>
        <v/>
      </c>
      <c r="AS81" s="135" t="str">
        <f t="shared" si="71"/>
        <v/>
      </c>
      <c r="AT81" s="135" t="str">
        <f t="shared" si="72"/>
        <v/>
      </c>
      <c r="AU81" s="135" t="str">
        <f t="shared" si="73"/>
        <v/>
      </c>
      <c r="AV81" s="135" t="str">
        <f t="shared" si="74"/>
        <v/>
      </c>
      <c r="AW81" s="135" t="str">
        <f t="shared" si="75"/>
        <v/>
      </c>
      <c r="AX81" s="135" t="str">
        <f t="shared" si="76"/>
        <v/>
      </c>
      <c r="AY81" s="135" t="str">
        <f t="shared" si="77"/>
        <v/>
      </c>
      <c r="AZ81" s="135" t="str">
        <f t="shared" si="78"/>
        <v/>
      </c>
      <c r="BA81" s="135" t="str">
        <f t="shared" si="79"/>
        <v/>
      </c>
      <c r="BB81" s="135" t="str">
        <f t="shared" si="80"/>
        <v/>
      </c>
      <c r="BC81" s="135" t="str">
        <f t="shared" si="81"/>
        <v/>
      </c>
      <c r="BD81" s="135" t="str">
        <f t="shared" si="82"/>
        <v/>
      </c>
      <c r="BE81" s="136" t="str">
        <f t="shared" si="83"/>
        <v/>
      </c>
      <c r="BF81" s="136" t="str">
        <f t="shared" si="84"/>
        <v/>
      </c>
      <c r="BG81" s="137" t="str">
        <f t="shared" si="85"/>
        <v/>
      </c>
      <c r="BH81" s="131" t="str">
        <f t="shared" si="86"/>
        <v>vide</v>
      </c>
      <c r="BI81" s="138">
        <f t="shared" si="87"/>
        <v>0</v>
      </c>
    </row>
    <row r="82" spans="32:61" x14ac:dyDescent="0.25">
      <c r="AF82" s="133" t="str">
        <f>trame_planning_machine!$C$20</f>
        <v>ve 15</v>
      </c>
      <c r="AG82" s="134" t="str">
        <f t="shared" si="59"/>
        <v/>
      </c>
      <c r="AH82" s="135" t="str">
        <f t="shared" si="60"/>
        <v/>
      </c>
      <c r="AI82" s="135" t="str">
        <f t="shared" si="61"/>
        <v/>
      </c>
      <c r="AJ82" s="135" t="str">
        <f t="shared" si="62"/>
        <v/>
      </c>
      <c r="AK82" s="135" t="str">
        <f t="shared" si="63"/>
        <v/>
      </c>
      <c r="AL82" s="135" t="str">
        <f t="shared" si="64"/>
        <v/>
      </c>
      <c r="AM82" s="135" t="str">
        <f t="shared" si="65"/>
        <v/>
      </c>
      <c r="AN82" s="135" t="str">
        <f t="shared" si="66"/>
        <v/>
      </c>
      <c r="AO82" s="135" t="str">
        <f t="shared" si="67"/>
        <v/>
      </c>
      <c r="AP82" s="135" t="str">
        <f t="shared" si="68"/>
        <v/>
      </c>
      <c r="AQ82" s="135" t="str">
        <f t="shared" si="69"/>
        <v/>
      </c>
      <c r="AR82" s="135" t="str">
        <f t="shared" si="70"/>
        <v/>
      </c>
      <c r="AS82" s="135" t="str">
        <f t="shared" si="71"/>
        <v/>
      </c>
      <c r="AT82" s="135" t="str">
        <f t="shared" si="72"/>
        <v/>
      </c>
      <c r="AU82" s="135" t="str">
        <f t="shared" si="73"/>
        <v/>
      </c>
      <c r="AV82" s="135" t="str">
        <f t="shared" si="74"/>
        <v/>
      </c>
      <c r="AW82" s="135" t="str">
        <f t="shared" si="75"/>
        <v/>
      </c>
      <c r="AX82" s="135" t="str">
        <f t="shared" si="76"/>
        <v/>
      </c>
      <c r="AY82" s="135" t="str">
        <f t="shared" si="77"/>
        <v/>
      </c>
      <c r="AZ82" s="135" t="str">
        <f t="shared" si="78"/>
        <v/>
      </c>
      <c r="BA82" s="135" t="str">
        <f t="shared" si="79"/>
        <v/>
      </c>
      <c r="BB82" s="135" t="str">
        <f t="shared" si="80"/>
        <v/>
      </c>
      <c r="BC82" s="135" t="str">
        <f t="shared" si="81"/>
        <v/>
      </c>
      <c r="BD82" s="135" t="str">
        <f t="shared" si="82"/>
        <v/>
      </c>
      <c r="BE82" s="136" t="str">
        <f t="shared" si="83"/>
        <v/>
      </c>
      <c r="BF82" s="136" t="str">
        <f t="shared" si="84"/>
        <v/>
      </c>
      <c r="BG82" s="137" t="str">
        <f t="shared" si="85"/>
        <v/>
      </c>
      <c r="BH82" s="131" t="str">
        <f t="shared" si="86"/>
        <v>vide</v>
      </c>
      <c r="BI82" s="138">
        <f t="shared" si="87"/>
        <v>0</v>
      </c>
    </row>
    <row r="83" spans="32:61" x14ac:dyDescent="0.25">
      <c r="AF83" s="133" t="str">
        <f>trame_planning_machine!$C$21</f>
        <v>sa 16</v>
      </c>
      <c r="AG83" s="134" t="str">
        <f t="shared" si="59"/>
        <v/>
      </c>
      <c r="AH83" s="135" t="str">
        <f t="shared" si="60"/>
        <v/>
      </c>
      <c r="AI83" s="135" t="str">
        <f t="shared" si="61"/>
        <v/>
      </c>
      <c r="AJ83" s="135" t="str">
        <f t="shared" si="62"/>
        <v/>
      </c>
      <c r="AK83" s="135" t="str">
        <f t="shared" si="63"/>
        <v/>
      </c>
      <c r="AL83" s="135" t="str">
        <f t="shared" si="64"/>
        <v/>
      </c>
      <c r="AM83" s="135" t="str">
        <f t="shared" si="65"/>
        <v/>
      </c>
      <c r="AN83" s="135" t="str">
        <f t="shared" si="66"/>
        <v/>
      </c>
      <c r="AO83" s="135" t="str">
        <f t="shared" si="67"/>
        <v/>
      </c>
      <c r="AP83" s="135" t="str">
        <f t="shared" si="68"/>
        <v/>
      </c>
      <c r="AQ83" s="135" t="str">
        <f t="shared" si="69"/>
        <v/>
      </c>
      <c r="AR83" s="135" t="str">
        <f t="shared" si="70"/>
        <v/>
      </c>
      <c r="AS83" s="135" t="str">
        <f t="shared" si="71"/>
        <v/>
      </c>
      <c r="AT83" s="135" t="str">
        <f t="shared" si="72"/>
        <v/>
      </c>
      <c r="AU83" s="135" t="str">
        <f t="shared" si="73"/>
        <v/>
      </c>
      <c r="AV83" s="135" t="str">
        <f t="shared" si="74"/>
        <v/>
      </c>
      <c r="AW83" s="135" t="str">
        <f t="shared" si="75"/>
        <v/>
      </c>
      <c r="AX83" s="135" t="str">
        <f t="shared" si="76"/>
        <v/>
      </c>
      <c r="AY83" s="135" t="str">
        <f t="shared" si="77"/>
        <v/>
      </c>
      <c r="AZ83" s="135" t="str">
        <f t="shared" si="78"/>
        <v/>
      </c>
      <c r="BA83" s="135" t="str">
        <f t="shared" si="79"/>
        <v/>
      </c>
      <c r="BB83" s="135" t="str">
        <f t="shared" si="80"/>
        <v/>
      </c>
      <c r="BC83" s="135" t="str">
        <f t="shared" si="81"/>
        <v/>
      </c>
      <c r="BD83" s="135" t="str">
        <f t="shared" si="82"/>
        <v/>
      </c>
      <c r="BE83" s="136" t="str">
        <f t="shared" si="83"/>
        <v/>
      </c>
      <c r="BF83" s="136" t="str">
        <f t="shared" si="84"/>
        <v/>
      </c>
      <c r="BG83" s="137" t="str">
        <f t="shared" si="85"/>
        <v/>
      </c>
      <c r="BH83" s="131" t="str">
        <f t="shared" si="86"/>
        <v>vide</v>
      </c>
      <c r="BI83" s="138">
        <f t="shared" si="87"/>
        <v>0</v>
      </c>
    </row>
    <row r="84" spans="32:61" x14ac:dyDescent="0.25">
      <c r="AF84" s="133" t="str">
        <f>trame_planning_machine!$C$22</f>
        <v>di 17</v>
      </c>
      <c r="AG84" s="134" t="str">
        <f t="shared" si="59"/>
        <v/>
      </c>
      <c r="AH84" s="135" t="str">
        <f t="shared" si="60"/>
        <v/>
      </c>
      <c r="AI84" s="135" t="str">
        <f t="shared" si="61"/>
        <v/>
      </c>
      <c r="AJ84" s="135" t="str">
        <f t="shared" si="62"/>
        <v/>
      </c>
      <c r="AK84" s="135" t="str">
        <f t="shared" si="63"/>
        <v/>
      </c>
      <c r="AL84" s="135" t="str">
        <f t="shared" si="64"/>
        <v/>
      </c>
      <c r="AM84" s="135" t="str">
        <f t="shared" si="65"/>
        <v/>
      </c>
      <c r="AN84" s="135" t="str">
        <f t="shared" si="66"/>
        <v/>
      </c>
      <c r="AO84" s="135" t="str">
        <f t="shared" si="67"/>
        <v/>
      </c>
      <c r="AP84" s="135" t="str">
        <f t="shared" si="68"/>
        <v/>
      </c>
      <c r="AQ84" s="135" t="str">
        <f t="shared" si="69"/>
        <v/>
      </c>
      <c r="AR84" s="135" t="str">
        <f t="shared" si="70"/>
        <v/>
      </c>
      <c r="AS84" s="135" t="str">
        <f t="shared" si="71"/>
        <v/>
      </c>
      <c r="AT84" s="135" t="str">
        <f t="shared" si="72"/>
        <v/>
      </c>
      <c r="AU84" s="135" t="str">
        <f t="shared" si="73"/>
        <v/>
      </c>
      <c r="AV84" s="135" t="str">
        <f t="shared" si="74"/>
        <v/>
      </c>
      <c r="AW84" s="135" t="str">
        <f t="shared" si="75"/>
        <v/>
      </c>
      <c r="AX84" s="135" t="str">
        <f t="shared" si="76"/>
        <v/>
      </c>
      <c r="AY84" s="135" t="str">
        <f t="shared" si="77"/>
        <v/>
      </c>
      <c r="AZ84" s="135" t="str">
        <f t="shared" si="78"/>
        <v/>
      </c>
      <c r="BA84" s="135" t="str">
        <f t="shared" si="79"/>
        <v/>
      </c>
      <c r="BB84" s="135" t="str">
        <f t="shared" si="80"/>
        <v/>
      </c>
      <c r="BC84" s="135" t="str">
        <f t="shared" si="81"/>
        <v/>
      </c>
      <c r="BD84" s="135" t="str">
        <f t="shared" si="82"/>
        <v/>
      </c>
      <c r="BE84" s="136" t="str">
        <f t="shared" si="83"/>
        <v/>
      </c>
      <c r="BF84" s="136" t="str">
        <f t="shared" si="84"/>
        <v/>
      </c>
      <c r="BG84" s="137" t="str">
        <f t="shared" si="85"/>
        <v/>
      </c>
      <c r="BH84" s="131" t="str">
        <f t="shared" si="86"/>
        <v>vide</v>
      </c>
      <c r="BI84" s="138">
        <f t="shared" si="87"/>
        <v>0</v>
      </c>
    </row>
    <row r="85" spans="32:61" x14ac:dyDescent="0.25">
      <c r="AF85" s="133" t="str">
        <f>trame_planning_machine!$C$23</f>
        <v>lu 18</v>
      </c>
      <c r="AG85" s="134" t="str">
        <f t="shared" si="59"/>
        <v/>
      </c>
      <c r="AH85" s="135" t="str">
        <f t="shared" si="60"/>
        <v/>
      </c>
      <c r="AI85" s="135" t="str">
        <f t="shared" si="61"/>
        <v/>
      </c>
      <c r="AJ85" s="135" t="str">
        <f t="shared" si="62"/>
        <v/>
      </c>
      <c r="AK85" s="135" t="str">
        <f t="shared" si="63"/>
        <v/>
      </c>
      <c r="AL85" s="135" t="str">
        <f t="shared" si="64"/>
        <v/>
      </c>
      <c r="AM85" s="135" t="str">
        <f t="shared" si="65"/>
        <v/>
      </c>
      <c r="AN85" s="135" t="str">
        <f t="shared" si="66"/>
        <v/>
      </c>
      <c r="AO85" s="135" t="str">
        <f t="shared" si="67"/>
        <v/>
      </c>
      <c r="AP85" s="135" t="str">
        <f t="shared" si="68"/>
        <v/>
      </c>
      <c r="AQ85" s="135" t="str">
        <f t="shared" si="69"/>
        <v/>
      </c>
      <c r="AR85" s="135" t="str">
        <f t="shared" si="70"/>
        <v/>
      </c>
      <c r="AS85" s="135" t="str">
        <f t="shared" si="71"/>
        <v/>
      </c>
      <c r="AT85" s="135" t="str">
        <f t="shared" si="72"/>
        <v/>
      </c>
      <c r="AU85" s="135" t="str">
        <f t="shared" si="73"/>
        <v/>
      </c>
      <c r="AV85" s="135" t="str">
        <f t="shared" si="74"/>
        <v/>
      </c>
      <c r="AW85" s="135" t="str">
        <f t="shared" si="75"/>
        <v/>
      </c>
      <c r="AX85" s="135" t="str">
        <f t="shared" si="76"/>
        <v/>
      </c>
      <c r="AY85" s="135" t="str">
        <f t="shared" si="77"/>
        <v/>
      </c>
      <c r="AZ85" s="135" t="str">
        <f t="shared" si="78"/>
        <v/>
      </c>
      <c r="BA85" s="135" t="str">
        <f t="shared" si="79"/>
        <v/>
      </c>
      <c r="BB85" s="135" t="str">
        <f t="shared" si="80"/>
        <v/>
      </c>
      <c r="BC85" s="135" t="str">
        <f t="shared" si="81"/>
        <v/>
      </c>
      <c r="BD85" s="135" t="str">
        <f t="shared" si="82"/>
        <v/>
      </c>
      <c r="BE85" s="136" t="str">
        <f t="shared" si="83"/>
        <v/>
      </c>
      <c r="BF85" s="136" t="str">
        <f t="shared" si="84"/>
        <v/>
      </c>
      <c r="BG85" s="137" t="str">
        <f t="shared" si="85"/>
        <v/>
      </c>
      <c r="BH85" s="131" t="str">
        <f t="shared" si="86"/>
        <v>vide</v>
      </c>
      <c r="BI85" s="138">
        <f t="shared" si="87"/>
        <v>0</v>
      </c>
    </row>
    <row r="86" spans="32:61" x14ac:dyDescent="0.25">
      <c r="AF86" s="133" t="str">
        <f>trame_planning_machine!$C$24</f>
        <v>ma 19</v>
      </c>
      <c r="AG86" s="134" t="str">
        <f t="shared" si="59"/>
        <v/>
      </c>
      <c r="AH86" s="135" t="str">
        <f t="shared" si="60"/>
        <v/>
      </c>
      <c r="AI86" s="135" t="str">
        <f t="shared" si="61"/>
        <v/>
      </c>
      <c r="AJ86" s="135" t="str">
        <f t="shared" si="62"/>
        <v/>
      </c>
      <c r="AK86" s="135" t="str">
        <f t="shared" si="63"/>
        <v/>
      </c>
      <c r="AL86" s="135" t="str">
        <f t="shared" si="64"/>
        <v/>
      </c>
      <c r="AM86" s="135" t="str">
        <f t="shared" si="65"/>
        <v/>
      </c>
      <c r="AN86" s="135" t="str">
        <f t="shared" si="66"/>
        <v/>
      </c>
      <c r="AO86" s="135" t="str">
        <f t="shared" si="67"/>
        <v/>
      </c>
      <c r="AP86" s="135" t="str">
        <f t="shared" si="68"/>
        <v/>
      </c>
      <c r="AQ86" s="135" t="str">
        <f t="shared" si="69"/>
        <v/>
      </c>
      <c r="AR86" s="135" t="str">
        <f t="shared" si="70"/>
        <v/>
      </c>
      <c r="AS86" s="135" t="str">
        <f t="shared" si="71"/>
        <v/>
      </c>
      <c r="AT86" s="135" t="str">
        <f t="shared" si="72"/>
        <v/>
      </c>
      <c r="AU86" s="135" t="str">
        <f t="shared" si="73"/>
        <v/>
      </c>
      <c r="AV86" s="135" t="str">
        <f t="shared" si="74"/>
        <v/>
      </c>
      <c r="AW86" s="135" t="str">
        <f t="shared" si="75"/>
        <v/>
      </c>
      <c r="AX86" s="135" t="str">
        <f t="shared" si="76"/>
        <v/>
      </c>
      <c r="AY86" s="135" t="str">
        <f t="shared" si="77"/>
        <v/>
      </c>
      <c r="AZ86" s="135" t="str">
        <f t="shared" si="78"/>
        <v/>
      </c>
      <c r="BA86" s="135" t="str">
        <f t="shared" si="79"/>
        <v/>
      </c>
      <c r="BB86" s="135" t="str">
        <f t="shared" si="80"/>
        <v/>
      </c>
      <c r="BC86" s="135" t="str">
        <f t="shared" si="81"/>
        <v/>
      </c>
      <c r="BD86" s="135" t="str">
        <f t="shared" si="82"/>
        <v/>
      </c>
      <c r="BE86" s="136" t="str">
        <f t="shared" si="83"/>
        <v/>
      </c>
      <c r="BF86" s="136" t="str">
        <f t="shared" si="84"/>
        <v/>
      </c>
      <c r="BG86" s="137" t="str">
        <f t="shared" si="85"/>
        <v/>
      </c>
      <c r="BH86" s="131" t="str">
        <f t="shared" si="86"/>
        <v>vide</v>
      </c>
      <c r="BI86" s="138">
        <f t="shared" si="87"/>
        <v>0</v>
      </c>
    </row>
    <row r="87" spans="32:61" x14ac:dyDescent="0.25">
      <c r="AF87" s="133" t="str">
        <f>trame_planning_machine!$C$25</f>
        <v>me 20</v>
      </c>
      <c r="AG87" s="134" t="str">
        <f t="shared" si="59"/>
        <v/>
      </c>
      <c r="AH87" s="135" t="str">
        <f t="shared" si="60"/>
        <v/>
      </c>
      <c r="AI87" s="135" t="str">
        <f t="shared" si="61"/>
        <v/>
      </c>
      <c r="AJ87" s="135" t="str">
        <f t="shared" si="62"/>
        <v/>
      </c>
      <c r="AK87" s="135" t="str">
        <f t="shared" si="63"/>
        <v/>
      </c>
      <c r="AL87" s="135" t="str">
        <f t="shared" si="64"/>
        <v/>
      </c>
      <c r="AM87" s="135" t="str">
        <f t="shared" si="65"/>
        <v/>
      </c>
      <c r="AN87" s="135" t="str">
        <f t="shared" si="66"/>
        <v/>
      </c>
      <c r="AO87" s="135" t="str">
        <f t="shared" si="67"/>
        <v/>
      </c>
      <c r="AP87" s="135" t="str">
        <f t="shared" si="68"/>
        <v/>
      </c>
      <c r="AQ87" s="135" t="str">
        <f t="shared" si="69"/>
        <v/>
      </c>
      <c r="AR87" s="135" t="str">
        <f t="shared" si="70"/>
        <v/>
      </c>
      <c r="AS87" s="135" t="str">
        <f t="shared" si="71"/>
        <v/>
      </c>
      <c r="AT87" s="135" t="str">
        <f t="shared" si="72"/>
        <v/>
      </c>
      <c r="AU87" s="135" t="str">
        <f t="shared" si="73"/>
        <v/>
      </c>
      <c r="AV87" s="135" t="str">
        <f t="shared" si="74"/>
        <v/>
      </c>
      <c r="AW87" s="135" t="str">
        <f t="shared" si="75"/>
        <v/>
      </c>
      <c r="AX87" s="135" t="str">
        <f t="shared" si="76"/>
        <v/>
      </c>
      <c r="AY87" s="135" t="str">
        <f t="shared" si="77"/>
        <v/>
      </c>
      <c r="AZ87" s="135" t="str">
        <f t="shared" si="78"/>
        <v/>
      </c>
      <c r="BA87" s="135" t="str">
        <f t="shared" si="79"/>
        <v/>
      </c>
      <c r="BB87" s="135" t="str">
        <f t="shared" si="80"/>
        <v/>
      </c>
      <c r="BC87" s="135" t="str">
        <f t="shared" si="81"/>
        <v/>
      </c>
      <c r="BD87" s="135" t="str">
        <f t="shared" si="82"/>
        <v/>
      </c>
      <c r="BE87" s="136" t="str">
        <f t="shared" si="83"/>
        <v/>
      </c>
      <c r="BF87" s="136" t="str">
        <f t="shared" si="84"/>
        <v/>
      </c>
      <c r="BG87" s="137" t="str">
        <f t="shared" si="85"/>
        <v/>
      </c>
      <c r="BH87" s="131" t="str">
        <f t="shared" si="86"/>
        <v>vide</v>
      </c>
      <c r="BI87" s="138">
        <f t="shared" si="87"/>
        <v>0</v>
      </c>
    </row>
    <row r="88" spans="32:61" x14ac:dyDescent="0.25">
      <c r="AF88" s="133" t="str">
        <f>trame_planning_machine!$C$26</f>
        <v>je 21</v>
      </c>
      <c r="AG88" s="134" t="str">
        <f t="shared" si="59"/>
        <v/>
      </c>
      <c r="AH88" s="135" t="str">
        <f t="shared" si="60"/>
        <v/>
      </c>
      <c r="AI88" s="135" t="str">
        <f t="shared" si="61"/>
        <v/>
      </c>
      <c r="AJ88" s="135" t="str">
        <f t="shared" si="62"/>
        <v/>
      </c>
      <c r="AK88" s="135" t="str">
        <f t="shared" si="63"/>
        <v/>
      </c>
      <c r="AL88" s="135" t="str">
        <f t="shared" si="64"/>
        <v/>
      </c>
      <c r="AM88" s="135" t="str">
        <f t="shared" si="65"/>
        <v/>
      </c>
      <c r="AN88" s="135" t="str">
        <f t="shared" si="66"/>
        <v/>
      </c>
      <c r="AO88" s="135" t="str">
        <f t="shared" si="67"/>
        <v/>
      </c>
      <c r="AP88" s="135" t="str">
        <f t="shared" si="68"/>
        <v/>
      </c>
      <c r="AQ88" s="135" t="str">
        <f t="shared" si="69"/>
        <v/>
      </c>
      <c r="AR88" s="135" t="str">
        <f t="shared" si="70"/>
        <v/>
      </c>
      <c r="AS88" s="135" t="str">
        <f t="shared" si="71"/>
        <v/>
      </c>
      <c r="AT88" s="135" t="str">
        <f t="shared" si="72"/>
        <v/>
      </c>
      <c r="AU88" s="135" t="str">
        <f t="shared" si="73"/>
        <v/>
      </c>
      <c r="AV88" s="135" t="str">
        <f t="shared" si="74"/>
        <v/>
      </c>
      <c r="AW88" s="135" t="str">
        <f t="shared" si="75"/>
        <v/>
      </c>
      <c r="AX88" s="135" t="str">
        <f t="shared" si="76"/>
        <v/>
      </c>
      <c r="AY88" s="135" t="str">
        <f t="shared" si="77"/>
        <v/>
      </c>
      <c r="AZ88" s="135" t="str">
        <f t="shared" si="78"/>
        <v/>
      </c>
      <c r="BA88" s="135" t="str">
        <f t="shared" si="79"/>
        <v/>
      </c>
      <c r="BB88" s="135" t="str">
        <f t="shared" si="80"/>
        <v/>
      </c>
      <c r="BC88" s="135" t="str">
        <f t="shared" si="81"/>
        <v/>
      </c>
      <c r="BD88" s="135" t="str">
        <f t="shared" si="82"/>
        <v/>
      </c>
      <c r="BE88" s="136" t="str">
        <f t="shared" si="83"/>
        <v/>
      </c>
      <c r="BF88" s="136" t="str">
        <f t="shared" si="84"/>
        <v/>
      </c>
      <c r="BG88" s="137" t="str">
        <f t="shared" si="85"/>
        <v/>
      </c>
      <c r="BH88" s="131" t="str">
        <f t="shared" si="86"/>
        <v>vide</v>
      </c>
      <c r="BI88" s="138">
        <f t="shared" si="87"/>
        <v>0</v>
      </c>
    </row>
    <row r="89" spans="32:61" x14ac:dyDescent="0.25">
      <c r="AF89" s="133" t="str">
        <f>trame_planning_machine!$C$27</f>
        <v>ve 22</v>
      </c>
      <c r="AG89" s="134" t="str">
        <f t="shared" si="59"/>
        <v/>
      </c>
      <c r="AH89" s="135" t="str">
        <f t="shared" si="60"/>
        <v/>
      </c>
      <c r="AI89" s="135" t="str">
        <f t="shared" si="61"/>
        <v/>
      </c>
      <c r="AJ89" s="135" t="str">
        <f t="shared" si="62"/>
        <v/>
      </c>
      <c r="AK89" s="135" t="str">
        <f t="shared" si="63"/>
        <v/>
      </c>
      <c r="AL89" s="135" t="str">
        <f t="shared" si="64"/>
        <v/>
      </c>
      <c r="AM89" s="135" t="str">
        <f t="shared" si="65"/>
        <v/>
      </c>
      <c r="AN89" s="135" t="str">
        <f t="shared" si="66"/>
        <v/>
      </c>
      <c r="AO89" s="135" t="str">
        <f t="shared" si="67"/>
        <v/>
      </c>
      <c r="AP89" s="135" t="str">
        <f t="shared" si="68"/>
        <v/>
      </c>
      <c r="AQ89" s="135" t="str">
        <f t="shared" si="69"/>
        <v/>
      </c>
      <c r="AR89" s="135" t="str">
        <f t="shared" si="70"/>
        <v/>
      </c>
      <c r="AS89" s="135" t="str">
        <f t="shared" si="71"/>
        <v/>
      </c>
      <c r="AT89" s="135" t="str">
        <f t="shared" si="72"/>
        <v/>
      </c>
      <c r="AU89" s="135" t="str">
        <f t="shared" si="73"/>
        <v/>
      </c>
      <c r="AV89" s="135" t="str">
        <f t="shared" si="74"/>
        <v/>
      </c>
      <c r="AW89" s="135" t="str">
        <f t="shared" si="75"/>
        <v/>
      </c>
      <c r="AX89" s="135" t="str">
        <f t="shared" si="76"/>
        <v/>
      </c>
      <c r="AY89" s="135" t="str">
        <f t="shared" si="77"/>
        <v/>
      </c>
      <c r="AZ89" s="135" t="str">
        <f t="shared" si="78"/>
        <v/>
      </c>
      <c r="BA89" s="135" t="str">
        <f t="shared" si="79"/>
        <v/>
      </c>
      <c r="BB89" s="135" t="str">
        <f t="shared" si="80"/>
        <v/>
      </c>
      <c r="BC89" s="135" t="str">
        <f t="shared" si="81"/>
        <v/>
      </c>
      <c r="BD89" s="135" t="str">
        <f t="shared" si="82"/>
        <v/>
      </c>
      <c r="BE89" s="136" t="str">
        <f t="shared" si="83"/>
        <v/>
      </c>
      <c r="BF89" s="136" t="str">
        <f t="shared" si="84"/>
        <v/>
      </c>
      <c r="BG89" s="137" t="str">
        <f t="shared" si="85"/>
        <v/>
      </c>
      <c r="BH89" s="131" t="str">
        <f t="shared" si="86"/>
        <v>vide</v>
      </c>
      <c r="BI89" s="138">
        <f t="shared" si="87"/>
        <v>0</v>
      </c>
    </row>
    <row r="90" spans="32:61" x14ac:dyDescent="0.25">
      <c r="AF90" s="133" t="str">
        <f>trame_planning_machine!$C$28</f>
        <v>sa 23</v>
      </c>
      <c r="AG90" s="134" t="str">
        <f t="shared" si="59"/>
        <v/>
      </c>
      <c r="AH90" s="135" t="str">
        <f t="shared" si="60"/>
        <v/>
      </c>
      <c r="AI90" s="135" t="str">
        <f t="shared" si="61"/>
        <v/>
      </c>
      <c r="AJ90" s="135" t="str">
        <f t="shared" si="62"/>
        <v/>
      </c>
      <c r="AK90" s="135" t="str">
        <f t="shared" si="63"/>
        <v/>
      </c>
      <c r="AL90" s="135" t="str">
        <f t="shared" si="64"/>
        <v/>
      </c>
      <c r="AM90" s="135" t="str">
        <f t="shared" si="65"/>
        <v/>
      </c>
      <c r="AN90" s="135" t="str">
        <f t="shared" si="66"/>
        <v/>
      </c>
      <c r="AO90" s="135" t="str">
        <f t="shared" si="67"/>
        <v/>
      </c>
      <c r="AP90" s="135" t="str">
        <f t="shared" si="68"/>
        <v/>
      </c>
      <c r="AQ90" s="135" t="str">
        <f t="shared" si="69"/>
        <v/>
      </c>
      <c r="AR90" s="135" t="str">
        <f t="shared" si="70"/>
        <v/>
      </c>
      <c r="AS90" s="135" t="str">
        <f t="shared" si="71"/>
        <v/>
      </c>
      <c r="AT90" s="135" t="str">
        <f t="shared" si="72"/>
        <v/>
      </c>
      <c r="AU90" s="135" t="str">
        <f t="shared" si="73"/>
        <v/>
      </c>
      <c r="AV90" s="135" t="str">
        <f t="shared" si="74"/>
        <v/>
      </c>
      <c r="AW90" s="135" t="str">
        <f t="shared" si="75"/>
        <v/>
      </c>
      <c r="AX90" s="135" t="str">
        <f t="shared" si="76"/>
        <v/>
      </c>
      <c r="AY90" s="135" t="str">
        <f t="shared" si="77"/>
        <v/>
      </c>
      <c r="AZ90" s="135" t="str">
        <f t="shared" si="78"/>
        <v/>
      </c>
      <c r="BA90" s="135" t="str">
        <f t="shared" si="79"/>
        <v/>
      </c>
      <c r="BB90" s="135" t="str">
        <f t="shared" si="80"/>
        <v/>
      </c>
      <c r="BC90" s="135" t="str">
        <f t="shared" si="81"/>
        <v/>
      </c>
      <c r="BD90" s="135" t="str">
        <f t="shared" si="82"/>
        <v/>
      </c>
      <c r="BE90" s="136" t="str">
        <f t="shared" si="83"/>
        <v/>
      </c>
      <c r="BF90" s="136" t="str">
        <f t="shared" si="84"/>
        <v/>
      </c>
      <c r="BG90" s="137" t="str">
        <f t="shared" si="85"/>
        <v/>
      </c>
      <c r="BH90" s="131" t="str">
        <f t="shared" si="86"/>
        <v>vide</v>
      </c>
      <c r="BI90" s="138">
        <f t="shared" si="87"/>
        <v>0</v>
      </c>
    </row>
    <row r="91" spans="32:61" x14ac:dyDescent="0.25">
      <c r="AF91" s="133" t="str">
        <f>trame_planning_machine!$C$29</f>
        <v>di 24</v>
      </c>
      <c r="AG91" s="134" t="str">
        <f t="shared" si="59"/>
        <v/>
      </c>
      <c r="AH91" s="135" t="str">
        <f t="shared" si="60"/>
        <v/>
      </c>
      <c r="AI91" s="135" t="str">
        <f t="shared" si="61"/>
        <v/>
      </c>
      <c r="AJ91" s="135" t="str">
        <f t="shared" si="62"/>
        <v/>
      </c>
      <c r="AK91" s="135" t="str">
        <f t="shared" si="63"/>
        <v/>
      </c>
      <c r="AL91" s="135" t="str">
        <f t="shared" si="64"/>
        <v/>
      </c>
      <c r="AM91" s="135" t="str">
        <f t="shared" si="65"/>
        <v/>
      </c>
      <c r="AN91" s="135" t="str">
        <f t="shared" si="66"/>
        <v/>
      </c>
      <c r="AO91" s="135" t="str">
        <f t="shared" si="67"/>
        <v/>
      </c>
      <c r="AP91" s="135" t="str">
        <f t="shared" si="68"/>
        <v/>
      </c>
      <c r="AQ91" s="135" t="str">
        <f t="shared" si="69"/>
        <v/>
      </c>
      <c r="AR91" s="135" t="str">
        <f t="shared" si="70"/>
        <v/>
      </c>
      <c r="AS91" s="135" t="str">
        <f t="shared" si="71"/>
        <v/>
      </c>
      <c r="AT91" s="135" t="str">
        <f t="shared" si="72"/>
        <v/>
      </c>
      <c r="AU91" s="135" t="str">
        <f t="shared" si="73"/>
        <v/>
      </c>
      <c r="AV91" s="135" t="str">
        <f t="shared" si="74"/>
        <v/>
      </c>
      <c r="AW91" s="135" t="str">
        <f t="shared" si="75"/>
        <v/>
      </c>
      <c r="AX91" s="135" t="str">
        <f t="shared" si="76"/>
        <v/>
      </c>
      <c r="AY91" s="135" t="str">
        <f t="shared" si="77"/>
        <v/>
      </c>
      <c r="AZ91" s="135" t="str">
        <f t="shared" si="78"/>
        <v/>
      </c>
      <c r="BA91" s="135" t="str">
        <f t="shared" si="79"/>
        <v/>
      </c>
      <c r="BB91" s="135" t="str">
        <f t="shared" si="80"/>
        <v/>
      </c>
      <c r="BC91" s="135" t="str">
        <f t="shared" si="81"/>
        <v/>
      </c>
      <c r="BD91" s="135" t="str">
        <f t="shared" si="82"/>
        <v/>
      </c>
      <c r="BE91" s="136" t="str">
        <f t="shared" si="83"/>
        <v/>
      </c>
      <c r="BF91" s="136" t="str">
        <f t="shared" si="84"/>
        <v/>
      </c>
      <c r="BG91" s="137" t="str">
        <f t="shared" si="85"/>
        <v/>
      </c>
      <c r="BH91" s="131" t="str">
        <f t="shared" si="86"/>
        <v>vide</v>
      </c>
      <c r="BI91" s="138">
        <f t="shared" si="87"/>
        <v>0</v>
      </c>
    </row>
    <row r="92" spans="32:61" x14ac:dyDescent="0.25">
      <c r="AF92" s="133" t="str">
        <f>trame_planning_machine!$C$30</f>
        <v>lu 25</v>
      </c>
      <c r="AG92" s="134" t="str">
        <f t="shared" si="59"/>
        <v/>
      </c>
      <c r="AH92" s="135" t="str">
        <f t="shared" si="60"/>
        <v/>
      </c>
      <c r="AI92" s="135" t="str">
        <f t="shared" si="61"/>
        <v/>
      </c>
      <c r="AJ92" s="135" t="str">
        <f t="shared" si="62"/>
        <v/>
      </c>
      <c r="AK92" s="135" t="str">
        <f t="shared" si="63"/>
        <v/>
      </c>
      <c r="AL92" s="135" t="str">
        <f t="shared" si="64"/>
        <v/>
      </c>
      <c r="AM92" s="135" t="str">
        <f t="shared" si="65"/>
        <v/>
      </c>
      <c r="AN92" s="135" t="str">
        <f t="shared" si="66"/>
        <v/>
      </c>
      <c r="AO92" s="135" t="str">
        <f t="shared" si="67"/>
        <v/>
      </c>
      <c r="AP92" s="135" t="str">
        <f t="shared" si="68"/>
        <v/>
      </c>
      <c r="AQ92" s="135" t="str">
        <f t="shared" si="69"/>
        <v/>
      </c>
      <c r="AR92" s="135" t="str">
        <f t="shared" si="70"/>
        <v/>
      </c>
      <c r="AS92" s="135" t="str">
        <f t="shared" si="71"/>
        <v/>
      </c>
      <c r="AT92" s="135" t="str">
        <f t="shared" si="72"/>
        <v/>
      </c>
      <c r="AU92" s="135" t="str">
        <f t="shared" si="73"/>
        <v/>
      </c>
      <c r="AV92" s="135" t="str">
        <f t="shared" si="74"/>
        <v/>
      </c>
      <c r="AW92" s="135" t="str">
        <f t="shared" si="75"/>
        <v/>
      </c>
      <c r="AX92" s="135" t="str">
        <f t="shared" si="76"/>
        <v/>
      </c>
      <c r="AY92" s="135" t="str">
        <f t="shared" si="77"/>
        <v/>
      </c>
      <c r="AZ92" s="135" t="str">
        <f t="shared" si="78"/>
        <v/>
      </c>
      <c r="BA92" s="135" t="str">
        <f t="shared" si="79"/>
        <v/>
      </c>
      <c r="BB92" s="135" t="str">
        <f t="shared" si="80"/>
        <v/>
      </c>
      <c r="BC92" s="135" t="str">
        <f t="shared" si="81"/>
        <v/>
      </c>
      <c r="BD92" s="135" t="str">
        <f t="shared" si="82"/>
        <v/>
      </c>
      <c r="BE92" s="136" t="str">
        <f t="shared" si="83"/>
        <v/>
      </c>
      <c r="BF92" s="136" t="str">
        <f t="shared" si="84"/>
        <v/>
      </c>
      <c r="BG92" s="137" t="str">
        <f t="shared" si="85"/>
        <v/>
      </c>
      <c r="BH92" s="131" t="str">
        <f t="shared" si="86"/>
        <v>vide</v>
      </c>
      <c r="BI92" s="138">
        <f t="shared" si="87"/>
        <v>0</v>
      </c>
    </row>
    <row r="93" spans="32:61" x14ac:dyDescent="0.25">
      <c r="AF93" s="133" t="str">
        <f>trame_planning_machine!$C$31</f>
        <v>ma 26</v>
      </c>
      <c r="AG93" s="134" t="str">
        <f t="shared" si="59"/>
        <v/>
      </c>
      <c r="AH93" s="135" t="str">
        <f t="shared" si="60"/>
        <v/>
      </c>
      <c r="AI93" s="135" t="str">
        <f t="shared" si="61"/>
        <v/>
      </c>
      <c r="AJ93" s="135" t="str">
        <f t="shared" si="62"/>
        <v/>
      </c>
      <c r="AK93" s="135" t="str">
        <f t="shared" si="63"/>
        <v/>
      </c>
      <c r="AL93" s="135" t="str">
        <f t="shared" si="64"/>
        <v/>
      </c>
      <c r="AM93" s="135" t="str">
        <f t="shared" si="65"/>
        <v/>
      </c>
      <c r="AN93" s="135" t="str">
        <f t="shared" si="66"/>
        <v/>
      </c>
      <c r="AO93" s="135" t="str">
        <f t="shared" si="67"/>
        <v/>
      </c>
      <c r="AP93" s="135" t="str">
        <f t="shared" si="68"/>
        <v/>
      </c>
      <c r="AQ93" s="135" t="str">
        <f t="shared" si="69"/>
        <v/>
      </c>
      <c r="AR93" s="135" t="str">
        <f t="shared" si="70"/>
        <v/>
      </c>
      <c r="AS93" s="135" t="str">
        <f t="shared" si="71"/>
        <v/>
      </c>
      <c r="AT93" s="135" t="str">
        <f t="shared" si="72"/>
        <v/>
      </c>
      <c r="AU93" s="135" t="str">
        <f t="shared" si="73"/>
        <v/>
      </c>
      <c r="AV93" s="135" t="str">
        <f t="shared" si="74"/>
        <v/>
      </c>
      <c r="AW93" s="135" t="str">
        <f t="shared" si="75"/>
        <v/>
      </c>
      <c r="AX93" s="135" t="str">
        <f t="shared" si="76"/>
        <v/>
      </c>
      <c r="AY93" s="135" t="str">
        <f t="shared" si="77"/>
        <v/>
      </c>
      <c r="AZ93" s="135" t="str">
        <f t="shared" si="78"/>
        <v/>
      </c>
      <c r="BA93" s="135" t="str">
        <f t="shared" si="79"/>
        <v/>
      </c>
      <c r="BB93" s="135" t="str">
        <f t="shared" si="80"/>
        <v/>
      </c>
      <c r="BC93" s="135" t="str">
        <f t="shared" si="81"/>
        <v/>
      </c>
      <c r="BD93" s="135" t="str">
        <f t="shared" si="82"/>
        <v/>
      </c>
      <c r="BE93" s="136" t="str">
        <f t="shared" si="83"/>
        <v/>
      </c>
      <c r="BF93" s="136" t="str">
        <f t="shared" si="84"/>
        <v/>
      </c>
      <c r="BG93" s="137" t="str">
        <f t="shared" si="85"/>
        <v/>
      </c>
      <c r="BH93" s="131" t="str">
        <f t="shared" si="86"/>
        <v>vide</v>
      </c>
      <c r="BI93" s="138">
        <f t="shared" si="87"/>
        <v>0</v>
      </c>
    </row>
    <row r="94" spans="32:61" x14ac:dyDescent="0.25">
      <c r="AF94" s="133" t="str">
        <f>trame_planning_machine!$C$32</f>
        <v>me 27</v>
      </c>
      <c r="AG94" s="134" t="str">
        <f t="shared" si="59"/>
        <v/>
      </c>
      <c r="AH94" s="135" t="str">
        <f t="shared" si="60"/>
        <v/>
      </c>
      <c r="AI94" s="135" t="str">
        <f t="shared" si="61"/>
        <v/>
      </c>
      <c r="AJ94" s="135" t="str">
        <f t="shared" si="62"/>
        <v/>
      </c>
      <c r="AK94" s="135" t="str">
        <f t="shared" si="63"/>
        <v/>
      </c>
      <c r="AL94" s="135" t="str">
        <f t="shared" si="64"/>
        <v/>
      </c>
      <c r="AM94" s="135" t="str">
        <f t="shared" si="65"/>
        <v/>
      </c>
      <c r="AN94" s="135" t="str">
        <f t="shared" si="66"/>
        <v/>
      </c>
      <c r="AO94" s="135" t="str">
        <f t="shared" si="67"/>
        <v/>
      </c>
      <c r="AP94" s="135" t="str">
        <f t="shared" si="68"/>
        <v/>
      </c>
      <c r="AQ94" s="135" t="str">
        <f t="shared" si="69"/>
        <v/>
      </c>
      <c r="AR94" s="135" t="str">
        <f t="shared" si="70"/>
        <v/>
      </c>
      <c r="AS94" s="135" t="str">
        <f t="shared" si="71"/>
        <v/>
      </c>
      <c r="AT94" s="135" t="str">
        <f t="shared" si="72"/>
        <v/>
      </c>
      <c r="AU94" s="135" t="str">
        <f t="shared" si="73"/>
        <v/>
      </c>
      <c r="AV94" s="135" t="str">
        <f t="shared" si="74"/>
        <v/>
      </c>
      <c r="AW94" s="135" t="str">
        <f t="shared" si="75"/>
        <v/>
      </c>
      <c r="AX94" s="135" t="str">
        <f t="shared" si="76"/>
        <v/>
      </c>
      <c r="AY94" s="135" t="str">
        <f t="shared" si="77"/>
        <v/>
      </c>
      <c r="AZ94" s="135" t="str">
        <f t="shared" si="78"/>
        <v/>
      </c>
      <c r="BA94" s="135" t="str">
        <f t="shared" si="79"/>
        <v/>
      </c>
      <c r="BB94" s="135" t="str">
        <f t="shared" si="80"/>
        <v/>
      </c>
      <c r="BC94" s="135" t="str">
        <f t="shared" si="81"/>
        <v/>
      </c>
      <c r="BD94" s="135" t="str">
        <f t="shared" si="82"/>
        <v/>
      </c>
      <c r="BE94" s="136" t="str">
        <f t="shared" si="83"/>
        <v/>
      </c>
      <c r="BF94" s="136" t="str">
        <f t="shared" si="84"/>
        <v/>
      </c>
      <c r="BG94" s="137" t="str">
        <f t="shared" si="85"/>
        <v/>
      </c>
      <c r="BH94" s="131" t="str">
        <f t="shared" si="86"/>
        <v>vide</v>
      </c>
      <c r="BI94" s="138">
        <f t="shared" si="87"/>
        <v>0</v>
      </c>
    </row>
    <row r="95" spans="32:61" x14ac:dyDescent="0.25">
      <c r="AF95" s="133" t="str">
        <f>trame_planning_machine!$C$33</f>
        <v>je 28</v>
      </c>
      <c r="AG95" s="134" t="str">
        <f t="shared" si="59"/>
        <v/>
      </c>
      <c r="AH95" s="135" t="str">
        <f t="shared" si="60"/>
        <v/>
      </c>
      <c r="AI95" s="135" t="str">
        <f t="shared" si="61"/>
        <v/>
      </c>
      <c r="AJ95" s="135" t="str">
        <f t="shared" si="62"/>
        <v/>
      </c>
      <c r="AK95" s="135" t="str">
        <f t="shared" si="63"/>
        <v/>
      </c>
      <c r="AL95" s="135" t="str">
        <f t="shared" si="64"/>
        <v/>
      </c>
      <c r="AM95" s="135" t="str">
        <f t="shared" si="65"/>
        <v/>
      </c>
      <c r="AN95" s="135" t="str">
        <f t="shared" si="66"/>
        <v/>
      </c>
      <c r="AO95" s="135" t="str">
        <f t="shared" si="67"/>
        <v/>
      </c>
      <c r="AP95" s="135" t="str">
        <f t="shared" si="68"/>
        <v/>
      </c>
      <c r="AQ95" s="135" t="str">
        <f t="shared" si="69"/>
        <v/>
      </c>
      <c r="AR95" s="135" t="str">
        <f t="shared" si="70"/>
        <v/>
      </c>
      <c r="AS95" s="135" t="str">
        <f t="shared" si="71"/>
        <v/>
      </c>
      <c r="AT95" s="135" t="str">
        <f t="shared" si="72"/>
        <v/>
      </c>
      <c r="AU95" s="135" t="str">
        <f t="shared" si="73"/>
        <v/>
      </c>
      <c r="AV95" s="135" t="str">
        <f t="shared" si="74"/>
        <v/>
      </c>
      <c r="AW95" s="135" t="str">
        <f t="shared" si="75"/>
        <v/>
      </c>
      <c r="AX95" s="135" t="str">
        <f t="shared" si="76"/>
        <v/>
      </c>
      <c r="AY95" s="135" t="str">
        <f t="shared" si="77"/>
        <v/>
      </c>
      <c r="AZ95" s="135" t="str">
        <f t="shared" si="78"/>
        <v/>
      </c>
      <c r="BA95" s="135" t="str">
        <f t="shared" si="79"/>
        <v/>
      </c>
      <c r="BB95" s="135" t="str">
        <f t="shared" si="80"/>
        <v/>
      </c>
      <c r="BC95" s="135" t="str">
        <f t="shared" si="81"/>
        <v/>
      </c>
      <c r="BD95" s="135" t="str">
        <f t="shared" si="82"/>
        <v/>
      </c>
      <c r="BE95" s="136" t="str">
        <f t="shared" si="83"/>
        <v/>
      </c>
      <c r="BF95" s="136" t="str">
        <f t="shared" si="84"/>
        <v/>
      </c>
      <c r="BG95" s="137" t="str">
        <f t="shared" si="85"/>
        <v/>
      </c>
      <c r="BH95" s="131" t="str">
        <f t="shared" si="86"/>
        <v>vide</v>
      </c>
      <c r="BI95" s="138">
        <f t="shared" si="87"/>
        <v>0</v>
      </c>
    </row>
    <row r="96" spans="32:61" x14ac:dyDescent="0.25">
      <c r="AF96" s="133" t="str">
        <f>trame_planning_machine!$C$34</f>
        <v>ve 29</v>
      </c>
      <c r="AG96" s="134" t="str">
        <f t="shared" si="59"/>
        <v/>
      </c>
      <c r="AH96" s="135" t="str">
        <f t="shared" si="60"/>
        <v/>
      </c>
      <c r="AI96" s="135" t="str">
        <f t="shared" si="61"/>
        <v/>
      </c>
      <c r="AJ96" s="135" t="str">
        <f t="shared" si="62"/>
        <v/>
      </c>
      <c r="AK96" s="135" t="str">
        <f t="shared" si="63"/>
        <v/>
      </c>
      <c r="AL96" s="135" t="str">
        <f t="shared" si="64"/>
        <v/>
      </c>
      <c r="AM96" s="135" t="str">
        <f t="shared" si="65"/>
        <v/>
      </c>
      <c r="AN96" s="135" t="str">
        <f t="shared" si="66"/>
        <v/>
      </c>
      <c r="AO96" s="135" t="str">
        <f t="shared" si="67"/>
        <v/>
      </c>
      <c r="AP96" s="135" t="str">
        <f t="shared" si="68"/>
        <v/>
      </c>
      <c r="AQ96" s="135" t="str">
        <f t="shared" si="69"/>
        <v/>
      </c>
      <c r="AR96" s="135" t="str">
        <f t="shared" si="70"/>
        <v/>
      </c>
      <c r="AS96" s="135" t="str">
        <f t="shared" si="71"/>
        <v/>
      </c>
      <c r="AT96" s="135" t="str">
        <f t="shared" si="72"/>
        <v/>
      </c>
      <c r="AU96" s="135" t="str">
        <f t="shared" si="73"/>
        <v/>
      </c>
      <c r="AV96" s="135" t="str">
        <f t="shared" si="74"/>
        <v/>
      </c>
      <c r="AW96" s="135" t="str">
        <f t="shared" si="75"/>
        <v/>
      </c>
      <c r="AX96" s="135" t="str">
        <f t="shared" si="76"/>
        <v/>
      </c>
      <c r="AY96" s="135" t="str">
        <f t="shared" si="77"/>
        <v/>
      </c>
      <c r="AZ96" s="135" t="str">
        <f t="shared" si="78"/>
        <v/>
      </c>
      <c r="BA96" s="135" t="str">
        <f t="shared" si="79"/>
        <v/>
      </c>
      <c r="BB96" s="135" t="str">
        <f t="shared" si="80"/>
        <v/>
      </c>
      <c r="BC96" s="135" t="str">
        <f t="shared" si="81"/>
        <v/>
      </c>
      <c r="BD96" s="135" t="str">
        <f t="shared" si="82"/>
        <v/>
      </c>
      <c r="BE96" s="136" t="str">
        <f t="shared" si="83"/>
        <v/>
      </c>
      <c r="BF96" s="136" t="str">
        <f t="shared" si="84"/>
        <v/>
      </c>
      <c r="BG96" s="137" t="str">
        <f t="shared" si="85"/>
        <v/>
      </c>
      <c r="BH96" s="131" t="str">
        <f t="shared" si="86"/>
        <v>vide</v>
      </c>
      <c r="BI96" s="138">
        <f t="shared" si="87"/>
        <v>0</v>
      </c>
    </row>
    <row r="97" spans="31:91" x14ac:dyDescent="0.25">
      <c r="AF97" s="133" t="str">
        <f>trame_planning_machine!$C$35</f>
        <v>sa 30</v>
      </c>
      <c r="AG97" s="134" t="str">
        <f t="shared" si="59"/>
        <v/>
      </c>
      <c r="AH97" s="135" t="str">
        <f t="shared" si="60"/>
        <v/>
      </c>
      <c r="AI97" s="135" t="str">
        <f t="shared" si="61"/>
        <v/>
      </c>
      <c r="AJ97" s="135" t="str">
        <f t="shared" si="62"/>
        <v/>
      </c>
      <c r="AK97" s="135" t="str">
        <f t="shared" si="63"/>
        <v/>
      </c>
      <c r="AL97" s="135" t="str">
        <f t="shared" si="64"/>
        <v/>
      </c>
      <c r="AM97" s="135" t="str">
        <f t="shared" si="65"/>
        <v/>
      </c>
      <c r="AN97" s="135" t="str">
        <f t="shared" si="66"/>
        <v/>
      </c>
      <c r="AO97" s="135" t="str">
        <f t="shared" si="67"/>
        <v/>
      </c>
      <c r="AP97" s="135" t="str">
        <f t="shared" si="68"/>
        <v/>
      </c>
      <c r="AQ97" s="135" t="str">
        <f t="shared" si="69"/>
        <v/>
      </c>
      <c r="AR97" s="135" t="str">
        <f t="shared" si="70"/>
        <v/>
      </c>
      <c r="AS97" s="135" t="str">
        <f t="shared" si="71"/>
        <v/>
      </c>
      <c r="AT97" s="135" t="str">
        <f t="shared" si="72"/>
        <v/>
      </c>
      <c r="AU97" s="135" t="str">
        <f t="shared" si="73"/>
        <v/>
      </c>
      <c r="AV97" s="135" t="str">
        <f t="shared" si="74"/>
        <v/>
      </c>
      <c r="AW97" s="135" t="str">
        <f t="shared" si="75"/>
        <v/>
      </c>
      <c r="AX97" s="135" t="str">
        <f t="shared" si="76"/>
        <v/>
      </c>
      <c r="AY97" s="135" t="str">
        <f t="shared" si="77"/>
        <v/>
      </c>
      <c r="AZ97" s="135" t="str">
        <f t="shared" si="78"/>
        <v/>
      </c>
      <c r="BA97" s="135" t="str">
        <f t="shared" si="79"/>
        <v/>
      </c>
      <c r="BB97" s="135" t="str">
        <f t="shared" si="80"/>
        <v/>
      </c>
      <c r="BC97" s="135" t="str">
        <f t="shared" si="81"/>
        <v/>
      </c>
      <c r="BD97" s="135" t="str">
        <f t="shared" si="82"/>
        <v/>
      </c>
      <c r="BE97" s="136" t="str">
        <f t="shared" si="83"/>
        <v/>
      </c>
      <c r="BF97" s="136" t="str">
        <f t="shared" si="84"/>
        <v/>
      </c>
      <c r="BG97" s="137" t="str">
        <f t="shared" si="85"/>
        <v/>
      </c>
      <c r="BH97" s="131" t="str">
        <f t="shared" si="86"/>
        <v>vide</v>
      </c>
      <c r="BI97" s="138">
        <f t="shared" si="87"/>
        <v>0</v>
      </c>
    </row>
    <row r="98" spans="31:91" ht="15.75" thickBot="1" x14ac:dyDescent="0.3">
      <c r="AF98" s="142" t="str">
        <f>trame_planning_machine!$C$36</f>
        <v>di 31</v>
      </c>
      <c r="AG98" s="143" t="str">
        <f t="shared" si="59"/>
        <v/>
      </c>
      <c r="AH98" s="144" t="str">
        <f t="shared" si="60"/>
        <v/>
      </c>
      <c r="AI98" s="144" t="str">
        <f t="shared" si="61"/>
        <v/>
      </c>
      <c r="AJ98" s="144" t="str">
        <f t="shared" si="62"/>
        <v/>
      </c>
      <c r="AK98" s="144" t="str">
        <f t="shared" si="63"/>
        <v/>
      </c>
      <c r="AL98" s="144" t="str">
        <f t="shared" si="64"/>
        <v/>
      </c>
      <c r="AM98" s="144" t="str">
        <f t="shared" si="65"/>
        <v/>
      </c>
      <c r="AN98" s="144" t="str">
        <f t="shared" si="66"/>
        <v/>
      </c>
      <c r="AO98" s="144" t="str">
        <f t="shared" si="67"/>
        <v/>
      </c>
      <c r="AP98" s="144" t="str">
        <f t="shared" si="68"/>
        <v/>
      </c>
      <c r="AQ98" s="144" t="str">
        <f t="shared" si="69"/>
        <v/>
      </c>
      <c r="AR98" s="144" t="str">
        <f t="shared" si="70"/>
        <v/>
      </c>
      <c r="AS98" s="144" t="str">
        <f t="shared" si="71"/>
        <v/>
      </c>
      <c r="AT98" s="144" t="str">
        <f t="shared" si="72"/>
        <v/>
      </c>
      <c r="AU98" s="144" t="str">
        <f t="shared" si="73"/>
        <v/>
      </c>
      <c r="AV98" s="144" t="str">
        <f t="shared" si="74"/>
        <v/>
      </c>
      <c r="AW98" s="144" t="str">
        <f t="shared" si="75"/>
        <v/>
      </c>
      <c r="AX98" s="144" t="str">
        <f t="shared" si="76"/>
        <v/>
      </c>
      <c r="AY98" s="144" t="str">
        <f t="shared" si="77"/>
        <v/>
      </c>
      <c r="AZ98" s="144" t="str">
        <f t="shared" si="78"/>
        <v/>
      </c>
      <c r="BA98" s="144" t="str">
        <f t="shared" si="79"/>
        <v/>
      </c>
      <c r="BB98" s="144" t="str">
        <f t="shared" si="80"/>
        <v/>
      </c>
      <c r="BC98" s="144" t="str">
        <f t="shared" si="81"/>
        <v/>
      </c>
      <c r="BD98" s="144" t="str">
        <f t="shared" si="82"/>
        <v/>
      </c>
      <c r="BE98" s="145" t="str">
        <f t="shared" si="83"/>
        <v/>
      </c>
      <c r="BF98" s="145" t="str">
        <f t="shared" si="84"/>
        <v/>
      </c>
      <c r="BG98" s="146" t="str">
        <f t="shared" si="85"/>
        <v/>
      </c>
      <c r="BH98" s="131" t="str">
        <f t="shared" si="86"/>
        <v>vide</v>
      </c>
      <c r="BI98" s="147">
        <f t="shared" si="87"/>
        <v>0</v>
      </c>
    </row>
    <row r="99" spans="31:91" ht="15.75" thickTop="1" x14ac:dyDescent="0.25">
      <c r="BD99" s="149"/>
    </row>
    <row r="100" spans="31:91" ht="15.75" thickBot="1" x14ac:dyDescent="0.3">
      <c r="BD100" s="150"/>
      <c r="BI100" s="60" t="str">
        <f>BH101</f>
        <v>vide</v>
      </c>
      <c r="BJ100" s="60" t="str">
        <f>BH102</f>
        <v>vide</v>
      </c>
      <c r="BK100" s="60" t="str">
        <f>BH103</f>
        <v>vide</v>
      </c>
      <c r="BL100" s="60" t="str">
        <f>BH104</f>
        <v>vide</v>
      </c>
      <c r="BM100" s="60" t="str">
        <f>BH105</f>
        <v>vide</v>
      </c>
      <c r="BN100" s="60" t="str">
        <f>BH106</f>
        <v>vide</v>
      </c>
      <c r="BO100" s="60" t="str">
        <f>BH107</f>
        <v>vide</v>
      </c>
      <c r="BP100" s="60" t="str">
        <f>BH108</f>
        <v>vide</v>
      </c>
      <c r="BQ100" s="60" t="str">
        <f>BH109</f>
        <v>vide</v>
      </c>
      <c r="BR100" s="60" t="str">
        <f>BH110</f>
        <v>vide</v>
      </c>
      <c r="BS100" s="60" t="str">
        <f>BH111</f>
        <v>vide</v>
      </c>
      <c r="BT100" s="60" t="str">
        <f>BH112</f>
        <v>vide</v>
      </c>
      <c r="BU100" s="60" t="str">
        <f>BH113</f>
        <v>vide</v>
      </c>
      <c r="BV100" s="60" t="str">
        <f>BH114</f>
        <v>vide</v>
      </c>
      <c r="BW100" s="60" t="str">
        <f>BH115</f>
        <v>vide</v>
      </c>
      <c r="BX100" s="60" t="str">
        <f>BH116</f>
        <v>vide</v>
      </c>
      <c r="BY100" s="60" t="str">
        <f>BH117</f>
        <v>vide</v>
      </c>
      <c r="BZ100" s="60" t="str">
        <f>BH118</f>
        <v>vide</v>
      </c>
      <c r="CA100" s="60" t="str">
        <f>BH119</f>
        <v>vide</v>
      </c>
      <c r="CB100" s="60" t="str">
        <f>BH120</f>
        <v>vide</v>
      </c>
      <c r="CC100" s="60" t="str">
        <f>BH121</f>
        <v>vide</v>
      </c>
      <c r="CD100" s="60" t="str">
        <f>BH122</f>
        <v>vide</v>
      </c>
      <c r="CE100" s="60" t="str">
        <f>BH123</f>
        <v>vide</v>
      </c>
      <c r="CF100" s="60" t="str">
        <f>BH124</f>
        <v>vide</v>
      </c>
      <c r="CG100" s="60" t="str">
        <f>BH125</f>
        <v>vide</v>
      </c>
      <c r="CH100" s="60" t="str">
        <f>BH126</f>
        <v>vide</v>
      </c>
      <c r="CI100" s="60" t="str">
        <f>BH127</f>
        <v>vide</v>
      </c>
      <c r="CJ100" s="60" t="str">
        <f>BH128</f>
        <v>vide</v>
      </c>
      <c r="CK100" s="60" t="str">
        <f>BH129</f>
        <v>vide</v>
      </c>
      <c r="CL100" s="60" t="str">
        <f>BH130</f>
        <v>vide</v>
      </c>
      <c r="CM100" s="60" t="str">
        <f>BH131</f>
        <v>vide</v>
      </c>
    </row>
    <row r="101" spans="31:91" ht="15.75" thickTop="1" x14ac:dyDescent="0.25">
      <c r="AE101" s="125" t="s">
        <v>31</v>
      </c>
      <c r="AF101" s="126" t="str">
        <f>trame_planning_machine!$C$6</f>
        <v>ve 1</v>
      </c>
      <c r="AG101" s="127" t="str">
        <f>IF(D2=$AE$101,D$1,"")</f>
        <v/>
      </c>
      <c r="AH101" s="128" t="str">
        <f t="shared" ref="AH101:BD101" si="88">IF(E2=$AE$101,E$1,"")</f>
        <v/>
      </c>
      <c r="AI101" s="128" t="str">
        <f t="shared" si="88"/>
        <v/>
      </c>
      <c r="AJ101" s="128" t="str">
        <f t="shared" si="88"/>
        <v/>
      </c>
      <c r="AK101" s="128" t="str">
        <f t="shared" si="88"/>
        <v/>
      </c>
      <c r="AL101" s="128" t="str">
        <f t="shared" si="88"/>
        <v/>
      </c>
      <c r="AM101" s="128" t="str">
        <f t="shared" si="88"/>
        <v/>
      </c>
      <c r="AN101" s="128" t="str">
        <f t="shared" si="88"/>
        <v/>
      </c>
      <c r="AO101" s="128" t="str">
        <f t="shared" si="88"/>
        <v/>
      </c>
      <c r="AP101" s="128" t="str">
        <f t="shared" si="88"/>
        <v/>
      </c>
      <c r="AQ101" s="128" t="str">
        <f t="shared" si="88"/>
        <v/>
      </c>
      <c r="AR101" s="128" t="str">
        <f t="shared" si="88"/>
        <v/>
      </c>
      <c r="AS101" s="128" t="str">
        <f t="shared" si="88"/>
        <v/>
      </c>
      <c r="AT101" s="128" t="str">
        <f t="shared" si="88"/>
        <v/>
      </c>
      <c r="AU101" s="128" t="str">
        <f t="shared" si="88"/>
        <v/>
      </c>
      <c r="AV101" s="128" t="str">
        <f t="shared" si="88"/>
        <v/>
      </c>
      <c r="AW101" s="128" t="str">
        <f t="shared" si="88"/>
        <v/>
      </c>
      <c r="AX101" s="128" t="str">
        <f t="shared" si="88"/>
        <v/>
      </c>
      <c r="AY101" s="128" t="str">
        <f t="shared" si="88"/>
        <v/>
      </c>
      <c r="AZ101" s="128" t="str">
        <f t="shared" si="88"/>
        <v/>
      </c>
      <c r="BA101" s="128" t="str">
        <f t="shared" si="88"/>
        <v/>
      </c>
      <c r="BB101" s="128" t="str">
        <f t="shared" si="88"/>
        <v/>
      </c>
      <c r="BC101" s="128" t="str">
        <f t="shared" si="88"/>
        <v/>
      </c>
      <c r="BD101" s="128" t="str">
        <f t="shared" si="88"/>
        <v/>
      </c>
      <c r="BE101" s="129" t="str">
        <f>IF(ISERROR(SEARCH("CG*",$AB$2)),"",$AB$1)</f>
        <v/>
      </c>
      <c r="BF101" s="129" t="str">
        <f>IF(ISERROR(SEARCH("CG*",$AC$2)),"",$AC$1)</f>
        <v/>
      </c>
      <c r="BG101" s="130" t="str">
        <f>IF(BI101&gt;1,"DOUB","")</f>
        <v/>
      </c>
      <c r="BH101" s="131" t="str">
        <f>IF(ISNA(LOOKUP(2.1,1/(AG101:BG101&lt;&gt;""),AG101:BG101)),"vide",LOOKUP(2.1,1/(AG101:BG101&lt;&gt;""),AG101:BG101))</f>
        <v>vide</v>
      </c>
      <c r="BI101" s="138">
        <f>SUMPRODUCT((AG101:BF101&lt;&gt;"")*1)</f>
        <v>0</v>
      </c>
    </row>
    <row r="102" spans="31:91" x14ac:dyDescent="0.25">
      <c r="AF102" s="133" t="str">
        <f>trame_planning_machine!$C$7</f>
        <v>sa 2</v>
      </c>
      <c r="AG102" s="134" t="str">
        <f t="shared" ref="AG102:AG131" si="89">IF(D3=$AE$101,D$1,"")</f>
        <v/>
      </c>
      <c r="AH102" s="135" t="str">
        <f t="shared" ref="AH102:AH131" si="90">IF(E3=$AE$101,E$1,"")</f>
        <v/>
      </c>
      <c r="AI102" s="135" t="str">
        <f t="shared" ref="AI102:AI131" si="91">IF(F3=$AE$101,F$1,"")</f>
        <v/>
      </c>
      <c r="AJ102" s="135" t="str">
        <f t="shared" ref="AJ102:AJ131" si="92">IF(G3=$AE$101,G$1,"")</f>
        <v/>
      </c>
      <c r="AK102" s="135" t="str">
        <f t="shared" ref="AK102:AK131" si="93">IF(H3=$AE$101,H$1,"")</f>
        <v/>
      </c>
      <c r="AL102" s="135" t="str">
        <f t="shared" ref="AL102:AL131" si="94">IF(I3=$AE$101,I$1,"")</f>
        <v/>
      </c>
      <c r="AM102" s="135" t="str">
        <f t="shared" ref="AM102:AM131" si="95">IF(J3=$AE$101,J$1,"")</f>
        <v/>
      </c>
      <c r="AN102" s="135" t="str">
        <f t="shared" ref="AN102:AN131" si="96">IF(K3=$AE$101,K$1,"")</f>
        <v/>
      </c>
      <c r="AO102" s="135" t="str">
        <f t="shared" ref="AO102:AO131" si="97">IF(L3=$AE$101,L$1,"")</f>
        <v/>
      </c>
      <c r="AP102" s="135" t="str">
        <f t="shared" ref="AP102:AP131" si="98">IF(M3=$AE$101,M$1,"")</f>
        <v/>
      </c>
      <c r="AQ102" s="135" t="str">
        <f t="shared" ref="AQ102:AQ131" si="99">IF(N3=$AE$101,N$1,"")</f>
        <v/>
      </c>
      <c r="AR102" s="135" t="str">
        <f t="shared" ref="AR102:AR131" si="100">IF(O3=$AE$101,O$1,"")</f>
        <v/>
      </c>
      <c r="AS102" s="135" t="str">
        <f t="shared" ref="AS102:AS131" si="101">IF(P3=$AE$101,P$1,"")</f>
        <v/>
      </c>
      <c r="AT102" s="135" t="str">
        <f t="shared" ref="AT102:AT131" si="102">IF(Q3=$AE$101,Q$1,"")</f>
        <v/>
      </c>
      <c r="AU102" s="135" t="str">
        <f t="shared" ref="AU102:AU131" si="103">IF(R3=$AE$101,R$1,"")</f>
        <v/>
      </c>
      <c r="AV102" s="135" t="str">
        <f t="shared" ref="AV102:AV131" si="104">IF(S3=$AE$101,S$1,"")</f>
        <v/>
      </c>
      <c r="AW102" s="135" t="str">
        <f t="shared" ref="AW102:AW131" si="105">IF(T3=$AE$101,T$1,"")</f>
        <v/>
      </c>
      <c r="AX102" s="135" t="str">
        <f t="shared" ref="AX102:AX131" si="106">IF(U3=$AE$101,U$1,"")</f>
        <v/>
      </c>
      <c r="AY102" s="135" t="str">
        <f t="shared" ref="AY102:AY131" si="107">IF(V3=$AE$101,V$1,"")</f>
        <v/>
      </c>
      <c r="AZ102" s="135" t="str">
        <f t="shared" ref="AZ102:AZ131" si="108">IF(W3=$AE$101,W$1,"")</f>
        <v/>
      </c>
      <c r="BA102" s="135" t="str">
        <f t="shared" ref="BA102:BA131" si="109">IF(X3=$AE$101,X$1,"")</f>
        <v/>
      </c>
      <c r="BB102" s="135" t="str">
        <f t="shared" ref="BB102:BB131" si="110">IF(Y3=$AE$101,Y$1,"")</f>
        <v/>
      </c>
      <c r="BC102" s="135" t="str">
        <f t="shared" ref="BC102:BC131" si="111">IF(Z3=$AE$101,Z$1,"")</f>
        <v/>
      </c>
      <c r="BD102" s="135" t="str">
        <f t="shared" ref="BD102:BD131" si="112">IF(AA3=$AE$101,AA$1,"")</f>
        <v/>
      </c>
      <c r="BE102" s="136" t="str">
        <f t="shared" ref="BE102:BE131" si="113">IF(ISERROR(SEARCH("CG*",$AB$2)),"",$AB$1)</f>
        <v/>
      </c>
      <c r="BF102" s="136" t="str">
        <f t="shared" ref="BF102:BF131" si="114">IF(ISERROR(SEARCH("CG*",$AC$2)),"",$AC$1)</f>
        <v/>
      </c>
      <c r="BG102" s="137" t="str">
        <f t="shared" ref="BG102:BG131" si="115">IF(BI102&gt;1,"DOUB","")</f>
        <v/>
      </c>
      <c r="BH102" s="131" t="str">
        <f t="shared" ref="BH102:BH131" si="116">IF(ISNA(LOOKUP(2.1,1/(AG102:BG102&lt;&gt;""),AG102:BG102)),"vide",LOOKUP(2.1,1/(AG102:BG102&lt;&gt;""),AG102:BG102))</f>
        <v>vide</v>
      </c>
      <c r="BI102" s="138">
        <f t="shared" ref="BI102:BI131" si="117">SUMPRODUCT((AG102:BF102&lt;&gt;"")*1)</f>
        <v>0</v>
      </c>
    </row>
    <row r="103" spans="31:91" x14ac:dyDescent="0.25">
      <c r="AF103" s="133" t="str">
        <f>trame_planning_machine!$C$8</f>
        <v>di 3</v>
      </c>
      <c r="AG103" s="134" t="str">
        <f t="shared" si="89"/>
        <v/>
      </c>
      <c r="AH103" s="135" t="str">
        <f t="shared" si="90"/>
        <v/>
      </c>
      <c r="AI103" s="135" t="str">
        <f t="shared" si="91"/>
        <v/>
      </c>
      <c r="AJ103" s="135" t="str">
        <f t="shared" si="92"/>
        <v/>
      </c>
      <c r="AK103" s="135" t="str">
        <f t="shared" si="93"/>
        <v/>
      </c>
      <c r="AL103" s="135" t="str">
        <f t="shared" si="94"/>
        <v/>
      </c>
      <c r="AM103" s="135" t="str">
        <f t="shared" si="95"/>
        <v/>
      </c>
      <c r="AN103" s="135" t="str">
        <f t="shared" si="96"/>
        <v/>
      </c>
      <c r="AO103" s="135" t="str">
        <f t="shared" si="97"/>
        <v/>
      </c>
      <c r="AP103" s="135" t="str">
        <f t="shared" si="98"/>
        <v/>
      </c>
      <c r="AQ103" s="135" t="str">
        <f t="shared" si="99"/>
        <v/>
      </c>
      <c r="AR103" s="135" t="str">
        <f t="shared" si="100"/>
        <v/>
      </c>
      <c r="AS103" s="135" t="str">
        <f t="shared" si="101"/>
        <v/>
      </c>
      <c r="AT103" s="135" t="str">
        <f t="shared" si="102"/>
        <v/>
      </c>
      <c r="AU103" s="135" t="str">
        <f t="shared" si="103"/>
        <v/>
      </c>
      <c r="AV103" s="135" t="str">
        <f t="shared" si="104"/>
        <v/>
      </c>
      <c r="AW103" s="135" t="str">
        <f t="shared" si="105"/>
        <v/>
      </c>
      <c r="AX103" s="135" t="str">
        <f t="shared" si="106"/>
        <v/>
      </c>
      <c r="AY103" s="135" t="str">
        <f t="shared" si="107"/>
        <v/>
      </c>
      <c r="AZ103" s="135" t="str">
        <f t="shared" si="108"/>
        <v/>
      </c>
      <c r="BA103" s="135" t="str">
        <f t="shared" si="109"/>
        <v/>
      </c>
      <c r="BB103" s="135" t="str">
        <f t="shared" si="110"/>
        <v/>
      </c>
      <c r="BC103" s="135" t="str">
        <f t="shared" si="111"/>
        <v/>
      </c>
      <c r="BD103" s="135" t="str">
        <f t="shared" si="112"/>
        <v/>
      </c>
      <c r="BE103" s="136" t="str">
        <f t="shared" si="113"/>
        <v/>
      </c>
      <c r="BF103" s="136" t="str">
        <f t="shared" si="114"/>
        <v/>
      </c>
      <c r="BG103" s="137" t="str">
        <f t="shared" si="115"/>
        <v/>
      </c>
      <c r="BH103" s="131" t="str">
        <f t="shared" si="116"/>
        <v>vide</v>
      </c>
      <c r="BI103" s="138">
        <f t="shared" si="117"/>
        <v>0</v>
      </c>
    </row>
    <row r="104" spans="31:91" x14ac:dyDescent="0.25">
      <c r="AF104" s="133" t="str">
        <f>trame_planning_machine!$C$9</f>
        <v>lu 4</v>
      </c>
      <c r="AG104" s="134" t="str">
        <f t="shared" si="89"/>
        <v/>
      </c>
      <c r="AH104" s="135" t="str">
        <f t="shared" si="90"/>
        <v/>
      </c>
      <c r="AI104" s="135" t="str">
        <f t="shared" si="91"/>
        <v/>
      </c>
      <c r="AJ104" s="135" t="str">
        <f t="shared" si="92"/>
        <v/>
      </c>
      <c r="AK104" s="135" t="str">
        <f t="shared" si="93"/>
        <v/>
      </c>
      <c r="AL104" s="135" t="str">
        <f t="shared" si="94"/>
        <v/>
      </c>
      <c r="AM104" s="135" t="str">
        <f t="shared" si="95"/>
        <v/>
      </c>
      <c r="AN104" s="135" t="str">
        <f t="shared" si="96"/>
        <v/>
      </c>
      <c r="AO104" s="135" t="str">
        <f t="shared" si="97"/>
        <v/>
      </c>
      <c r="AP104" s="135" t="str">
        <f t="shared" si="98"/>
        <v/>
      </c>
      <c r="AQ104" s="135" t="str">
        <f t="shared" si="99"/>
        <v/>
      </c>
      <c r="AR104" s="135" t="str">
        <f t="shared" si="100"/>
        <v/>
      </c>
      <c r="AS104" s="135" t="str">
        <f t="shared" si="101"/>
        <v/>
      </c>
      <c r="AT104" s="135" t="str">
        <f t="shared" si="102"/>
        <v/>
      </c>
      <c r="AU104" s="135" t="str">
        <f t="shared" si="103"/>
        <v/>
      </c>
      <c r="AV104" s="135" t="str">
        <f t="shared" si="104"/>
        <v/>
      </c>
      <c r="AW104" s="135" t="str">
        <f t="shared" si="105"/>
        <v/>
      </c>
      <c r="AX104" s="135" t="str">
        <f t="shared" si="106"/>
        <v/>
      </c>
      <c r="AY104" s="135" t="str">
        <f t="shared" si="107"/>
        <v/>
      </c>
      <c r="AZ104" s="135" t="str">
        <f t="shared" si="108"/>
        <v/>
      </c>
      <c r="BA104" s="135" t="str">
        <f t="shared" si="109"/>
        <v/>
      </c>
      <c r="BB104" s="135" t="str">
        <f t="shared" si="110"/>
        <v/>
      </c>
      <c r="BC104" s="135" t="str">
        <f t="shared" si="111"/>
        <v/>
      </c>
      <c r="BD104" s="135" t="str">
        <f t="shared" si="112"/>
        <v/>
      </c>
      <c r="BE104" s="136" t="str">
        <f t="shared" si="113"/>
        <v/>
      </c>
      <c r="BF104" s="136" t="str">
        <f t="shared" si="114"/>
        <v/>
      </c>
      <c r="BG104" s="137" t="str">
        <f t="shared" si="115"/>
        <v/>
      </c>
      <c r="BH104" s="131" t="str">
        <f t="shared" si="116"/>
        <v>vide</v>
      </c>
      <c r="BI104" s="138">
        <f t="shared" si="117"/>
        <v>0</v>
      </c>
    </row>
    <row r="105" spans="31:91" x14ac:dyDescent="0.25">
      <c r="AF105" s="133" t="str">
        <f>trame_planning_machine!$C$10</f>
        <v>ma 5</v>
      </c>
      <c r="AG105" s="134" t="str">
        <f t="shared" si="89"/>
        <v/>
      </c>
      <c r="AH105" s="135" t="str">
        <f t="shared" si="90"/>
        <v/>
      </c>
      <c r="AI105" s="135" t="str">
        <f t="shared" si="91"/>
        <v/>
      </c>
      <c r="AJ105" s="135" t="str">
        <f t="shared" si="92"/>
        <v/>
      </c>
      <c r="AK105" s="135" t="str">
        <f t="shared" si="93"/>
        <v/>
      </c>
      <c r="AL105" s="135" t="str">
        <f t="shared" si="94"/>
        <v/>
      </c>
      <c r="AM105" s="135" t="str">
        <f t="shared" si="95"/>
        <v/>
      </c>
      <c r="AN105" s="135" t="str">
        <f t="shared" si="96"/>
        <v/>
      </c>
      <c r="AO105" s="135" t="str">
        <f t="shared" si="97"/>
        <v/>
      </c>
      <c r="AP105" s="135" t="str">
        <f t="shared" si="98"/>
        <v/>
      </c>
      <c r="AQ105" s="135" t="str">
        <f t="shared" si="99"/>
        <v/>
      </c>
      <c r="AR105" s="135" t="str">
        <f t="shared" si="100"/>
        <v/>
      </c>
      <c r="AS105" s="135" t="str">
        <f t="shared" si="101"/>
        <v/>
      </c>
      <c r="AT105" s="135" t="str">
        <f t="shared" si="102"/>
        <v/>
      </c>
      <c r="AU105" s="135" t="str">
        <f t="shared" si="103"/>
        <v/>
      </c>
      <c r="AV105" s="135" t="str">
        <f t="shared" si="104"/>
        <v/>
      </c>
      <c r="AW105" s="135" t="str">
        <f t="shared" si="105"/>
        <v/>
      </c>
      <c r="AX105" s="135" t="str">
        <f t="shared" si="106"/>
        <v/>
      </c>
      <c r="AY105" s="135" t="str">
        <f t="shared" si="107"/>
        <v/>
      </c>
      <c r="AZ105" s="135" t="str">
        <f t="shared" si="108"/>
        <v/>
      </c>
      <c r="BA105" s="135" t="str">
        <f t="shared" si="109"/>
        <v/>
      </c>
      <c r="BB105" s="135" t="str">
        <f t="shared" si="110"/>
        <v/>
      </c>
      <c r="BC105" s="135" t="str">
        <f t="shared" si="111"/>
        <v/>
      </c>
      <c r="BD105" s="135" t="str">
        <f t="shared" si="112"/>
        <v/>
      </c>
      <c r="BE105" s="136" t="str">
        <f t="shared" si="113"/>
        <v/>
      </c>
      <c r="BF105" s="136" t="str">
        <f t="shared" si="114"/>
        <v/>
      </c>
      <c r="BG105" s="137" t="str">
        <f t="shared" si="115"/>
        <v/>
      </c>
      <c r="BH105" s="131" t="str">
        <f t="shared" si="116"/>
        <v>vide</v>
      </c>
      <c r="BI105" s="138">
        <f t="shared" si="117"/>
        <v>0</v>
      </c>
    </row>
    <row r="106" spans="31:91" x14ac:dyDescent="0.25">
      <c r="AF106" s="133" t="str">
        <f>trame_planning_machine!$C$11</f>
        <v>me 6</v>
      </c>
      <c r="AG106" s="134" t="str">
        <f t="shared" si="89"/>
        <v/>
      </c>
      <c r="AH106" s="135" t="str">
        <f t="shared" si="90"/>
        <v/>
      </c>
      <c r="AI106" s="135" t="str">
        <f t="shared" si="91"/>
        <v/>
      </c>
      <c r="AJ106" s="135" t="str">
        <f t="shared" si="92"/>
        <v/>
      </c>
      <c r="AK106" s="135" t="str">
        <f t="shared" si="93"/>
        <v/>
      </c>
      <c r="AL106" s="135" t="str">
        <f t="shared" si="94"/>
        <v/>
      </c>
      <c r="AM106" s="135" t="str">
        <f t="shared" si="95"/>
        <v/>
      </c>
      <c r="AN106" s="135" t="str">
        <f t="shared" si="96"/>
        <v/>
      </c>
      <c r="AO106" s="135" t="str">
        <f t="shared" si="97"/>
        <v/>
      </c>
      <c r="AP106" s="135" t="str">
        <f t="shared" si="98"/>
        <v/>
      </c>
      <c r="AQ106" s="135" t="str">
        <f t="shared" si="99"/>
        <v/>
      </c>
      <c r="AR106" s="135" t="str">
        <f t="shared" si="100"/>
        <v/>
      </c>
      <c r="AS106" s="135" t="str">
        <f t="shared" si="101"/>
        <v/>
      </c>
      <c r="AT106" s="135" t="str">
        <f t="shared" si="102"/>
        <v/>
      </c>
      <c r="AU106" s="135" t="str">
        <f t="shared" si="103"/>
        <v/>
      </c>
      <c r="AV106" s="135" t="str">
        <f t="shared" si="104"/>
        <v/>
      </c>
      <c r="AW106" s="135" t="str">
        <f t="shared" si="105"/>
        <v/>
      </c>
      <c r="AX106" s="135" t="str">
        <f t="shared" si="106"/>
        <v/>
      </c>
      <c r="AY106" s="135" t="str">
        <f t="shared" si="107"/>
        <v/>
      </c>
      <c r="AZ106" s="135" t="str">
        <f t="shared" si="108"/>
        <v/>
      </c>
      <c r="BA106" s="135" t="str">
        <f t="shared" si="109"/>
        <v/>
      </c>
      <c r="BB106" s="135" t="str">
        <f t="shared" si="110"/>
        <v/>
      </c>
      <c r="BC106" s="135" t="str">
        <f t="shared" si="111"/>
        <v/>
      </c>
      <c r="BD106" s="135" t="str">
        <f t="shared" si="112"/>
        <v/>
      </c>
      <c r="BE106" s="136" t="str">
        <f t="shared" si="113"/>
        <v/>
      </c>
      <c r="BF106" s="136" t="str">
        <f t="shared" si="114"/>
        <v/>
      </c>
      <c r="BG106" s="137" t="str">
        <f t="shared" si="115"/>
        <v/>
      </c>
      <c r="BH106" s="131" t="str">
        <f t="shared" si="116"/>
        <v>vide</v>
      </c>
      <c r="BI106" s="138">
        <f t="shared" si="117"/>
        <v>0</v>
      </c>
    </row>
    <row r="107" spans="31:91" x14ac:dyDescent="0.25">
      <c r="AF107" s="133" t="str">
        <f>trame_planning_machine!$C$12</f>
        <v>je 7</v>
      </c>
      <c r="AG107" s="134" t="str">
        <f t="shared" si="89"/>
        <v/>
      </c>
      <c r="AH107" s="135" t="str">
        <f t="shared" si="90"/>
        <v/>
      </c>
      <c r="AI107" s="135" t="str">
        <f t="shared" si="91"/>
        <v/>
      </c>
      <c r="AJ107" s="135" t="str">
        <f t="shared" si="92"/>
        <v/>
      </c>
      <c r="AK107" s="135" t="str">
        <f t="shared" si="93"/>
        <v/>
      </c>
      <c r="AL107" s="135" t="str">
        <f t="shared" si="94"/>
        <v/>
      </c>
      <c r="AM107" s="135" t="str">
        <f t="shared" si="95"/>
        <v/>
      </c>
      <c r="AN107" s="135" t="str">
        <f t="shared" si="96"/>
        <v/>
      </c>
      <c r="AO107" s="135" t="str">
        <f t="shared" si="97"/>
        <v/>
      </c>
      <c r="AP107" s="135" t="str">
        <f t="shared" si="98"/>
        <v/>
      </c>
      <c r="AQ107" s="135" t="str">
        <f t="shared" si="99"/>
        <v/>
      </c>
      <c r="AR107" s="135" t="str">
        <f t="shared" si="100"/>
        <v/>
      </c>
      <c r="AS107" s="135" t="str">
        <f t="shared" si="101"/>
        <v/>
      </c>
      <c r="AT107" s="135" t="str">
        <f t="shared" si="102"/>
        <v/>
      </c>
      <c r="AU107" s="135" t="str">
        <f t="shared" si="103"/>
        <v/>
      </c>
      <c r="AV107" s="135" t="str">
        <f t="shared" si="104"/>
        <v/>
      </c>
      <c r="AW107" s="135" t="str">
        <f t="shared" si="105"/>
        <v/>
      </c>
      <c r="AX107" s="135" t="str">
        <f t="shared" si="106"/>
        <v/>
      </c>
      <c r="AY107" s="135" t="str">
        <f t="shared" si="107"/>
        <v/>
      </c>
      <c r="AZ107" s="135" t="str">
        <f t="shared" si="108"/>
        <v/>
      </c>
      <c r="BA107" s="135" t="str">
        <f t="shared" si="109"/>
        <v/>
      </c>
      <c r="BB107" s="135" t="str">
        <f t="shared" si="110"/>
        <v/>
      </c>
      <c r="BC107" s="135" t="str">
        <f t="shared" si="111"/>
        <v/>
      </c>
      <c r="BD107" s="135" t="str">
        <f t="shared" si="112"/>
        <v/>
      </c>
      <c r="BE107" s="136" t="str">
        <f t="shared" si="113"/>
        <v/>
      </c>
      <c r="BF107" s="136" t="str">
        <f t="shared" si="114"/>
        <v/>
      </c>
      <c r="BG107" s="137" t="str">
        <f t="shared" si="115"/>
        <v/>
      </c>
      <c r="BH107" s="131" t="str">
        <f t="shared" si="116"/>
        <v>vide</v>
      </c>
      <c r="BI107" s="138">
        <f t="shared" si="117"/>
        <v>0</v>
      </c>
    </row>
    <row r="108" spans="31:91" x14ac:dyDescent="0.25">
      <c r="AF108" s="133" t="str">
        <f>trame_planning_machine!$C$13</f>
        <v>ve 8</v>
      </c>
      <c r="AG108" s="134" t="str">
        <f t="shared" si="89"/>
        <v/>
      </c>
      <c r="AH108" s="135" t="str">
        <f t="shared" si="90"/>
        <v/>
      </c>
      <c r="AI108" s="135" t="str">
        <f t="shared" si="91"/>
        <v/>
      </c>
      <c r="AJ108" s="135" t="str">
        <f t="shared" si="92"/>
        <v/>
      </c>
      <c r="AK108" s="135" t="str">
        <f t="shared" si="93"/>
        <v/>
      </c>
      <c r="AL108" s="135" t="str">
        <f t="shared" si="94"/>
        <v/>
      </c>
      <c r="AM108" s="135" t="str">
        <f t="shared" si="95"/>
        <v/>
      </c>
      <c r="AN108" s="135" t="str">
        <f t="shared" si="96"/>
        <v/>
      </c>
      <c r="AO108" s="135" t="str">
        <f t="shared" si="97"/>
        <v/>
      </c>
      <c r="AP108" s="135" t="str">
        <f t="shared" si="98"/>
        <v/>
      </c>
      <c r="AQ108" s="135" t="str">
        <f t="shared" si="99"/>
        <v/>
      </c>
      <c r="AR108" s="135" t="str">
        <f t="shared" si="100"/>
        <v/>
      </c>
      <c r="AS108" s="135" t="str">
        <f t="shared" si="101"/>
        <v/>
      </c>
      <c r="AT108" s="135" t="str">
        <f t="shared" si="102"/>
        <v/>
      </c>
      <c r="AU108" s="135" t="str">
        <f t="shared" si="103"/>
        <v/>
      </c>
      <c r="AV108" s="135" t="str">
        <f t="shared" si="104"/>
        <v/>
      </c>
      <c r="AW108" s="135" t="str">
        <f t="shared" si="105"/>
        <v/>
      </c>
      <c r="AX108" s="135" t="str">
        <f t="shared" si="106"/>
        <v/>
      </c>
      <c r="AY108" s="135" t="str">
        <f t="shared" si="107"/>
        <v/>
      </c>
      <c r="AZ108" s="135" t="str">
        <f t="shared" si="108"/>
        <v/>
      </c>
      <c r="BA108" s="135" t="str">
        <f t="shared" si="109"/>
        <v/>
      </c>
      <c r="BB108" s="135" t="str">
        <f t="shared" si="110"/>
        <v/>
      </c>
      <c r="BC108" s="135" t="str">
        <f t="shared" si="111"/>
        <v/>
      </c>
      <c r="BD108" s="135" t="str">
        <f t="shared" si="112"/>
        <v/>
      </c>
      <c r="BE108" s="136" t="str">
        <f t="shared" si="113"/>
        <v/>
      </c>
      <c r="BF108" s="136" t="str">
        <f t="shared" si="114"/>
        <v/>
      </c>
      <c r="BG108" s="137" t="str">
        <f t="shared" si="115"/>
        <v/>
      </c>
      <c r="BH108" s="131" t="str">
        <f t="shared" si="116"/>
        <v>vide</v>
      </c>
      <c r="BI108" s="138">
        <f t="shared" si="117"/>
        <v>0</v>
      </c>
    </row>
    <row r="109" spans="31:91" x14ac:dyDescent="0.25">
      <c r="AF109" s="133" t="str">
        <f>trame_planning_machine!$C$14</f>
        <v>sa 9</v>
      </c>
      <c r="AG109" s="134" t="str">
        <f t="shared" si="89"/>
        <v/>
      </c>
      <c r="AH109" s="135" t="str">
        <f t="shared" si="90"/>
        <v/>
      </c>
      <c r="AI109" s="135" t="str">
        <f t="shared" si="91"/>
        <v/>
      </c>
      <c r="AJ109" s="135" t="str">
        <f t="shared" si="92"/>
        <v/>
      </c>
      <c r="AK109" s="135" t="str">
        <f t="shared" si="93"/>
        <v/>
      </c>
      <c r="AL109" s="135" t="str">
        <f t="shared" si="94"/>
        <v/>
      </c>
      <c r="AM109" s="135" t="str">
        <f t="shared" si="95"/>
        <v/>
      </c>
      <c r="AN109" s="135" t="str">
        <f t="shared" si="96"/>
        <v/>
      </c>
      <c r="AO109" s="135" t="str">
        <f t="shared" si="97"/>
        <v/>
      </c>
      <c r="AP109" s="135" t="str">
        <f t="shared" si="98"/>
        <v/>
      </c>
      <c r="AQ109" s="135" t="str">
        <f t="shared" si="99"/>
        <v/>
      </c>
      <c r="AR109" s="135" t="str">
        <f t="shared" si="100"/>
        <v/>
      </c>
      <c r="AS109" s="135" t="str">
        <f t="shared" si="101"/>
        <v/>
      </c>
      <c r="AT109" s="135" t="str">
        <f t="shared" si="102"/>
        <v/>
      </c>
      <c r="AU109" s="135" t="str">
        <f t="shared" si="103"/>
        <v/>
      </c>
      <c r="AV109" s="135" t="str">
        <f t="shared" si="104"/>
        <v/>
      </c>
      <c r="AW109" s="135" t="str">
        <f t="shared" si="105"/>
        <v/>
      </c>
      <c r="AX109" s="135" t="str">
        <f t="shared" si="106"/>
        <v/>
      </c>
      <c r="AY109" s="135" t="str">
        <f t="shared" si="107"/>
        <v/>
      </c>
      <c r="AZ109" s="135" t="str">
        <f t="shared" si="108"/>
        <v/>
      </c>
      <c r="BA109" s="135" t="str">
        <f t="shared" si="109"/>
        <v/>
      </c>
      <c r="BB109" s="135" t="str">
        <f t="shared" si="110"/>
        <v/>
      </c>
      <c r="BC109" s="135" t="str">
        <f t="shared" si="111"/>
        <v/>
      </c>
      <c r="BD109" s="135" t="str">
        <f t="shared" si="112"/>
        <v/>
      </c>
      <c r="BE109" s="136" t="str">
        <f t="shared" si="113"/>
        <v/>
      </c>
      <c r="BF109" s="136" t="str">
        <f t="shared" si="114"/>
        <v/>
      </c>
      <c r="BG109" s="137" t="str">
        <f t="shared" si="115"/>
        <v/>
      </c>
      <c r="BH109" s="131" t="str">
        <f t="shared" si="116"/>
        <v>vide</v>
      </c>
      <c r="BI109" s="138">
        <f t="shared" si="117"/>
        <v>0</v>
      </c>
    </row>
    <row r="110" spans="31:91" x14ac:dyDescent="0.25">
      <c r="AF110" s="133" t="str">
        <f>trame_planning_machine!$C$15</f>
        <v>di 10</v>
      </c>
      <c r="AG110" s="134" t="str">
        <f t="shared" si="89"/>
        <v/>
      </c>
      <c r="AH110" s="135" t="str">
        <f t="shared" si="90"/>
        <v/>
      </c>
      <c r="AI110" s="135" t="str">
        <f t="shared" si="91"/>
        <v/>
      </c>
      <c r="AJ110" s="135" t="str">
        <f t="shared" si="92"/>
        <v/>
      </c>
      <c r="AK110" s="135" t="str">
        <f t="shared" si="93"/>
        <v/>
      </c>
      <c r="AL110" s="135" t="str">
        <f t="shared" si="94"/>
        <v/>
      </c>
      <c r="AM110" s="135" t="str">
        <f t="shared" si="95"/>
        <v/>
      </c>
      <c r="AN110" s="135" t="str">
        <f t="shared" si="96"/>
        <v/>
      </c>
      <c r="AO110" s="135" t="str">
        <f t="shared" si="97"/>
        <v/>
      </c>
      <c r="AP110" s="135" t="str">
        <f t="shared" si="98"/>
        <v/>
      </c>
      <c r="AQ110" s="135" t="str">
        <f t="shared" si="99"/>
        <v/>
      </c>
      <c r="AR110" s="135" t="str">
        <f t="shared" si="100"/>
        <v/>
      </c>
      <c r="AS110" s="135" t="str">
        <f t="shared" si="101"/>
        <v/>
      </c>
      <c r="AT110" s="135" t="str">
        <f t="shared" si="102"/>
        <v/>
      </c>
      <c r="AU110" s="135" t="str">
        <f t="shared" si="103"/>
        <v/>
      </c>
      <c r="AV110" s="135" t="str">
        <f t="shared" si="104"/>
        <v/>
      </c>
      <c r="AW110" s="135" t="str">
        <f t="shared" si="105"/>
        <v/>
      </c>
      <c r="AX110" s="135" t="str">
        <f t="shared" si="106"/>
        <v/>
      </c>
      <c r="AY110" s="135" t="str">
        <f t="shared" si="107"/>
        <v/>
      </c>
      <c r="AZ110" s="135" t="str">
        <f t="shared" si="108"/>
        <v/>
      </c>
      <c r="BA110" s="135" t="str">
        <f t="shared" si="109"/>
        <v/>
      </c>
      <c r="BB110" s="135" t="str">
        <f t="shared" si="110"/>
        <v/>
      </c>
      <c r="BC110" s="135" t="str">
        <f t="shared" si="111"/>
        <v/>
      </c>
      <c r="BD110" s="135" t="str">
        <f t="shared" si="112"/>
        <v/>
      </c>
      <c r="BE110" s="136" t="str">
        <f t="shared" si="113"/>
        <v/>
      </c>
      <c r="BF110" s="136" t="str">
        <f t="shared" si="114"/>
        <v/>
      </c>
      <c r="BG110" s="137" t="str">
        <f t="shared" si="115"/>
        <v/>
      </c>
      <c r="BH110" s="131" t="str">
        <f t="shared" si="116"/>
        <v>vide</v>
      </c>
      <c r="BI110" s="138">
        <f t="shared" si="117"/>
        <v>0</v>
      </c>
    </row>
    <row r="111" spans="31:91" x14ac:dyDescent="0.25">
      <c r="AF111" s="133" t="str">
        <f>trame_planning_machine!$C$16</f>
        <v>lu 11</v>
      </c>
      <c r="AG111" s="134" t="str">
        <f t="shared" si="89"/>
        <v/>
      </c>
      <c r="AH111" s="135" t="str">
        <f t="shared" si="90"/>
        <v/>
      </c>
      <c r="AI111" s="135" t="str">
        <f t="shared" si="91"/>
        <v/>
      </c>
      <c r="AJ111" s="135" t="str">
        <f t="shared" si="92"/>
        <v/>
      </c>
      <c r="AK111" s="135" t="str">
        <f t="shared" si="93"/>
        <v/>
      </c>
      <c r="AL111" s="135" t="str">
        <f t="shared" si="94"/>
        <v/>
      </c>
      <c r="AM111" s="135" t="str">
        <f t="shared" si="95"/>
        <v/>
      </c>
      <c r="AN111" s="135" t="str">
        <f t="shared" si="96"/>
        <v/>
      </c>
      <c r="AO111" s="135" t="str">
        <f t="shared" si="97"/>
        <v/>
      </c>
      <c r="AP111" s="135" t="str">
        <f t="shared" si="98"/>
        <v/>
      </c>
      <c r="AQ111" s="135" t="str">
        <f t="shared" si="99"/>
        <v/>
      </c>
      <c r="AR111" s="135" t="str">
        <f t="shared" si="100"/>
        <v/>
      </c>
      <c r="AS111" s="135" t="str">
        <f t="shared" si="101"/>
        <v/>
      </c>
      <c r="AT111" s="135" t="str">
        <f t="shared" si="102"/>
        <v/>
      </c>
      <c r="AU111" s="135" t="str">
        <f t="shared" si="103"/>
        <v/>
      </c>
      <c r="AV111" s="135" t="str">
        <f t="shared" si="104"/>
        <v/>
      </c>
      <c r="AW111" s="135" t="str">
        <f t="shared" si="105"/>
        <v/>
      </c>
      <c r="AX111" s="135" t="str">
        <f t="shared" si="106"/>
        <v/>
      </c>
      <c r="AY111" s="135" t="str">
        <f t="shared" si="107"/>
        <v/>
      </c>
      <c r="AZ111" s="135" t="str">
        <f t="shared" si="108"/>
        <v/>
      </c>
      <c r="BA111" s="135" t="str">
        <f t="shared" si="109"/>
        <v/>
      </c>
      <c r="BB111" s="135" t="str">
        <f t="shared" si="110"/>
        <v/>
      </c>
      <c r="BC111" s="135" t="str">
        <f t="shared" si="111"/>
        <v/>
      </c>
      <c r="BD111" s="135" t="str">
        <f t="shared" si="112"/>
        <v/>
      </c>
      <c r="BE111" s="136" t="str">
        <f t="shared" si="113"/>
        <v/>
      </c>
      <c r="BF111" s="136" t="str">
        <f t="shared" si="114"/>
        <v/>
      </c>
      <c r="BG111" s="137" t="str">
        <f t="shared" si="115"/>
        <v/>
      </c>
      <c r="BH111" s="131" t="str">
        <f t="shared" si="116"/>
        <v>vide</v>
      </c>
      <c r="BI111" s="138">
        <f t="shared" si="117"/>
        <v>0</v>
      </c>
    </row>
    <row r="112" spans="31:91" x14ac:dyDescent="0.25">
      <c r="AF112" s="133" t="str">
        <f>trame_planning_machine!$C$17</f>
        <v>ma 12</v>
      </c>
      <c r="AG112" s="134" t="str">
        <f t="shared" si="89"/>
        <v/>
      </c>
      <c r="AH112" s="135" t="str">
        <f t="shared" si="90"/>
        <v/>
      </c>
      <c r="AI112" s="135" t="str">
        <f t="shared" si="91"/>
        <v/>
      </c>
      <c r="AJ112" s="135" t="str">
        <f t="shared" si="92"/>
        <v/>
      </c>
      <c r="AK112" s="135" t="str">
        <f t="shared" si="93"/>
        <v/>
      </c>
      <c r="AL112" s="135" t="str">
        <f t="shared" si="94"/>
        <v/>
      </c>
      <c r="AM112" s="135" t="str">
        <f t="shared" si="95"/>
        <v/>
      </c>
      <c r="AN112" s="135" t="str">
        <f t="shared" si="96"/>
        <v/>
      </c>
      <c r="AO112" s="135" t="str">
        <f t="shared" si="97"/>
        <v/>
      </c>
      <c r="AP112" s="135" t="str">
        <f t="shared" si="98"/>
        <v/>
      </c>
      <c r="AQ112" s="135" t="str">
        <f t="shared" si="99"/>
        <v/>
      </c>
      <c r="AR112" s="135" t="str">
        <f t="shared" si="100"/>
        <v/>
      </c>
      <c r="AS112" s="135" t="str">
        <f t="shared" si="101"/>
        <v/>
      </c>
      <c r="AT112" s="135" t="str">
        <f t="shared" si="102"/>
        <v/>
      </c>
      <c r="AU112" s="135" t="str">
        <f t="shared" si="103"/>
        <v/>
      </c>
      <c r="AV112" s="135" t="str">
        <f t="shared" si="104"/>
        <v/>
      </c>
      <c r="AW112" s="135" t="str">
        <f t="shared" si="105"/>
        <v/>
      </c>
      <c r="AX112" s="135" t="str">
        <f t="shared" si="106"/>
        <v/>
      </c>
      <c r="AY112" s="135" t="str">
        <f t="shared" si="107"/>
        <v/>
      </c>
      <c r="AZ112" s="135" t="str">
        <f t="shared" si="108"/>
        <v/>
      </c>
      <c r="BA112" s="135" t="str">
        <f t="shared" si="109"/>
        <v/>
      </c>
      <c r="BB112" s="135" t="str">
        <f t="shared" si="110"/>
        <v/>
      </c>
      <c r="BC112" s="135" t="str">
        <f t="shared" si="111"/>
        <v/>
      </c>
      <c r="BD112" s="135" t="str">
        <f t="shared" si="112"/>
        <v/>
      </c>
      <c r="BE112" s="136" t="str">
        <f t="shared" si="113"/>
        <v/>
      </c>
      <c r="BF112" s="136" t="str">
        <f t="shared" si="114"/>
        <v/>
      </c>
      <c r="BG112" s="137" t="str">
        <f t="shared" si="115"/>
        <v/>
      </c>
      <c r="BH112" s="131" t="str">
        <f t="shared" si="116"/>
        <v>vide</v>
      </c>
      <c r="BI112" s="138">
        <f t="shared" si="117"/>
        <v>0</v>
      </c>
    </row>
    <row r="113" spans="32:61" x14ac:dyDescent="0.25">
      <c r="AF113" s="133" t="str">
        <f>trame_planning_machine!$C$18</f>
        <v>me 13</v>
      </c>
      <c r="AG113" s="134" t="str">
        <f t="shared" si="89"/>
        <v/>
      </c>
      <c r="AH113" s="135" t="str">
        <f t="shared" si="90"/>
        <v/>
      </c>
      <c r="AI113" s="135" t="str">
        <f t="shared" si="91"/>
        <v/>
      </c>
      <c r="AJ113" s="135" t="str">
        <f t="shared" si="92"/>
        <v/>
      </c>
      <c r="AK113" s="135" t="str">
        <f t="shared" si="93"/>
        <v/>
      </c>
      <c r="AL113" s="135" t="str">
        <f t="shared" si="94"/>
        <v/>
      </c>
      <c r="AM113" s="135" t="str">
        <f t="shared" si="95"/>
        <v/>
      </c>
      <c r="AN113" s="135" t="str">
        <f t="shared" si="96"/>
        <v/>
      </c>
      <c r="AO113" s="135" t="str">
        <f t="shared" si="97"/>
        <v/>
      </c>
      <c r="AP113" s="135" t="str">
        <f t="shared" si="98"/>
        <v/>
      </c>
      <c r="AQ113" s="135" t="str">
        <f t="shared" si="99"/>
        <v/>
      </c>
      <c r="AR113" s="135" t="str">
        <f t="shared" si="100"/>
        <v/>
      </c>
      <c r="AS113" s="135" t="str">
        <f t="shared" si="101"/>
        <v/>
      </c>
      <c r="AT113" s="135" t="str">
        <f t="shared" si="102"/>
        <v/>
      </c>
      <c r="AU113" s="135" t="str">
        <f t="shared" si="103"/>
        <v/>
      </c>
      <c r="AV113" s="135" t="str">
        <f t="shared" si="104"/>
        <v/>
      </c>
      <c r="AW113" s="135" t="str">
        <f t="shared" si="105"/>
        <v/>
      </c>
      <c r="AX113" s="135" t="str">
        <f t="shared" si="106"/>
        <v/>
      </c>
      <c r="AY113" s="135" t="str">
        <f t="shared" si="107"/>
        <v/>
      </c>
      <c r="AZ113" s="135" t="str">
        <f t="shared" si="108"/>
        <v/>
      </c>
      <c r="BA113" s="135" t="str">
        <f t="shared" si="109"/>
        <v/>
      </c>
      <c r="BB113" s="135" t="str">
        <f t="shared" si="110"/>
        <v/>
      </c>
      <c r="BC113" s="135" t="str">
        <f t="shared" si="111"/>
        <v/>
      </c>
      <c r="BD113" s="135" t="str">
        <f t="shared" si="112"/>
        <v/>
      </c>
      <c r="BE113" s="136" t="str">
        <f t="shared" si="113"/>
        <v/>
      </c>
      <c r="BF113" s="136" t="str">
        <f t="shared" si="114"/>
        <v/>
      </c>
      <c r="BG113" s="137" t="str">
        <f t="shared" si="115"/>
        <v/>
      </c>
      <c r="BH113" s="131" t="str">
        <f t="shared" si="116"/>
        <v>vide</v>
      </c>
      <c r="BI113" s="138">
        <f t="shared" si="117"/>
        <v>0</v>
      </c>
    </row>
    <row r="114" spans="32:61" x14ac:dyDescent="0.25">
      <c r="AF114" s="133" t="str">
        <f>trame_planning_machine!$C$19</f>
        <v>je 14</v>
      </c>
      <c r="AG114" s="134" t="str">
        <f t="shared" si="89"/>
        <v/>
      </c>
      <c r="AH114" s="135" t="str">
        <f t="shared" si="90"/>
        <v/>
      </c>
      <c r="AI114" s="135" t="str">
        <f t="shared" si="91"/>
        <v/>
      </c>
      <c r="AJ114" s="135" t="str">
        <f t="shared" si="92"/>
        <v/>
      </c>
      <c r="AK114" s="135" t="str">
        <f t="shared" si="93"/>
        <v/>
      </c>
      <c r="AL114" s="135" t="str">
        <f t="shared" si="94"/>
        <v/>
      </c>
      <c r="AM114" s="135" t="str">
        <f t="shared" si="95"/>
        <v/>
      </c>
      <c r="AN114" s="135" t="str">
        <f t="shared" si="96"/>
        <v/>
      </c>
      <c r="AO114" s="135" t="str">
        <f t="shared" si="97"/>
        <v/>
      </c>
      <c r="AP114" s="135" t="str">
        <f t="shared" si="98"/>
        <v/>
      </c>
      <c r="AQ114" s="135" t="str">
        <f t="shared" si="99"/>
        <v/>
      </c>
      <c r="AR114" s="135" t="str">
        <f t="shared" si="100"/>
        <v/>
      </c>
      <c r="AS114" s="135" t="str">
        <f t="shared" si="101"/>
        <v/>
      </c>
      <c r="AT114" s="135" t="str">
        <f t="shared" si="102"/>
        <v/>
      </c>
      <c r="AU114" s="135" t="str">
        <f t="shared" si="103"/>
        <v/>
      </c>
      <c r="AV114" s="135" t="str">
        <f t="shared" si="104"/>
        <v/>
      </c>
      <c r="AW114" s="135" t="str">
        <f t="shared" si="105"/>
        <v/>
      </c>
      <c r="AX114" s="135" t="str">
        <f t="shared" si="106"/>
        <v/>
      </c>
      <c r="AY114" s="135" t="str">
        <f t="shared" si="107"/>
        <v/>
      </c>
      <c r="AZ114" s="135" t="str">
        <f t="shared" si="108"/>
        <v/>
      </c>
      <c r="BA114" s="135" t="str">
        <f t="shared" si="109"/>
        <v/>
      </c>
      <c r="BB114" s="135" t="str">
        <f t="shared" si="110"/>
        <v/>
      </c>
      <c r="BC114" s="135" t="str">
        <f t="shared" si="111"/>
        <v/>
      </c>
      <c r="BD114" s="135" t="str">
        <f t="shared" si="112"/>
        <v/>
      </c>
      <c r="BE114" s="136" t="str">
        <f t="shared" si="113"/>
        <v/>
      </c>
      <c r="BF114" s="136" t="str">
        <f t="shared" si="114"/>
        <v/>
      </c>
      <c r="BG114" s="137" t="str">
        <f t="shared" si="115"/>
        <v/>
      </c>
      <c r="BH114" s="131" t="str">
        <f t="shared" si="116"/>
        <v>vide</v>
      </c>
      <c r="BI114" s="138">
        <f t="shared" si="117"/>
        <v>0</v>
      </c>
    </row>
    <row r="115" spans="32:61" x14ac:dyDescent="0.25">
      <c r="AF115" s="133" t="str">
        <f>trame_planning_machine!$C$20</f>
        <v>ve 15</v>
      </c>
      <c r="AG115" s="134" t="str">
        <f t="shared" si="89"/>
        <v/>
      </c>
      <c r="AH115" s="135" t="str">
        <f t="shared" si="90"/>
        <v/>
      </c>
      <c r="AI115" s="135" t="str">
        <f t="shared" si="91"/>
        <v/>
      </c>
      <c r="AJ115" s="135" t="str">
        <f t="shared" si="92"/>
        <v/>
      </c>
      <c r="AK115" s="135" t="str">
        <f t="shared" si="93"/>
        <v/>
      </c>
      <c r="AL115" s="135" t="str">
        <f t="shared" si="94"/>
        <v/>
      </c>
      <c r="AM115" s="135" t="str">
        <f t="shared" si="95"/>
        <v/>
      </c>
      <c r="AN115" s="135" t="str">
        <f t="shared" si="96"/>
        <v/>
      </c>
      <c r="AO115" s="135" t="str">
        <f t="shared" si="97"/>
        <v/>
      </c>
      <c r="AP115" s="135" t="str">
        <f t="shared" si="98"/>
        <v/>
      </c>
      <c r="AQ115" s="135" t="str">
        <f t="shared" si="99"/>
        <v/>
      </c>
      <c r="AR115" s="135" t="str">
        <f t="shared" si="100"/>
        <v/>
      </c>
      <c r="AS115" s="135" t="str">
        <f t="shared" si="101"/>
        <v/>
      </c>
      <c r="AT115" s="135" t="str">
        <f t="shared" si="102"/>
        <v/>
      </c>
      <c r="AU115" s="135" t="str">
        <f t="shared" si="103"/>
        <v/>
      </c>
      <c r="AV115" s="135" t="str">
        <f t="shared" si="104"/>
        <v/>
      </c>
      <c r="AW115" s="135" t="str">
        <f t="shared" si="105"/>
        <v/>
      </c>
      <c r="AX115" s="135" t="str">
        <f t="shared" si="106"/>
        <v/>
      </c>
      <c r="AY115" s="135" t="str">
        <f t="shared" si="107"/>
        <v/>
      </c>
      <c r="AZ115" s="135" t="str">
        <f t="shared" si="108"/>
        <v/>
      </c>
      <c r="BA115" s="135" t="str">
        <f t="shared" si="109"/>
        <v/>
      </c>
      <c r="BB115" s="135" t="str">
        <f t="shared" si="110"/>
        <v/>
      </c>
      <c r="BC115" s="135" t="str">
        <f t="shared" si="111"/>
        <v/>
      </c>
      <c r="BD115" s="135" t="str">
        <f t="shared" si="112"/>
        <v/>
      </c>
      <c r="BE115" s="136" t="str">
        <f t="shared" si="113"/>
        <v/>
      </c>
      <c r="BF115" s="136" t="str">
        <f t="shared" si="114"/>
        <v/>
      </c>
      <c r="BG115" s="137" t="str">
        <f t="shared" si="115"/>
        <v/>
      </c>
      <c r="BH115" s="131" t="str">
        <f t="shared" si="116"/>
        <v>vide</v>
      </c>
      <c r="BI115" s="138">
        <f t="shared" si="117"/>
        <v>0</v>
      </c>
    </row>
    <row r="116" spans="32:61" x14ac:dyDescent="0.25">
      <c r="AF116" s="133" t="str">
        <f>trame_planning_machine!$C$21</f>
        <v>sa 16</v>
      </c>
      <c r="AG116" s="134" t="str">
        <f t="shared" si="89"/>
        <v/>
      </c>
      <c r="AH116" s="135" t="str">
        <f t="shared" si="90"/>
        <v/>
      </c>
      <c r="AI116" s="135" t="str">
        <f t="shared" si="91"/>
        <v/>
      </c>
      <c r="AJ116" s="135" t="str">
        <f t="shared" si="92"/>
        <v/>
      </c>
      <c r="AK116" s="135" t="str">
        <f t="shared" si="93"/>
        <v/>
      </c>
      <c r="AL116" s="135" t="str">
        <f t="shared" si="94"/>
        <v/>
      </c>
      <c r="AM116" s="135" t="str">
        <f t="shared" si="95"/>
        <v/>
      </c>
      <c r="AN116" s="135" t="str">
        <f t="shared" si="96"/>
        <v/>
      </c>
      <c r="AO116" s="135" t="str">
        <f t="shared" si="97"/>
        <v/>
      </c>
      <c r="AP116" s="135" t="str">
        <f t="shared" si="98"/>
        <v/>
      </c>
      <c r="AQ116" s="135" t="str">
        <f t="shared" si="99"/>
        <v/>
      </c>
      <c r="AR116" s="135" t="str">
        <f t="shared" si="100"/>
        <v/>
      </c>
      <c r="AS116" s="135" t="str">
        <f t="shared" si="101"/>
        <v/>
      </c>
      <c r="AT116" s="135" t="str">
        <f t="shared" si="102"/>
        <v/>
      </c>
      <c r="AU116" s="135" t="str">
        <f t="shared" si="103"/>
        <v/>
      </c>
      <c r="AV116" s="135" t="str">
        <f t="shared" si="104"/>
        <v/>
      </c>
      <c r="AW116" s="135" t="str">
        <f t="shared" si="105"/>
        <v/>
      </c>
      <c r="AX116" s="135" t="str">
        <f t="shared" si="106"/>
        <v/>
      </c>
      <c r="AY116" s="135" t="str">
        <f t="shared" si="107"/>
        <v/>
      </c>
      <c r="AZ116" s="135" t="str">
        <f t="shared" si="108"/>
        <v/>
      </c>
      <c r="BA116" s="135" t="str">
        <f t="shared" si="109"/>
        <v/>
      </c>
      <c r="BB116" s="135" t="str">
        <f t="shared" si="110"/>
        <v/>
      </c>
      <c r="BC116" s="135" t="str">
        <f t="shared" si="111"/>
        <v/>
      </c>
      <c r="BD116" s="135" t="str">
        <f t="shared" si="112"/>
        <v/>
      </c>
      <c r="BE116" s="136" t="str">
        <f t="shared" si="113"/>
        <v/>
      </c>
      <c r="BF116" s="136" t="str">
        <f t="shared" si="114"/>
        <v/>
      </c>
      <c r="BG116" s="137" t="str">
        <f t="shared" si="115"/>
        <v/>
      </c>
      <c r="BH116" s="131" t="str">
        <f t="shared" si="116"/>
        <v>vide</v>
      </c>
      <c r="BI116" s="138">
        <f t="shared" si="117"/>
        <v>0</v>
      </c>
    </row>
    <row r="117" spans="32:61" x14ac:dyDescent="0.25">
      <c r="AF117" s="133" t="str">
        <f>trame_planning_machine!$C$22</f>
        <v>di 17</v>
      </c>
      <c r="AG117" s="134" t="str">
        <f t="shared" si="89"/>
        <v/>
      </c>
      <c r="AH117" s="135" t="str">
        <f t="shared" si="90"/>
        <v/>
      </c>
      <c r="AI117" s="135" t="str">
        <f t="shared" si="91"/>
        <v/>
      </c>
      <c r="AJ117" s="135" t="str">
        <f t="shared" si="92"/>
        <v/>
      </c>
      <c r="AK117" s="135" t="str">
        <f t="shared" si="93"/>
        <v/>
      </c>
      <c r="AL117" s="135" t="str">
        <f t="shared" si="94"/>
        <v/>
      </c>
      <c r="AM117" s="135" t="str">
        <f t="shared" si="95"/>
        <v/>
      </c>
      <c r="AN117" s="135" t="str">
        <f t="shared" si="96"/>
        <v/>
      </c>
      <c r="AO117" s="135" t="str">
        <f t="shared" si="97"/>
        <v/>
      </c>
      <c r="AP117" s="135" t="str">
        <f t="shared" si="98"/>
        <v/>
      </c>
      <c r="AQ117" s="135" t="str">
        <f t="shared" si="99"/>
        <v/>
      </c>
      <c r="AR117" s="135" t="str">
        <f t="shared" si="100"/>
        <v/>
      </c>
      <c r="AS117" s="135" t="str">
        <f t="shared" si="101"/>
        <v/>
      </c>
      <c r="AT117" s="135" t="str">
        <f t="shared" si="102"/>
        <v/>
      </c>
      <c r="AU117" s="135" t="str">
        <f t="shared" si="103"/>
        <v/>
      </c>
      <c r="AV117" s="135" t="str">
        <f t="shared" si="104"/>
        <v/>
      </c>
      <c r="AW117" s="135" t="str">
        <f t="shared" si="105"/>
        <v/>
      </c>
      <c r="AX117" s="135" t="str">
        <f t="shared" si="106"/>
        <v/>
      </c>
      <c r="AY117" s="135" t="str">
        <f t="shared" si="107"/>
        <v/>
      </c>
      <c r="AZ117" s="135" t="str">
        <f t="shared" si="108"/>
        <v/>
      </c>
      <c r="BA117" s="135" t="str">
        <f t="shared" si="109"/>
        <v/>
      </c>
      <c r="BB117" s="135" t="str">
        <f t="shared" si="110"/>
        <v/>
      </c>
      <c r="BC117" s="135" t="str">
        <f t="shared" si="111"/>
        <v/>
      </c>
      <c r="BD117" s="135" t="str">
        <f t="shared" si="112"/>
        <v/>
      </c>
      <c r="BE117" s="136" t="str">
        <f t="shared" si="113"/>
        <v/>
      </c>
      <c r="BF117" s="136" t="str">
        <f t="shared" si="114"/>
        <v/>
      </c>
      <c r="BG117" s="137" t="str">
        <f t="shared" si="115"/>
        <v/>
      </c>
      <c r="BH117" s="131" t="str">
        <f t="shared" si="116"/>
        <v>vide</v>
      </c>
      <c r="BI117" s="138">
        <f t="shared" si="117"/>
        <v>0</v>
      </c>
    </row>
    <row r="118" spans="32:61" x14ac:dyDescent="0.25">
      <c r="AF118" s="133" t="str">
        <f>trame_planning_machine!$C$23</f>
        <v>lu 18</v>
      </c>
      <c r="AG118" s="134" t="str">
        <f t="shared" si="89"/>
        <v/>
      </c>
      <c r="AH118" s="135" t="str">
        <f t="shared" si="90"/>
        <v/>
      </c>
      <c r="AI118" s="135" t="str">
        <f t="shared" si="91"/>
        <v/>
      </c>
      <c r="AJ118" s="135" t="str">
        <f t="shared" si="92"/>
        <v/>
      </c>
      <c r="AK118" s="135" t="str">
        <f t="shared" si="93"/>
        <v/>
      </c>
      <c r="AL118" s="135" t="str">
        <f t="shared" si="94"/>
        <v/>
      </c>
      <c r="AM118" s="135" t="str">
        <f t="shared" si="95"/>
        <v/>
      </c>
      <c r="AN118" s="135" t="str">
        <f t="shared" si="96"/>
        <v/>
      </c>
      <c r="AO118" s="135" t="str">
        <f t="shared" si="97"/>
        <v/>
      </c>
      <c r="AP118" s="135" t="str">
        <f t="shared" si="98"/>
        <v/>
      </c>
      <c r="AQ118" s="135" t="str">
        <f t="shared" si="99"/>
        <v/>
      </c>
      <c r="AR118" s="135" t="str">
        <f t="shared" si="100"/>
        <v/>
      </c>
      <c r="AS118" s="135" t="str">
        <f t="shared" si="101"/>
        <v/>
      </c>
      <c r="AT118" s="135" t="str">
        <f t="shared" si="102"/>
        <v/>
      </c>
      <c r="AU118" s="135" t="str">
        <f t="shared" si="103"/>
        <v/>
      </c>
      <c r="AV118" s="135" t="str">
        <f t="shared" si="104"/>
        <v/>
      </c>
      <c r="AW118" s="135" t="str">
        <f t="shared" si="105"/>
        <v/>
      </c>
      <c r="AX118" s="135" t="str">
        <f t="shared" si="106"/>
        <v/>
      </c>
      <c r="AY118" s="135" t="str">
        <f t="shared" si="107"/>
        <v/>
      </c>
      <c r="AZ118" s="135" t="str">
        <f t="shared" si="108"/>
        <v/>
      </c>
      <c r="BA118" s="135" t="str">
        <f t="shared" si="109"/>
        <v/>
      </c>
      <c r="BB118" s="135" t="str">
        <f t="shared" si="110"/>
        <v/>
      </c>
      <c r="BC118" s="135" t="str">
        <f t="shared" si="111"/>
        <v/>
      </c>
      <c r="BD118" s="135" t="str">
        <f t="shared" si="112"/>
        <v/>
      </c>
      <c r="BE118" s="136" t="str">
        <f t="shared" si="113"/>
        <v/>
      </c>
      <c r="BF118" s="136" t="str">
        <f t="shared" si="114"/>
        <v/>
      </c>
      <c r="BG118" s="137" t="str">
        <f t="shared" si="115"/>
        <v/>
      </c>
      <c r="BH118" s="131" t="str">
        <f t="shared" si="116"/>
        <v>vide</v>
      </c>
      <c r="BI118" s="138">
        <f t="shared" si="117"/>
        <v>0</v>
      </c>
    </row>
    <row r="119" spans="32:61" x14ac:dyDescent="0.25">
      <c r="AF119" s="133" t="str">
        <f>trame_planning_machine!$C$24</f>
        <v>ma 19</v>
      </c>
      <c r="AG119" s="134" t="str">
        <f t="shared" si="89"/>
        <v/>
      </c>
      <c r="AH119" s="135" t="str">
        <f t="shared" si="90"/>
        <v/>
      </c>
      <c r="AI119" s="135" t="str">
        <f t="shared" si="91"/>
        <v/>
      </c>
      <c r="AJ119" s="135" t="str">
        <f t="shared" si="92"/>
        <v/>
      </c>
      <c r="AK119" s="135" t="str">
        <f t="shared" si="93"/>
        <v/>
      </c>
      <c r="AL119" s="135" t="str">
        <f t="shared" si="94"/>
        <v/>
      </c>
      <c r="AM119" s="135" t="str">
        <f t="shared" si="95"/>
        <v/>
      </c>
      <c r="AN119" s="135" t="str">
        <f t="shared" si="96"/>
        <v/>
      </c>
      <c r="AO119" s="135" t="str">
        <f t="shared" si="97"/>
        <v/>
      </c>
      <c r="AP119" s="135" t="str">
        <f t="shared" si="98"/>
        <v/>
      </c>
      <c r="AQ119" s="135" t="str">
        <f t="shared" si="99"/>
        <v/>
      </c>
      <c r="AR119" s="135" t="str">
        <f t="shared" si="100"/>
        <v/>
      </c>
      <c r="AS119" s="135" t="str">
        <f t="shared" si="101"/>
        <v/>
      </c>
      <c r="AT119" s="135" t="str">
        <f t="shared" si="102"/>
        <v/>
      </c>
      <c r="AU119" s="135" t="str">
        <f t="shared" si="103"/>
        <v/>
      </c>
      <c r="AV119" s="135" t="str">
        <f t="shared" si="104"/>
        <v/>
      </c>
      <c r="AW119" s="135" t="str">
        <f t="shared" si="105"/>
        <v/>
      </c>
      <c r="AX119" s="135" t="str">
        <f t="shared" si="106"/>
        <v/>
      </c>
      <c r="AY119" s="135" t="str">
        <f t="shared" si="107"/>
        <v/>
      </c>
      <c r="AZ119" s="135" t="str">
        <f t="shared" si="108"/>
        <v/>
      </c>
      <c r="BA119" s="135" t="str">
        <f t="shared" si="109"/>
        <v/>
      </c>
      <c r="BB119" s="135" t="str">
        <f t="shared" si="110"/>
        <v/>
      </c>
      <c r="BC119" s="135" t="str">
        <f t="shared" si="111"/>
        <v/>
      </c>
      <c r="BD119" s="135" t="str">
        <f t="shared" si="112"/>
        <v/>
      </c>
      <c r="BE119" s="136" t="str">
        <f t="shared" si="113"/>
        <v/>
      </c>
      <c r="BF119" s="136" t="str">
        <f t="shared" si="114"/>
        <v/>
      </c>
      <c r="BG119" s="137" t="str">
        <f t="shared" si="115"/>
        <v/>
      </c>
      <c r="BH119" s="131" t="str">
        <f t="shared" si="116"/>
        <v>vide</v>
      </c>
      <c r="BI119" s="138">
        <f t="shared" si="117"/>
        <v>0</v>
      </c>
    </row>
    <row r="120" spans="32:61" x14ac:dyDescent="0.25">
      <c r="AF120" s="133" t="str">
        <f>trame_planning_machine!$C$25</f>
        <v>me 20</v>
      </c>
      <c r="AG120" s="134" t="str">
        <f t="shared" si="89"/>
        <v/>
      </c>
      <c r="AH120" s="135" t="str">
        <f t="shared" si="90"/>
        <v/>
      </c>
      <c r="AI120" s="135" t="str">
        <f t="shared" si="91"/>
        <v/>
      </c>
      <c r="AJ120" s="135" t="str">
        <f t="shared" si="92"/>
        <v/>
      </c>
      <c r="AK120" s="135" t="str">
        <f t="shared" si="93"/>
        <v/>
      </c>
      <c r="AL120" s="135" t="str">
        <f t="shared" si="94"/>
        <v/>
      </c>
      <c r="AM120" s="135" t="str">
        <f t="shared" si="95"/>
        <v/>
      </c>
      <c r="AN120" s="135" t="str">
        <f t="shared" si="96"/>
        <v/>
      </c>
      <c r="AO120" s="135" t="str">
        <f t="shared" si="97"/>
        <v/>
      </c>
      <c r="AP120" s="135" t="str">
        <f t="shared" si="98"/>
        <v/>
      </c>
      <c r="AQ120" s="135" t="str">
        <f t="shared" si="99"/>
        <v/>
      </c>
      <c r="AR120" s="135" t="str">
        <f t="shared" si="100"/>
        <v/>
      </c>
      <c r="AS120" s="135" t="str">
        <f t="shared" si="101"/>
        <v/>
      </c>
      <c r="AT120" s="135" t="str">
        <f t="shared" si="102"/>
        <v/>
      </c>
      <c r="AU120" s="135" t="str">
        <f t="shared" si="103"/>
        <v/>
      </c>
      <c r="AV120" s="135" t="str">
        <f t="shared" si="104"/>
        <v/>
      </c>
      <c r="AW120" s="135" t="str">
        <f t="shared" si="105"/>
        <v/>
      </c>
      <c r="AX120" s="135" t="str">
        <f t="shared" si="106"/>
        <v/>
      </c>
      <c r="AY120" s="135" t="str">
        <f t="shared" si="107"/>
        <v/>
      </c>
      <c r="AZ120" s="135" t="str">
        <f t="shared" si="108"/>
        <v/>
      </c>
      <c r="BA120" s="135" t="str">
        <f t="shared" si="109"/>
        <v/>
      </c>
      <c r="BB120" s="135" t="str">
        <f t="shared" si="110"/>
        <v/>
      </c>
      <c r="BC120" s="135" t="str">
        <f t="shared" si="111"/>
        <v/>
      </c>
      <c r="BD120" s="135" t="str">
        <f t="shared" si="112"/>
        <v/>
      </c>
      <c r="BE120" s="136" t="str">
        <f t="shared" si="113"/>
        <v/>
      </c>
      <c r="BF120" s="136" t="str">
        <f t="shared" si="114"/>
        <v/>
      </c>
      <c r="BG120" s="137" t="str">
        <f t="shared" si="115"/>
        <v/>
      </c>
      <c r="BH120" s="131" t="str">
        <f t="shared" si="116"/>
        <v>vide</v>
      </c>
      <c r="BI120" s="138">
        <f t="shared" si="117"/>
        <v>0</v>
      </c>
    </row>
    <row r="121" spans="32:61" x14ac:dyDescent="0.25">
      <c r="AF121" s="133" t="str">
        <f>trame_planning_machine!$C$26</f>
        <v>je 21</v>
      </c>
      <c r="AG121" s="134" t="str">
        <f t="shared" si="89"/>
        <v/>
      </c>
      <c r="AH121" s="135" t="str">
        <f t="shared" si="90"/>
        <v/>
      </c>
      <c r="AI121" s="135" t="str">
        <f t="shared" si="91"/>
        <v/>
      </c>
      <c r="AJ121" s="135" t="str">
        <f t="shared" si="92"/>
        <v/>
      </c>
      <c r="AK121" s="135" t="str">
        <f t="shared" si="93"/>
        <v/>
      </c>
      <c r="AL121" s="135" t="str">
        <f t="shared" si="94"/>
        <v/>
      </c>
      <c r="AM121" s="135" t="str">
        <f t="shared" si="95"/>
        <v/>
      </c>
      <c r="AN121" s="135" t="str">
        <f t="shared" si="96"/>
        <v/>
      </c>
      <c r="AO121" s="135" t="str">
        <f t="shared" si="97"/>
        <v/>
      </c>
      <c r="AP121" s="135" t="str">
        <f t="shared" si="98"/>
        <v/>
      </c>
      <c r="AQ121" s="135" t="str">
        <f t="shared" si="99"/>
        <v/>
      </c>
      <c r="AR121" s="135" t="str">
        <f t="shared" si="100"/>
        <v/>
      </c>
      <c r="AS121" s="135" t="str">
        <f t="shared" si="101"/>
        <v/>
      </c>
      <c r="AT121" s="135" t="str">
        <f t="shared" si="102"/>
        <v/>
      </c>
      <c r="AU121" s="135" t="str">
        <f t="shared" si="103"/>
        <v/>
      </c>
      <c r="AV121" s="135" t="str">
        <f t="shared" si="104"/>
        <v/>
      </c>
      <c r="AW121" s="135" t="str">
        <f t="shared" si="105"/>
        <v/>
      </c>
      <c r="AX121" s="135" t="str">
        <f t="shared" si="106"/>
        <v/>
      </c>
      <c r="AY121" s="135" t="str">
        <f t="shared" si="107"/>
        <v/>
      </c>
      <c r="AZ121" s="135" t="str">
        <f t="shared" si="108"/>
        <v/>
      </c>
      <c r="BA121" s="135" t="str">
        <f t="shared" si="109"/>
        <v/>
      </c>
      <c r="BB121" s="135" t="str">
        <f t="shared" si="110"/>
        <v/>
      </c>
      <c r="BC121" s="135" t="str">
        <f t="shared" si="111"/>
        <v/>
      </c>
      <c r="BD121" s="135" t="str">
        <f t="shared" si="112"/>
        <v/>
      </c>
      <c r="BE121" s="136" t="str">
        <f t="shared" si="113"/>
        <v/>
      </c>
      <c r="BF121" s="136" t="str">
        <f t="shared" si="114"/>
        <v/>
      </c>
      <c r="BG121" s="137" t="str">
        <f t="shared" si="115"/>
        <v/>
      </c>
      <c r="BH121" s="131" t="str">
        <f t="shared" si="116"/>
        <v>vide</v>
      </c>
      <c r="BI121" s="138">
        <f t="shared" si="117"/>
        <v>0</v>
      </c>
    </row>
    <row r="122" spans="32:61" x14ac:dyDescent="0.25">
      <c r="AF122" s="133" t="str">
        <f>trame_planning_machine!$C$27</f>
        <v>ve 22</v>
      </c>
      <c r="AG122" s="134" t="str">
        <f t="shared" si="89"/>
        <v/>
      </c>
      <c r="AH122" s="135" t="str">
        <f t="shared" si="90"/>
        <v/>
      </c>
      <c r="AI122" s="135" t="str">
        <f t="shared" si="91"/>
        <v/>
      </c>
      <c r="AJ122" s="135" t="str">
        <f t="shared" si="92"/>
        <v/>
      </c>
      <c r="AK122" s="135" t="str">
        <f t="shared" si="93"/>
        <v/>
      </c>
      <c r="AL122" s="135" t="str">
        <f t="shared" si="94"/>
        <v/>
      </c>
      <c r="AM122" s="135" t="str">
        <f t="shared" si="95"/>
        <v/>
      </c>
      <c r="AN122" s="135" t="str">
        <f t="shared" si="96"/>
        <v/>
      </c>
      <c r="AO122" s="135" t="str">
        <f t="shared" si="97"/>
        <v/>
      </c>
      <c r="AP122" s="135" t="str">
        <f t="shared" si="98"/>
        <v/>
      </c>
      <c r="AQ122" s="135" t="str">
        <f t="shared" si="99"/>
        <v/>
      </c>
      <c r="AR122" s="135" t="str">
        <f t="shared" si="100"/>
        <v/>
      </c>
      <c r="AS122" s="135" t="str">
        <f t="shared" si="101"/>
        <v/>
      </c>
      <c r="AT122" s="135" t="str">
        <f t="shared" si="102"/>
        <v/>
      </c>
      <c r="AU122" s="135" t="str">
        <f t="shared" si="103"/>
        <v/>
      </c>
      <c r="AV122" s="135" t="str">
        <f t="shared" si="104"/>
        <v/>
      </c>
      <c r="AW122" s="135" t="str">
        <f t="shared" si="105"/>
        <v/>
      </c>
      <c r="AX122" s="135" t="str">
        <f t="shared" si="106"/>
        <v/>
      </c>
      <c r="AY122" s="135" t="str">
        <f t="shared" si="107"/>
        <v/>
      </c>
      <c r="AZ122" s="135" t="str">
        <f t="shared" si="108"/>
        <v/>
      </c>
      <c r="BA122" s="135" t="str">
        <f t="shared" si="109"/>
        <v/>
      </c>
      <c r="BB122" s="135" t="str">
        <f t="shared" si="110"/>
        <v/>
      </c>
      <c r="BC122" s="135" t="str">
        <f t="shared" si="111"/>
        <v/>
      </c>
      <c r="BD122" s="135" t="str">
        <f t="shared" si="112"/>
        <v/>
      </c>
      <c r="BE122" s="136" t="str">
        <f t="shared" si="113"/>
        <v/>
      </c>
      <c r="BF122" s="136" t="str">
        <f t="shared" si="114"/>
        <v/>
      </c>
      <c r="BG122" s="137" t="str">
        <f t="shared" si="115"/>
        <v/>
      </c>
      <c r="BH122" s="131" t="str">
        <f t="shared" si="116"/>
        <v>vide</v>
      </c>
      <c r="BI122" s="138">
        <f t="shared" si="117"/>
        <v>0</v>
      </c>
    </row>
    <row r="123" spans="32:61" x14ac:dyDescent="0.25">
      <c r="AF123" s="133" t="str">
        <f>trame_planning_machine!$C$28</f>
        <v>sa 23</v>
      </c>
      <c r="AG123" s="134" t="str">
        <f t="shared" si="89"/>
        <v/>
      </c>
      <c r="AH123" s="135" t="str">
        <f t="shared" si="90"/>
        <v/>
      </c>
      <c r="AI123" s="135" t="str">
        <f t="shared" si="91"/>
        <v/>
      </c>
      <c r="AJ123" s="135" t="str">
        <f t="shared" si="92"/>
        <v/>
      </c>
      <c r="AK123" s="135" t="str">
        <f t="shared" si="93"/>
        <v/>
      </c>
      <c r="AL123" s="135" t="str">
        <f t="shared" si="94"/>
        <v/>
      </c>
      <c r="AM123" s="135" t="str">
        <f t="shared" si="95"/>
        <v/>
      </c>
      <c r="AN123" s="135" t="str">
        <f t="shared" si="96"/>
        <v/>
      </c>
      <c r="AO123" s="135" t="str">
        <f t="shared" si="97"/>
        <v/>
      </c>
      <c r="AP123" s="135" t="str">
        <f t="shared" si="98"/>
        <v/>
      </c>
      <c r="AQ123" s="135" t="str">
        <f t="shared" si="99"/>
        <v/>
      </c>
      <c r="AR123" s="135" t="str">
        <f t="shared" si="100"/>
        <v/>
      </c>
      <c r="AS123" s="135" t="str">
        <f t="shared" si="101"/>
        <v/>
      </c>
      <c r="AT123" s="135" t="str">
        <f t="shared" si="102"/>
        <v/>
      </c>
      <c r="AU123" s="135" t="str">
        <f t="shared" si="103"/>
        <v/>
      </c>
      <c r="AV123" s="135" t="str">
        <f t="shared" si="104"/>
        <v/>
      </c>
      <c r="AW123" s="135" t="str">
        <f t="shared" si="105"/>
        <v/>
      </c>
      <c r="AX123" s="135" t="str">
        <f t="shared" si="106"/>
        <v/>
      </c>
      <c r="AY123" s="135" t="str">
        <f t="shared" si="107"/>
        <v/>
      </c>
      <c r="AZ123" s="135" t="str">
        <f t="shared" si="108"/>
        <v/>
      </c>
      <c r="BA123" s="135" t="str">
        <f t="shared" si="109"/>
        <v/>
      </c>
      <c r="BB123" s="135" t="str">
        <f t="shared" si="110"/>
        <v/>
      </c>
      <c r="BC123" s="135" t="str">
        <f t="shared" si="111"/>
        <v/>
      </c>
      <c r="BD123" s="135" t="str">
        <f t="shared" si="112"/>
        <v/>
      </c>
      <c r="BE123" s="136" t="str">
        <f t="shared" si="113"/>
        <v/>
      </c>
      <c r="BF123" s="136" t="str">
        <f t="shared" si="114"/>
        <v/>
      </c>
      <c r="BG123" s="137" t="str">
        <f t="shared" si="115"/>
        <v/>
      </c>
      <c r="BH123" s="131" t="str">
        <f t="shared" si="116"/>
        <v>vide</v>
      </c>
      <c r="BI123" s="138">
        <f t="shared" si="117"/>
        <v>0</v>
      </c>
    </row>
    <row r="124" spans="32:61" x14ac:dyDescent="0.25">
      <c r="AF124" s="133" t="str">
        <f>trame_planning_machine!$C$29</f>
        <v>di 24</v>
      </c>
      <c r="AG124" s="134" t="str">
        <f t="shared" si="89"/>
        <v/>
      </c>
      <c r="AH124" s="135" t="str">
        <f t="shared" si="90"/>
        <v/>
      </c>
      <c r="AI124" s="135" t="str">
        <f t="shared" si="91"/>
        <v/>
      </c>
      <c r="AJ124" s="135" t="str">
        <f t="shared" si="92"/>
        <v/>
      </c>
      <c r="AK124" s="135" t="str">
        <f t="shared" si="93"/>
        <v/>
      </c>
      <c r="AL124" s="135" t="str">
        <f t="shared" si="94"/>
        <v/>
      </c>
      <c r="AM124" s="135" t="str">
        <f t="shared" si="95"/>
        <v/>
      </c>
      <c r="AN124" s="135" t="str">
        <f t="shared" si="96"/>
        <v/>
      </c>
      <c r="AO124" s="135" t="str">
        <f t="shared" si="97"/>
        <v/>
      </c>
      <c r="AP124" s="135" t="str">
        <f t="shared" si="98"/>
        <v/>
      </c>
      <c r="AQ124" s="135" t="str">
        <f t="shared" si="99"/>
        <v/>
      </c>
      <c r="AR124" s="135" t="str">
        <f t="shared" si="100"/>
        <v/>
      </c>
      <c r="AS124" s="135" t="str">
        <f t="shared" si="101"/>
        <v/>
      </c>
      <c r="AT124" s="135" t="str">
        <f t="shared" si="102"/>
        <v/>
      </c>
      <c r="AU124" s="135" t="str">
        <f t="shared" si="103"/>
        <v/>
      </c>
      <c r="AV124" s="135" t="str">
        <f t="shared" si="104"/>
        <v/>
      </c>
      <c r="AW124" s="135" t="str">
        <f t="shared" si="105"/>
        <v/>
      </c>
      <c r="AX124" s="135" t="str">
        <f t="shared" si="106"/>
        <v/>
      </c>
      <c r="AY124" s="135" t="str">
        <f t="shared" si="107"/>
        <v/>
      </c>
      <c r="AZ124" s="135" t="str">
        <f t="shared" si="108"/>
        <v/>
      </c>
      <c r="BA124" s="135" t="str">
        <f t="shared" si="109"/>
        <v/>
      </c>
      <c r="BB124" s="135" t="str">
        <f t="shared" si="110"/>
        <v/>
      </c>
      <c r="BC124" s="135" t="str">
        <f t="shared" si="111"/>
        <v/>
      </c>
      <c r="BD124" s="135" t="str">
        <f t="shared" si="112"/>
        <v/>
      </c>
      <c r="BE124" s="136" t="str">
        <f t="shared" si="113"/>
        <v/>
      </c>
      <c r="BF124" s="136" t="str">
        <f t="shared" si="114"/>
        <v/>
      </c>
      <c r="BG124" s="137" t="str">
        <f t="shared" si="115"/>
        <v/>
      </c>
      <c r="BH124" s="131" t="str">
        <f t="shared" si="116"/>
        <v>vide</v>
      </c>
      <c r="BI124" s="138">
        <f t="shared" si="117"/>
        <v>0</v>
      </c>
    </row>
    <row r="125" spans="32:61" x14ac:dyDescent="0.25">
      <c r="AF125" s="133" t="str">
        <f>trame_planning_machine!$C$30</f>
        <v>lu 25</v>
      </c>
      <c r="AG125" s="134" t="str">
        <f t="shared" si="89"/>
        <v/>
      </c>
      <c r="AH125" s="135" t="str">
        <f t="shared" si="90"/>
        <v/>
      </c>
      <c r="AI125" s="135" t="str">
        <f t="shared" si="91"/>
        <v/>
      </c>
      <c r="AJ125" s="135" t="str">
        <f t="shared" si="92"/>
        <v/>
      </c>
      <c r="AK125" s="135" t="str">
        <f t="shared" si="93"/>
        <v/>
      </c>
      <c r="AL125" s="135" t="str">
        <f t="shared" si="94"/>
        <v/>
      </c>
      <c r="AM125" s="135" t="str">
        <f t="shared" si="95"/>
        <v/>
      </c>
      <c r="AN125" s="135" t="str">
        <f t="shared" si="96"/>
        <v/>
      </c>
      <c r="AO125" s="135" t="str">
        <f t="shared" si="97"/>
        <v/>
      </c>
      <c r="AP125" s="135" t="str">
        <f t="shared" si="98"/>
        <v/>
      </c>
      <c r="AQ125" s="135" t="str">
        <f t="shared" si="99"/>
        <v/>
      </c>
      <c r="AR125" s="135" t="str">
        <f t="shared" si="100"/>
        <v/>
      </c>
      <c r="AS125" s="135" t="str">
        <f t="shared" si="101"/>
        <v/>
      </c>
      <c r="AT125" s="135" t="str">
        <f t="shared" si="102"/>
        <v/>
      </c>
      <c r="AU125" s="135" t="str">
        <f t="shared" si="103"/>
        <v/>
      </c>
      <c r="AV125" s="135" t="str">
        <f t="shared" si="104"/>
        <v/>
      </c>
      <c r="AW125" s="135" t="str">
        <f t="shared" si="105"/>
        <v/>
      </c>
      <c r="AX125" s="135" t="str">
        <f t="shared" si="106"/>
        <v/>
      </c>
      <c r="AY125" s="135" t="str">
        <f t="shared" si="107"/>
        <v/>
      </c>
      <c r="AZ125" s="135" t="str">
        <f t="shared" si="108"/>
        <v/>
      </c>
      <c r="BA125" s="135" t="str">
        <f t="shared" si="109"/>
        <v/>
      </c>
      <c r="BB125" s="135" t="str">
        <f t="shared" si="110"/>
        <v/>
      </c>
      <c r="BC125" s="135" t="str">
        <f t="shared" si="111"/>
        <v/>
      </c>
      <c r="BD125" s="135" t="str">
        <f t="shared" si="112"/>
        <v/>
      </c>
      <c r="BE125" s="136" t="str">
        <f t="shared" si="113"/>
        <v/>
      </c>
      <c r="BF125" s="136" t="str">
        <f t="shared" si="114"/>
        <v/>
      </c>
      <c r="BG125" s="137" t="str">
        <f t="shared" si="115"/>
        <v/>
      </c>
      <c r="BH125" s="131" t="str">
        <f t="shared" si="116"/>
        <v>vide</v>
      </c>
      <c r="BI125" s="138">
        <f t="shared" si="117"/>
        <v>0</v>
      </c>
    </row>
    <row r="126" spans="32:61" x14ac:dyDescent="0.25">
      <c r="AF126" s="133" t="str">
        <f>trame_planning_machine!$C$31</f>
        <v>ma 26</v>
      </c>
      <c r="AG126" s="134" t="str">
        <f t="shared" si="89"/>
        <v/>
      </c>
      <c r="AH126" s="135" t="str">
        <f t="shared" si="90"/>
        <v/>
      </c>
      <c r="AI126" s="135" t="str">
        <f t="shared" si="91"/>
        <v/>
      </c>
      <c r="AJ126" s="135" t="str">
        <f t="shared" si="92"/>
        <v/>
      </c>
      <c r="AK126" s="135" t="str">
        <f t="shared" si="93"/>
        <v/>
      </c>
      <c r="AL126" s="135" t="str">
        <f t="shared" si="94"/>
        <v/>
      </c>
      <c r="AM126" s="135" t="str">
        <f t="shared" si="95"/>
        <v/>
      </c>
      <c r="AN126" s="135" t="str">
        <f t="shared" si="96"/>
        <v/>
      </c>
      <c r="AO126" s="135" t="str">
        <f t="shared" si="97"/>
        <v/>
      </c>
      <c r="AP126" s="135" t="str">
        <f t="shared" si="98"/>
        <v/>
      </c>
      <c r="AQ126" s="135" t="str">
        <f t="shared" si="99"/>
        <v/>
      </c>
      <c r="AR126" s="135" t="str">
        <f t="shared" si="100"/>
        <v/>
      </c>
      <c r="AS126" s="135" t="str">
        <f t="shared" si="101"/>
        <v/>
      </c>
      <c r="AT126" s="135" t="str">
        <f t="shared" si="102"/>
        <v/>
      </c>
      <c r="AU126" s="135" t="str">
        <f t="shared" si="103"/>
        <v/>
      </c>
      <c r="AV126" s="135" t="str">
        <f t="shared" si="104"/>
        <v/>
      </c>
      <c r="AW126" s="135" t="str">
        <f t="shared" si="105"/>
        <v/>
      </c>
      <c r="AX126" s="135" t="str">
        <f t="shared" si="106"/>
        <v/>
      </c>
      <c r="AY126" s="135" t="str">
        <f t="shared" si="107"/>
        <v/>
      </c>
      <c r="AZ126" s="135" t="str">
        <f t="shared" si="108"/>
        <v/>
      </c>
      <c r="BA126" s="135" t="str">
        <f t="shared" si="109"/>
        <v/>
      </c>
      <c r="BB126" s="135" t="str">
        <f t="shared" si="110"/>
        <v/>
      </c>
      <c r="BC126" s="135" t="str">
        <f t="shared" si="111"/>
        <v/>
      </c>
      <c r="BD126" s="135" t="str">
        <f t="shared" si="112"/>
        <v/>
      </c>
      <c r="BE126" s="136" t="str">
        <f t="shared" si="113"/>
        <v/>
      </c>
      <c r="BF126" s="136" t="str">
        <f t="shared" si="114"/>
        <v/>
      </c>
      <c r="BG126" s="137" t="str">
        <f t="shared" si="115"/>
        <v/>
      </c>
      <c r="BH126" s="131" t="str">
        <f t="shared" si="116"/>
        <v>vide</v>
      </c>
      <c r="BI126" s="138">
        <f t="shared" si="117"/>
        <v>0</v>
      </c>
    </row>
    <row r="127" spans="32:61" x14ac:dyDescent="0.25">
      <c r="AF127" s="133" t="str">
        <f>trame_planning_machine!$C$32</f>
        <v>me 27</v>
      </c>
      <c r="AG127" s="134" t="str">
        <f t="shared" si="89"/>
        <v/>
      </c>
      <c r="AH127" s="135" t="str">
        <f t="shared" si="90"/>
        <v/>
      </c>
      <c r="AI127" s="135" t="str">
        <f t="shared" si="91"/>
        <v/>
      </c>
      <c r="AJ127" s="135" t="str">
        <f t="shared" si="92"/>
        <v/>
      </c>
      <c r="AK127" s="135" t="str">
        <f t="shared" si="93"/>
        <v/>
      </c>
      <c r="AL127" s="135" t="str">
        <f t="shared" si="94"/>
        <v/>
      </c>
      <c r="AM127" s="135" t="str">
        <f t="shared" si="95"/>
        <v/>
      </c>
      <c r="AN127" s="135" t="str">
        <f t="shared" si="96"/>
        <v/>
      </c>
      <c r="AO127" s="135" t="str">
        <f t="shared" si="97"/>
        <v/>
      </c>
      <c r="AP127" s="135" t="str">
        <f t="shared" si="98"/>
        <v/>
      </c>
      <c r="AQ127" s="135" t="str">
        <f t="shared" si="99"/>
        <v/>
      </c>
      <c r="AR127" s="135" t="str">
        <f t="shared" si="100"/>
        <v/>
      </c>
      <c r="AS127" s="135" t="str">
        <f t="shared" si="101"/>
        <v/>
      </c>
      <c r="AT127" s="135" t="str">
        <f t="shared" si="102"/>
        <v/>
      </c>
      <c r="AU127" s="135" t="str">
        <f t="shared" si="103"/>
        <v/>
      </c>
      <c r="AV127" s="135" t="str">
        <f t="shared" si="104"/>
        <v/>
      </c>
      <c r="AW127" s="135" t="str">
        <f t="shared" si="105"/>
        <v/>
      </c>
      <c r="AX127" s="135" t="str">
        <f t="shared" si="106"/>
        <v/>
      </c>
      <c r="AY127" s="135" t="str">
        <f t="shared" si="107"/>
        <v/>
      </c>
      <c r="AZ127" s="135" t="str">
        <f t="shared" si="108"/>
        <v/>
      </c>
      <c r="BA127" s="135" t="str">
        <f t="shared" si="109"/>
        <v/>
      </c>
      <c r="BB127" s="135" t="str">
        <f t="shared" si="110"/>
        <v/>
      </c>
      <c r="BC127" s="135" t="str">
        <f t="shared" si="111"/>
        <v/>
      </c>
      <c r="BD127" s="135" t="str">
        <f t="shared" si="112"/>
        <v/>
      </c>
      <c r="BE127" s="136" t="str">
        <f t="shared" si="113"/>
        <v/>
      </c>
      <c r="BF127" s="136" t="str">
        <f t="shared" si="114"/>
        <v/>
      </c>
      <c r="BG127" s="137" t="str">
        <f t="shared" si="115"/>
        <v/>
      </c>
      <c r="BH127" s="131" t="str">
        <f t="shared" si="116"/>
        <v>vide</v>
      </c>
      <c r="BI127" s="138">
        <f t="shared" si="117"/>
        <v>0</v>
      </c>
    </row>
    <row r="128" spans="32:61" x14ac:dyDescent="0.25">
      <c r="AF128" s="133" t="str">
        <f>trame_planning_machine!$C$33</f>
        <v>je 28</v>
      </c>
      <c r="AG128" s="134" t="str">
        <f t="shared" si="89"/>
        <v/>
      </c>
      <c r="AH128" s="135" t="str">
        <f t="shared" si="90"/>
        <v/>
      </c>
      <c r="AI128" s="135" t="str">
        <f t="shared" si="91"/>
        <v/>
      </c>
      <c r="AJ128" s="135" t="str">
        <f t="shared" si="92"/>
        <v/>
      </c>
      <c r="AK128" s="135" t="str">
        <f t="shared" si="93"/>
        <v/>
      </c>
      <c r="AL128" s="135" t="str">
        <f t="shared" si="94"/>
        <v/>
      </c>
      <c r="AM128" s="135" t="str">
        <f t="shared" si="95"/>
        <v/>
      </c>
      <c r="AN128" s="135" t="str">
        <f t="shared" si="96"/>
        <v/>
      </c>
      <c r="AO128" s="135" t="str">
        <f t="shared" si="97"/>
        <v/>
      </c>
      <c r="AP128" s="135" t="str">
        <f t="shared" si="98"/>
        <v/>
      </c>
      <c r="AQ128" s="135" t="str">
        <f t="shared" si="99"/>
        <v/>
      </c>
      <c r="AR128" s="135" t="str">
        <f t="shared" si="100"/>
        <v/>
      </c>
      <c r="AS128" s="135" t="str">
        <f t="shared" si="101"/>
        <v/>
      </c>
      <c r="AT128" s="135" t="str">
        <f t="shared" si="102"/>
        <v/>
      </c>
      <c r="AU128" s="135" t="str">
        <f t="shared" si="103"/>
        <v/>
      </c>
      <c r="AV128" s="135" t="str">
        <f t="shared" si="104"/>
        <v/>
      </c>
      <c r="AW128" s="135" t="str">
        <f t="shared" si="105"/>
        <v/>
      </c>
      <c r="AX128" s="135" t="str">
        <f t="shared" si="106"/>
        <v/>
      </c>
      <c r="AY128" s="135" t="str">
        <f t="shared" si="107"/>
        <v/>
      </c>
      <c r="AZ128" s="135" t="str">
        <f t="shared" si="108"/>
        <v/>
      </c>
      <c r="BA128" s="135" t="str">
        <f t="shared" si="109"/>
        <v/>
      </c>
      <c r="BB128" s="135" t="str">
        <f t="shared" si="110"/>
        <v/>
      </c>
      <c r="BC128" s="135" t="str">
        <f t="shared" si="111"/>
        <v/>
      </c>
      <c r="BD128" s="135" t="str">
        <f t="shared" si="112"/>
        <v/>
      </c>
      <c r="BE128" s="136" t="str">
        <f t="shared" si="113"/>
        <v/>
      </c>
      <c r="BF128" s="136" t="str">
        <f t="shared" si="114"/>
        <v/>
      </c>
      <c r="BG128" s="137" t="str">
        <f t="shared" si="115"/>
        <v/>
      </c>
      <c r="BH128" s="131" t="str">
        <f t="shared" si="116"/>
        <v>vide</v>
      </c>
      <c r="BI128" s="138">
        <f t="shared" si="117"/>
        <v>0</v>
      </c>
    </row>
    <row r="129" spans="31:91" x14ac:dyDescent="0.25">
      <c r="AF129" s="133" t="str">
        <f>trame_planning_machine!$C$34</f>
        <v>ve 29</v>
      </c>
      <c r="AG129" s="134" t="str">
        <f t="shared" si="89"/>
        <v/>
      </c>
      <c r="AH129" s="135" t="str">
        <f t="shared" si="90"/>
        <v/>
      </c>
      <c r="AI129" s="135" t="str">
        <f t="shared" si="91"/>
        <v/>
      </c>
      <c r="AJ129" s="135" t="str">
        <f t="shared" si="92"/>
        <v/>
      </c>
      <c r="AK129" s="135" t="str">
        <f t="shared" si="93"/>
        <v/>
      </c>
      <c r="AL129" s="135" t="str">
        <f t="shared" si="94"/>
        <v/>
      </c>
      <c r="AM129" s="135" t="str">
        <f t="shared" si="95"/>
        <v/>
      </c>
      <c r="AN129" s="135" t="str">
        <f t="shared" si="96"/>
        <v/>
      </c>
      <c r="AO129" s="135" t="str">
        <f t="shared" si="97"/>
        <v/>
      </c>
      <c r="AP129" s="135" t="str">
        <f t="shared" si="98"/>
        <v/>
      </c>
      <c r="AQ129" s="135" t="str">
        <f t="shared" si="99"/>
        <v/>
      </c>
      <c r="AR129" s="135" t="str">
        <f t="shared" si="100"/>
        <v/>
      </c>
      <c r="AS129" s="135" t="str">
        <f t="shared" si="101"/>
        <v/>
      </c>
      <c r="AT129" s="135" t="str">
        <f t="shared" si="102"/>
        <v/>
      </c>
      <c r="AU129" s="135" t="str">
        <f t="shared" si="103"/>
        <v/>
      </c>
      <c r="AV129" s="135" t="str">
        <f t="shared" si="104"/>
        <v/>
      </c>
      <c r="AW129" s="135" t="str">
        <f t="shared" si="105"/>
        <v/>
      </c>
      <c r="AX129" s="135" t="str">
        <f t="shared" si="106"/>
        <v/>
      </c>
      <c r="AY129" s="135" t="str">
        <f t="shared" si="107"/>
        <v/>
      </c>
      <c r="AZ129" s="135" t="str">
        <f t="shared" si="108"/>
        <v/>
      </c>
      <c r="BA129" s="135" t="str">
        <f t="shared" si="109"/>
        <v/>
      </c>
      <c r="BB129" s="135" t="str">
        <f t="shared" si="110"/>
        <v/>
      </c>
      <c r="BC129" s="135" t="str">
        <f t="shared" si="111"/>
        <v/>
      </c>
      <c r="BD129" s="135" t="str">
        <f t="shared" si="112"/>
        <v/>
      </c>
      <c r="BE129" s="136" t="str">
        <f t="shared" si="113"/>
        <v/>
      </c>
      <c r="BF129" s="136" t="str">
        <f t="shared" si="114"/>
        <v/>
      </c>
      <c r="BG129" s="137" t="str">
        <f t="shared" si="115"/>
        <v/>
      </c>
      <c r="BH129" s="131" t="str">
        <f t="shared" si="116"/>
        <v>vide</v>
      </c>
      <c r="BI129" s="138">
        <f t="shared" si="117"/>
        <v>0</v>
      </c>
    </row>
    <row r="130" spans="31:91" x14ac:dyDescent="0.25">
      <c r="AF130" s="133" t="str">
        <f>trame_planning_machine!$C$35</f>
        <v>sa 30</v>
      </c>
      <c r="AG130" s="134" t="str">
        <f t="shared" si="89"/>
        <v/>
      </c>
      <c r="AH130" s="135" t="str">
        <f t="shared" si="90"/>
        <v/>
      </c>
      <c r="AI130" s="135" t="str">
        <f t="shared" si="91"/>
        <v/>
      </c>
      <c r="AJ130" s="135" t="str">
        <f t="shared" si="92"/>
        <v/>
      </c>
      <c r="AK130" s="135" t="str">
        <f t="shared" si="93"/>
        <v/>
      </c>
      <c r="AL130" s="135" t="str">
        <f t="shared" si="94"/>
        <v/>
      </c>
      <c r="AM130" s="135" t="str">
        <f t="shared" si="95"/>
        <v/>
      </c>
      <c r="AN130" s="135" t="str">
        <f t="shared" si="96"/>
        <v/>
      </c>
      <c r="AO130" s="135" t="str">
        <f t="shared" si="97"/>
        <v/>
      </c>
      <c r="AP130" s="135" t="str">
        <f t="shared" si="98"/>
        <v/>
      </c>
      <c r="AQ130" s="135" t="str">
        <f t="shared" si="99"/>
        <v/>
      </c>
      <c r="AR130" s="135" t="str">
        <f t="shared" si="100"/>
        <v/>
      </c>
      <c r="AS130" s="135" t="str">
        <f t="shared" si="101"/>
        <v/>
      </c>
      <c r="AT130" s="135" t="str">
        <f t="shared" si="102"/>
        <v/>
      </c>
      <c r="AU130" s="135" t="str">
        <f t="shared" si="103"/>
        <v/>
      </c>
      <c r="AV130" s="135" t="str">
        <f t="shared" si="104"/>
        <v/>
      </c>
      <c r="AW130" s="135" t="str">
        <f t="shared" si="105"/>
        <v/>
      </c>
      <c r="AX130" s="135" t="str">
        <f t="shared" si="106"/>
        <v/>
      </c>
      <c r="AY130" s="135" t="str">
        <f t="shared" si="107"/>
        <v/>
      </c>
      <c r="AZ130" s="135" t="str">
        <f t="shared" si="108"/>
        <v/>
      </c>
      <c r="BA130" s="135" t="str">
        <f t="shared" si="109"/>
        <v/>
      </c>
      <c r="BB130" s="135" t="str">
        <f t="shared" si="110"/>
        <v/>
      </c>
      <c r="BC130" s="135" t="str">
        <f t="shared" si="111"/>
        <v/>
      </c>
      <c r="BD130" s="135" t="str">
        <f t="shared" si="112"/>
        <v/>
      </c>
      <c r="BE130" s="136" t="str">
        <f t="shared" si="113"/>
        <v/>
      </c>
      <c r="BF130" s="136" t="str">
        <f t="shared" si="114"/>
        <v/>
      </c>
      <c r="BG130" s="137" t="str">
        <f t="shared" si="115"/>
        <v/>
      </c>
      <c r="BH130" s="131" t="str">
        <f t="shared" si="116"/>
        <v>vide</v>
      </c>
      <c r="BI130" s="138">
        <f t="shared" si="117"/>
        <v>0</v>
      </c>
    </row>
    <row r="131" spans="31:91" ht="15.75" thickBot="1" x14ac:dyDescent="0.3">
      <c r="AF131" s="142" t="str">
        <f>trame_planning_machine!$C$36</f>
        <v>di 31</v>
      </c>
      <c r="AG131" s="143" t="str">
        <f t="shared" si="89"/>
        <v/>
      </c>
      <c r="AH131" s="144" t="str">
        <f t="shared" si="90"/>
        <v/>
      </c>
      <c r="AI131" s="144" t="str">
        <f t="shared" si="91"/>
        <v/>
      </c>
      <c r="AJ131" s="144" t="str">
        <f t="shared" si="92"/>
        <v/>
      </c>
      <c r="AK131" s="144" t="str">
        <f t="shared" si="93"/>
        <v/>
      </c>
      <c r="AL131" s="144" t="str">
        <f t="shared" si="94"/>
        <v/>
      </c>
      <c r="AM131" s="144" t="str">
        <f t="shared" si="95"/>
        <v/>
      </c>
      <c r="AN131" s="144" t="str">
        <f t="shared" si="96"/>
        <v/>
      </c>
      <c r="AO131" s="144" t="str">
        <f t="shared" si="97"/>
        <v/>
      </c>
      <c r="AP131" s="144" t="str">
        <f t="shared" si="98"/>
        <v/>
      </c>
      <c r="AQ131" s="144" t="str">
        <f t="shared" si="99"/>
        <v/>
      </c>
      <c r="AR131" s="144" t="str">
        <f t="shared" si="100"/>
        <v/>
      </c>
      <c r="AS131" s="144" t="str">
        <f t="shared" si="101"/>
        <v/>
      </c>
      <c r="AT131" s="144" t="str">
        <f t="shared" si="102"/>
        <v/>
      </c>
      <c r="AU131" s="144" t="str">
        <f t="shared" si="103"/>
        <v/>
      </c>
      <c r="AV131" s="144" t="str">
        <f t="shared" si="104"/>
        <v/>
      </c>
      <c r="AW131" s="144" t="str">
        <f t="shared" si="105"/>
        <v/>
      </c>
      <c r="AX131" s="144" t="str">
        <f t="shared" si="106"/>
        <v/>
      </c>
      <c r="AY131" s="144" t="str">
        <f t="shared" si="107"/>
        <v/>
      </c>
      <c r="AZ131" s="144" t="str">
        <f t="shared" si="108"/>
        <v/>
      </c>
      <c r="BA131" s="144" t="str">
        <f t="shared" si="109"/>
        <v/>
      </c>
      <c r="BB131" s="144" t="str">
        <f t="shared" si="110"/>
        <v/>
      </c>
      <c r="BC131" s="144" t="str">
        <f t="shared" si="111"/>
        <v/>
      </c>
      <c r="BD131" s="144" t="str">
        <f t="shared" si="112"/>
        <v/>
      </c>
      <c r="BE131" s="145" t="str">
        <f t="shared" si="113"/>
        <v/>
      </c>
      <c r="BF131" s="145" t="str">
        <f t="shared" si="114"/>
        <v/>
      </c>
      <c r="BG131" s="146" t="str">
        <f t="shared" si="115"/>
        <v/>
      </c>
      <c r="BH131" s="131" t="str">
        <f t="shared" si="116"/>
        <v>vide</v>
      </c>
      <c r="BI131" s="147">
        <f t="shared" si="117"/>
        <v>0</v>
      </c>
    </row>
    <row r="132" spans="31:91" ht="15.75" thickTop="1" x14ac:dyDescent="0.25">
      <c r="BD132" s="149"/>
    </row>
    <row r="133" spans="31:91" ht="15.75" thickBot="1" x14ac:dyDescent="0.3">
      <c r="BD133" s="150"/>
      <c r="BI133" s="60" t="str">
        <f>BH134</f>
        <v>vide</v>
      </c>
      <c r="BJ133" s="60" t="str">
        <f>BH135</f>
        <v>vide</v>
      </c>
      <c r="BK133" s="60" t="str">
        <f>BH136</f>
        <v>vide</v>
      </c>
      <c r="BL133" s="60" t="str">
        <f>BH137</f>
        <v>vide</v>
      </c>
      <c r="BM133" s="60" t="str">
        <f>BH138</f>
        <v>vide</v>
      </c>
      <c r="BN133" s="60" t="str">
        <f>BH139</f>
        <v>vide</v>
      </c>
      <c r="BO133" s="60" t="str">
        <f>BH140</f>
        <v>vide</v>
      </c>
      <c r="BP133" s="60" t="str">
        <f>BH141</f>
        <v>vide</v>
      </c>
      <c r="BQ133" s="60" t="str">
        <f>BH142</f>
        <v>vide</v>
      </c>
      <c r="BR133" s="60" t="str">
        <f>BH143</f>
        <v>vide</v>
      </c>
      <c r="BS133" s="60" t="str">
        <f>BH144</f>
        <v>vide</v>
      </c>
      <c r="BT133" s="60" t="str">
        <f>BH145</f>
        <v>vide</v>
      </c>
      <c r="BU133" s="60" t="str">
        <f>BH146</f>
        <v>vide</v>
      </c>
      <c r="BV133" s="60" t="str">
        <f>BH147</f>
        <v>vide</v>
      </c>
      <c r="BW133" s="60" t="str">
        <f>BH148</f>
        <v>vide</v>
      </c>
      <c r="BX133" s="60" t="str">
        <f>BH149</f>
        <v>vide</v>
      </c>
      <c r="BY133" s="60" t="str">
        <f>BH150</f>
        <v>vide</v>
      </c>
      <c r="BZ133" s="60" t="str">
        <f>BH151</f>
        <v>vide</v>
      </c>
      <c r="CA133" s="60" t="str">
        <f>BH152</f>
        <v>vide</v>
      </c>
      <c r="CB133" s="60" t="str">
        <f>BH153</f>
        <v>vide</v>
      </c>
      <c r="CC133" s="60" t="str">
        <f>BH154</f>
        <v>vide</v>
      </c>
      <c r="CD133" s="60" t="str">
        <f>BH155</f>
        <v>vide</v>
      </c>
      <c r="CE133" s="60" t="str">
        <f>BH156</f>
        <v>vide</v>
      </c>
      <c r="CF133" s="60" t="str">
        <f>BH157</f>
        <v>vide</v>
      </c>
      <c r="CG133" s="60" t="str">
        <f>BH158</f>
        <v>vide</v>
      </c>
      <c r="CH133" s="60" t="str">
        <f>BH159</f>
        <v>vide</v>
      </c>
      <c r="CI133" s="60" t="str">
        <f>BH160</f>
        <v>vide</v>
      </c>
      <c r="CJ133" s="60" t="str">
        <f>BH161</f>
        <v>vide</v>
      </c>
      <c r="CK133" s="60" t="str">
        <f>BH162</f>
        <v>vide</v>
      </c>
      <c r="CL133" s="60" t="str">
        <f>BH163</f>
        <v>vide</v>
      </c>
      <c r="CM133" s="60" t="str">
        <f>BH164</f>
        <v>vide</v>
      </c>
    </row>
    <row r="134" spans="31:91" ht="15.75" thickTop="1" x14ac:dyDescent="0.25">
      <c r="AE134" s="125" t="s">
        <v>37</v>
      </c>
      <c r="AF134" s="126" t="str">
        <f>trame_planning_machine!$C$6</f>
        <v>ve 1</v>
      </c>
      <c r="AG134" s="127" t="str">
        <f>IF(D2=$AE$134,D$1,"")</f>
        <v/>
      </c>
      <c r="AH134" s="128" t="str">
        <f t="shared" ref="AH134:BD134" si="118">IF(E2=$AE$134,E$1,"")</f>
        <v/>
      </c>
      <c r="AI134" s="128" t="str">
        <f t="shared" si="118"/>
        <v/>
      </c>
      <c r="AJ134" s="128" t="str">
        <f t="shared" si="118"/>
        <v/>
      </c>
      <c r="AK134" s="128" t="str">
        <f t="shared" si="118"/>
        <v/>
      </c>
      <c r="AL134" s="128" t="str">
        <f t="shared" si="118"/>
        <v/>
      </c>
      <c r="AM134" s="128" t="str">
        <f t="shared" si="118"/>
        <v/>
      </c>
      <c r="AN134" s="128" t="str">
        <f t="shared" si="118"/>
        <v/>
      </c>
      <c r="AO134" s="128" t="str">
        <f t="shared" si="118"/>
        <v/>
      </c>
      <c r="AP134" s="128" t="str">
        <f t="shared" si="118"/>
        <v/>
      </c>
      <c r="AQ134" s="128" t="str">
        <f t="shared" si="118"/>
        <v/>
      </c>
      <c r="AR134" s="128" t="str">
        <f t="shared" si="118"/>
        <v/>
      </c>
      <c r="AS134" s="128" t="str">
        <f t="shared" si="118"/>
        <v/>
      </c>
      <c r="AT134" s="128" t="str">
        <f t="shared" si="118"/>
        <v/>
      </c>
      <c r="AU134" s="128" t="str">
        <f t="shared" si="118"/>
        <v/>
      </c>
      <c r="AV134" s="128" t="str">
        <f t="shared" si="118"/>
        <v/>
      </c>
      <c r="AW134" s="128" t="str">
        <f t="shared" si="118"/>
        <v/>
      </c>
      <c r="AX134" s="128" t="str">
        <f t="shared" si="118"/>
        <v/>
      </c>
      <c r="AY134" s="128" t="str">
        <f t="shared" si="118"/>
        <v/>
      </c>
      <c r="AZ134" s="128" t="str">
        <f t="shared" si="118"/>
        <v/>
      </c>
      <c r="BA134" s="128" t="str">
        <f t="shared" si="118"/>
        <v/>
      </c>
      <c r="BB134" s="128" t="str">
        <f t="shared" si="118"/>
        <v/>
      </c>
      <c r="BC134" s="128" t="str">
        <f t="shared" si="118"/>
        <v/>
      </c>
      <c r="BD134" s="128" t="str">
        <f t="shared" si="118"/>
        <v/>
      </c>
      <c r="BE134" s="129" t="str">
        <f>IF(ISERROR(SEARCH("HV*",$AB$2)),"",$AB$1)</f>
        <v/>
      </c>
      <c r="BF134" s="129" t="str">
        <f>IF(ISERROR(SEARCH("HV*",$AC$2)),"",$AC$1)</f>
        <v/>
      </c>
      <c r="BG134" s="130" t="str">
        <f>IF(BI134&gt;1,"DOUB","")</f>
        <v/>
      </c>
      <c r="BH134" s="131" t="str">
        <f>IF(ISNA(LOOKUP(2.1,1/(AG134:BG134&lt;&gt;""),AG134:BG134)),"vide",LOOKUP(2.1,1/(AG134:BG134&lt;&gt;""),AG134:BG134))</f>
        <v>vide</v>
      </c>
      <c r="BI134" s="138">
        <f>SUMPRODUCT((AG134:BF134&lt;&gt;"")*1)</f>
        <v>0</v>
      </c>
    </row>
    <row r="135" spans="31:91" x14ac:dyDescent="0.25">
      <c r="AF135" s="133" t="str">
        <f>trame_planning_machine!$C$7</f>
        <v>sa 2</v>
      </c>
      <c r="AG135" s="134" t="str">
        <f t="shared" ref="AG135:AG164" si="119">IF(D3=$AE$134,D$1,"")</f>
        <v/>
      </c>
      <c r="AH135" s="135" t="str">
        <f t="shared" ref="AH135:AH164" si="120">IF(E3=$AE$134,E$1,"")</f>
        <v/>
      </c>
      <c r="AI135" s="135" t="str">
        <f t="shared" ref="AI135:AI164" si="121">IF(F3=$AE$134,F$1,"")</f>
        <v/>
      </c>
      <c r="AJ135" s="135" t="str">
        <f t="shared" ref="AJ135:AJ164" si="122">IF(G3=$AE$134,G$1,"")</f>
        <v/>
      </c>
      <c r="AK135" s="135" t="str">
        <f t="shared" ref="AK135:AK164" si="123">IF(H3=$AE$134,H$1,"")</f>
        <v/>
      </c>
      <c r="AL135" s="135" t="str">
        <f t="shared" ref="AL135:AL164" si="124">IF(I3=$AE$134,I$1,"")</f>
        <v/>
      </c>
      <c r="AM135" s="135" t="str">
        <f t="shared" ref="AM135:AM164" si="125">IF(J3=$AE$134,J$1,"")</f>
        <v/>
      </c>
      <c r="AN135" s="135" t="str">
        <f t="shared" ref="AN135:AN164" si="126">IF(K3=$AE$134,K$1,"")</f>
        <v/>
      </c>
      <c r="AO135" s="135" t="str">
        <f t="shared" ref="AO135:AO164" si="127">IF(L3=$AE$134,L$1,"")</f>
        <v/>
      </c>
      <c r="AP135" s="135" t="str">
        <f t="shared" ref="AP135:AP164" si="128">IF(M3=$AE$134,M$1,"")</f>
        <v/>
      </c>
      <c r="AQ135" s="135" t="str">
        <f t="shared" ref="AQ135:AQ164" si="129">IF(N3=$AE$134,N$1,"")</f>
        <v/>
      </c>
      <c r="AR135" s="135" t="str">
        <f t="shared" ref="AR135:AR164" si="130">IF(O3=$AE$134,O$1,"")</f>
        <v/>
      </c>
      <c r="AS135" s="135" t="str">
        <f t="shared" ref="AS135:AS164" si="131">IF(P3=$AE$134,P$1,"")</f>
        <v/>
      </c>
      <c r="AT135" s="135" t="str">
        <f t="shared" ref="AT135:AT164" si="132">IF(Q3=$AE$134,Q$1,"")</f>
        <v/>
      </c>
      <c r="AU135" s="135" t="str">
        <f t="shared" ref="AU135:AU164" si="133">IF(R3=$AE$134,R$1,"")</f>
        <v/>
      </c>
      <c r="AV135" s="135" t="str">
        <f t="shared" ref="AV135:AV164" si="134">IF(S3=$AE$134,S$1,"")</f>
        <v/>
      </c>
      <c r="AW135" s="135" t="str">
        <f t="shared" ref="AW135:AW164" si="135">IF(T3=$AE$134,T$1,"")</f>
        <v/>
      </c>
      <c r="AX135" s="135" t="str">
        <f t="shared" ref="AX135:AX164" si="136">IF(U3=$AE$134,U$1,"")</f>
        <v/>
      </c>
      <c r="AY135" s="135" t="str">
        <f t="shared" ref="AY135:AY164" si="137">IF(V3=$AE$134,V$1,"")</f>
        <v/>
      </c>
      <c r="AZ135" s="135" t="str">
        <f t="shared" ref="AZ135:AZ164" si="138">IF(W3=$AE$134,W$1,"")</f>
        <v/>
      </c>
      <c r="BA135" s="135" t="str">
        <f t="shared" ref="BA135:BA164" si="139">IF(X3=$AE$134,X$1,"")</f>
        <v/>
      </c>
      <c r="BB135" s="135" t="str">
        <f t="shared" ref="BB135:BB164" si="140">IF(Y3=$AE$134,Y$1,"")</f>
        <v/>
      </c>
      <c r="BC135" s="135" t="str">
        <f t="shared" ref="BC135:BC164" si="141">IF(Z3=$AE$134,Z$1,"")</f>
        <v/>
      </c>
      <c r="BD135" s="135" t="str">
        <f t="shared" ref="BD135:BD164" si="142">IF(AA3=$AE$134,AA$1,"")</f>
        <v/>
      </c>
      <c r="BE135" s="136" t="str">
        <f t="shared" ref="BE135:BE164" si="143">IF(ISERROR(SEARCH("HV*",$AB$2)),"",$AB$1)</f>
        <v/>
      </c>
      <c r="BF135" s="136" t="str">
        <f t="shared" ref="BF135:BF164" si="144">IF(ISERROR(SEARCH("HV*",$AC$2)),"",$AC$1)</f>
        <v/>
      </c>
      <c r="BG135" s="137" t="str">
        <f t="shared" ref="BG135:BG164" si="145">IF(BI135&gt;1,"DOUB","")</f>
        <v/>
      </c>
      <c r="BH135" s="131" t="str">
        <f t="shared" ref="BH135:BH164" si="146">IF(ISNA(LOOKUP(2.1,1/(AG135:BG135&lt;&gt;""),AG135:BG135)),"vide",LOOKUP(2.1,1/(AG135:BG135&lt;&gt;""),AG135:BG135))</f>
        <v>vide</v>
      </c>
      <c r="BI135" s="138">
        <f t="shared" ref="BI135:BI164" si="147">SUMPRODUCT((AG135:BF135&lt;&gt;"")*1)</f>
        <v>0</v>
      </c>
    </row>
    <row r="136" spans="31:91" x14ac:dyDescent="0.25">
      <c r="AF136" s="133" t="str">
        <f>trame_planning_machine!$C$8</f>
        <v>di 3</v>
      </c>
      <c r="AG136" s="134" t="str">
        <f t="shared" si="119"/>
        <v/>
      </c>
      <c r="AH136" s="135" t="str">
        <f t="shared" si="120"/>
        <v/>
      </c>
      <c r="AI136" s="135" t="str">
        <f t="shared" si="121"/>
        <v/>
      </c>
      <c r="AJ136" s="135" t="str">
        <f t="shared" si="122"/>
        <v/>
      </c>
      <c r="AK136" s="135" t="str">
        <f t="shared" si="123"/>
        <v/>
      </c>
      <c r="AL136" s="135" t="str">
        <f t="shared" si="124"/>
        <v/>
      </c>
      <c r="AM136" s="135" t="str">
        <f t="shared" si="125"/>
        <v/>
      </c>
      <c r="AN136" s="135" t="str">
        <f t="shared" si="126"/>
        <v/>
      </c>
      <c r="AO136" s="135" t="str">
        <f t="shared" si="127"/>
        <v/>
      </c>
      <c r="AP136" s="135" t="str">
        <f t="shared" si="128"/>
        <v/>
      </c>
      <c r="AQ136" s="135" t="str">
        <f t="shared" si="129"/>
        <v/>
      </c>
      <c r="AR136" s="135" t="str">
        <f t="shared" si="130"/>
        <v/>
      </c>
      <c r="AS136" s="135" t="str">
        <f t="shared" si="131"/>
        <v/>
      </c>
      <c r="AT136" s="135" t="str">
        <f t="shared" si="132"/>
        <v/>
      </c>
      <c r="AU136" s="135" t="str">
        <f t="shared" si="133"/>
        <v/>
      </c>
      <c r="AV136" s="135" t="str">
        <f t="shared" si="134"/>
        <v/>
      </c>
      <c r="AW136" s="135" t="str">
        <f t="shared" si="135"/>
        <v/>
      </c>
      <c r="AX136" s="135" t="str">
        <f t="shared" si="136"/>
        <v/>
      </c>
      <c r="AY136" s="135" t="str">
        <f t="shared" si="137"/>
        <v/>
      </c>
      <c r="AZ136" s="135" t="str">
        <f t="shared" si="138"/>
        <v/>
      </c>
      <c r="BA136" s="135" t="str">
        <f t="shared" si="139"/>
        <v/>
      </c>
      <c r="BB136" s="135" t="str">
        <f t="shared" si="140"/>
        <v/>
      </c>
      <c r="BC136" s="135" t="str">
        <f t="shared" si="141"/>
        <v/>
      </c>
      <c r="BD136" s="135" t="str">
        <f t="shared" si="142"/>
        <v/>
      </c>
      <c r="BE136" s="136" t="str">
        <f t="shared" si="143"/>
        <v/>
      </c>
      <c r="BF136" s="136" t="str">
        <f t="shared" si="144"/>
        <v/>
      </c>
      <c r="BG136" s="137" t="str">
        <f t="shared" si="145"/>
        <v/>
      </c>
      <c r="BH136" s="131" t="str">
        <f t="shared" si="146"/>
        <v>vide</v>
      </c>
      <c r="BI136" s="138">
        <f t="shared" si="147"/>
        <v>0</v>
      </c>
    </row>
    <row r="137" spans="31:91" x14ac:dyDescent="0.25">
      <c r="AF137" s="133" t="str">
        <f>trame_planning_machine!$C$9</f>
        <v>lu 4</v>
      </c>
      <c r="AG137" s="134" t="str">
        <f t="shared" si="119"/>
        <v/>
      </c>
      <c r="AH137" s="135" t="str">
        <f t="shared" si="120"/>
        <v/>
      </c>
      <c r="AI137" s="135" t="str">
        <f t="shared" si="121"/>
        <v/>
      </c>
      <c r="AJ137" s="135" t="str">
        <f t="shared" si="122"/>
        <v/>
      </c>
      <c r="AK137" s="135" t="str">
        <f t="shared" si="123"/>
        <v/>
      </c>
      <c r="AL137" s="135" t="str">
        <f t="shared" si="124"/>
        <v/>
      </c>
      <c r="AM137" s="135" t="str">
        <f t="shared" si="125"/>
        <v/>
      </c>
      <c r="AN137" s="135" t="str">
        <f t="shared" si="126"/>
        <v/>
      </c>
      <c r="AO137" s="135" t="str">
        <f t="shared" si="127"/>
        <v/>
      </c>
      <c r="AP137" s="135" t="str">
        <f t="shared" si="128"/>
        <v/>
      </c>
      <c r="AQ137" s="135" t="str">
        <f t="shared" si="129"/>
        <v/>
      </c>
      <c r="AR137" s="135" t="str">
        <f t="shared" si="130"/>
        <v/>
      </c>
      <c r="AS137" s="135" t="str">
        <f t="shared" si="131"/>
        <v/>
      </c>
      <c r="AT137" s="135" t="str">
        <f t="shared" si="132"/>
        <v/>
      </c>
      <c r="AU137" s="135" t="str">
        <f t="shared" si="133"/>
        <v/>
      </c>
      <c r="AV137" s="135" t="str">
        <f t="shared" si="134"/>
        <v/>
      </c>
      <c r="AW137" s="135" t="str">
        <f t="shared" si="135"/>
        <v/>
      </c>
      <c r="AX137" s="135" t="str">
        <f t="shared" si="136"/>
        <v/>
      </c>
      <c r="AY137" s="135" t="str">
        <f t="shared" si="137"/>
        <v/>
      </c>
      <c r="AZ137" s="135" t="str">
        <f t="shared" si="138"/>
        <v/>
      </c>
      <c r="BA137" s="135" t="str">
        <f t="shared" si="139"/>
        <v/>
      </c>
      <c r="BB137" s="135" t="str">
        <f t="shared" si="140"/>
        <v/>
      </c>
      <c r="BC137" s="135" t="str">
        <f t="shared" si="141"/>
        <v/>
      </c>
      <c r="BD137" s="135" t="str">
        <f t="shared" si="142"/>
        <v/>
      </c>
      <c r="BE137" s="136" t="str">
        <f t="shared" si="143"/>
        <v/>
      </c>
      <c r="BF137" s="136" t="str">
        <f t="shared" si="144"/>
        <v/>
      </c>
      <c r="BG137" s="137" t="str">
        <f t="shared" si="145"/>
        <v/>
      </c>
      <c r="BH137" s="131" t="str">
        <f t="shared" si="146"/>
        <v>vide</v>
      </c>
      <c r="BI137" s="138">
        <f t="shared" si="147"/>
        <v>0</v>
      </c>
    </row>
    <row r="138" spans="31:91" x14ac:dyDescent="0.25">
      <c r="AF138" s="133" t="str">
        <f>trame_planning_machine!$C$10</f>
        <v>ma 5</v>
      </c>
      <c r="AG138" s="134" t="str">
        <f t="shared" si="119"/>
        <v/>
      </c>
      <c r="AH138" s="135" t="str">
        <f t="shared" si="120"/>
        <v/>
      </c>
      <c r="AI138" s="135" t="str">
        <f t="shared" si="121"/>
        <v/>
      </c>
      <c r="AJ138" s="135" t="str">
        <f t="shared" si="122"/>
        <v/>
      </c>
      <c r="AK138" s="135" t="str">
        <f t="shared" si="123"/>
        <v/>
      </c>
      <c r="AL138" s="135" t="str">
        <f t="shared" si="124"/>
        <v/>
      </c>
      <c r="AM138" s="135" t="str">
        <f t="shared" si="125"/>
        <v/>
      </c>
      <c r="AN138" s="135" t="str">
        <f t="shared" si="126"/>
        <v/>
      </c>
      <c r="AO138" s="135" t="str">
        <f t="shared" si="127"/>
        <v/>
      </c>
      <c r="AP138" s="135" t="str">
        <f t="shared" si="128"/>
        <v/>
      </c>
      <c r="AQ138" s="135" t="str">
        <f t="shared" si="129"/>
        <v/>
      </c>
      <c r="AR138" s="135" t="str">
        <f t="shared" si="130"/>
        <v/>
      </c>
      <c r="AS138" s="135" t="str">
        <f t="shared" si="131"/>
        <v/>
      </c>
      <c r="AT138" s="135" t="str">
        <f t="shared" si="132"/>
        <v/>
      </c>
      <c r="AU138" s="135" t="str">
        <f t="shared" si="133"/>
        <v/>
      </c>
      <c r="AV138" s="135" t="str">
        <f t="shared" si="134"/>
        <v/>
      </c>
      <c r="AW138" s="135" t="str">
        <f t="shared" si="135"/>
        <v/>
      </c>
      <c r="AX138" s="135" t="str">
        <f t="shared" si="136"/>
        <v/>
      </c>
      <c r="AY138" s="135" t="str">
        <f t="shared" si="137"/>
        <v/>
      </c>
      <c r="AZ138" s="135" t="str">
        <f t="shared" si="138"/>
        <v/>
      </c>
      <c r="BA138" s="135" t="str">
        <f t="shared" si="139"/>
        <v/>
      </c>
      <c r="BB138" s="135" t="str">
        <f t="shared" si="140"/>
        <v/>
      </c>
      <c r="BC138" s="135" t="str">
        <f t="shared" si="141"/>
        <v/>
      </c>
      <c r="BD138" s="135" t="str">
        <f t="shared" si="142"/>
        <v/>
      </c>
      <c r="BE138" s="136" t="str">
        <f t="shared" si="143"/>
        <v/>
      </c>
      <c r="BF138" s="136" t="str">
        <f t="shared" si="144"/>
        <v/>
      </c>
      <c r="BG138" s="137" t="str">
        <f t="shared" si="145"/>
        <v/>
      </c>
      <c r="BH138" s="131" t="str">
        <f t="shared" si="146"/>
        <v>vide</v>
      </c>
      <c r="BI138" s="138">
        <f t="shared" si="147"/>
        <v>0</v>
      </c>
    </row>
    <row r="139" spans="31:91" x14ac:dyDescent="0.25">
      <c r="AF139" s="133" t="str">
        <f>trame_planning_machine!$C$11</f>
        <v>me 6</v>
      </c>
      <c r="AG139" s="134" t="str">
        <f t="shared" si="119"/>
        <v/>
      </c>
      <c r="AH139" s="135" t="str">
        <f t="shared" si="120"/>
        <v/>
      </c>
      <c r="AI139" s="135" t="str">
        <f t="shared" si="121"/>
        <v/>
      </c>
      <c r="AJ139" s="135" t="str">
        <f t="shared" si="122"/>
        <v/>
      </c>
      <c r="AK139" s="135" t="str">
        <f t="shared" si="123"/>
        <v/>
      </c>
      <c r="AL139" s="135" t="str">
        <f t="shared" si="124"/>
        <v/>
      </c>
      <c r="AM139" s="135" t="str">
        <f t="shared" si="125"/>
        <v/>
      </c>
      <c r="AN139" s="135" t="str">
        <f t="shared" si="126"/>
        <v/>
      </c>
      <c r="AO139" s="135" t="str">
        <f t="shared" si="127"/>
        <v/>
      </c>
      <c r="AP139" s="135" t="str">
        <f t="shared" si="128"/>
        <v/>
      </c>
      <c r="AQ139" s="135" t="str">
        <f t="shared" si="129"/>
        <v/>
      </c>
      <c r="AR139" s="135" t="str">
        <f t="shared" si="130"/>
        <v/>
      </c>
      <c r="AS139" s="135" t="str">
        <f t="shared" si="131"/>
        <v/>
      </c>
      <c r="AT139" s="135" t="str">
        <f t="shared" si="132"/>
        <v/>
      </c>
      <c r="AU139" s="135" t="str">
        <f t="shared" si="133"/>
        <v/>
      </c>
      <c r="AV139" s="135" t="str">
        <f t="shared" si="134"/>
        <v/>
      </c>
      <c r="AW139" s="135" t="str">
        <f t="shared" si="135"/>
        <v/>
      </c>
      <c r="AX139" s="135" t="str">
        <f t="shared" si="136"/>
        <v/>
      </c>
      <c r="AY139" s="135" t="str">
        <f t="shared" si="137"/>
        <v/>
      </c>
      <c r="AZ139" s="135" t="str">
        <f t="shared" si="138"/>
        <v/>
      </c>
      <c r="BA139" s="135" t="str">
        <f t="shared" si="139"/>
        <v/>
      </c>
      <c r="BB139" s="135" t="str">
        <f t="shared" si="140"/>
        <v/>
      </c>
      <c r="BC139" s="135" t="str">
        <f t="shared" si="141"/>
        <v/>
      </c>
      <c r="BD139" s="135" t="str">
        <f t="shared" si="142"/>
        <v/>
      </c>
      <c r="BE139" s="136" t="str">
        <f t="shared" si="143"/>
        <v/>
      </c>
      <c r="BF139" s="136" t="str">
        <f t="shared" si="144"/>
        <v/>
      </c>
      <c r="BG139" s="137" t="str">
        <f t="shared" si="145"/>
        <v/>
      </c>
      <c r="BH139" s="131" t="str">
        <f t="shared" si="146"/>
        <v>vide</v>
      </c>
      <c r="BI139" s="138">
        <f t="shared" si="147"/>
        <v>0</v>
      </c>
    </row>
    <row r="140" spans="31:91" x14ac:dyDescent="0.25">
      <c r="AF140" s="133" t="str">
        <f>trame_planning_machine!$C$12</f>
        <v>je 7</v>
      </c>
      <c r="AG140" s="134" t="str">
        <f t="shared" si="119"/>
        <v/>
      </c>
      <c r="AH140" s="135" t="str">
        <f t="shared" si="120"/>
        <v/>
      </c>
      <c r="AI140" s="135" t="str">
        <f t="shared" si="121"/>
        <v/>
      </c>
      <c r="AJ140" s="135" t="str">
        <f t="shared" si="122"/>
        <v/>
      </c>
      <c r="AK140" s="135" t="str">
        <f t="shared" si="123"/>
        <v/>
      </c>
      <c r="AL140" s="135" t="str">
        <f t="shared" si="124"/>
        <v/>
      </c>
      <c r="AM140" s="135" t="str">
        <f t="shared" si="125"/>
        <v/>
      </c>
      <c r="AN140" s="135" t="str">
        <f t="shared" si="126"/>
        <v/>
      </c>
      <c r="AO140" s="135" t="str">
        <f t="shared" si="127"/>
        <v/>
      </c>
      <c r="AP140" s="135" t="str">
        <f t="shared" si="128"/>
        <v/>
      </c>
      <c r="AQ140" s="135" t="str">
        <f t="shared" si="129"/>
        <v/>
      </c>
      <c r="AR140" s="135" t="str">
        <f t="shared" si="130"/>
        <v/>
      </c>
      <c r="AS140" s="135" t="str">
        <f t="shared" si="131"/>
        <v/>
      </c>
      <c r="AT140" s="135" t="str">
        <f t="shared" si="132"/>
        <v/>
      </c>
      <c r="AU140" s="135" t="str">
        <f t="shared" si="133"/>
        <v/>
      </c>
      <c r="AV140" s="135" t="str">
        <f t="shared" si="134"/>
        <v/>
      </c>
      <c r="AW140" s="135" t="str">
        <f t="shared" si="135"/>
        <v/>
      </c>
      <c r="AX140" s="135" t="str">
        <f t="shared" si="136"/>
        <v/>
      </c>
      <c r="AY140" s="135" t="str">
        <f t="shared" si="137"/>
        <v/>
      </c>
      <c r="AZ140" s="135" t="str">
        <f t="shared" si="138"/>
        <v/>
      </c>
      <c r="BA140" s="135" t="str">
        <f t="shared" si="139"/>
        <v/>
      </c>
      <c r="BB140" s="135" t="str">
        <f t="shared" si="140"/>
        <v/>
      </c>
      <c r="BC140" s="135" t="str">
        <f t="shared" si="141"/>
        <v/>
      </c>
      <c r="BD140" s="135" t="str">
        <f t="shared" si="142"/>
        <v/>
      </c>
      <c r="BE140" s="136" t="str">
        <f t="shared" si="143"/>
        <v/>
      </c>
      <c r="BF140" s="136" t="str">
        <f t="shared" si="144"/>
        <v/>
      </c>
      <c r="BG140" s="137" t="str">
        <f t="shared" si="145"/>
        <v/>
      </c>
      <c r="BH140" s="131" t="str">
        <f t="shared" si="146"/>
        <v>vide</v>
      </c>
      <c r="BI140" s="138">
        <f t="shared" si="147"/>
        <v>0</v>
      </c>
    </row>
    <row r="141" spans="31:91" x14ac:dyDescent="0.25">
      <c r="AF141" s="133" t="str">
        <f>trame_planning_machine!$C$13</f>
        <v>ve 8</v>
      </c>
      <c r="AG141" s="134" t="str">
        <f t="shared" si="119"/>
        <v/>
      </c>
      <c r="AH141" s="135" t="str">
        <f t="shared" si="120"/>
        <v/>
      </c>
      <c r="AI141" s="135" t="str">
        <f t="shared" si="121"/>
        <v/>
      </c>
      <c r="AJ141" s="135" t="str">
        <f t="shared" si="122"/>
        <v/>
      </c>
      <c r="AK141" s="135" t="str">
        <f t="shared" si="123"/>
        <v/>
      </c>
      <c r="AL141" s="135" t="str">
        <f t="shared" si="124"/>
        <v/>
      </c>
      <c r="AM141" s="135" t="str">
        <f t="shared" si="125"/>
        <v/>
      </c>
      <c r="AN141" s="135" t="str">
        <f t="shared" si="126"/>
        <v/>
      </c>
      <c r="AO141" s="135" t="str">
        <f t="shared" si="127"/>
        <v/>
      </c>
      <c r="AP141" s="135" t="str">
        <f t="shared" si="128"/>
        <v/>
      </c>
      <c r="AQ141" s="135" t="str">
        <f t="shared" si="129"/>
        <v/>
      </c>
      <c r="AR141" s="135" t="str">
        <f t="shared" si="130"/>
        <v/>
      </c>
      <c r="AS141" s="135" t="str">
        <f t="shared" si="131"/>
        <v/>
      </c>
      <c r="AT141" s="135" t="str">
        <f t="shared" si="132"/>
        <v/>
      </c>
      <c r="AU141" s="135" t="str">
        <f t="shared" si="133"/>
        <v/>
      </c>
      <c r="AV141" s="135" t="str">
        <f t="shared" si="134"/>
        <v/>
      </c>
      <c r="AW141" s="135" t="str">
        <f t="shared" si="135"/>
        <v/>
      </c>
      <c r="AX141" s="135" t="str">
        <f t="shared" si="136"/>
        <v/>
      </c>
      <c r="AY141" s="135" t="str">
        <f t="shared" si="137"/>
        <v/>
      </c>
      <c r="AZ141" s="135" t="str">
        <f t="shared" si="138"/>
        <v/>
      </c>
      <c r="BA141" s="135" t="str">
        <f t="shared" si="139"/>
        <v/>
      </c>
      <c r="BB141" s="135" t="str">
        <f t="shared" si="140"/>
        <v/>
      </c>
      <c r="BC141" s="135" t="str">
        <f t="shared" si="141"/>
        <v/>
      </c>
      <c r="BD141" s="135" t="str">
        <f t="shared" si="142"/>
        <v/>
      </c>
      <c r="BE141" s="136" t="str">
        <f t="shared" si="143"/>
        <v/>
      </c>
      <c r="BF141" s="136" t="str">
        <f t="shared" si="144"/>
        <v/>
      </c>
      <c r="BG141" s="137" t="str">
        <f t="shared" si="145"/>
        <v/>
      </c>
      <c r="BH141" s="131" t="str">
        <f t="shared" si="146"/>
        <v>vide</v>
      </c>
      <c r="BI141" s="138">
        <f t="shared" si="147"/>
        <v>0</v>
      </c>
    </row>
    <row r="142" spans="31:91" x14ac:dyDescent="0.25">
      <c r="AF142" s="133" t="str">
        <f>trame_planning_machine!$C$14</f>
        <v>sa 9</v>
      </c>
      <c r="AG142" s="134" t="str">
        <f t="shared" si="119"/>
        <v/>
      </c>
      <c r="AH142" s="135" t="str">
        <f t="shared" si="120"/>
        <v/>
      </c>
      <c r="AI142" s="135" t="str">
        <f t="shared" si="121"/>
        <v/>
      </c>
      <c r="AJ142" s="135" t="str">
        <f t="shared" si="122"/>
        <v/>
      </c>
      <c r="AK142" s="135" t="str">
        <f t="shared" si="123"/>
        <v/>
      </c>
      <c r="AL142" s="135" t="str">
        <f t="shared" si="124"/>
        <v/>
      </c>
      <c r="AM142" s="135" t="str">
        <f t="shared" si="125"/>
        <v/>
      </c>
      <c r="AN142" s="135" t="str">
        <f t="shared" si="126"/>
        <v/>
      </c>
      <c r="AO142" s="135" t="str">
        <f t="shared" si="127"/>
        <v/>
      </c>
      <c r="AP142" s="135" t="str">
        <f t="shared" si="128"/>
        <v/>
      </c>
      <c r="AQ142" s="135" t="str">
        <f t="shared" si="129"/>
        <v/>
      </c>
      <c r="AR142" s="135" t="str">
        <f t="shared" si="130"/>
        <v/>
      </c>
      <c r="AS142" s="135" t="str">
        <f t="shared" si="131"/>
        <v/>
      </c>
      <c r="AT142" s="135" t="str">
        <f t="shared" si="132"/>
        <v/>
      </c>
      <c r="AU142" s="135" t="str">
        <f t="shared" si="133"/>
        <v/>
      </c>
      <c r="AV142" s="135" t="str">
        <f t="shared" si="134"/>
        <v/>
      </c>
      <c r="AW142" s="135" t="str">
        <f t="shared" si="135"/>
        <v/>
      </c>
      <c r="AX142" s="135" t="str">
        <f t="shared" si="136"/>
        <v/>
      </c>
      <c r="AY142" s="135" t="str">
        <f t="shared" si="137"/>
        <v/>
      </c>
      <c r="AZ142" s="135" t="str">
        <f t="shared" si="138"/>
        <v/>
      </c>
      <c r="BA142" s="135" t="str">
        <f t="shared" si="139"/>
        <v/>
      </c>
      <c r="BB142" s="135" t="str">
        <f t="shared" si="140"/>
        <v/>
      </c>
      <c r="BC142" s="135" t="str">
        <f t="shared" si="141"/>
        <v/>
      </c>
      <c r="BD142" s="135" t="str">
        <f t="shared" si="142"/>
        <v/>
      </c>
      <c r="BE142" s="136" t="str">
        <f t="shared" si="143"/>
        <v/>
      </c>
      <c r="BF142" s="136" t="str">
        <f t="shared" si="144"/>
        <v/>
      </c>
      <c r="BG142" s="137" t="str">
        <f t="shared" si="145"/>
        <v/>
      </c>
      <c r="BH142" s="131" t="str">
        <f t="shared" si="146"/>
        <v>vide</v>
      </c>
      <c r="BI142" s="138">
        <f t="shared" si="147"/>
        <v>0</v>
      </c>
    </row>
    <row r="143" spans="31:91" x14ac:dyDescent="0.25">
      <c r="AF143" s="133" t="str">
        <f>trame_planning_machine!$C$15</f>
        <v>di 10</v>
      </c>
      <c r="AG143" s="134" t="str">
        <f t="shared" si="119"/>
        <v/>
      </c>
      <c r="AH143" s="135" t="str">
        <f t="shared" si="120"/>
        <v/>
      </c>
      <c r="AI143" s="135" t="str">
        <f t="shared" si="121"/>
        <v/>
      </c>
      <c r="AJ143" s="135" t="str">
        <f t="shared" si="122"/>
        <v/>
      </c>
      <c r="AK143" s="135" t="str">
        <f t="shared" si="123"/>
        <v/>
      </c>
      <c r="AL143" s="135" t="str">
        <f t="shared" si="124"/>
        <v/>
      </c>
      <c r="AM143" s="135" t="str">
        <f t="shared" si="125"/>
        <v/>
      </c>
      <c r="AN143" s="135" t="str">
        <f t="shared" si="126"/>
        <v/>
      </c>
      <c r="AO143" s="135" t="str">
        <f t="shared" si="127"/>
        <v/>
      </c>
      <c r="AP143" s="135" t="str">
        <f t="shared" si="128"/>
        <v/>
      </c>
      <c r="AQ143" s="135" t="str">
        <f t="shared" si="129"/>
        <v/>
      </c>
      <c r="AR143" s="135" t="str">
        <f t="shared" si="130"/>
        <v/>
      </c>
      <c r="AS143" s="135" t="str">
        <f t="shared" si="131"/>
        <v/>
      </c>
      <c r="AT143" s="135" t="str">
        <f t="shared" si="132"/>
        <v/>
      </c>
      <c r="AU143" s="135" t="str">
        <f t="shared" si="133"/>
        <v/>
      </c>
      <c r="AV143" s="135" t="str">
        <f t="shared" si="134"/>
        <v/>
      </c>
      <c r="AW143" s="135" t="str">
        <f t="shared" si="135"/>
        <v/>
      </c>
      <c r="AX143" s="135" t="str">
        <f t="shared" si="136"/>
        <v/>
      </c>
      <c r="AY143" s="135" t="str">
        <f t="shared" si="137"/>
        <v/>
      </c>
      <c r="AZ143" s="135" t="str">
        <f t="shared" si="138"/>
        <v/>
      </c>
      <c r="BA143" s="135" t="str">
        <f t="shared" si="139"/>
        <v/>
      </c>
      <c r="BB143" s="135" t="str">
        <f t="shared" si="140"/>
        <v/>
      </c>
      <c r="BC143" s="135" t="str">
        <f t="shared" si="141"/>
        <v/>
      </c>
      <c r="BD143" s="135" t="str">
        <f t="shared" si="142"/>
        <v/>
      </c>
      <c r="BE143" s="136" t="str">
        <f t="shared" si="143"/>
        <v/>
      </c>
      <c r="BF143" s="136" t="str">
        <f t="shared" si="144"/>
        <v/>
      </c>
      <c r="BG143" s="137" t="str">
        <f t="shared" si="145"/>
        <v/>
      </c>
      <c r="BH143" s="131" t="str">
        <f t="shared" si="146"/>
        <v>vide</v>
      </c>
      <c r="BI143" s="138">
        <f t="shared" si="147"/>
        <v>0</v>
      </c>
    </row>
    <row r="144" spans="31:91" x14ac:dyDescent="0.25">
      <c r="AF144" s="133" t="str">
        <f>trame_planning_machine!$C$16</f>
        <v>lu 11</v>
      </c>
      <c r="AG144" s="134" t="str">
        <f t="shared" si="119"/>
        <v/>
      </c>
      <c r="AH144" s="135" t="str">
        <f t="shared" si="120"/>
        <v/>
      </c>
      <c r="AI144" s="135" t="str">
        <f t="shared" si="121"/>
        <v/>
      </c>
      <c r="AJ144" s="135" t="str">
        <f t="shared" si="122"/>
        <v/>
      </c>
      <c r="AK144" s="135" t="str">
        <f t="shared" si="123"/>
        <v/>
      </c>
      <c r="AL144" s="135" t="str">
        <f t="shared" si="124"/>
        <v/>
      </c>
      <c r="AM144" s="135" t="str">
        <f t="shared" si="125"/>
        <v/>
      </c>
      <c r="AN144" s="135" t="str">
        <f t="shared" si="126"/>
        <v/>
      </c>
      <c r="AO144" s="135" t="str">
        <f t="shared" si="127"/>
        <v/>
      </c>
      <c r="AP144" s="135" t="str">
        <f t="shared" si="128"/>
        <v/>
      </c>
      <c r="AQ144" s="135" t="str">
        <f t="shared" si="129"/>
        <v/>
      </c>
      <c r="AR144" s="135" t="str">
        <f t="shared" si="130"/>
        <v/>
      </c>
      <c r="AS144" s="135" t="str">
        <f t="shared" si="131"/>
        <v/>
      </c>
      <c r="AT144" s="135" t="str">
        <f t="shared" si="132"/>
        <v/>
      </c>
      <c r="AU144" s="135" t="str">
        <f t="shared" si="133"/>
        <v/>
      </c>
      <c r="AV144" s="135" t="str">
        <f t="shared" si="134"/>
        <v/>
      </c>
      <c r="AW144" s="135" t="str">
        <f t="shared" si="135"/>
        <v/>
      </c>
      <c r="AX144" s="135" t="str">
        <f t="shared" si="136"/>
        <v/>
      </c>
      <c r="AY144" s="135" t="str">
        <f t="shared" si="137"/>
        <v/>
      </c>
      <c r="AZ144" s="135" t="str">
        <f t="shared" si="138"/>
        <v/>
      </c>
      <c r="BA144" s="135" t="str">
        <f t="shared" si="139"/>
        <v/>
      </c>
      <c r="BB144" s="135" t="str">
        <f t="shared" si="140"/>
        <v/>
      </c>
      <c r="BC144" s="135" t="str">
        <f t="shared" si="141"/>
        <v/>
      </c>
      <c r="BD144" s="135" t="str">
        <f t="shared" si="142"/>
        <v/>
      </c>
      <c r="BE144" s="136" t="str">
        <f t="shared" si="143"/>
        <v/>
      </c>
      <c r="BF144" s="136" t="str">
        <f t="shared" si="144"/>
        <v/>
      </c>
      <c r="BG144" s="137" t="str">
        <f t="shared" si="145"/>
        <v/>
      </c>
      <c r="BH144" s="131" t="str">
        <f t="shared" si="146"/>
        <v>vide</v>
      </c>
      <c r="BI144" s="138">
        <f t="shared" si="147"/>
        <v>0</v>
      </c>
    </row>
    <row r="145" spans="32:61" x14ac:dyDescent="0.25">
      <c r="AF145" s="133" t="str">
        <f>trame_planning_machine!$C$17</f>
        <v>ma 12</v>
      </c>
      <c r="AG145" s="134" t="str">
        <f t="shared" si="119"/>
        <v/>
      </c>
      <c r="AH145" s="135" t="str">
        <f t="shared" si="120"/>
        <v/>
      </c>
      <c r="AI145" s="135" t="str">
        <f t="shared" si="121"/>
        <v/>
      </c>
      <c r="AJ145" s="135" t="str">
        <f t="shared" si="122"/>
        <v/>
      </c>
      <c r="AK145" s="135" t="str">
        <f t="shared" si="123"/>
        <v/>
      </c>
      <c r="AL145" s="135" t="str">
        <f t="shared" si="124"/>
        <v/>
      </c>
      <c r="AM145" s="135" t="str">
        <f t="shared" si="125"/>
        <v/>
      </c>
      <c r="AN145" s="135" t="str">
        <f t="shared" si="126"/>
        <v/>
      </c>
      <c r="AO145" s="135" t="str">
        <f t="shared" si="127"/>
        <v/>
      </c>
      <c r="AP145" s="135" t="str">
        <f t="shared" si="128"/>
        <v/>
      </c>
      <c r="AQ145" s="135" t="str">
        <f t="shared" si="129"/>
        <v/>
      </c>
      <c r="AR145" s="135" t="str">
        <f t="shared" si="130"/>
        <v/>
      </c>
      <c r="AS145" s="135" t="str">
        <f t="shared" si="131"/>
        <v/>
      </c>
      <c r="AT145" s="135" t="str">
        <f t="shared" si="132"/>
        <v/>
      </c>
      <c r="AU145" s="135" t="str">
        <f t="shared" si="133"/>
        <v/>
      </c>
      <c r="AV145" s="135" t="str">
        <f t="shared" si="134"/>
        <v/>
      </c>
      <c r="AW145" s="135" t="str">
        <f t="shared" si="135"/>
        <v/>
      </c>
      <c r="AX145" s="135" t="str">
        <f t="shared" si="136"/>
        <v/>
      </c>
      <c r="AY145" s="135" t="str">
        <f t="shared" si="137"/>
        <v/>
      </c>
      <c r="AZ145" s="135" t="str">
        <f t="shared" si="138"/>
        <v/>
      </c>
      <c r="BA145" s="135" t="str">
        <f t="shared" si="139"/>
        <v/>
      </c>
      <c r="BB145" s="135" t="str">
        <f t="shared" si="140"/>
        <v/>
      </c>
      <c r="BC145" s="135" t="str">
        <f t="shared" si="141"/>
        <v/>
      </c>
      <c r="BD145" s="135" t="str">
        <f t="shared" si="142"/>
        <v/>
      </c>
      <c r="BE145" s="136" t="str">
        <f t="shared" si="143"/>
        <v/>
      </c>
      <c r="BF145" s="136" t="str">
        <f t="shared" si="144"/>
        <v/>
      </c>
      <c r="BG145" s="137" t="str">
        <f t="shared" si="145"/>
        <v/>
      </c>
      <c r="BH145" s="131" t="str">
        <f t="shared" si="146"/>
        <v>vide</v>
      </c>
      <c r="BI145" s="138">
        <f t="shared" si="147"/>
        <v>0</v>
      </c>
    </row>
    <row r="146" spans="32:61" x14ac:dyDescent="0.25">
      <c r="AF146" s="133" t="str">
        <f>trame_planning_machine!$C$18</f>
        <v>me 13</v>
      </c>
      <c r="AG146" s="134" t="str">
        <f t="shared" si="119"/>
        <v/>
      </c>
      <c r="AH146" s="135" t="str">
        <f t="shared" si="120"/>
        <v/>
      </c>
      <c r="AI146" s="135" t="str">
        <f t="shared" si="121"/>
        <v/>
      </c>
      <c r="AJ146" s="135" t="str">
        <f t="shared" si="122"/>
        <v/>
      </c>
      <c r="AK146" s="135" t="str">
        <f t="shared" si="123"/>
        <v/>
      </c>
      <c r="AL146" s="135" t="str">
        <f t="shared" si="124"/>
        <v/>
      </c>
      <c r="AM146" s="135" t="str">
        <f t="shared" si="125"/>
        <v/>
      </c>
      <c r="AN146" s="135" t="str">
        <f t="shared" si="126"/>
        <v/>
      </c>
      <c r="AO146" s="135" t="str">
        <f t="shared" si="127"/>
        <v/>
      </c>
      <c r="AP146" s="135" t="str">
        <f t="shared" si="128"/>
        <v/>
      </c>
      <c r="AQ146" s="135" t="str">
        <f t="shared" si="129"/>
        <v/>
      </c>
      <c r="AR146" s="135" t="str">
        <f t="shared" si="130"/>
        <v/>
      </c>
      <c r="AS146" s="135" t="str">
        <f t="shared" si="131"/>
        <v/>
      </c>
      <c r="AT146" s="135" t="str">
        <f t="shared" si="132"/>
        <v/>
      </c>
      <c r="AU146" s="135" t="str">
        <f t="shared" si="133"/>
        <v/>
      </c>
      <c r="AV146" s="135" t="str">
        <f t="shared" si="134"/>
        <v/>
      </c>
      <c r="AW146" s="135" t="str">
        <f t="shared" si="135"/>
        <v/>
      </c>
      <c r="AX146" s="135" t="str">
        <f t="shared" si="136"/>
        <v/>
      </c>
      <c r="AY146" s="135" t="str">
        <f t="shared" si="137"/>
        <v/>
      </c>
      <c r="AZ146" s="135" t="str">
        <f t="shared" si="138"/>
        <v/>
      </c>
      <c r="BA146" s="135" t="str">
        <f t="shared" si="139"/>
        <v/>
      </c>
      <c r="BB146" s="135" t="str">
        <f t="shared" si="140"/>
        <v/>
      </c>
      <c r="BC146" s="135" t="str">
        <f t="shared" si="141"/>
        <v/>
      </c>
      <c r="BD146" s="135" t="str">
        <f t="shared" si="142"/>
        <v/>
      </c>
      <c r="BE146" s="136" t="str">
        <f t="shared" si="143"/>
        <v/>
      </c>
      <c r="BF146" s="136" t="str">
        <f t="shared" si="144"/>
        <v/>
      </c>
      <c r="BG146" s="137" t="str">
        <f t="shared" si="145"/>
        <v/>
      </c>
      <c r="BH146" s="131" t="str">
        <f t="shared" si="146"/>
        <v>vide</v>
      </c>
      <c r="BI146" s="138">
        <f t="shared" si="147"/>
        <v>0</v>
      </c>
    </row>
    <row r="147" spans="32:61" x14ac:dyDescent="0.25">
      <c r="AF147" s="133" t="str">
        <f>trame_planning_machine!$C$19</f>
        <v>je 14</v>
      </c>
      <c r="AG147" s="134" t="str">
        <f t="shared" si="119"/>
        <v/>
      </c>
      <c r="AH147" s="135" t="str">
        <f t="shared" si="120"/>
        <v/>
      </c>
      <c r="AI147" s="135" t="str">
        <f t="shared" si="121"/>
        <v/>
      </c>
      <c r="AJ147" s="135" t="str">
        <f t="shared" si="122"/>
        <v/>
      </c>
      <c r="AK147" s="135" t="str">
        <f t="shared" si="123"/>
        <v/>
      </c>
      <c r="AL147" s="135" t="str">
        <f t="shared" si="124"/>
        <v/>
      </c>
      <c r="AM147" s="135" t="str">
        <f t="shared" si="125"/>
        <v/>
      </c>
      <c r="AN147" s="135" t="str">
        <f t="shared" si="126"/>
        <v/>
      </c>
      <c r="AO147" s="135" t="str">
        <f t="shared" si="127"/>
        <v/>
      </c>
      <c r="AP147" s="135" t="str">
        <f t="shared" si="128"/>
        <v/>
      </c>
      <c r="AQ147" s="135" t="str">
        <f t="shared" si="129"/>
        <v/>
      </c>
      <c r="AR147" s="135" t="str">
        <f t="shared" si="130"/>
        <v/>
      </c>
      <c r="AS147" s="135" t="str">
        <f t="shared" si="131"/>
        <v/>
      </c>
      <c r="AT147" s="135" t="str">
        <f t="shared" si="132"/>
        <v/>
      </c>
      <c r="AU147" s="135" t="str">
        <f t="shared" si="133"/>
        <v/>
      </c>
      <c r="AV147" s="135" t="str">
        <f t="shared" si="134"/>
        <v/>
      </c>
      <c r="AW147" s="135" t="str">
        <f t="shared" si="135"/>
        <v/>
      </c>
      <c r="AX147" s="135" t="str">
        <f t="shared" si="136"/>
        <v/>
      </c>
      <c r="AY147" s="135" t="str">
        <f t="shared" si="137"/>
        <v/>
      </c>
      <c r="AZ147" s="135" t="str">
        <f t="shared" si="138"/>
        <v/>
      </c>
      <c r="BA147" s="135" t="str">
        <f t="shared" si="139"/>
        <v/>
      </c>
      <c r="BB147" s="135" t="str">
        <f t="shared" si="140"/>
        <v/>
      </c>
      <c r="BC147" s="135" t="str">
        <f t="shared" si="141"/>
        <v/>
      </c>
      <c r="BD147" s="135" t="str">
        <f t="shared" si="142"/>
        <v/>
      </c>
      <c r="BE147" s="136" t="str">
        <f t="shared" si="143"/>
        <v/>
      </c>
      <c r="BF147" s="136" t="str">
        <f t="shared" si="144"/>
        <v/>
      </c>
      <c r="BG147" s="137" t="str">
        <f t="shared" si="145"/>
        <v/>
      </c>
      <c r="BH147" s="131" t="str">
        <f t="shared" si="146"/>
        <v>vide</v>
      </c>
      <c r="BI147" s="138">
        <f t="shared" si="147"/>
        <v>0</v>
      </c>
    </row>
    <row r="148" spans="32:61" x14ac:dyDescent="0.25">
      <c r="AF148" s="133" t="str">
        <f>trame_planning_machine!$C$20</f>
        <v>ve 15</v>
      </c>
      <c r="AG148" s="134" t="str">
        <f t="shared" si="119"/>
        <v/>
      </c>
      <c r="AH148" s="135" t="str">
        <f t="shared" si="120"/>
        <v/>
      </c>
      <c r="AI148" s="135" t="str">
        <f t="shared" si="121"/>
        <v/>
      </c>
      <c r="AJ148" s="135" t="str">
        <f t="shared" si="122"/>
        <v/>
      </c>
      <c r="AK148" s="135" t="str">
        <f t="shared" si="123"/>
        <v/>
      </c>
      <c r="AL148" s="135" t="str">
        <f t="shared" si="124"/>
        <v/>
      </c>
      <c r="AM148" s="135" t="str">
        <f t="shared" si="125"/>
        <v/>
      </c>
      <c r="AN148" s="135" t="str">
        <f t="shared" si="126"/>
        <v/>
      </c>
      <c r="AO148" s="135" t="str">
        <f t="shared" si="127"/>
        <v/>
      </c>
      <c r="AP148" s="135" t="str">
        <f t="shared" si="128"/>
        <v/>
      </c>
      <c r="AQ148" s="135" t="str">
        <f t="shared" si="129"/>
        <v/>
      </c>
      <c r="AR148" s="135" t="str">
        <f t="shared" si="130"/>
        <v/>
      </c>
      <c r="AS148" s="135" t="str">
        <f t="shared" si="131"/>
        <v/>
      </c>
      <c r="AT148" s="135" t="str">
        <f t="shared" si="132"/>
        <v/>
      </c>
      <c r="AU148" s="135" t="str">
        <f t="shared" si="133"/>
        <v/>
      </c>
      <c r="AV148" s="135" t="str">
        <f t="shared" si="134"/>
        <v/>
      </c>
      <c r="AW148" s="135" t="str">
        <f t="shared" si="135"/>
        <v/>
      </c>
      <c r="AX148" s="135" t="str">
        <f t="shared" si="136"/>
        <v/>
      </c>
      <c r="AY148" s="135" t="str">
        <f t="shared" si="137"/>
        <v/>
      </c>
      <c r="AZ148" s="135" t="str">
        <f t="shared" si="138"/>
        <v/>
      </c>
      <c r="BA148" s="135" t="str">
        <f t="shared" si="139"/>
        <v/>
      </c>
      <c r="BB148" s="135" t="str">
        <f t="shared" si="140"/>
        <v/>
      </c>
      <c r="BC148" s="135" t="str">
        <f t="shared" si="141"/>
        <v/>
      </c>
      <c r="BD148" s="135" t="str">
        <f t="shared" si="142"/>
        <v/>
      </c>
      <c r="BE148" s="136" t="str">
        <f t="shared" si="143"/>
        <v/>
      </c>
      <c r="BF148" s="136" t="str">
        <f t="shared" si="144"/>
        <v/>
      </c>
      <c r="BG148" s="137" t="str">
        <f t="shared" si="145"/>
        <v/>
      </c>
      <c r="BH148" s="131" t="str">
        <f t="shared" si="146"/>
        <v>vide</v>
      </c>
      <c r="BI148" s="138">
        <f t="shared" si="147"/>
        <v>0</v>
      </c>
    </row>
    <row r="149" spans="32:61" x14ac:dyDescent="0.25">
      <c r="AF149" s="133" t="str">
        <f>trame_planning_machine!$C$21</f>
        <v>sa 16</v>
      </c>
      <c r="AG149" s="134" t="str">
        <f t="shared" si="119"/>
        <v/>
      </c>
      <c r="AH149" s="135" t="str">
        <f t="shared" si="120"/>
        <v/>
      </c>
      <c r="AI149" s="135" t="str">
        <f t="shared" si="121"/>
        <v/>
      </c>
      <c r="AJ149" s="135" t="str">
        <f t="shared" si="122"/>
        <v/>
      </c>
      <c r="AK149" s="135" t="str">
        <f t="shared" si="123"/>
        <v/>
      </c>
      <c r="AL149" s="135" t="str">
        <f t="shared" si="124"/>
        <v/>
      </c>
      <c r="AM149" s="135" t="str">
        <f t="shared" si="125"/>
        <v/>
      </c>
      <c r="AN149" s="135" t="str">
        <f t="shared" si="126"/>
        <v/>
      </c>
      <c r="AO149" s="135" t="str">
        <f t="shared" si="127"/>
        <v/>
      </c>
      <c r="AP149" s="135" t="str">
        <f t="shared" si="128"/>
        <v/>
      </c>
      <c r="AQ149" s="135" t="str">
        <f t="shared" si="129"/>
        <v/>
      </c>
      <c r="AR149" s="135" t="str">
        <f t="shared" si="130"/>
        <v/>
      </c>
      <c r="AS149" s="135" t="str">
        <f t="shared" si="131"/>
        <v/>
      </c>
      <c r="AT149" s="135" t="str">
        <f t="shared" si="132"/>
        <v/>
      </c>
      <c r="AU149" s="135" t="str">
        <f t="shared" si="133"/>
        <v/>
      </c>
      <c r="AV149" s="135" t="str">
        <f t="shared" si="134"/>
        <v/>
      </c>
      <c r="AW149" s="135" t="str">
        <f t="shared" si="135"/>
        <v/>
      </c>
      <c r="AX149" s="135" t="str">
        <f t="shared" si="136"/>
        <v/>
      </c>
      <c r="AY149" s="135" t="str">
        <f t="shared" si="137"/>
        <v/>
      </c>
      <c r="AZ149" s="135" t="str">
        <f t="shared" si="138"/>
        <v/>
      </c>
      <c r="BA149" s="135" t="str">
        <f t="shared" si="139"/>
        <v/>
      </c>
      <c r="BB149" s="135" t="str">
        <f t="shared" si="140"/>
        <v/>
      </c>
      <c r="BC149" s="135" t="str">
        <f t="shared" si="141"/>
        <v/>
      </c>
      <c r="BD149" s="135" t="str">
        <f t="shared" si="142"/>
        <v/>
      </c>
      <c r="BE149" s="136" t="str">
        <f t="shared" si="143"/>
        <v/>
      </c>
      <c r="BF149" s="136" t="str">
        <f t="shared" si="144"/>
        <v/>
      </c>
      <c r="BG149" s="137" t="str">
        <f t="shared" si="145"/>
        <v/>
      </c>
      <c r="BH149" s="131" t="str">
        <f t="shared" si="146"/>
        <v>vide</v>
      </c>
      <c r="BI149" s="138">
        <f t="shared" si="147"/>
        <v>0</v>
      </c>
    </row>
    <row r="150" spans="32:61" x14ac:dyDescent="0.25">
      <c r="AF150" s="133" t="str">
        <f>trame_planning_machine!$C$22</f>
        <v>di 17</v>
      </c>
      <c r="AG150" s="134" t="str">
        <f t="shared" si="119"/>
        <v/>
      </c>
      <c r="AH150" s="135" t="str">
        <f t="shared" si="120"/>
        <v/>
      </c>
      <c r="AI150" s="135" t="str">
        <f t="shared" si="121"/>
        <v/>
      </c>
      <c r="AJ150" s="135" t="str">
        <f t="shared" si="122"/>
        <v/>
      </c>
      <c r="AK150" s="135" t="str">
        <f t="shared" si="123"/>
        <v/>
      </c>
      <c r="AL150" s="135" t="str">
        <f t="shared" si="124"/>
        <v/>
      </c>
      <c r="AM150" s="135" t="str">
        <f t="shared" si="125"/>
        <v/>
      </c>
      <c r="AN150" s="135" t="str">
        <f t="shared" si="126"/>
        <v/>
      </c>
      <c r="AO150" s="135" t="str">
        <f t="shared" si="127"/>
        <v/>
      </c>
      <c r="AP150" s="135" t="str">
        <f t="shared" si="128"/>
        <v/>
      </c>
      <c r="AQ150" s="135" t="str">
        <f t="shared" si="129"/>
        <v/>
      </c>
      <c r="AR150" s="135" t="str">
        <f t="shared" si="130"/>
        <v/>
      </c>
      <c r="AS150" s="135" t="str">
        <f t="shared" si="131"/>
        <v/>
      </c>
      <c r="AT150" s="135" t="str">
        <f t="shared" si="132"/>
        <v/>
      </c>
      <c r="AU150" s="135" t="str">
        <f t="shared" si="133"/>
        <v/>
      </c>
      <c r="AV150" s="135" t="str">
        <f t="shared" si="134"/>
        <v/>
      </c>
      <c r="AW150" s="135" t="str">
        <f t="shared" si="135"/>
        <v/>
      </c>
      <c r="AX150" s="135" t="str">
        <f t="shared" si="136"/>
        <v/>
      </c>
      <c r="AY150" s="135" t="str">
        <f t="shared" si="137"/>
        <v/>
      </c>
      <c r="AZ150" s="135" t="str">
        <f t="shared" si="138"/>
        <v/>
      </c>
      <c r="BA150" s="135" t="str">
        <f t="shared" si="139"/>
        <v/>
      </c>
      <c r="BB150" s="135" t="str">
        <f t="shared" si="140"/>
        <v/>
      </c>
      <c r="BC150" s="135" t="str">
        <f t="shared" si="141"/>
        <v/>
      </c>
      <c r="BD150" s="135" t="str">
        <f t="shared" si="142"/>
        <v/>
      </c>
      <c r="BE150" s="136" t="str">
        <f t="shared" si="143"/>
        <v/>
      </c>
      <c r="BF150" s="136" t="str">
        <f t="shared" si="144"/>
        <v/>
      </c>
      <c r="BG150" s="137" t="str">
        <f t="shared" si="145"/>
        <v/>
      </c>
      <c r="BH150" s="131" t="str">
        <f t="shared" si="146"/>
        <v>vide</v>
      </c>
      <c r="BI150" s="138">
        <f t="shared" si="147"/>
        <v>0</v>
      </c>
    </row>
    <row r="151" spans="32:61" x14ac:dyDescent="0.25">
      <c r="AF151" s="133" t="str">
        <f>trame_planning_machine!$C$23</f>
        <v>lu 18</v>
      </c>
      <c r="AG151" s="134" t="str">
        <f t="shared" si="119"/>
        <v/>
      </c>
      <c r="AH151" s="135" t="str">
        <f t="shared" si="120"/>
        <v/>
      </c>
      <c r="AI151" s="135" t="str">
        <f t="shared" si="121"/>
        <v/>
      </c>
      <c r="AJ151" s="135" t="str">
        <f t="shared" si="122"/>
        <v/>
      </c>
      <c r="AK151" s="135" t="str">
        <f t="shared" si="123"/>
        <v/>
      </c>
      <c r="AL151" s="135" t="str">
        <f t="shared" si="124"/>
        <v/>
      </c>
      <c r="AM151" s="135" t="str">
        <f t="shared" si="125"/>
        <v/>
      </c>
      <c r="AN151" s="135" t="str">
        <f t="shared" si="126"/>
        <v/>
      </c>
      <c r="AO151" s="135" t="str">
        <f t="shared" si="127"/>
        <v/>
      </c>
      <c r="AP151" s="135" t="str">
        <f t="shared" si="128"/>
        <v/>
      </c>
      <c r="AQ151" s="135" t="str">
        <f t="shared" si="129"/>
        <v/>
      </c>
      <c r="AR151" s="135" t="str">
        <f t="shared" si="130"/>
        <v/>
      </c>
      <c r="AS151" s="135" t="str">
        <f t="shared" si="131"/>
        <v/>
      </c>
      <c r="AT151" s="135" t="str">
        <f t="shared" si="132"/>
        <v/>
      </c>
      <c r="AU151" s="135" t="str">
        <f t="shared" si="133"/>
        <v/>
      </c>
      <c r="AV151" s="135" t="str">
        <f t="shared" si="134"/>
        <v/>
      </c>
      <c r="AW151" s="135" t="str">
        <f t="shared" si="135"/>
        <v/>
      </c>
      <c r="AX151" s="135" t="str">
        <f t="shared" si="136"/>
        <v/>
      </c>
      <c r="AY151" s="135" t="str">
        <f t="shared" si="137"/>
        <v/>
      </c>
      <c r="AZ151" s="135" t="str">
        <f t="shared" si="138"/>
        <v/>
      </c>
      <c r="BA151" s="135" t="str">
        <f t="shared" si="139"/>
        <v/>
      </c>
      <c r="BB151" s="135" t="str">
        <f t="shared" si="140"/>
        <v/>
      </c>
      <c r="BC151" s="135" t="str">
        <f t="shared" si="141"/>
        <v/>
      </c>
      <c r="BD151" s="135" t="str">
        <f t="shared" si="142"/>
        <v/>
      </c>
      <c r="BE151" s="136" t="str">
        <f t="shared" si="143"/>
        <v/>
      </c>
      <c r="BF151" s="136" t="str">
        <f t="shared" si="144"/>
        <v/>
      </c>
      <c r="BG151" s="137" t="str">
        <f t="shared" si="145"/>
        <v/>
      </c>
      <c r="BH151" s="131" t="str">
        <f t="shared" si="146"/>
        <v>vide</v>
      </c>
      <c r="BI151" s="138">
        <f t="shared" si="147"/>
        <v>0</v>
      </c>
    </row>
    <row r="152" spans="32:61" x14ac:dyDescent="0.25">
      <c r="AF152" s="133" t="str">
        <f>trame_planning_machine!$C$24</f>
        <v>ma 19</v>
      </c>
      <c r="AG152" s="134" t="str">
        <f t="shared" si="119"/>
        <v/>
      </c>
      <c r="AH152" s="135" t="str">
        <f t="shared" si="120"/>
        <v/>
      </c>
      <c r="AI152" s="135" t="str">
        <f t="shared" si="121"/>
        <v/>
      </c>
      <c r="AJ152" s="135" t="str">
        <f t="shared" si="122"/>
        <v/>
      </c>
      <c r="AK152" s="135" t="str">
        <f t="shared" si="123"/>
        <v/>
      </c>
      <c r="AL152" s="135" t="str">
        <f t="shared" si="124"/>
        <v/>
      </c>
      <c r="AM152" s="135" t="str">
        <f t="shared" si="125"/>
        <v/>
      </c>
      <c r="AN152" s="135" t="str">
        <f t="shared" si="126"/>
        <v/>
      </c>
      <c r="AO152" s="135" t="str">
        <f t="shared" si="127"/>
        <v/>
      </c>
      <c r="AP152" s="135" t="str">
        <f t="shared" si="128"/>
        <v/>
      </c>
      <c r="AQ152" s="135" t="str">
        <f t="shared" si="129"/>
        <v/>
      </c>
      <c r="AR152" s="135" t="str">
        <f t="shared" si="130"/>
        <v/>
      </c>
      <c r="AS152" s="135" t="str">
        <f t="shared" si="131"/>
        <v/>
      </c>
      <c r="AT152" s="135" t="str">
        <f t="shared" si="132"/>
        <v/>
      </c>
      <c r="AU152" s="135" t="str">
        <f t="shared" si="133"/>
        <v/>
      </c>
      <c r="AV152" s="135" t="str">
        <f t="shared" si="134"/>
        <v/>
      </c>
      <c r="AW152" s="135" t="str">
        <f t="shared" si="135"/>
        <v/>
      </c>
      <c r="AX152" s="135" t="str">
        <f t="shared" si="136"/>
        <v/>
      </c>
      <c r="AY152" s="135" t="str">
        <f t="shared" si="137"/>
        <v/>
      </c>
      <c r="AZ152" s="135" t="str">
        <f t="shared" si="138"/>
        <v/>
      </c>
      <c r="BA152" s="135" t="str">
        <f t="shared" si="139"/>
        <v/>
      </c>
      <c r="BB152" s="135" t="str">
        <f t="shared" si="140"/>
        <v/>
      </c>
      <c r="BC152" s="135" t="str">
        <f t="shared" si="141"/>
        <v/>
      </c>
      <c r="BD152" s="135" t="str">
        <f t="shared" si="142"/>
        <v/>
      </c>
      <c r="BE152" s="136" t="str">
        <f t="shared" si="143"/>
        <v/>
      </c>
      <c r="BF152" s="136" t="str">
        <f t="shared" si="144"/>
        <v/>
      </c>
      <c r="BG152" s="137" t="str">
        <f t="shared" si="145"/>
        <v/>
      </c>
      <c r="BH152" s="131" t="str">
        <f t="shared" si="146"/>
        <v>vide</v>
      </c>
      <c r="BI152" s="138">
        <f t="shared" si="147"/>
        <v>0</v>
      </c>
    </row>
    <row r="153" spans="32:61" x14ac:dyDescent="0.25">
      <c r="AF153" s="133" t="str">
        <f>trame_planning_machine!$C$25</f>
        <v>me 20</v>
      </c>
      <c r="AG153" s="134" t="str">
        <f t="shared" si="119"/>
        <v/>
      </c>
      <c r="AH153" s="135" t="str">
        <f t="shared" si="120"/>
        <v/>
      </c>
      <c r="AI153" s="135" t="str">
        <f t="shared" si="121"/>
        <v/>
      </c>
      <c r="AJ153" s="135" t="str">
        <f t="shared" si="122"/>
        <v/>
      </c>
      <c r="AK153" s="135" t="str">
        <f t="shared" si="123"/>
        <v/>
      </c>
      <c r="AL153" s="135" t="str">
        <f t="shared" si="124"/>
        <v/>
      </c>
      <c r="AM153" s="135" t="str">
        <f t="shared" si="125"/>
        <v/>
      </c>
      <c r="AN153" s="135" t="str">
        <f t="shared" si="126"/>
        <v/>
      </c>
      <c r="AO153" s="135" t="str">
        <f t="shared" si="127"/>
        <v/>
      </c>
      <c r="AP153" s="135" t="str">
        <f t="shared" si="128"/>
        <v/>
      </c>
      <c r="AQ153" s="135" t="str">
        <f t="shared" si="129"/>
        <v/>
      </c>
      <c r="AR153" s="135" t="str">
        <f t="shared" si="130"/>
        <v/>
      </c>
      <c r="AS153" s="135" t="str">
        <f t="shared" si="131"/>
        <v/>
      </c>
      <c r="AT153" s="135" t="str">
        <f t="shared" si="132"/>
        <v/>
      </c>
      <c r="AU153" s="135" t="str">
        <f t="shared" si="133"/>
        <v/>
      </c>
      <c r="AV153" s="135" t="str">
        <f t="shared" si="134"/>
        <v/>
      </c>
      <c r="AW153" s="135" t="str">
        <f t="shared" si="135"/>
        <v/>
      </c>
      <c r="AX153" s="135" t="str">
        <f t="shared" si="136"/>
        <v/>
      </c>
      <c r="AY153" s="135" t="str">
        <f t="shared" si="137"/>
        <v/>
      </c>
      <c r="AZ153" s="135" t="str">
        <f t="shared" si="138"/>
        <v/>
      </c>
      <c r="BA153" s="135" t="str">
        <f t="shared" si="139"/>
        <v/>
      </c>
      <c r="BB153" s="135" t="str">
        <f t="shared" si="140"/>
        <v/>
      </c>
      <c r="BC153" s="135" t="str">
        <f t="shared" si="141"/>
        <v/>
      </c>
      <c r="BD153" s="135" t="str">
        <f t="shared" si="142"/>
        <v/>
      </c>
      <c r="BE153" s="136" t="str">
        <f t="shared" si="143"/>
        <v/>
      </c>
      <c r="BF153" s="136" t="str">
        <f t="shared" si="144"/>
        <v/>
      </c>
      <c r="BG153" s="137" t="str">
        <f t="shared" si="145"/>
        <v/>
      </c>
      <c r="BH153" s="131" t="str">
        <f t="shared" si="146"/>
        <v>vide</v>
      </c>
      <c r="BI153" s="138">
        <f t="shared" si="147"/>
        <v>0</v>
      </c>
    </row>
    <row r="154" spans="32:61" x14ac:dyDescent="0.25">
      <c r="AF154" s="133" t="str">
        <f>trame_planning_machine!$C$26</f>
        <v>je 21</v>
      </c>
      <c r="AG154" s="134" t="str">
        <f t="shared" si="119"/>
        <v/>
      </c>
      <c r="AH154" s="135" t="str">
        <f t="shared" si="120"/>
        <v/>
      </c>
      <c r="AI154" s="135" t="str">
        <f t="shared" si="121"/>
        <v/>
      </c>
      <c r="AJ154" s="135" t="str">
        <f t="shared" si="122"/>
        <v/>
      </c>
      <c r="AK154" s="135" t="str">
        <f t="shared" si="123"/>
        <v/>
      </c>
      <c r="AL154" s="135" t="str">
        <f t="shared" si="124"/>
        <v/>
      </c>
      <c r="AM154" s="135" t="str">
        <f t="shared" si="125"/>
        <v/>
      </c>
      <c r="AN154" s="135" t="str">
        <f t="shared" si="126"/>
        <v/>
      </c>
      <c r="AO154" s="135" t="str">
        <f t="shared" si="127"/>
        <v/>
      </c>
      <c r="AP154" s="135" t="str">
        <f t="shared" si="128"/>
        <v/>
      </c>
      <c r="AQ154" s="135" t="str">
        <f t="shared" si="129"/>
        <v/>
      </c>
      <c r="AR154" s="135" t="str">
        <f t="shared" si="130"/>
        <v/>
      </c>
      <c r="AS154" s="135" t="str">
        <f t="shared" si="131"/>
        <v/>
      </c>
      <c r="AT154" s="135" t="str">
        <f t="shared" si="132"/>
        <v/>
      </c>
      <c r="AU154" s="135" t="str">
        <f t="shared" si="133"/>
        <v/>
      </c>
      <c r="AV154" s="135" t="str">
        <f t="shared" si="134"/>
        <v/>
      </c>
      <c r="AW154" s="135" t="str">
        <f t="shared" si="135"/>
        <v/>
      </c>
      <c r="AX154" s="135" t="str">
        <f t="shared" si="136"/>
        <v/>
      </c>
      <c r="AY154" s="135" t="str">
        <f t="shared" si="137"/>
        <v/>
      </c>
      <c r="AZ154" s="135" t="str">
        <f t="shared" si="138"/>
        <v/>
      </c>
      <c r="BA154" s="135" t="str">
        <f t="shared" si="139"/>
        <v/>
      </c>
      <c r="BB154" s="135" t="str">
        <f t="shared" si="140"/>
        <v/>
      </c>
      <c r="BC154" s="135" t="str">
        <f t="shared" si="141"/>
        <v/>
      </c>
      <c r="BD154" s="135" t="str">
        <f t="shared" si="142"/>
        <v/>
      </c>
      <c r="BE154" s="136" t="str">
        <f t="shared" si="143"/>
        <v/>
      </c>
      <c r="BF154" s="136" t="str">
        <f t="shared" si="144"/>
        <v/>
      </c>
      <c r="BG154" s="137" t="str">
        <f t="shared" si="145"/>
        <v/>
      </c>
      <c r="BH154" s="131" t="str">
        <f t="shared" si="146"/>
        <v>vide</v>
      </c>
      <c r="BI154" s="138">
        <f t="shared" si="147"/>
        <v>0</v>
      </c>
    </row>
    <row r="155" spans="32:61" x14ac:dyDescent="0.25">
      <c r="AF155" s="133" t="str">
        <f>trame_planning_machine!$C$27</f>
        <v>ve 22</v>
      </c>
      <c r="AG155" s="134" t="str">
        <f t="shared" si="119"/>
        <v/>
      </c>
      <c r="AH155" s="135" t="str">
        <f t="shared" si="120"/>
        <v/>
      </c>
      <c r="AI155" s="135" t="str">
        <f t="shared" si="121"/>
        <v/>
      </c>
      <c r="AJ155" s="135" t="str">
        <f t="shared" si="122"/>
        <v/>
      </c>
      <c r="AK155" s="135" t="str">
        <f t="shared" si="123"/>
        <v/>
      </c>
      <c r="AL155" s="135" t="str">
        <f t="shared" si="124"/>
        <v/>
      </c>
      <c r="AM155" s="135" t="str">
        <f t="shared" si="125"/>
        <v/>
      </c>
      <c r="AN155" s="135" t="str">
        <f t="shared" si="126"/>
        <v/>
      </c>
      <c r="AO155" s="135" t="str">
        <f t="shared" si="127"/>
        <v/>
      </c>
      <c r="AP155" s="135" t="str">
        <f t="shared" si="128"/>
        <v/>
      </c>
      <c r="AQ155" s="135" t="str">
        <f t="shared" si="129"/>
        <v/>
      </c>
      <c r="AR155" s="135" t="str">
        <f t="shared" si="130"/>
        <v/>
      </c>
      <c r="AS155" s="135" t="str">
        <f t="shared" si="131"/>
        <v/>
      </c>
      <c r="AT155" s="135" t="str">
        <f t="shared" si="132"/>
        <v/>
      </c>
      <c r="AU155" s="135" t="str">
        <f t="shared" si="133"/>
        <v/>
      </c>
      <c r="AV155" s="135" t="str">
        <f t="shared" si="134"/>
        <v/>
      </c>
      <c r="AW155" s="135" t="str">
        <f t="shared" si="135"/>
        <v/>
      </c>
      <c r="AX155" s="135" t="str">
        <f t="shared" si="136"/>
        <v/>
      </c>
      <c r="AY155" s="135" t="str">
        <f t="shared" si="137"/>
        <v/>
      </c>
      <c r="AZ155" s="135" t="str">
        <f t="shared" si="138"/>
        <v/>
      </c>
      <c r="BA155" s="135" t="str">
        <f t="shared" si="139"/>
        <v/>
      </c>
      <c r="BB155" s="135" t="str">
        <f t="shared" si="140"/>
        <v/>
      </c>
      <c r="BC155" s="135" t="str">
        <f t="shared" si="141"/>
        <v/>
      </c>
      <c r="BD155" s="135" t="str">
        <f t="shared" si="142"/>
        <v/>
      </c>
      <c r="BE155" s="136" t="str">
        <f t="shared" si="143"/>
        <v/>
      </c>
      <c r="BF155" s="136" t="str">
        <f t="shared" si="144"/>
        <v/>
      </c>
      <c r="BG155" s="137" t="str">
        <f t="shared" si="145"/>
        <v/>
      </c>
      <c r="BH155" s="131" t="str">
        <f t="shared" si="146"/>
        <v>vide</v>
      </c>
      <c r="BI155" s="138">
        <f t="shared" si="147"/>
        <v>0</v>
      </c>
    </row>
    <row r="156" spans="32:61" x14ac:dyDescent="0.25">
      <c r="AF156" s="133" t="str">
        <f>trame_planning_machine!$C$28</f>
        <v>sa 23</v>
      </c>
      <c r="AG156" s="134" t="str">
        <f t="shared" si="119"/>
        <v/>
      </c>
      <c r="AH156" s="135" t="str">
        <f t="shared" si="120"/>
        <v/>
      </c>
      <c r="AI156" s="135" t="str">
        <f t="shared" si="121"/>
        <v/>
      </c>
      <c r="AJ156" s="135" t="str">
        <f t="shared" si="122"/>
        <v/>
      </c>
      <c r="AK156" s="135" t="str">
        <f t="shared" si="123"/>
        <v/>
      </c>
      <c r="AL156" s="135" t="str">
        <f t="shared" si="124"/>
        <v/>
      </c>
      <c r="AM156" s="135" t="str">
        <f t="shared" si="125"/>
        <v/>
      </c>
      <c r="AN156" s="135" t="str">
        <f t="shared" si="126"/>
        <v/>
      </c>
      <c r="AO156" s="135" t="str">
        <f t="shared" si="127"/>
        <v/>
      </c>
      <c r="AP156" s="135" t="str">
        <f t="shared" si="128"/>
        <v/>
      </c>
      <c r="AQ156" s="135" t="str">
        <f t="shared" si="129"/>
        <v/>
      </c>
      <c r="AR156" s="135" t="str">
        <f t="shared" si="130"/>
        <v/>
      </c>
      <c r="AS156" s="135" t="str">
        <f t="shared" si="131"/>
        <v/>
      </c>
      <c r="AT156" s="135" t="str">
        <f t="shared" si="132"/>
        <v/>
      </c>
      <c r="AU156" s="135" t="str">
        <f t="shared" si="133"/>
        <v/>
      </c>
      <c r="AV156" s="135" t="str">
        <f t="shared" si="134"/>
        <v/>
      </c>
      <c r="AW156" s="135" t="str">
        <f t="shared" si="135"/>
        <v/>
      </c>
      <c r="AX156" s="135" t="str">
        <f t="shared" si="136"/>
        <v/>
      </c>
      <c r="AY156" s="135" t="str">
        <f t="shared" si="137"/>
        <v/>
      </c>
      <c r="AZ156" s="135" t="str">
        <f t="shared" si="138"/>
        <v/>
      </c>
      <c r="BA156" s="135" t="str">
        <f t="shared" si="139"/>
        <v/>
      </c>
      <c r="BB156" s="135" t="str">
        <f t="shared" si="140"/>
        <v/>
      </c>
      <c r="BC156" s="135" t="str">
        <f t="shared" si="141"/>
        <v/>
      </c>
      <c r="BD156" s="135" t="str">
        <f t="shared" si="142"/>
        <v/>
      </c>
      <c r="BE156" s="136" t="str">
        <f t="shared" si="143"/>
        <v/>
      </c>
      <c r="BF156" s="136" t="str">
        <f t="shared" si="144"/>
        <v/>
      </c>
      <c r="BG156" s="137" t="str">
        <f t="shared" si="145"/>
        <v/>
      </c>
      <c r="BH156" s="131" t="str">
        <f t="shared" si="146"/>
        <v>vide</v>
      </c>
      <c r="BI156" s="138">
        <f t="shared" si="147"/>
        <v>0</v>
      </c>
    </row>
    <row r="157" spans="32:61" x14ac:dyDescent="0.25">
      <c r="AF157" s="133" t="str">
        <f>trame_planning_machine!$C$29</f>
        <v>di 24</v>
      </c>
      <c r="AG157" s="134" t="str">
        <f t="shared" si="119"/>
        <v/>
      </c>
      <c r="AH157" s="135" t="str">
        <f t="shared" si="120"/>
        <v/>
      </c>
      <c r="AI157" s="135" t="str">
        <f t="shared" si="121"/>
        <v/>
      </c>
      <c r="AJ157" s="135" t="str">
        <f t="shared" si="122"/>
        <v/>
      </c>
      <c r="AK157" s="135" t="str">
        <f t="shared" si="123"/>
        <v/>
      </c>
      <c r="AL157" s="135" t="str">
        <f t="shared" si="124"/>
        <v/>
      </c>
      <c r="AM157" s="135" t="str">
        <f t="shared" si="125"/>
        <v/>
      </c>
      <c r="AN157" s="135" t="str">
        <f t="shared" si="126"/>
        <v/>
      </c>
      <c r="AO157" s="135" t="str">
        <f t="shared" si="127"/>
        <v/>
      </c>
      <c r="AP157" s="135" t="str">
        <f t="shared" si="128"/>
        <v/>
      </c>
      <c r="AQ157" s="135" t="str">
        <f t="shared" si="129"/>
        <v/>
      </c>
      <c r="AR157" s="135" t="str">
        <f t="shared" si="130"/>
        <v/>
      </c>
      <c r="AS157" s="135" t="str">
        <f t="shared" si="131"/>
        <v/>
      </c>
      <c r="AT157" s="135" t="str">
        <f t="shared" si="132"/>
        <v/>
      </c>
      <c r="AU157" s="135" t="str">
        <f t="shared" si="133"/>
        <v/>
      </c>
      <c r="AV157" s="135" t="str">
        <f t="shared" si="134"/>
        <v/>
      </c>
      <c r="AW157" s="135" t="str">
        <f t="shared" si="135"/>
        <v/>
      </c>
      <c r="AX157" s="135" t="str">
        <f t="shared" si="136"/>
        <v/>
      </c>
      <c r="AY157" s="135" t="str">
        <f t="shared" si="137"/>
        <v/>
      </c>
      <c r="AZ157" s="135" t="str">
        <f t="shared" si="138"/>
        <v/>
      </c>
      <c r="BA157" s="135" t="str">
        <f t="shared" si="139"/>
        <v/>
      </c>
      <c r="BB157" s="135" t="str">
        <f t="shared" si="140"/>
        <v/>
      </c>
      <c r="BC157" s="135" t="str">
        <f t="shared" si="141"/>
        <v/>
      </c>
      <c r="BD157" s="135" t="str">
        <f t="shared" si="142"/>
        <v/>
      </c>
      <c r="BE157" s="136" t="str">
        <f t="shared" si="143"/>
        <v/>
      </c>
      <c r="BF157" s="136" t="str">
        <f t="shared" si="144"/>
        <v/>
      </c>
      <c r="BG157" s="137" t="str">
        <f t="shared" si="145"/>
        <v/>
      </c>
      <c r="BH157" s="131" t="str">
        <f t="shared" si="146"/>
        <v>vide</v>
      </c>
      <c r="BI157" s="138">
        <f t="shared" si="147"/>
        <v>0</v>
      </c>
    </row>
    <row r="158" spans="32:61" x14ac:dyDescent="0.25">
      <c r="AF158" s="133" t="str">
        <f>trame_planning_machine!$C$30</f>
        <v>lu 25</v>
      </c>
      <c r="AG158" s="134" t="str">
        <f t="shared" si="119"/>
        <v/>
      </c>
      <c r="AH158" s="135" t="str">
        <f t="shared" si="120"/>
        <v/>
      </c>
      <c r="AI158" s="135" t="str">
        <f t="shared" si="121"/>
        <v/>
      </c>
      <c r="AJ158" s="135" t="str">
        <f t="shared" si="122"/>
        <v/>
      </c>
      <c r="AK158" s="135" t="str">
        <f t="shared" si="123"/>
        <v/>
      </c>
      <c r="AL158" s="135" t="str">
        <f t="shared" si="124"/>
        <v/>
      </c>
      <c r="AM158" s="135" t="str">
        <f t="shared" si="125"/>
        <v/>
      </c>
      <c r="AN158" s="135" t="str">
        <f t="shared" si="126"/>
        <v/>
      </c>
      <c r="AO158" s="135" t="str">
        <f t="shared" si="127"/>
        <v/>
      </c>
      <c r="AP158" s="135" t="str">
        <f t="shared" si="128"/>
        <v/>
      </c>
      <c r="AQ158" s="135" t="str">
        <f t="shared" si="129"/>
        <v/>
      </c>
      <c r="AR158" s="135" t="str">
        <f t="shared" si="130"/>
        <v/>
      </c>
      <c r="AS158" s="135" t="str">
        <f t="shared" si="131"/>
        <v/>
      </c>
      <c r="AT158" s="135" t="str">
        <f t="shared" si="132"/>
        <v/>
      </c>
      <c r="AU158" s="135" t="str">
        <f t="shared" si="133"/>
        <v/>
      </c>
      <c r="AV158" s="135" t="str">
        <f t="shared" si="134"/>
        <v/>
      </c>
      <c r="AW158" s="135" t="str">
        <f t="shared" si="135"/>
        <v/>
      </c>
      <c r="AX158" s="135" t="str">
        <f t="shared" si="136"/>
        <v/>
      </c>
      <c r="AY158" s="135" t="str">
        <f t="shared" si="137"/>
        <v/>
      </c>
      <c r="AZ158" s="135" t="str">
        <f t="shared" si="138"/>
        <v/>
      </c>
      <c r="BA158" s="135" t="str">
        <f t="shared" si="139"/>
        <v/>
      </c>
      <c r="BB158" s="135" t="str">
        <f t="shared" si="140"/>
        <v/>
      </c>
      <c r="BC158" s="135" t="str">
        <f t="shared" si="141"/>
        <v/>
      </c>
      <c r="BD158" s="135" t="str">
        <f t="shared" si="142"/>
        <v/>
      </c>
      <c r="BE158" s="136" t="str">
        <f t="shared" si="143"/>
        <v/>
      </c>
      <c r="BF158" s="136" t="str">
        <f t="shared" si="144"/>
        <v/>
      </c>
      <c r="BG158" s="137" t="str">
        <f t="shared" si="145"/>
        <v/>
      </c>
      <c r="BH158" s="131" t="str">
        <f t="shared" si="146"/>
        <v>vide</v>
      </c>
      <c r="BI158" s="138">
        <f t="shared" si="147"/>
        <v>0</v>
      </c>
    </row>
    <row r="159" spans="32:61" x14ac:dyDescent="0.25">
      <c r="AF159" s="133" t="str">
        <f>trame_planning_machine!$C$31</f>
        <v>ma 26</v>
      </c>
      <c r="AG159" s="134" t="str">
        <f t="shared" si="119"/>
        <v/>
      </c>
      <c r="AH159" s="135" t="str">
        <f t="shared" si="120"/>
        <v/>
      </c>
      <c r="AI159" s="135" t="str">
        <f t="shared" si="121"/>
        <v/>
      </c>
      <c r="AJ159" s="135" t="str">
        <f t="shared" si="122"/>
        <v/>
      </c>
      <c r="AK159" s="135" t="str">
        <f t="shared" si="123"/>
        <v/>
      </c>
      <c r="AL159" s="135" t="str">
        <f t="shared" si="124"/>
        <v/>
      </c>
      <c r="AM159" s="135" t="str">
        <f t="shared" si="125"/>
        <v/>
      </c>
      <c r="AN159" s="135" t="str">
        <f t="shared" si="126"/>
        <v/>
      </c>
      <c r="AO159" s="135" t="str">
        <f t="shared" si="127"/>
        <v/>
      </c>
      <c r="AP159" s="135" t="str">
        <f t="shared" si="128"/>
        <v/>
      </c>
      <c r="AQ159" s="135" t="str">
        <f t="shared" si="129"/>
        <v/>
      </c>
      <c r="AR159" s="135" t="str">
        <f t="shared" si="130"/>
        <v/>
      </c>
      <c r="AS159" s="135" t="str">
        <f t="shared" si="131"/>
        <v/>
      </c>
      <c r="AT159" s="135" t="str">
        <f t="shared" si="132"/>
        <v/>
      </c>
      <c r="AU159" s="135" t="str">
        <f t="shared" si="133"/>
        <v/>
      </c>
      <c r="AV159" s="135" t="str">
        <f t="shared" si="134"/>
        <v/>
      </c>
      <c r="AW159" s="135" t="str">
        <f t="shared" si="135"/>
        <v/>
      </c>
      <c r="AX159" s="135" t="str">
        <f t="shared" si="136"/>
        <v/>
      </c>
      <c r="AY159" s="135" t="str">
        <f t="shared" si="137"/>
        <v/>
      </c>
      <c r="AZ159" s="135" t="str">
        <f t="shared" si="138"/>
        <v/>
      </c>
      <c r="BA159" s="135" t="str">
        <f t="shared" si="139"/>
        <v/>
      </c>
      <c r="BB159" s="135" t="str">
        <f t="shared" si="140"/>
        <v/>
      </c>
      <c r="BC159" s="135" t="str">
        <f t="shared" si="141"/>
        <v/>
      </c>
      <c r="BD159" s="135" t="str">
        <f t="shared" si="142"/>
        <v/>
      </c>
      <c r="BE159" s="136" t="str">
        <f t="shared" si="143"/>
        <v/>
      </c>
      <c r="BF159" s="136" t="str">
        <f t="shared" si="144"/>
        <v/>
      </c>
      <c r="BG159" s="137" t="str">
        <f t="shared" si="145"/>
        <v/>
      </c>
      <c r="BH159" s="131" t="str">
        <f t="shared" si="146"/>
        <v>vide</v>
      </c>
      <c r="BI159" s="138">
        <f t="shared" si="147"/>
        <v>0</v>
      </c>
    </row>
    <row r="160" spans="32:61" x14ac:dyDescent="0.25">
      <c r="AF160" s="133" t="str">
        <f>trame_planning_machine!$C$32</f>
        <v>me 27</v>
      </c>
      <c r="AG160" s="134" t="str">
        <f t="shared" si="119"/>
        <v/>
      </c>
      <c r="AH160" s="135" t="str">
        <f t="shared" si="120"/>
        <v/>
      </c>
      <c r="AI160" s="135" t="str">
        <f t="shared" si="121"/>
        <v/>
      </c>
      <c r="AJ160" s="135" t="str">
        <f t="shared" si="122"/>
        <v/>
      </c>
      <c r="AK160" s="135" t="str">
        <f t="shared" si="123"/>
        <v/>
      </c>
      <c r="AL160" s="135" t="str">
        <f t="shared" si="124"/>
        <v/>
      </c>
      <c r="AM160" s="135" t="str">
        <f t="shared" si="125"/>
        <v/>
      </c>
      <c r="AN160" s="135" t="str">
        <f t="shared" si="126"/>
        <v/>
      </c>
      <c r="AO160" s="135" t="str">
        <f t="shared" si="127"/>
        <v/>
      </c>
      <c r="AP160" s="135" t="str">
        <f t="shared" si="128"/>
        <v/>
      </c>
      <c r="AQ160" s="135" t="str">
        <f t="shared" si="129"/>
        <v/>
      </c>
      <c r="AR160" s="135" t="str">
        <f t="shared" si="130"/>
        <v/>
      </c>
      <c r="AS160" s="135" t="str">
        <f t="shared" si="131"/>
        <v/>
      </c>
      <c r="AT160" s="135" t="str">
        <f t="shared" si="132"/>
        <v/>
      </c>
      <c r="AU160" s="135" t="str">
        <f t="shared" si="133"/>
        <v/>
      </c>
      <c r="AV160" s="135" t="str">
        <f t="shared" si="134"/>
        <v/>
      </c>
      <c r="AW160" s="135" t="str">
        <f t="shared" si="135"/>
        <v/>
      </c>
      <c r="AX160" s="135" t="str">
        <f t="shared" si="136"/>
        <v/>
      </c>
      <c r="AY160" s="135" t="str">
        <f t="shared" si="137"/>
        <v/>
      </c>
      <c r="AZ160" s="135" t="str">
        <f t="shared" si="138"/>
        <v/>
      </c>
      <c r="BA160" s="135" t="str">
        <f t="shared" si="139"/>
        <v/>
      </c>
      <c r="BB160" s="135" t="str">
        <f t="shared" si="140"/>
        <v/>
      </c>
      <c r="BC160" s="135" t="str">
        <f t="shared" si="141"/>
        <v/>
      </c>
      <c r="BD160" s="135" t="str">
        <f t="shared" si="142"/>
        <v/>
      </c>
      <c r="BE160" s="136" t="str">
        <f t="shared" si="143"/>
        <v/>
      </c>
      <c r="BF160" s="136" t="str">
        <f t="shared" si="144"/>
        <v/>
      </c>
      <c r="BG160" s="137" t="str">
        <f t="shared" si="145"/>
        <v/>
      </c>
      <c r="BH160" s="131" t="str">
        <f t="shared" si="146"/>
        <v>vide</v>
      </c>
      <c r="BI160" s="138">
        <f t="shared" si="147"/>
        <v>0</v>
      </c>
    </row>
    <row r="161" spans="31:91" x14ac:dyDescent="0.25">
      <c r="AF161" s="133" t="str">
        <f>trame_planning_machine!$C$33</f>
        <v>je 28</v>
      </c>
      <c r="AG161" s="134" t="str">
        <f t="shared" si="119"/>
        <v/>
      </c>
      <c r="AH161" s="135" t="str">
        <f t="shared" si="120"/>
        <v/>
      </c>
      <c r="AI161" s="135" t="str">
        <f t="shared" si="121"/>
        <v/>
      </c>
      <c r="AJ161" s="135" t="str">
        <f t="shared" si="122"/>
        <v/>
      </c>
      <c r="AK161" s="135" t="str">
        <f t="shared" si="123"/>
        <v/>
      </c>
      <c r="AL161" s="135" t="str">
        <f t="shared" si="124"/>
        <v/>
      </c>
      <c r="AM161" s="135" t="str">
        <f t="shared" si="125"/>
        <v/>
      </c>
      <c r="AN161" s="135" t="str">
        <f t="shared" si="126"/>
        <v/>
      </c>
      <c r="AO161" s="135" t="str">
        <f t="shared" si="127"/>
        <v/>
      </c>
      <c r="AP161" s="135" t="str">
        <f t="shared" si="128"/>
        <v/>
      </c>
      <c r="AQ161" s="135" t="str">
        <f t="shared" si="129"/>
        <v/>
      </c>
      <c r="AR161" s="135" t="str">
        <f t="shared" si="130"/>
        <v/>
      </c>
      <c r="AS161" s="135" t="str">
        <f t="shared" si="131"/>
        <v/>
      </c>
      <c r="AT161" s="135" t="str">
        <f t="shared" si="132"/>
        <v/>
      </c>
      <c r="AU161" s="135" t="str">
        <f t="shared" si="133"/>
        <v/>
      </c>
      <c r="AV161" s="135" t="str">
        <f t="shared" si="134"/>
        <v/>
      </c>
      <c r="AW161" s="135" t="str">
        <f t="shared" si="135"/>
        <v/>
      </c>
      <c r="AX161" s="135" t="str">
        <f t="shared" si="136"/>
        <v/>
      </c>
      <c r="AY161" s="135" t="str">
        <f t="shared" si="137"/>
        <v/>
      </c>
      <c r="AZ161" s="135" t="str">
        <f t="shared" si="138"/>
        <v/>
      </c>
      <c r="BA161" s="135" t="str">
        <f t="shared" si="139"/>
        <v/>
      </c>
      <c r="BB161" s="135" t="str">
        <f t="shared" si="140"/>
        <v/>
      </c>
      <c r="BC161" s="135" t="str">
        <f t="shared" si="141"/>
        <v/>
      </c>
      <c r="BD161" s="135" t="str">
        <f t="shared" si="142"/>
        <v/>
      </c>
      <c r="BE161" s="136" t="str">
        <f t="shared" si="143"/>
        <v/>
      </c>
      <c r="BF161" s="136" t="str">
        <f t="shared" si="144"/>
        <v/>
      </c>
      <c r="BG161" s="137" t="str">
        <f t="shared" si="145"/>
        <v/>
      </c>
      <c r="BH161" s="131" t="str">
        <f t="shared" si="146"/>
        <v>vide</v>
      </c>
      <c r="BI161" s="138">
        <f t="shared" si="147"/>
        <v>0</v>
      </c>
    </row>
    <row r="162" spans="31:91" x14ac:dyDescent="0.25">
      <c r="AF162" s="133" t="str">
        <f>trame_planning_machine!$C$34</f>
        <v>ve 29</v>
      </c>
      <c r="AG162" s="134" t="str">
        <f t="shared" si="119"/>
        <v/>
      </c>
      <c r="AH162" s="135" t="str">
        <f t="shared" si="120"/>
        <v/>
      </c>
      <c r="AI162" s="135" t="str">
        <f t="shared" si="121"/>
        <v/>
      </c>
      <c r="AJ162" s="135" t="str">
        <f t="shared" si="122"/>
        <v/>
      </c>
      <c r="AK162" s="135" t="str">
        <f t="shared" si="123"/>
        <v/>
      </c>
      <c r="AL162" s="135" t="str">
        <f t="shared" si="124"/>
        <v/>
      </c>
      <c r="AM162" s="135" t="str">
        <f t="shared" si="125"/>
        <v/>
      </c>
      <c r="AN162" s="135" t="str">
        <f t="shared" si="126"/>
        <v/>
      </c>
      <c r="AO162" s="135" t="str">
        <f t="shared" si="127"/>
        <v/>
      </c>
      <c r="AP162" s="135" t="str">
        <f t="shared" si="128"/>
        <v/>
      </c>
      <c r="AQ162" s="135" t="str">
        <f t="shared" si="129"/>
        <v/>
      </c>
      <c r="AR162" s="135" t="str">
        <f t="shared" si="130"/>
        <v/>
      </c>
      <c r="AS162" s="135" t="str">
        <f t="shared" si="131"/>
        <v/>
      </c>
      <c r="AT162" s="135" t="str">
        <f t="shared" si="132"/>
        <v/>
      </c>
      <c r="AU162" s="135" t="str">
        <f t="shared" si="133"/>
        <v/>
      </c>
      <c r="AV162" s="135" t="str">
        <f t="shared" si="134"/>
        <v/>
      </c>
      <c r="AW162" s="135" t="str">
        <f t="shared" si="135"/>
        <v/>
      </c>
      <c r="AX162" s="135" t="str">
        <f t="shared" si="136"/>
        <v/>
      </c>
      <c r="AY162" s="135" t="str">
        <f t="shared" si="137"/>
        <v/>
      </c>
      <c r="AZ162" s="135" t="str">
        <f t="shared" si="138"/>
        <v/>
      </c>
      <c r="BA162" s="135" t="str">
        <f t="shared" si="139"/>
        <v/>
      </c>
      <c r="BB162" s="135" t="str">
        <f t="shared" si="140"/>
        <v/>
      </c>
      <c r="BC162" s="135" t="str">
        <f t="shared" si="141"/>
        <v/>
      </c>
      <c r="BD162" s="135" t="str">
        <f t="shared" si="142"/>
        <v/>
      </c>
      <c r="BE162" s="136" t="str">
        <f t="shared" si="143"/>
        <v/>
      </c>
      <c r="BF162" s="136" t="str">
        <f t="shared" si="144"/>
        <v/>
      </c>
      <c r="BG162" s="137" t="str">
        <f t="shared" si="145"/>
        <v/>
      </c>
      <c r="BH162" s="131" t="str">
        <f t="shared" si="146"/>
        <v>vide</v>
      </c>
      <c r="BI162" s="138">
        <f t="shared" si="147"/>
        <v>0</v>
      </c>
    </row>
    <row r="163" spans="31:91" x14ac:dyDescent="0.25">
      <c r="AF163" s="133" t="str">
        <f>trame_planning_machine!$C$35</f>
        <v>sa 30</v>
      </c>
      <c r="AG163" s="134" t="str">
        <f t="shared" si="119"/>
        <v/>
      </c>
      <c r="AH163" s="135" t="str">
        <f t="shared" si="120"/>
        <v/>
      </c>
      <c r="AI163" s="135" t="str">
        <f t="shared" si="121"/>
        <v/>
      </c>
      <c r="AJ163" s="135" t="str">
        <f t="shared" si="122"/>
        <v/>
      </c>
      <c r="AK163" s="135" t="str">
        <f t="shared" si="123"/>
        <v/>
      </c>
      <c r="AL163" s="135" t="str">
        <f t="shared" si="124"/>
        <v/>
      </c>
      <c r="AM163" s="135" t="str">
        <f t="shared" si="125"/>
        <v/>
      </c>
      <c r="AN163" s="135" t="str">
        <f t="shared" si="126"/>
        <v/>
      </c>
      <c r="AO163" s="135" t="str">
        <f t="shared" si="127"/>
        <v/>
      </c>
      <c r="AP163" s="135" t="str">
        <f t="shared" si="128"/>
        <v/>
      </c>
      <c r="AQ163" s="135" t="str">
        <f t="shared" si="129"/>
        <v/>
      </c>
      <c r="AR163" s="135" t="str">
        <f t="shared" si="130"/>
        <v/>
      </c>
      <c r="AS163" s="135" t="str">
        <f t="shared" si="131"/>
        <v/>
      </c>
      <c r="AT163" s="135" t="str">
        <f t="shared" si="132"/>
        <v/>
      </c>
      <c r="AU163" s="135" t="str">
        <f t="shared" si="133"/>
        <v/>
      </c>
      <c r="AV163" s="135" t="str">
        <f t="shared" si="134"/>
        <v/>
      </c>
      <c r="AW163" s="135" t="str">
        <f t="shared" si="135"/>
        <v/>
      </c>
      <c r="AX163" s="135" t="str">
        <f t="shared" si="136"/>
        <v/>
      </c>
      <c r="AY163" s="135" t="str">
        <f t="shared" si="137"/>
        <v/>
      </c>
      <c r="AZ163" s="135" t="str">
        <f t="shared" si="138"/>
        <v/>
      </c>
      <c r="BA163" s="135" t="str">
        <f t="shared" si="139"/>
        <v/>
      </c>
      <c r="BB163" s="135" t="str">
        <f t="shared" si="140"/>
        <v/>
      </c>
      <c r="BC163" s="135" t="str">
        <f t="shared" si="141"/>
        <v/>
      </c>
      <c r="BD163" s="135" t="str">
        <f t="shared" si="142"/>
        <v/>
      </c>
      <c r="BE163" s="136" t="str">
        <f t="shared" si="143"/>
        <v/>
      </c>
      <c r="BF163" s="136" t="str">
        <f t="shared" si="144"/>
        <v/>
      </c>
      <c r="BG163" s="137" t="str">
        <f t="shared" si="145"/>
        <v/>
      </c>
      <c r="BH163" s="131" t="str">
        <f t="shared" si="146"/>
        <v>vide</v>
      </c>
      <c r="BI163" s="138">
        <f t="shared" si="147"/>
        <v>0</v>
      </c>
    </row>
    <row r="164" spans="31:91" ht="15.75" thickBot="1" x14ac:dyDescent="0.3">
      <c r="AF164" s="142" t="str">
        <f>trame_planning_machine!$C$36</f>
        <v>di 31</v>
      </c>
      <c r="AG164" s="143" t="str">
        <f t="shared" si="119"/>
        <v/>
      </c>
      <c r="AH164" s="144" t="str">
        <f t="shared" si="120"/>
        <v/>
      </c>
      <c r="AI164" s="144" t="str">
        <f t="shared" si="121"/>
        <v/>
      </c>
      <c r="AJ164" s="144" t="str">
        <f t="shared" si="122"/>
        <v/>
      </c>
      <c r="AK164" s="144" t="str">
        <f t="shared" si="123"/>
        <v/>
      </c>
      <c r="AL164" s="144" t="str">
        <f t="shared" si="124"/>
        <v/>
      </c>
      <c r="AM164" s="144" t="str">
        <f t="shared" si="125"/>
        <v/>
      </c>
      <c r="AN164" s="144" t="str">
        <f t="shared" si="126"/>
        <v/>
      </c>
      <c r="AO164" s="144" t="str">
        <f t="shared" si="127"/>
        <v/>
      </c>
      <c r="AP164" s="144" t="str">
        <f t="shared" si="128"/>
        <v/>
      </c>
      <c r="AQ164" s="144" t="str">
        <f t="shared" si="129"/>
        <v/>
      </c>
      <c r="AR164" s="144" t="str">
        <f t="shared" si="130"/>
        <v/>
      </c>
      <c r="AS164" s="144" t="str">
        <f t="shared" si="131"/>
        <v/>
      </c>
      <c r="AT164" s="144" t="str">
        <f t="shared" si="132"/>
        <v/>
      </c>
      <c r="AU164" s="144" t="str">
        <f t="shared" si="133"/>
        <v/>
      </c>
      <c r="AV164" s="144" t="str">
        <f t="shared" si="134"/>
        <v/>
      </c>
      <c r="AW164" s="144" t="str">
        <f t="shared" si="135"/>
        <v/>
      </c>
      <c r="AX164" s="144" t="str">
        <f t="shared" si="136"/>
        <v/>
      </c>
      <c r="AY164" s="144" t="str">
        <f t="shared" si="137"/>
        <v/>
      </c>
      <c r="AZ164" s="144" t="str">
        <f t="shared" si="138"/>
        <v/>
      </c>
      <c r="BA164" s="144" t="str">
        <f t="shared" si="139"/>
        <v/>
      </c>
      <c r="BB164" s="144" t="str">
        <f t="shared" si="140"/>
        <v/>
      </c>
      <c r="BC164" s="144" t="str">
        <f t="shared" si="141"/>
        <v/>
      </c>
      <c r="BD164" s="144" t="str">
        <f t="shared" si="142"/>
        <v/>
      </c>
      <c r="BE164" s="145" t="str">
        <f t="shared" si="143"/>
        <v/>
      </c>
      <c r="BF164" s="145" t="str">
        <f t="shared" si="144"/>
        <v/>
      </c>
      <c r="BG164" s="146" t="str">
        <f t="shared" si="145"/>
        <v/>
      </c>
      <c r="BH164" s="131" t="str">
        <f t="shared" si="146"/>
        <v>vide</v>
      </c>
      <c r="BI164" s="147">
        <f t="shared" si="147"/>
        <v>0</v>
      </c>
    </row>
    <row r="165" spans="31:91" ht="15.75" thickTop="1" x14ac:dyDescent="0.25">
      <c r="BD165" s="149"/>
    </row>
    <row r="166" spans="31:91" ht="15.75" thickBot="1" x14ac:dyDescent="0.3">
      <c r="BD166" s="150"/>
      <c r="BI166" s="60" t="str">
        <f>BH167</f>
        <v>vide</v>
      </c>
      <c r="BJ166" s="60" t="str">
        <f>BH168</f>
        <v>vide</v>
      </c>
      <c r="BK166" s="60" t="str">
        <f>BH169</f>
        <v>vide</v>
      </c>
      <c r="BL166" s="60" t="str">
        <f>BH170</f>
        <v>vide</v>
      </c>
      <c r="BM166" s="60" t="str">
        <f>BH171</f>
        <v>vide</v>
      </c>
      <c r="BN166" s="60" t="str">
        <f>BH172</f>
        <v>vide</v>
      </c>
      <c r="BO166" s="60" t="str">
        <f>BH173</f>
        <v>vide</v>
      </c>
      <c r="BP166" s="60" t="str">
        <f>BH174</f>
        <v>vide</v>
      </c>
      <c r="BQ166" s="60" t="str">
        <f>BH175</f>
        <v>vide</v>
      </c>
      <c r="BR166" s="60" t="str">
        <f>BH176</f>
        <v>vide</v>
      </c>
      <c r="BS166" s="60" t="str">
        <f>BH177</f>
        <v>vide</v>
      </c>
      <c r="BT166" s="60" t="str">
        <f>BH178</f>
        <v>vide</v>
      </c>
      <c r="BU166" s="60" t="str">
        <f>BH179</f>
        <v>vide</v>
      </c>
      <c r="BV166" s="60" t="str">
        <f>BH180</f>
        <v>vide</v>
      </c>
      <c r="BW166" s="60" t="str">
        <f>BH181</f>
        <v>vide</v>
      </c>
      <c r="BX166" s="60" t="str">
        <f>BH182</f>
        <v>vide</v>
      </c>
      <c r="BY166" s="60" t="str">
        <f>BH183</f>
        <v>vide</v>
      </c>
      <c r="BZ166" s="60" t="str">
        <f>BH184</f>
        <v>vide</v>
      </c>
      <c r="CA166" s="60" t="str">
        <f>BH185</f>
        <v>vide</v>
      </c>
      <c r="CB166" s="60" t="str">
        <f>BH186</f>
        <v>vide</v>
      </c>
      <c r="CC166" s="60" t="str">
        <f>BH187</f>
        <v>vide</v>
      </c>
      <c r="CD166" s="60" t="str">
        <f>BH188</f>
        <v>vide</v>
      </c>
      <c r="CE166" s="60" t="str">
        <f>BH189</f>
        <v>vide</v>
      </c>
      <c r="CF166" s="60" t="str">
        <f>BH190</f>
        <v>vide</v>
      </c>
      <c r="CG166" s="60" t="str">
        <f>BH191</f>
        <v>vide</v>
      </c>
      <c r="CH166" s="60" t="str">
        <f>BH192</f>
        <v>vide</v>
      </c>
      <c r="CI166" s="60" t="str">
        <f>BH193</f>
        <v>vide</v>
      </c>
      <c r="CJ166" s="60" t="str">
        <f>BH194</f>
        <v>vide</v>
      </c>
      <c r="CK166" s="60" t="str">
        <f>BH195</f>
        <v>vide</v>
      </c>
      <c r="CL166" s="60" t="str">
        <f>BH196</f>
        <v>vide</v>
      </c>
      <c r="CM166" s="60" t="str">
        <f>BH197</f>
        <v>vide</v>
      </c>
    </row>
    <row r="167" spans="31:91" ht="15.75" thickTop="1" x14ac:dyDescent="0.25">
      <c r="AE167" s="125" t="s">
        <v>35</v>
      </c>
      <c r="AF167" s="126" t="str">
        <f>trame_planning_machine!$C$6</f>
        <v>ve 1</v>
      </c>
      <c r="AG167" s="127" t="str">
        <f>IF(D2=$AE$167,D$1,"")</f>
        <v/>
      </c>
      <c r="AH167" s="128" t="str">
        <f t="shared" ref="AH167:BD167" si="148">IF(E2=$AE$167,E$1,"")</f>
        <v/>
      </c>
      <c r="AI167" s="128" t="str">
        <f t="shared" si="148"/>
        <v/>
      </c>
      <c r="AJ167" s="128" t="str">
        <f t="shared" si="148"/>
        <v/>
      </c>
      <c r="AK167" s="128" t="str">
        <f t="shared" si="148"/>
        <v/>
      </c>
      <c r="AL167" s="128" t="str">
        <f t="shared" si="148"/>
        <v/>
      </c>
      <c r="AM167" s="128" t="str">
        <f t="shared" si="148"/>
        <v/>
      </c>
      <c r="AN167" s="128" t="str">
        <f t="shared" si="148"/>
        <v/>
      </c>
      <c r="AO167" s="128" t="str">
        <f t="shared" si="148"/>
        <v/>
      </c>
      <c r="AP167" s="128" t="str">
        <f t="shared" si="148"/>
        <v/>
      </c>
      <c r="AQ167" s="128" t="str">
        <f t="shared" si="148"/>
        <v/>
      </c>
      <c r="AR167" s="128" t="str">
        <f t="shared" si="148"/>
        <v/>
      </c>
      <c r="AS167" s="128" t="str">
        <f t="shared" si="148"/>
        <v/>
      </c>
      <c r="AT167" s="128" t="str">
        <f t="shared" si="148"/>
        <v/>
      </c>
      <c r="AU167" s="128" t="str">
        <f t="shared" si="148"/>
        <v/>
      </c>
      <c r="AV167" s="128" t="str">
        <f t="shared" si="148"/>
        <v/>
      </c>
      <c r="AW167" s="128" t="str">
        <f t="shared" si="148"/>
        <v/>
      </c>
      <c r="AX167" s="128" t="str">
        <f t="shared" si="148"/>
        <v/>
      </c>
      <c r="AY167" s="128" t="str">
        <f t="shared" si="148"/>
        <v/>
      </c>
      <c r="AZ167" s="128" t="str">
        <f t="shared" si="148"/>
        <v/>
      </c>
      <c r="BA167" s="128" t="str">
        <f t="shared" si="148"/>
        <v/>
      </c>
      <c r="BB167" s="128" t="str">
        <f t="shared" si="148"/>
        <v/>
      </c>
      <c r="BC167" s="128" t="str">
        <f t="shared" si="148"/>
        <v/>
      </c>
      <c r="BD167" s="128" t="str">
        <f t="shared" si="148"/>
        <v/>
      </c>
      <c r="BE167" s="129" t="str">
        <f>IF(ISERROR(SEARCH("IP*",$AB$2)),"",$AB$1)</f>
        <v/>
      </c>
      <c r="BF167" s="129" t="str">
        <f>IF(ISERROR(SEARCH("IP*",$AC$2)),"",$AC$1)</f>
        <v/>
      </c>
      <c r="BG167" s="130" t="str">
        <f>IF(BI167&gt;1,"DOUB","")</f>
        <v/>
      </c>
      <c r="BH167" s="131" t="str">
        <f>IF(ISNA(LOOKUP(2.1,1/(AG167:BG167&lt;&gt;""),AG167:BG167)),"vide",LOOKUP(2.1,1/(AG167:BG167&lt;&gt;""),AG167:BG167))</f>
        <v>vide</v>
      </c>
      <c r="BI167" s="138">
        <f>SUMPRODUCT((AG167:BF167&lt;&gt;"")*1)</f>
        <v>0</v>
      </c>
    </row>
    <row r="168" spans="31:91" x14ac:dyDescent="0.25">
      <c r="AF168" s="133" t="str">
        <f>trame_planning_machine!$C$7</f>
        <v>sa 2</v>
      </c>
      <c r="AG168" s="134" t="str">
        <f t="shared" ref="AG168:AG197" si="149">IF(D3=$AE$167,D$1,"")</f>
        <v/>
      </c>
      <c r="AH168" s="135" t="str">
        <f t="shared" ref="AH168:AH197" si="150">IF(E3=$AE$167,E$1,"")</f>
        <v/>
      </c>
      <c r="AI168" s="135" t="str">
        <f t="shared" ref="AI168:AI197" si="151">IF(F3=$AE$167,F$1,"")</f>
        <v/>
      </c>
      <c r="AJ168" s="135" t="str">
        <f t="shared" ref="AJ168:AJ197" si="152">IF(G3=$AE$167,G$1,"")</f>
        <v/>
      </c>
      <c r="AK168" s="135" t="str">
        <f t="shared" ref="AK168:AK197" si="153">IF(H3=$AE$167,H$1,"")</f>
        <v/>
      </c>
      <c r="AL168" s="135" t="str">
        <f t="shared" ref="AL168:AL197" si="154">IF(I3=$AE$167,I$1,"")</f>
        <v/>
      </c>
      <c r="AM168" s="135" t="str">
        <f t="shared" ref="AM168:AM197" si="155">IF(J3=$AE$167,J$1,"")</f>
        <v/>
      </c>
      <c r="AN168" s="135" t="str">
        <f t="shared" ref="AN168:AN197" si="156">IF(K3=$AE$167,K$1,"")</f>
        <v/>
      </c>
      <c r="AO168" s="135" t="str">
        <f t="shared" ref="AO168:AO197" si="157">IF(L3=$AE$167,L$1,"")</f>
        <v/>
      </c>
      <c r="AP168" s="135" t="str">
        <f t="shared" ref="AP168:AP197" si="158">IF(M3=$AE$167,M$1,"")</f>
        <v/>
      </c>
      <c r="AQ168" s="135" t="str">
        <f t="shared" ref="AQ168:AQ197" si="159">IF(N3=$AE$167,N$1,"")</f>
        <v/>
      </c>
      <c r="AR168" s="135" t="str">
        <f t="shared" ref="AR168:AR197" si="160">IF(O3=$AE$167,O$1,"")</f>
        <v/>
      </c>
      <c r="AS168" s="135" t="str">
        <f t="shared" ref="AS168:AS197" si="161">IF(P3=$AE$167,P$1,"")</f>
        <v/>
      </c>
      <c r="AT168" s="135" t="str">
        <f t="shared" ref="AT168:AT197" si="162">IF(Q3=$AE$167,Q$1,"")</f>
        <v/>
      </c>
      <c r="AU168" s="135" t="str">
        <f t="shared" ref="AU168:AU197" si="163">IF(R3=$AE$167,R$1,"")</f>
        <v/>
      </c>
      <c r="AV168" s="135" t="str">
        <f t="shared" ref="AV168:AV197" si="164">IF(S3=$AE$167,S$1,"")</f>
        <v/>
      </c>
      <c r="AW168" s="135" t="str">
        <f t="shared" ref="AW168:AW197" si="165">IF(T3=$AE$167,T$1,"")</f>
        <v/>
      </c>
      <c r="AX168" s="135" t="str">
        <f t="shared" ref="AX168:AX197" si="166">IF(U3=$AE$167,U$1,"")</f>
        <v/>
      </c>
      <c r="AY168" s="135" t="str">
        <f t="shared" ref="AY168:AY197" si="167">IF(V3=$AE$167,V$1,"")</f>
        <v/>
      </c>
      <c r="AZ168" s="135" t="str">
        <f t="shared" ref="AZ168:AZ197" si="168">IF(W3=$AE$167,W$1,"")</f>
        <v/>
      </c>
      <c r="BA168" s="135" t="str">
        <f t="shared" ref="BA168:BA197" si="169">IF(X3=$AE$167,X$1,"")</f>
        <v/>
      </c>
      <c r="BB168" s="135" t="str">
        <f t="shared" ref="BB168:BB197" si="170">IF(Y3=$AE$167,Y$1,"")</f>
        <v/>
      </c>
      <c r="BC168" s="135" t="str">
        <f t="shared" ref="BC168:BC197" si="171">IF(Z3=$AE$167,Z$1,"")</f>
        <v/>
      </c>
      <c r="BD168" s="135" t="str">
        <f t="shared" ref="BD168:BD197" si="172">IF(AA3=$AE$167,AA$1,"")</f>
        <v/>
      </c>
      <c r="BE168" s="136" t="str">
        <f t="shared" ref="BE168:BE197" si="173">IF(ISERROR(SEARCH("IP*",$AB$2)),"",$AB$1)</f>
        <v/>
      </c>
      <c r="BF168" s="136" t="str">
        <f t="shared" ref="BF168:BF197" si="174">IF(ISERROR(SEARCH("IP*",$AC$2)),"",$AC$1)</f>
        <v/>
      </c>
      <c r="BG168" s="137" t="str">
        <f t="shared" ref="BG168:BG197" si="175">IF(BI168&gt;1,"DOUB","")</f>
        <v/>
      </c>
      <c r="BH168" s="131" t="str">
        <f t="shared" ref="BH168:BH197" si="176">IF(ISNA(LOOKUP(2.1,1/(AG168:BG168&lt;&gt;""),AG168:BG168)),"vide",LOOKUP(2.1,1/(AG168:BG168&lt;&gt;""),AG168:BG168))</f>
        <v>vide</v>
      </c>
      <c r="BI168" s="138">
        <f t="shared" ref="BI168:BI197" si="177">SUMPRODUCT((AG168:BF168&lt;&gt;"")*1)</f>
        <v>0</v>
      </c>
    </row>
    <row r="169" spans="31:91" x14ac:dyDescent="0.25">
      <c r="AF169" s="133" t="str">
        <f>trame_planning_machine!$C$8</f>
        <v>di 3</v>
      </c>
      <c r="AG169" s="134" t="str">
        <f t="shared" si="149"/>
        <v/>
      </c>
      <c r="AH169" s="135" t="str">
        <f t="shared" si="150"/>
        <v/>
      </c>
      <c r="AI169" s="135" t="str">
        <f t="shared" si="151"/>
        <v/>
      </c>
      <c r="AJ169" s="135" t="str">
        <f t="shared" si="152"/>
        <v/>
      </c>
      <c r="AK169" s="135" t="str">
        <f t="shared" si="153"/>
        <v/>
      </c>
      <c r="AL169" s="135" t="str">
        <f t="shared" si="154"/>
        <v/>
      </c>
      <c r="AM169" s="135" t="str">
        <f t="shared" si="155"/>
        <v/>
      </c>
      <c r="AN169" s="135" t="str">
        <f t="shared" si="156"/>
        <v/>
      </c>
      <c r="AO169" s="135" t="str">
        <f t="shared" si="157"/>
        <v/>
      </c>
      <c r="AP169" s="135" t="str">
        <f t="shared" si="158"/>
        <v/>
      </c>
      <c r="AQ169" s="135" t="str">
        <f t="shared" si="159"/>
        <v/>
      </c>
      <c r="AR169" s="135" t="str">
        <f t="shared" si="160"/>
        <v/>
      </c>
      <c r="AS169" s="135" t="str">
        <f t="shared" si="161"/>
        <v/>
      </c>
      <c r="AT169" s="135" t="str">
        <f t="shared" si="162"/>
        <v/>
      </c>
      <c r="AU169" s="135" t="str">
        <f t="shared" si="163"/>
        <v/>
      </c>
      <c r="AV169" s="135" t="str">
        <f t="shared" si="164"/>
        <v/>
      </c>
      <c r="AW169" s="135" t="str">
        <f t="shared" si="165"/>
        <v/>
      </c>
      <c r="AX169" s="135" t="str">
        <f t="shared" si="166"/>
        <v/>
      </c>
      <c r="AY169" s="135" t="str">
        <f t="shared" si="167"/>
        <v/>
      </c>
      <c r="AZ169" s="135" t="str">
        <f t="shared" si="168"/>
        <v/>
      </c>
      <c r="BA169" s="135" t="str">
        <f t="shared" si="169"/>
        <v/>
      </c>
      <c r="BB169" s="135" t="str">
        <f t="shared" si="170"/>
        <v/>
      </c>
      <c r="BC169" s="135" t="str">
        <f t="shared" si="171"/>
        <v/>
      </c>
      <c r="BD169" s="135" t="str">
        <f t="shared" si="172"/>
        <v/>
      </c>
      <c r="BE169" s="136" t="str">
        <f t="shared" si="173"/>
        <v/>
      </c>
      <c r="BF169" s="136" t="str">
        <f t="shared" si="174"/>
        <v/>
      </c>
      <c r="BG169" s="137" t="str">
        <f t="shared" si="175"/>
        <v/>
      </c>
      <c r="BH169" s="131" t="str">
        <f t="shared" si="176"/>
        <v>vide</v>
      </c>
      <c r="BI169" s="138">
        <f t="shared" si="177"/>
        <v>0</v>
      </c>
    </row>
    <row r="170" spans="31:91" x14ac:dyDescent="0.25">
      <c r="AF170" s="133" t="str">
        <f>trame_planning_machine!$C$9</f>
        <v>lu 4</v>
      </c>
      <c r="AG170" s="134" t="str">
        <f t="shared" si="149"/>
        <v/>
      </c>
      <c r="AH170" s="135" t="str">
        <f t="shared" si="150"/>
        <v/>
      </c>
      <c r="AI170" s="135" t="str">
        <f t="shared" si="151"/>
        <v/>
      </c>
      <c r="AJ170" s="135" t="str">
        <f t="shared" si="152"/>
        <v/>
      </c>
      <c r="AK170" s="135" t="str">
        <f t="shared" si="153"/>
        <v/>
      </c>
      <c r="AL170" s="135" t="str">
        <f t="shared" si="154"/>
        <v/>
      </c>
      <c r="AM170" s="135" t="str">
        <f t="shared" si="155"/>
        <v/>
      </c>
      <c r="AN170" s="135" t="str">
        <f t="shared" si="156"/>
        <v/>
      </c>
      <c r="AO170" s="135" t="str">
        <f t="shared" si="157"/>
        <v/>
      </c>
      <c r="AP170" s="135" t="str">
        <f t="shared" si="158"/>
        <v/>
      </c>
      <c r="AQ170" s="135" t="str">
        <f t="shared" si="159"/>
        <v/>
      </c>
      <c r="AR170" s="135" t="str">
        <f t="shared" si="160"/>
        <v/>
      </c>
      <c r="AS170" s="135" t="str">
        <f t="shared" si="161"/>
        <v/>
      </c>
      <c r="AT170" s="135" t="str">
        <f t="shared" si="162"/>
        <v/>
      </c>
      <c r="AU170" s="135" t="str">
        <f t="shared" si="163"/>
        <v/>
      </c>
      <c r="AV170" s="135" t="str">
        <f t="shared" si="164"/>
        <v/>
      </c>
      <c r="AW170" s="135" t="str">
        <f t="shared" si="165"/>
        <v/>
      </c>
      <c r="AX170" s="135" t="str">
        <f t="shared" si="166"/>
        <v/>
      </c>
      <c r="AY170" s="135" t="str">
        <f t="shared" si="167"/>
        <v/>
      </c>
      <c r="AZ170" s="135" t="str">
        <f t="shared" si="168"/>
        <v/>
      </c>
      <c r="BA170" s="135" t="str">
        <f t="shared" si="169"/>
        <v/>
      </c>
      <c r="BB170" s="135" t="str">
        <f t="shared" si="170"/>
        <v/>
      </c>
      <c r="BC170" s="135" t="str">
        <f t="shared" si="171"/>
        <v/>
      </c>
      <c r="BD170" s="135" t="str">
        <f t="shared" si="172"/>
        <v/>
      </c>
      <c r="BE170" s="136" t="str">
        <f t="shared" si="173"/>
        <v/>
      </c>
      <c r="BF170" s="136" t="str">
        <f t="shared" si="174"/>
        <v/>
      </c>
      <c r="BG170" s="137" t="str">
        <f t="shared" si="175"/>
        <v/>
      </c>
      <c r="BH170" s="131" t="str">
        <f t="shared" si="176"/>
        <v>vide</v>
      </c>
      <c r="BI170" s="138">
        <f t="shared" si="177"/>
        <v>0</v>
      </c>
    </row>
    <row r="171" spans="31:91" x14ac:dyDescent="0.25">
      <c r="AF171" s="133" t="str">
        <f>trame_planning_machine!$C$10</f>
        <v>ma 5</v>
      </c>
      <c r="AG171" s="134" t="str">
        <f t="shared" si="149"/>
        <v/>
      </c>
      <c r="AH171" s="135" t="str">
        <f t="shared" si="150"/>
        <v/>
      </c>
      <c r="AI171" s="135" t="str">
        <f t="shared" si="151"/>
        <v/>
      </c>
      <c r="AJ171" s="135" t="str">
        <f t="shared" si="152"/>
        <v/>
      </c>
      <c r="AK171" s="135" t="str">
        <f t="shared" si="153"/>
        <v/>
      </c>
      <c r="AL171" s="135" t="str">
        <f t="shared" si="154"/>
        <v/>
      </c>
      <c r="AM171" s="135" t="str">
        <f t="shared" si="155"/>
        <v/>
      </c>
      <c r="AN171" s="135" t="str">
        <f t="shared" si="156"/>
        <v/>
      </c>
      <c r="AO171" s="135" t="str">
        <f t="shared" si="157"/>
        <v/>
      </c>
      <c r="AP171" s="135" t="str">
        <f t="shared" si="158"/>
        <v/>
      </c>
      <c r="AQ171" s="135" t="str">
        <f t="shared" si="159"/>
        <v/>
      </c>
      <c r="AR171" s="135" t="str">
        <f t="shared" si="160"/>
        <v/>
      </c>
      <c r="AS171" s="135" t="str">
        <f t="shared" si="161"/>
        <v/>
      </c>
      <c r="AT171" s="135" t="str">
        <f t="shared" si="162"/>
        <v/>
      </c>
      <c r="AU171" s="135" t="str">
        <f t="shared" si="163"/>
        <v/>
      </c>
      <c r="AV171" s="135" t="str">
        <f t="shared" si="164"/>
        <v/>
      </c>
      <c r="AW171" s="135" t="str">
        <f t="shared" si="165"/>
        <v/>
      </c>
      <c r="AX171" s="135" t="str">
        <f t="shared" si="166"/>
        <v/>
      </c>
      <c r="AY171" s="135" t="str">
        <f t="shared" si="167"/>
        <v/>
      </c>
      <c r="AZ171" s="135" t="str">
        <f t="shared" si="168"/>
        <v/>
      </c>
      <c r="BA171" s="135" t="str">
        <f t="shared" si="169"/>
        <v/>
      </c>
      <c r="BB171" s="135" t="str">
        <f t="shared" si="170"/>
        <v/>
      </c>
      <c r="BC171" s="135" t="str">
        <f t="shared" si="171"/>
        <v/>
      </c>
      <c r="BD171" s="135" t="str">
        <f t="shared" si="172"/>
        <v/>
      </c>
      <c r="BE171" s="136" t="str">
        <f t="shared" si="173"/>
        <v/>
      </c>
      <c r="BF171" s="136" t="str">
        <f t="shared" si="174"/>
        <v/>
      </c>
      <c r="BG171" s="137" t="str">
        <f t="shared" si="175"/>
        <v/>
      </c>
      <c r="BH171" s="131" t="str">
        <f t="shared" si="176"/>
        <v>vide</v>
      </c>
      <c r="BI171" s="138">
        <f t="shared" si="177"/>
        <v>0</v>
      </c>
    </row>
    <row r="172" spans="31:91" x14ac:dyDescent="0.25">
      <c r="AF172" s="133" t="str">
        <f>trame_planning_machine!$C$11</f>
        <v>me 6</v>
      </c>
      <c r="AG172" s="134" t="str">
        <f t="shared" si="149"/>
        <v/>
      </c>
      <c r="AH172" s="135" t="str">
        <f t="shared" si="150"/>
        <v/>
      </c>
      <c r="AI172" s="135" t="str">
        <f t="shared" si="151"/>
        <v/>
      </c>
      <c r="AJ172" s="135" t="str">
        <f t="shared" si="152"/>
        <v/>
      </c>
      <c r="AK172" s="135" t="str">
        <f t="shared" si="153"/>
        <v/>
      </c>
      <c r="AL172" s="135" t="str">
        <f t="shared" si="154"/>
        <v/>
      </c>
      <c r="AM172" s="135" t="str">
        <f t="shared" si="155"/>
        <v/>
      </c>
      <c r="AN172" s="135" t="str">
        <f t="shared" si="156"/>
        <v/>
      </c>
      <c r="AO172" s="135" t="str">
        <f t="shared" si="157"/>
        <v/>
      </c>
      <c r="AP172" s="135" t="str">
        <f t="shared" si="158"/>
        <v/>
      </c>
      <c r="AQ172" s="135" t="str">
        <f t="shared" si="159"/>
        <v/>
      </c>
      <c r="AR172" s="135" t="str">
        <f t="shared" si="160"/>
        <v/>
      </c>
      <c r="AS172" s="135" t="str">
        <f t="shared" si="161"/>
        <v/>
      </c>
      <c r="AT172" s="135" t="str">
        <f t="shared" si="162"/>
        <v/>
      </c>
      <c r="AU172" s="135" t="str">
        <f t="shared" si="163"/>
        <v/>
      </c>
      <c r="AV172" s="135" t="str">
        <f t="shared" si="164"/>
        <v/>
      </c>
      <c r="AW172" s="135" t="str">
        <f t="shared" si="165"/>
        <v/>
      </c>
      <c r="AX172" s="135" t="str">
        <f t="shared" si="166"/>
        <v/>
      </c>
      <c r="AY172" s="135" t="str">
        <f t="shared" si="167"/>
        <v/>
      </c>
      <c r="AZ172" s="135" t="str">
        <f t="shared" si="168"/>
        <v/>
      </c>
      <c r="BA172" s="135" t="str">
        <f t="shared" si="169"/>
        <v/>
      </c>
      <c r="BB172" s="135" t="str">
        <f t="shared" si="170"/>
        <v/>
      </c>
      <c r="BC172" s="135" t="str">
        <f t="shared" si="171"/>
        <v/>
      </c>
      <c r="BD172" s="135" t="str">
        <f t="shared" si="172"/>
        <v/>
      </c>
      <c r="BE172" s="136" t="str">
        <f t="shared" si="173"/>
        <v/>
      </c>
      <c r="BF172" s="136" t="str">
        <f t="shared" si="174"/>
        <v/>
      </c>
      <c r="BG172" s="137" t="str">
        <f t="shared" si="175"/>
        <v/>
      </c>
      <c r="BH172" s="131" t="str">
        <f t="shared" si="176"/>
        <v>vide</v>
      </c>
      <c r="BI172" s="138">
        <f t="shared" si="177"/>
        <v>0</v>
      </c>
    </row>
    <row r="173" spans="31:91" x14ac:dyDescent="0.25">
      <c r="AF173" s="133" t="str">
        <f>trame_planning_machine!$C$12</f>
        <v>je 7</v>
      </c>
      <c r="AG173" s="134" t="str">
        <f t="shared" si="149"/>
        <v/>
      </c>
      <c r="AH173" s="135" t="str">
        <f t="shared" si="150"/>
        <v/>
      </c>
      <c r="AI173" s="135" t="str">
        <f t="shared" si="151"/>
        <v/>
      </c>
      <c r="AJ173" s="135" t="str">
        <f t="shared" si="152"/>
        <v/>
      </c>
      <c r="AK173" s="135" t="str">
        <f t="shared" si="153"/>
        <v/>
      </c>
      <c r="AL173" s="135" t="str">
        <f t="shared" si="154"/>
        <v/>
      </c>
      <c r="AM173" s="135" t="str">
        <f t="shared" si="155"/>
        <v/>
      </c>
      <c r="AN173" s="135" t="str">
        <f t="shared" si="156"/>
        <v/>
      </c>
      <c r="AO173" s="135" t="str">
        <f t="shared" si="157"/>
        <v/>
      </c>
      <c r="AP173" s="135" t="str">
        <f t="shared" si="158"/>
        <v/>
      </c>
      <c r="AQ173" s="135" t="str">
        <f t="shared" si="159"/>
        <v/>
      </c>
      <c r="AR173" s="135" t="str">
        <f t="shared" si="160"/>
        <v/>
      </c>
      <c r="AS173" s="135" t="str">
        <f t="shared" si="161"/>
        <v/>
      </c>
      <c r="AT173" s="135" t="str">
        <f t="shared" si="162"/>
        <v/>
      </c>
      <c r="AU173" s="135" t="str">
        <f t="shared" si="163"/>
        <v/>
      </c>
      <c r="AV173" s="135" t="str">
        <f t="shared" si="164"/>
        <v/>
      </c>
      <c r="AW173" s="135" t="str">
        <f t="shared" si="165"/>
        <v/>
      </c>
      <c r="AX173" s="135" t="str">
        <f t="shared" si="166"/>
        <v/>
      </c>
      <c r="AY173" s="135" t="str">
        <f t="shared" si="167"/>
        <v/>
      </c>
      <c r="AZ173" s="135" t="str">
        <f t="shared" si="168"/>
        <v/>
      </c>
      <c r="BA173" s="135" t="str">
        <f t="shared" si="169"/>
        <v/>
      </c>
      <c r="BB173" s="135" t="str">
        <f t="shared" si="170"/>
        <v/>
      </c>
      <c r="BC173" s="135" t="str">
        <f t="shared" si="171"/>
        <v/>
      </c>
      <c r="BD173" s="135" t="str">
        <f t="shared" si="172"/>
        <v/>
      </c>
      <c r="BE173" s="136" t="str">
        <f t="shared" si="173"/>
        <v/>
      </c>
      <c r="BF173" s="136" t="str">
        <f t="shared" si="174"/>
        <v/>
      </c>
      <c r="BG173" s="137" t="str">
        <f t="shared" si="175"/>
        <v/>
      </c>
      <c r="BH173" s="131" t="str">
        <f t="shared" si="176"/>
        <v>vide</v>
      </c>
      <c r="BI173" s="138">
        <f t="shared" si="177"/>
        <v>0</v>
      </c>
    </row>
    <row r="174" spans="31:91" x14ac:dyDescent="0.25">
      <c r="AF174" s="133" t="str">
        <f>trame_planning_machine!$C$13</f>
        <v>ve 8</v>
      </c>
      <c r="AG174" s="134" t="str">
        <f t="shared" si="149"/>
        <v/>
      </c>
      <c r="AH174" s="135" t="str">
        <f t="shared" si="150"/>
        <v/>
      </c>
      <c r="AI174" s="135" t="str">
        <f t="shared" si="151"/>
        <v/>
      </c>
      <c r="AJ174" s="135" t="str">
        <f t="shared" si="152"/>
        <v/>
      </c>
      <c r="AK174" s="135" t="str">
        <f t="shared" si="153"/>
        <v/>
      </c>
      <c r="AL174" s="135" t="str">
        <f t="shared" si="154"/>
        <v/>
      </c>
      <c r="AM174" s="135" t="str">
        <f t="shared" si="155"/>
        <v/>
      </c>
      <c r="AN174" s="135" t="str">
        <f t="shared" si="156"/>
        <v/>
      </c>
      <c r="AO174" s="135" t="str">
        <f t="shared" si="157"/>
        <v/>
      </c>
      <c r="AP174" s="135" t="str">
        <f t="shared" si="158"/>
        <v/>
      </c>
      <c r="AQ174" s="135" t="str">
        <f t="shared" si="159"/>
        <v/>
      </c>
      <c r="AR174" s="135" t="str">
        <f t="shared" si="160"/>
        <v/>
      </c>
      <c r="AS174" s="135" t="str">
        <f t="shared" si="161"/>
        <v/>
      </c>
      <c r="AT174" s="135" t="str">
        <f t="shared" si="162"/>
        <v/>
      </c>
      <c r="AU174" s="135" t="str">
        <f t="shared" si="163"/>
        <v/>
      </c>
      <c r="AV174" s="135" t="str">
        <f t="shared" si="164"/>
        <v/>
      </c>
      <c r="AW174" s="135" t="str">
        <f t="shared" si="165"/>
        <v/>
      </c>
      <c r="AX174" s="135" t="str">
        <f t="shared" si="166"/>
        <v/>
      </c>
      <c r="AY174" s="135" t="str">
        <f t="shared" si="167"/>
        <v/>
      </c>
      <c r="AZ174" s="135" t="str">
        <f t="shared" si="168"/>
        <v/>
      </c>
      <c r="BA174" s="135" t="str">
        <f t="shared" si="169"/>
        <v/>
      </c>
      <c r="BB174" s="135" t="str">
        <f t="shared" si="170"/>
        <v/>
      </c>
      <c r="BC174" s="135" t="str">
        <f t="shared" si="171"/>
        <v/>
      </c>
      <c r="BD174" s="135" t="str">
        <f t="shared" si="172"/>
        <v/>
      </c>
      <c r="BE174" s="136" t="str">
        <f t="shared" si="173"/>
        <v/>
      </c>
      <c r="BF174" s="136" t="str">
        <f t="shared" si="174"/>
        <v/>
      </c>
      <c r="BG174" s="137" t="str">
        <f t="shared" si="175"/>
        <v/>
      </c>
      <c r="BH174" s="131" t="str">
        <f t="shared" si="176"/>
        <v>vide</v>
      </c>
      <c r="BI174" s="138">
        <f t="shared" si="177"/>
        <v>0</v>
      </c>
    </row>
    <row r="175" spans="31:91" x14ac:dyDescent="0.25">
      <c r="AF175" s="133" t="str">
        <f>trame_planning_machine!$C$14</f>
        <v>sa 9</v>
      </c>
      <c r="AG175" s="134" t="str">
        <f t="shared" si="149"/>
        <v/>
      </c>
      <c r="AH175" s="135" t="str">
        <f t="shared" si="150"/>
        <v/>
      </c>
      <c r="AI175" s="135" t="str">
        <f t="shared" si="151"/>
        <v/>
      </c>
      <c r="AJ175" s="135" t="str">
        <f t="shared" si="152"/>
        <v/>
      </c>
      <c r="AK175" s="135" t="str">
        <f t="shared" si="153"/>
        <v/>
      </c>
      <c r="AL175" s="135" t="str">
        <f t="shared" si="154"/>
        <v/>
      </c>
      <c r="AM175" s="135" t="str">
        <f t="shared" si="155"/>
        <v/>
      </c>
      <c r="AN175" s="135" t="str">
        <f t="shared" si="156"/>
        <v/>
      </c>
      <c r="AO175" s="135" t="str">
        <f t="shared" si="157"/>
        <v/>
      </c>
      <c r="AP175" s="135" t="str">
        <f t="shared" si="158"/>
        <v/>
      </c>
      <c r="AQ175" s="135" t="str">
        <f t="shared" si="159"/>
        <v/>
      </c>
      <c r="AR175" s="135" t="str">
        <f t="shared" si="160"/>
        <v/>
      </c>
      <c r="AS175" s="135" t="str">
        <f t="shared" si="161"/>
        <v/>
      </c>
      <c r="AT175" s="135" t="str">
        <f t="shared" si="162"/>
        <v/>
      </c>
      <c r="AU175" s="135" t="str">
        <f t="shared" si="163"/>
        <v/>
      </c>
      <c r="AV175" s="135" t="str">
        <f t="shared" si="164"/>
        <v/>
      </c>
      <c r="AW175" s="135" t="str">
        <f t="shared" si="165"/>
        <v/>
      </c>
      <c r="AX175" s="135" t="str">
        <f t="shared" si="166"/>
        <v/>
      </c>
      <c r="AY175" s="135" t="str">
        <f t="shared" si="167"/>
        <v/>
      </c>
      <c r="AZ175" s="135" t="str">
        <f t="shared" si="168"/>
        <v/>
      </c>
      <c r="BA175" s="135" t="str">
        <f t="shared" si="169"/>
        <v/>
      </c>
      <c r="BB175" s="135" t="str">
        <f t="shared" si="170"/>
        <v/>
      </c>
      <c r="BC175" s="135" t="str">
        <f t="shared" si="171"/>
        <v/>
      </c>
      <c r="BD175" s="135" t="str">
        <f t="shared" si="172"/>
        <v/>
      </c>
      <c r="BE175" s="136" t="str">
        <f t="shared" si="173"/>
        <v/>
      </c>
      <c r="BF175" s="136" t="str">
        <f t="shared" si="174"/>
        <v/>
      </c>
      <c r="BG175" s="137" t="str">
        <f t="shared" si="175"/>
        <v/>
      </c>
      <c r="BH175" s="131" t="str">
        <f t="shared" si="176"/>
        <v>vide</v>
      </c>
      <c r="BI175" s="138">
        <f t="shared" si="177"/>
        <v>0</v>
      </c>
    </row>
    <row r="176" spans="31:91" x14ac:dyDescent="0.25">
      <c r="AF176" s="133" t="str">
        <f>trame_planning_machine!$C$15</f>
        <v>di 10</v>
      </c>
      <c r="AG176" s="134" t="str">
        <f t="shared" si="149"/>
        <v/>
      </c>
      <c r="AH176" s="135" t="str">
        <f t="shared" si="150"/>
        <v/>
      </c>
      <c r="AI176" s="135" t="str">
        <f t="shared" si="151"/>
        <v/>
      </c>
      <c r="AJ176" s="135" t="str">
        <f t="shared" si="152"/>
        <v/>
      </c>
      <c r="AK176" s="135" t="str">
        <f t="shared" si="153"/>
        <v/>
      </c>
      <c r="AL176" s="135" t="str">
        <f t="shared" si="154"/>
        <v/>
      </c>
      <c r="AM176" s="135" t="str">
        <f t="shared" si="155"/>
        <v/>
      </c>
      <c r="AN176" s="135" t="str">
        <f t="shared" si="156"/>
        <v/>
      </c>
      <c r="AO176" s="135" t="str">
        <f t="shared" si="157"/>
        <v/>
      </c>
      <c r="AP176" s="135" t="str">
        <f t="shared" si="158"/>
        <v/>
      </c>
      <c r="AQ176" s="135" t="str">
        <f t="shared" si="159"/>
        <v/>
      </c>
      <c r="AR176" s="135" t="str">
        <f t="shared" si="160"/>
        <v/>
      </c>
      <c r="AS176" s="135" t="str">
        <f t="shared" si="161"/>
        <v/>
      </c>
      <c r="AT176" s="135" t="str">
        <f t="shared" si="162"/>
        <v/>
      </c>
      <c r="AU176" s="135" t="str">
        <f t="shared" si="163"/>
        <v/>
      </c>
      <c r="AV176" s="135" t="str">
        <f t="shared" si="164"/>
        <v/>
      </c>
      <c r="AW176" s="135" t="str">
        <f t="shared" si="165"/>
        <v/>
      </c>
      <c r="AX176" s="135" t="str">
        <f t="shared" si="166"/>
        <v/>
      </c>
      <c r="AY176" s="135" t="str">
        <f t="shared" si="167"/>
        <v/>
      </c>
      <c r="AZ176" s="135" t="str">
        <f t="shared" si="168"/>
        <v/>
      </c>
      <c r="BA176" s="135" t="str">
        <f t="shared" si="169"/>
        <v/>
      </c>
      <c r="BB176" s="135" t="str">
        <f t="shared" si="170"/>
        <v/>
      </c>
      <c r="BC176" s="135" t="str">
        <f t="shared" si="171"/>
        <v/>
      </c>
      <c r="BD176" s="135" t="str">
        <f t="shared" si="172"/>
        <v/>
      </c>
      <c r="BE176" s="136" t="str">
        <f t="shared" si="173"/>
        <v/>
      </c>
      <c r="BF176" s="136" t="str">
        <f t="shared" si="174"/>
        <v/>
      </c>
      <c r="BG176" s="137" t="str">
        <f t="shared" si="175"/>
        <v/>
      </c>
      <c r="BH176" s="131" t="str">
        <f t="shared" si="176"/>
        <v>vide</v>
      </c>
      <c r="BI176" s="138">
        <f t="shared" si="177"/>
        <v>0</v>
      </c>
    </row>
    <row r="177" spans="32:61" x14ac:dyDescent="0.25">
      <c r="AF177" s="133" t="str">
        <f>trame_planning_machine!$C$16</f>
        <v>lu 11</v>
      </c>
      <c r="AG177" s="134" t="str">
        <f t="shared" si="149"/>
        <v/>
      </c>
      <c r="AH177" s="135" t="str">
        <f t="shared" si="150"/>
        <v/>
      </c>
      <c r="AI177" s="135" t="str">
        <f t="shared" si="151"/>
        <v/>
      </c>
      <c r="AJ177" s="135" t="str">
        <f t="shared" si="152"/>
        <v/>
      </c>
      <c r="AK177" s="135" t="str">
        <f t="shared" si="153"/>
        <v/>
      </c>
      <c r="AL177" s="135" t="str">
        <f t="shared" si="154"/>
        <v/>
      </c>
      <c r="AM177" s="135" t="str">
        <f t="shared" si="155"/>
        <v/>
      </c>
      <c r="AN177" s="135" t="str">
        <f t="shared" si="156"/>
        <v/>
      </c>
      <c r="AO177" s="135" t="str">
        <f t="shared" si="157"/>
        <v/>
      </c>
      <c r="AP177" s="135" t="str">
        <f t="shared" si="158"/>
        <v/>
      </c>
      <c r="AQ177" s="135" t="str">
        <f t="shared" si="159"/>
        <v/>
      </c>
      <c r="AR177" s="135" t="str">
        <f t="shared" si="160"/>
        <v/>
      </c>
      <c r="AS177" s="135" t="str">
        <f t="shared" si="161"/>
        <v/>
      </c>
      <c r="AT177" s="135" t="str">
        <f t="shared" si="162"/>
        <v/>
      </c>
      <c r="AU177" s="135" t="str">
        <f t="shared" si="163"/>
        <v/>
      </c>
      <c r="AV177" s="135" t="str">
        <f t="shared" si="164"/>
        <v/>
      </c>
      <c r="AW177" s="135" t="str">
        <f t="shared" si="165"/>
        <v/>
      </c>
      <c r="AX177" s="135" t="str">
        <f t="shared" si="166"/>
        <v/>
      </c>
      <c r="AY177" s="135" t="str">
        <f t="shared" si="167"/>
        <v/>
      </c>
      <c r="AZ177" s="135" t="str">
        <f t="shared" si="168"/>
        <v/>
      </c>
      <c r="BA177" s="135" t="str">
        <f t="shared" si="169"/>
        <v/>
      </c>
      <c r="BB177" s="135" t="str">
        <f t="shared" si="170"/>
        <v/>
      </c>
      <c r="BC177" s="135" t="str">
        <f t="shared" si="171"/>
        <v/>
      </c>
      <c r="BD177" s="135" t="str">
        <f t="shared" si="172"/>
        <v/>
      </c>
      <c r="BE177" s="136" t="str">
        <f t="shared" si="173"/>
        <v/>
      </c>
      <c r="BF177" s="136" t="str">
        <f t="shared" si="174"/>
        <v/>
      </c>
      <c r="BG177" s="137" t="str">
        <f t="shared" si="175"/>
        <v/>
      </c>
      <c r="BH177" s="131" t="str">
        <f t="shared" si="176"/>
        <v>vide</v>
      </c>
      <c r="BI177" s="138">
        <f t="shared" si="177"/>
        <v>0</v>
      </c>
    </row>
    <row r="178" spans="32:61" x14ac:dyDescent="0.25">
      <c r="AF178" s="133" t="str">
        <f>trame_planning_machine!$C$17</f>
        <v>ma 12</v>
      </c>
      <c r="AG178" s="134" t="str">
        <f t="shared" si="149"/>
        <v/>
      </c>
      <c r="AH178" s="135" t="str">
        <f t="shared" si="150"/>
        <v/>
      </c>
      <c r="AI178" s="135" t="str">
        <f t="shared" si="151"/>
        <v/>
      </c>
      <c r="AJ178" s="135" t="str">
        <f t="shared" si="152"/>
        <v/>
      </c>
      <c r="AK178" s="135" t="str">
        <f t="shared" si="153"/>
        <v/>
      </c>
      <c r="AL178" s="135" t="str">
        <f t="shared" si="154"/>
        <v/>
      </c>
      <c r="AM178" s="135" t="str">
        <f t="shared" si="155"/>
        <v/>
      </c>
      <c r="AN178" s="135" t="str">
        <f t="shared" si="156"/>
        <v/>
      </c>
      <c r="AO178" s="135" t="str">
        <f t="shared" si="157"/>
        <v/>
      </c>
      <c r="AP178" s="135" t="str">
        <f t="shared" si="158"/>
        <v/>
      </c>
      <c r="AQ178" s="135" t="str">
        <f t="shared" si="159"/>
        <v/>
      </c>
      <c r="AR178" s="135" t="str">
        <f t="shared" si="160"/>
        <v/>
      </c>
      <c r="AS178" s="135" t="str">
        <f t="shared" si="161"/>
        <v/>
      </c>
      <c r="AT178" s="135" t="str">
        <f t="shared" si="162"/>
        <v/>
      </c>
      <c r="AU178" s="135" t="str">
        <f t="shared" si="163"/>
        <v/>
      </c>
      <c r="AV178" s="135" t="str">
        <f t="shared" si="164"/>
        <v/>
      </c>
      <c r="AW178" s="135" t="str">
        <f t="shared" si="165"/>
        <v/>
      </c>
      <c r="AX178" s="135" t="str">
        <f t="shared" si="166"/>
        <v/>
      </c>
      <c r="AY178" s="135" t="str">
        <f t="shared" si="167"/>
        <v/>
      </c>
      <c r="AZ178" s="135" t="str">
        <f t="shared" si="168"/>
        <v/>
      </c>
      <c r="BA178" s="135" t="str">
        <f t="shared" si="169"/>
        <v/>
      </c>
      <c r="BB178" s="135" t="str">
        <f t="shared" si="170"/>
        <v/>
      </c>
      <c r="BC178" s="135" t="str">
        <f t="shared" si="171"/>
        <v/>
      </c>
      <c r="BD178" s="135" t="str">
        <f t="shared" si="172"/>
        <v/>
      </c>
      <c r="BE178" s="136" t="str">
        <f t="shared" si="173"/>
        <v/>
      </c>
      <c r="BF178" s="136" t="str">
        <f t="shared" si="174"/>
        <v/>
      </c>
      <c r="BG178" s="137" t="str">
        <f t="shared" si="175"/>
        <v/>
      </c>
      <c r="BH178" s="131" t="str">
        <f t="shared" si="176"/>
        <v>vide</v>
      </c>
      <c r="BI178" s="138">
        <f t="shared" si="177"/>
        <v>0</v>
      </c>
    </row>
    <row r="179" spans="32:61" x14ac:dyDescent="0.25">
      <c r="AF179" s="133" t="str">
        <f>trame_planning_machine!$C$18</f>
        <v>me 13</v>
      </c>
      <c r="AG179" s="134" t="str">
        <f t="shared" si="149"/>
        <v/>
      </c>
      <c r="AH179" s="135" t="str">
        <f t="shared" si="150"/>
        <v/>
      </c>
      <c r="AI179" s="135" t="str">
        <f t="shared" si="151"/>
        <v/>
      </c>
      <c r="AJ179" s="135" t="str">
        <f t="shared" si="152"/>
        <v/>
      </c>
      <c r="AK179" s="135" t="str">
        <f t="shared" si="153"/>
        <v/>
      </c>
      <c r="AL179" s="135" t="str">
        <f t="shared" si="154"/>
        <v/>
      </c>
      <c r="AM179" s="135" t="str">
        <f t="shared" si="155"/>
        <v/>
      </c>
      <c r="AN179" s="135" t="str">
        <f t="shared" si="156"/>
        <v/>
      </c>
      <c r="AO179" s="135" t="str">
        <f t="shared" si="157"/>
        <v/>
      </c>
      <c r="AP179" s="135" t="str">
        <f t="shared" si="158"/>
        <v/>
      </c>
      <c r="AQ179" s="135" t="str">
        <f t="shared" si="159"/>
        <v/>
      </c>
      <c r="AR179" s="135" t="str">
        <f t="shared" si="160"/>
        <v/>
      </c>
      <c r="AS179" s="135" t="str">
        <f t="shared" si="161"/>
        <v/>
      </c>
      <c r="AT179" s="135" t="str">
        <f t="shared" si="162"/>
        <v/>
      </c>
      <c r="AU179" s="135" t="str">
        <f t="shared" si="163"/>
        <v/>
      </c>
      <c r="AV179" s="135" t="str">
        <f t="shared" si="164"/>
        <v/>
      </c>
      <c r="AW179" s="135" t="str">
        <f t="shared" si="165"/>
        <v/>
      </c>
      <c r="AX179" s="135" t="str">
        <f t="shared" si="166"/>
        <v/>
      </c>
      <c r="AY179" s="135" t="str">
        <f t="shared" si="167"/>
        <v/>
      </c>
      <c r="AZ179" s="135" t="str">
        <f t="shared" si="168"/>
        <v/>
      </c>
      <c r="BA179" s="135" t="str">
        <f t="shared" si="169"/>
        <v/>
      </c>
      <c r="BB179" s="135" t="str">
        <f t="shared" si="170"/>
        <v/>
      </c>
      <c r="BC179" s="135" t="str">
        <f t="shared" si="171"/>
        <v/>
      </c>
      <c r="BD179" s="135" t="str">
        <f t="shared" si="172"/>
        <v/>
      </c>
      <c r="BE179" s="136" t="str">
        <f t="shared" si="173"/>
        <v/>
      </c>
      <c r="BF179" s="136" t="str">
        <f t="shared" si="174"/>
        <v/>
      </c>
      <c r="BG179" s="137" t="str">
        <f t="shared" si="175"/>
        <v/>
      </c>
      <c r="BH179" s="131" t="str">
        <f t="shared" si="176"/>
        <v>vide</v>
      </c>
      <c r="BI179" s="138">
        <f t="shared" si="177"/>
        <v>0</v>
      </c>
    </row>
    <row r="180" spans="32:61" x14ac:dyDescent="0.25">
      <c r="AF180" s="133" t="str">
        <f>trame_planning_machine!$C$19</f>
        <v>je 14</v>
      </c>
      <c r="AG180" s="134" t="str">
        <f t="shared" si="149"/>
        <v/>
      </c>
      <c r="AH180" s="135" t="str">
        <f t="shared" si="150"/>
        <v/>
      </c>
      <c r="AI180" s="135" t="str">
        <f t="shared" si="151"/>
        <v/>
      </c>
      <c r="AJ180" s="135" t="str">
        <f t="shared" si="152"/>
        <v/>
      </c>
      <c r="AK180" s="135" t="str">
        <f t="shared" si="153"/>
        <v/>
      </c>
      <c r="AL180" s="135" t="str">
        <f t="shared" si="154"/>
        <v/>
      </c>
      <c r="AM180" s="135" t="str">
        <f t="shared" si="155"/>
        <v/>
      </c>
      <c r="AN180" s="135" t="str">
        <f t="shared" si="156"/>
        <v/>
      </c>
      <c r="AO180" s="135" t="str">
        <f t="shared" si="157"/>
        <v/>
      </c>
      <c r="AP180" s="135" t="str">
        <f t="shared" si="158"/>
        <v/>
      </c>
      <c r="AQ180" s="135" t="str">
        <f t="shared" si="159"/>
        <v/>
      </c>
      <c r="AR180" s="135" t="str">
        <f t="shared" si="160"/>
        <v/>
      </c>
      <c r="AS180" s="135" t="str">
        <f t="shared" si="161"/>
        <v/>
      </c>
      <c r="AT180" s="135" t="str">
        <f t="shared" si="162"/>
        <v/>
      </c>
      <c r="AU180" s="135" t="str">
        <f t="shared" si="163"/>
        <v/>
      </c>
      <c r="AV180" s="135" t="str">
        <f t="shared" si="164"/>
        <v/>
      </c>
      <c r="AW180" s="135" t="str">
        <f t="shared" si="165"/>
        <v/>
      </c>
      <c r="AX180" s="135" t="str">
        <f t="shared" si="166"/>
        <v/>
      </c>
      <c r="AY180" s="135" t="str">
        <f t="shared" si="167"/>
        <v/>
      </c>
      <c r="AZ180" s="135" t="str">
        <f t="shared" si="168"/>
        <v/>
      </c>
      <c r="BA180" s="135" t="str">
        <f t="shared" si="169"/>
        <v/>
      </c>
      <c r="BB180" s="135" t="str">
        <f t="shared" si="170"/>
        <v/>
      </c>
      <c r="BC180" s="135" t="str">
        <f t="shared" si="171"/>
        <v/>
      </c>
      <c r="BD180" s="135" t="str">
        <f t="shared" si="172"/>
        <v/>
      </c>
      <c r="BE180" s="136" t="str">
        <f t="shared" si="173"/>
        <v/>
      </c>
      <c r="BF180" s="136" t="str">
        <f t="shared" si="174"/>
        <v/>
      </c>
      <c r="BG180" s="137" t="str">
        <f t="shared" si="175"/>
        <v/>
      </c>
      <c r="BH180" s="131" t="str">
        <f t="shared" si="176"/>
        <v>vide</v>
      </c>
      <c r="BI180" s="138">
        <f t="shared" si="177"/>
        <v>0</v>
      </c>
    </row>
    <row r="181" spans="32:61" x14ac:dyDescent="0.25">
      <c r="AF181" s="133" t="str">
        <f>trame_planning_machine!$C$20</f>
        <v>ve 15</v>
      </c>
      <c r="AG181" s="134" t="str">
        <f t="shared" si="149"/>
        <v/>
      </c>
      <c r="AH181" s="135" t="str">
        <f t="shared" si="150"/>
        <v/>
      </c>
      <c r="AI181" s="135" t="str">
        <f t="shared" si="151"/>
        <v/>
      </c>
      <c r="AJ181" s="135" t="str">
        <f t="shared" si="152"/>
        <v/>
      </c>
      <c r="AK181" s="135" t="str">
        <f t="shared" si="153"/>
        <v/>
      </c>
      <c r="AL181" s="135" t="str">
        <f t="shared" si="154"/>
        <v/>
      </c>
      <c r="AM181" s="135" t="str">
        <f t="shared" si="155"/>
        <v/>
      </c>
      <c r="AN181" s="135" t="str">
        <f t="shared" si="156"/>
        <v/>
      </c>
      <c r="AO181" s="135" t="str">
        <f t="shared" si="157"/>
        <v/>
      </c>
      <c r="AP181" s="135" t="str">
        <f t="shared" si="158"/>
        <v/>
      </c>
      <c r="AQ181" s="135" t="str">
        <f t="shared" si="159"/>
        <v/>
      </c>
      <c r="AR181" s="135" t="str">
        <f t="shared" si="160"/>
        <v/>
      </c>
      <c r="AS181" s="135" t="str">
        <f t="shared" si="161"/>
        <v/>
      </c>
      <c r="AT181" s="135" t="str">
        <f t="shared" si="162"/>
        <v/>
      </c>
      <c r="AU181" s="135" t="str">
        <f t="shared" si="163"/>
        <v/>
      </c>
      <c r="AV181" s="135" t="str">
        <f t="shared" si="164"/>
        <v/>
      </c>
      <c r="AW181" s="135" t="str">
        <f t="shared" si="165"/>
        <v/>
      </c>
      <c r="AX181" s="135" t="str">
        <f t="shared" si="166"/>
        <v/>
      </c>
      <c r="AY181" s="135" t="str">
        <f t="shared" si="167"/>
        <v/>
      </c>
      <c r="AZ181" s="135" t="str">
        <f t="shared" si="168"/>
        <v/>
      </c>
      <c r="BA181" s="135" t="str">
        <f t="shared" si="169"/>
        <v/>
      </c>
      <c r="BB181" s="135" t="str">
        <f t="shared" si="170"/>
        <v/>
      </c>
      <c r="BC181" s="135" t="str">
        <f t="shared" si="171"/>
        <v/>
      </c>
      <c r="BD181" s="135" t="str">
        <f t="shared" si="172"/>
        <v/>
      </c>
      <c r="BE181" s="136" t="str">
        <f t="shared" si="173"/>
        <v/>
      </c>
      <c r="BF181" s="136" t="str">
        <f t="shared" si="174"/>
        <v/>
      </c>
      <c r="BG181" s="137" t="str">
        <f t="shared" si="175"/>
        <v/>
      </c>
      <c r="BH181" s="131" t="str">
        <f t="shared" si="176"/>
        <v>vide</v>
      </c>
      <c r="BI181" s="138">
        <f t="shared" si="177"/>
        <v>0</v>
      </c>
    </row>
    <row r="182" spans="32:61" x14ac:dyDescent="0.25">
      <c r="AF182" s="133" t="str">
        <f>trame_planning_machine!$C$21</f>
        <v>sa 16</v>
      </c>
      <c r="AG182" s="134" t="str">
        <f t="shared" si="149"/>
        <v/>
      </c>
      <c r="AH182" s="135" t="str">
        <f t="shared" si="150"/>
        <v/>
      </c>
      <c r="AI182" s="135" t="str">
        <f t="shared" si="151"/>
        <v/>
      </c>
      <c r="AJ182" s="135" t="str">
        <f t="shared" si="152"/>
        <v/>
      </c>
      <c r="AK182" s="135" t="str">
        <f t="shared" si="153"/>
        <v/>
      </c>
      <c r="AL182" s="135" t="str">
        <f t="shared" si="154"/>
        <v/>
      </c>
      <c r="AM182" s="135" t="str">
        <f t="shared" si="155"/>
        <v/>
      </c>
      <c r="AN182" s="135" t="str">
        <f t="shared" si="156"/>
        <v/>
      </c>
      <c r="AO182" s="135" t="str">
        <f t="shared" si="157"/>
        <v/>
      </c>
      <c r="AP182" s="135" t="str">
        <f t="shared" si="158"/>
        <v/>
      </c>
      <c r="AQ182" s="135" t="str">
        <f t="shared" si="159"/>
        <v/>
      </c>
      <c r="AR182" s="135" t="str">
        <f t="shared" si="160"/>
        <v/>
      </c>
      <c r="AS182" s="135" t="str">
        <f t="shared" si="161"/>
        <v/>
      </c>
      <c r="AT182" s="135" t="str">
        <f t="shared" si="162"/>
        <v/>
      </c>
      <c r="AU182" s="135" t="str">
        <f t="shared" si="163"/>
        <v/>
      </c>
      <c r="AV182" s="135" t="str">
        <f t="shared" si="164"/>
        <v/>
      </c>
      <c r="AW182" s="135" t="str">
        <f t="shared" si="165"/>
        <v/>
      </c>
      <c r="AX182" s="135" t="str">
        <f t="shared" si="166"/>
        <v/>
      </c>
      <c r="AY182" s="135" t="str">
        <f t="shared" si="167"/>
        <v/>
      </c>
      <c r="AZ182" s="135" t="str">
        <f t="shared" si="168"/>
        <v/>
      </c>
      <c r="BA182" s="135" t="str">
        <f t="shared" si="169"/>
        <v/>
      </c>
      <c r="BB182" s="135" t="str">
        <f t="shared" si="170"/>
        <v/>
      </c>
      <c r="BC182" s="135" t="str">
        <f t="shared" si="171"/>
        <v/>
      </c>
      <c r="BD182" s="135" t="str">
        <f t="shared" si="172"/>
        <v/>
      </c>
      <c r="BE182" s="136" t="str">
        <f t="shared" si="173"/>
        <v/>
      </c>
      <c r="BF182" s="136" t="str">
        <f t="shared" si="174"/>
        <v/>
      </c>
      <c r="BG182" s="137" t="str">
        <f t="shared" si="175"/>
        <v/>
      </c>
      <c r="BH182" s="131" t="str">
        <f t="shared" si="176"/>
        <v>vide</v>
      </c>
      <c r="BI182" s="138">
        <f t="shared" si="177"/>
        <v>0</v>
      </c>
    </row>
    <row r="183" spans="32:61" x14ac:dyDescent="0.25">
      <c r="AF183" s="133" t="str">
        <f>trame_planning_machine!$C$22</f>
        <v>di 17</v>
      </c>
      <c r="AG183" s="134" t="str">
        <f t="shared" si="149"/>
        <v/>
      </c>
      <c r="AH183" s="135" t="str">
        <f t="shared" si="150"/>
        <v/>
      </c>
      <c r="AI183" s="135" t="str">
        <f t="shared" si="151"/>
        <v/>
      </c>
      <c r="AJ183" s="135" t="str">
        <f t="shared" si="152"/>
        <v/>
      </c>
      <c r="AK183" s="135" t="str">
        <f t="shared" si="153"/>
        <v/>
      </c>
      <c r="AL183" s="135" t="str">
        <f t="shared" si="154"/>
        <v/>
      </c>
      <c r="AM183" s="135" t="str">
        <f t="shared" si="155"/>
        <v/>
      </c>
      <c r="AN183" s="135" t="str">
        <f t="shared" si="156"/>
        <v/>
      </c>
      <c r="AO183" s="135" t="str">
        <f t="shared" si="157"/>
        <v/>
      </c>
      <c r="AP183" s="135" t="str">
        <f t="shared" si="158"/>
        <v/>
      </c>
      <c r="AQ183" s="135" t="str">
        <f t="shared" si="159"/>
        <v/>
      </c>
      <c r="AR183" s="135" t="str">
        <f t="shared" si="160"/>
        <v/>
      </c>
      <c r="AS183" s="135" t="str">
        <f t="shared" si="161"/>
        <v/>
      </c>
      <c r="AT183" s="135" t="str">
        <f t="shared" si="162"/>
        <v/>
      </c>
      <c r="AU183" s="135" t="str">
        <f t="shared" si="163"/>
        <v/>
      </c>
      <c r="AV183" s="135" t="str">
        <f t="shared" si="164"/>
        <v/>
      </c>
      <c r="AW183" s="135" t="str">
        <f t="shared" si="165"/>
        <v/>
      </c>
      <c r="AX183" s="135" t="str">
        <f t="shared" si="166"/>
        <v/>
      </c>
      <c r="AY183" s="135" t="str">
        <f t="shared" si="167"/>
        <v/>
      </c>
      <c r="AZ183" s="135" t="str">
        <f t="shared" si="168"/>
        <v/>
      </c>
      <c r="BA183" s="135" t="str">
        <f t="shared" si="169"/>
        <v/>
      </c>
      <c r="BB183" s="135" t="str">
        <f t="shared" si="170"/>
        <v/>
      </c>
      <c r="BC183" s="135" t="str">
        <f t="shared" si="171"/>
        <v/>
      </c>
      <c r="BD183" s="135" t="str">
        <f t="shared" si="172"/>
        <v/>
      </c>
      <c r="BE183" s="136" t="str">
        <f t="shared" si="173"/>
        <v/>
      </c>
      <c r="BF183" s="136" t="str">
        <f t="shared" si="174"/>
        <v/>
      </c>
      <c r="BG183" s="137" t="str">
        <f t="shared" si="175"/>
        <v/>
      </c>
      <c r="BH183" s="131" t="str">
        <f t="shared" si="176"/>
        <v>vide</v>
      </c>
      <c r="BI183" s="138">
        <f t="shared" si="177"/>
        <v>0</v>
      </c>
    </row>
    <row r="184" spans="32:61" x14ac:dyDescent="0.25">
      <c r="AF184" s="133" t="str">
        <f>trame_planning_machine!$C$23</f>
        <v>lu 18</v>
      </c>
      <c r="AG184" s="134" t="str">
        <f t="shared" si="149"/>
        <v/>
      </c>
      <c r="AH184" s="135" t="str">
        <f t="shared" si="150"/>
        <v/>
      </c>
      <c r="AI184" s="135" t="str">
        <f t="shared" si="151"/>
        <v/>
      </c>
      <c r="AJ184" s="135" t="str">
        <f t="shared" si="152"/>
        <v/>
      </c>
      <c r="AK184" s="135" t="str">
        <f t="shared" si="153"/>
        <v/>
      </c>
      <c r="AL184" s="135" t="str">
        <f t="shared" si="154"/>
        <v/>
      </c>
      <c r="AM184" s="135" t="str">
        <f t="shared" si="155"/>
        <v/>
      </c>
      <c r="AN184" s="135" t="str">
        <f t="shared" si="156"/>
        <v/>
      </c>
      <c r="AO184" s="135" t="str">
        <f t="shared" si="157"/>
        <v/>
      </c>
      <c r="AP184" s="135" t="str">
        <f t="shared" si="158"/>
        <v/>
      </c>
      <c r="AQ184" s="135" t="str">
        <f t="shared" si="159"/>
        <v/>
      </c>
      <c r="AR184" s="135" t="str">
        <f t="shared" si="160"/>
        <v/>
      </c>
      <c r="AS184" s="135" t="str">
        <f t="shared" si="161"/>
        <v/>
      </c>
      <c r="AT184" s="135" t="str">
        <f t="shared" si="162"/>
        <v/>
      </c>
      <c r="AU184" s="135" t="str">
        <f t="shared" si="163"/>
        <v/>
      </c>
      <c r="AV184" s="135" t="str">
        <f t="shared" si="164"/>
        <v/>
      </c>
      <c r="AW184" s="135" t="str">
        <f t="shared" si="165"/>
        <v/>
      </c>
      <c r="AX184" s="135" t="str">
        <f t="shared" si="166"/>
        <v/>
      </c>
      <c r="AY184" s="135" t="str">
        <f t="shared" si="167"/>
        <v/>
      </c>
      <c r="AZ184" s="135" t="str">
        <f t="shared" si="168"/>
        <v/>
      </c>
      <c r="BA184" s="135" t="str">
        <f t="shared" si="169"/>
        <v/>
      </c>
      <c r="BB184" s="135" t="str">
        <f t="shared" si="170"/>
        <v/>
      </c>
      <c r="BC184" s="135" t="str">
        <f t="shared" si="171"/>
        <v/>
      </c>
      <c r="BD184" s="135" t="str">
        <f t="shared" si="172"/>
        <v/>
      </c>
      <c r="BE184" s="136" t="str">
        <f t="shared" si="173"/>
        <v/>
      </c>
      <c r="BF184" s="136" t="str">
        <f t="shared" si="174"/>
        <v/>
      </c>
      <c r="BG184" s="137" t="str">
        <f t="shared" si="175"/>
        <v/>
      </c>
      <c r="BH184" s="131" t="str">
        <f t="shared" si="176"/>
        <v>vide</v>
      </c>
      <c r="BI184" s="138">
        <f t="shared" si="177"/>
        <v>0</v>
      </c>
    </row>
    <row r="185" spans="32:61" x14ac:dyDescent="0.25">
      <c r="AF185" s="133" t="str">
        <f>trame_planning_machine!$C$24</f>
        <v>ma 19</v>
      </c>
      <c r="AG185" s="134" t="str">
        <f t="shared" si="149"/>
        <v/>
      </c>
      <c r="AH185" s="135" t="str">
        <f t="shared" si="150"/>
        <v/>
      </c>
      <c r="AI185" s="135" t="str">
        <f t="shared" si="151"/>
        <v/>
      </c>
      <c r="AJ185" s="135" t="str">
        <f t="shared" si="152"/>
        <v/>
      </c>
      <c r="AK185" s="135" t="str">
        <f t="shared" si="153"/>
        <v/>
      </c>
      <c r="AL185" s="135" t="str">
        <f t="shared" si="154"/>
        <v/>
      </c>
      <c r="AM185" s="135" t="str">
        <f t="shared" si="155"/>
        <v/>
      </c>
      <c r="AN185" s="135" t="str">
        <f t="shared" si="156"/>
        <v/>
      </c>
      <c r="AO185" s="135" t="str">
        <f t="shared" si="157"/>
        <v/>
      </c>
      <c r="AP185" s="135" t="str">
        <f t="shared" si="158"/>
        <v/>
      </c>
      <c r="AQ185" s="135" t="str">
        <f t="shared" si="159"/>
        <v/>
      </c>
      <c r="AR185" s="135" t="str">
        <f t="shared" si="160"/>
        <v/>
      </c>
      <c r="AS185" s="135" t="str">
        <f t="shared" si="161"/>
        <v/>
      </c>
      <c r="AT185" s="135" t="str">
        <f t="shared" si="162"/>
        <v/>
      </c>
      <c r="AU185" s="135" t="str">
        <f t="shared" si="163"/>
        <v/>
      </c>
      <c r="AV185" s="135" t="str">
        <f t="shared" si="164"/>
        <v/>
      </c>
      <c r="AW185" s="135" t="str">
        <f t="shared" si="165"/>
        <v/>
      </c>
      <c r="AX185" s="135" t="str">
        <f t="shared" si="166"/>
        <v/>
      </c>
      <c r="AY185" s="135" t="str">
        <f t="shared" si="167"/>
        <v/>
      </c>
      <c r="AZ185" s="135" t="str">
        <f t="shared" si="168"/>
        <v/>
      </c>
      <c r="BA185" s="135" t="str">
        <f t="shared" si="169"/>
        <v/>
      </c>
      <c r="BB185" s="135" t="str">
        <f t="shared" si="170"/>
        <v/>
      </c>
      <c r="BC185" s="135" t="str">
        <f t="shared" si="171"/>
        <v/>
      </c>
      <c r="BD185" s="135" t="str">
        <f t="shared" si="172"/>
        <v/>
      </c>
      <c r="BE185" s="136" t="str">
        <f t="shared" si="173"/>
        <v/>
      </c>
      <c r="BF185" s="136" t="str">
        <f t="shared" si="174"/>
        <v/>
      </c>
      <c r="BG185" s="137" t="str">
        <f t="shared" si="175"/>
        <v/>
      </c>
      <c r="BH185" s="131" t="str">
        <f t="shared" si="176"/>
        <v>vide</v>
      </c>
      <c r="BI185" s="138">
        <f t="shared" si="177"/>
        <v>0</v>
      </c>
    </row>
    <row r="186" spans="32:61" x14ac:dyDescent="0.25">
      <c r="AF186" s="133" t="str">
        <f>trame_planning_machine!$C$25</f>
        <v>me 20</v>
      </c>
      <c r="AG186" s="134" t="str">
        <f t="shared" si="149"/>
        <v/>
      </c>
      <c r="AH186" s="135" t="str">
        <f t="shared" si="150"/>
        <v/>
      </c>
      <c r="AI186" s="135" t="str">
        <f t="shared" si="151"/>
        <v/>
      </c>
      <c r="AJ186" s="135" t="str">
        <f t="shared" si="152"/>
        <v/>
      </c>
      <c r="AK186" s="135" t="str">
        <f t="shared" si="153"/>
        <v/>
      </c>
      <c r="AL186" s="135" t="str">
        <f t="shared" si="154"/>
        <v/>
      </c>
      <c r="AM186" s="135" t="str">
        <f t="shared" si="155"/>
        <v/>
      </c>
      <c r="AN186" s="135" t="str">
        <f t="shared" si="156"/>
        <v/>
      </c>
      <c r="AO186" s="135" t="str">
        <f t="shared" si="157"/>
        <v/>
      </c>
      <c r="AP186" s="135" t="str">
        <f t="shared" si="158"/>
        <v/>
      </c>
      <c r="AQ186" s="135" t="str">
        <f t="shared" si="159"/>
        <v/>
      </c>
      <c r="AR186" s="135" t="str">
        <f t="shared" si="160"/>
        <v/>
      </c>
      <c r="AS186" s="135" t="str">
        <f t="shared" si="161"/>
        <v/>
      </c>
      <c r="AT186" s="135" t="str">
        <f t="shared" si="162"/>
        <v/>
      </c>
      <c r="AU186" s="135" t="str">
        <f t="shared" si="163"/>
        <v/>
      </c>
      <c r="AV186" s="135" t="str">
        <f t="shared" si="164"/>
        <v/>
      </c>
      <c r="AW186" s="135" t="str">
        <f t="shared" si="165"/>
        <v/>
      </c>
      <c r="AX186" s="135" t="str">
        <f t="shared" si="166"/>
        <v/>
      </c>
      <c r="AY186" s="135" t="str">
        <f t="shared" si="167"/>
        <v/>
      </c>
      <c r="AZ186" s="135" t="str">
        <f t="shared" si="168"/>
        <v/>
      </c>
      <c r="BA186" s="135" t="str">
        <f t="shared" si="169"/>
        <v/>
      </c>
      <c r="BB186" s="135" t="str">
        <f t="shared" si="170"/>
        <v/>
      </c>
      <c r="BC186" s="135" t="str">
        <f t="shared" si="171"/>
        <v/>
      </c>
      <c r="BD186" s="135" t="str">
        <f t="shared" si="172"/>
        <v/>
      </c>
      <c r="BE186" s="136" t="str">
        <f t="shared" si="173"/>
        <v/>
      </c>
      <c r="BF186" s="136" t="str">
        <f t="shared" si="174"/>
        <v/>
      </c>
      <c r="BG186" s="137" t="str">
        <f t="shared" si="175"/>
        <v/>
      </c>
      <c r="BH186" s="131" t="str">
        <f t="shared" si="176"/>
        <v>vide</v>
      </c>
      <c r="BI186" s="138">
        <f t="shared" si="177"/>
        <v>0</v>
      </c>
    </row>
    <row r="187" spans="32:61" x14ac:dyDescent="0.25">
      <c r="AF187" s="133" t="str">
        <f>trame_planning_machine!$C$26</f>
        <v>je 21</v>
      </c>
      <c r="AG187" s="134" t="str">
        <f t="shared" si="149"/>
        <v/>
      </c>
      <c r="AH187" s="135" t="str">
        <f t="shared" si="150"/>
        <v/>
      </c>
      <c r="AI187" s="135" t="str">
        <f t="shared" si="151"/>
        <v/>
      </c>
      <c r="AJ187" s="135" t="str">
        <f t="shared" si="152"/>
        <v/>
      </c>
      <c r="AK187" s="135" t="str">
        <f t="shared" si="153"/>
        <v/>
      </c>
      <c r="AL187" s="135" t="str">
        <f t="shared" si="154"/>
        <v/>
      </c>
      <c r="AM187" s="135" t="str">
        <f t="shared" si="155"/>
        <v/>
      </c>
      <c r="AN187" s="135" t="str">
        <f t="shared" si="156"/>
        <v/>
      </c>
      <c r="AO187" s="135" t="str">
        <f t="shared" si="157"/>
        <v/>
      </c>
      <c r="AP187" s="135" t="str">
        <f t="shared" si="158"/>
        <v/>
      </c>
      <c r="AQ187" s="135" t="str">
        <f t="shared" si="159"/>
        <v/>
      </c>
      <c r="AR187" s="135" t="str">
        <f t="shared" si="160"/>
        <v/>
      </c>
      <c r="AS187" s="135" t="str">
        <f t="shared" si="161"/>
        <v/>
      </c>
      <c r="AT187" s="135" t="str">
        <f t="shared" si="162"/>
        <v/>
      </c>
      <c r="AU187" s="135" t="str">
        <f t="shared" si="163"/>
        <v/>
      </c>
      <c r="AV187" s="135" t="str">
        <f t="shared" si="164"/>
        <v/>
      </c>
      <c r="AW187" s="135" t="str">
        <f t="shared" si="165"/>
        <v/>
      </c>
      <c r="AX187" s="135" t="str">
        <f t="shared" si="166"/>
        <v/>
      </c>
      <c r="AY187" s="135" t="str">
        <f t="shared" si="167"/>
        <v/>
      </c>
      <c r="AZ187" s="135" t="str">
        <f t="shared" si="168"/>
        <v/>
      </c>
      <c r="BA187" s="135" t="str">
        <f t="shared" si="169"/>
        <v/>
      </c>
      <c r="BB187" s="135" t="str">
        <f t="shared" si="170"/>
        <v/>
      </c>
      <c r="BC187" s="135" t="str">
        <f t="shared" si="171"/>
        <v/>
      </c>
      <c r="BD187" s="135" t="str">
        <f t="shared" si="172"/>
        <v/>
      </c>
      <c r="BE187" s="136" t="str">
        <f t="shared" si="173"/>
        <v/>
      </c>
      <c r="BF187" s="136" t="str">
        <f t="shared" si="174"/>
        <v/>
      </c>
      <c r="BG187" s="137" t="str">
        <f t="shared" si="175"/>
        <v/>
      </c>
      <c r="BH187" s="131" t="str">
        <f t="shared" si="176"/>
        <v>vide</v>
      </c>
      <c r="BI187" s="138">
        <f t="shared" si="177"/>
        <v>0</v>
      </c>
    </row>
    <row r="188" spans="32:61" x14ac:dyDescent="0.25">
      <c r="AF188" s="133" t="str">
        <f>trame_planning_machine!$C$27</f>
        <v>ve 22</v>
      </c>
      <c r="AG188" s="134" t="str">
        <f t="shared" si="149"/>
        <v/>
      </c>
      <c r="AH188" s="135" t="str">
        <f t="shared" si="150"/>
        <v/>
      </c>
      <c r="AI188" s="135" t="str">
        <f t="shared" si="151"/>
        <v/>
      </c>
      <c r="AJ188" s="135" t="str">
        <f t="shared" si="152"/>
        <v/>
      </c>
      <c r="AK188" s="135" t="str">
        <f t="shared" si="153"/>
        <v/>
      </c>
      <c r="AL188" s="135" t="str">
        <f t="shared" si="154"/>
        <v/>
      </c>
      <c r="AM188" s="135" t="str">
        <f t="shared" si="155"/>
        <v/>
      </c>
      <c r="AN188" s="135" t="str">
        <f t="shared" si="156"/>
        <v/>
      </c>
      <c r="AO188" s="135" t="str">
        <f t="shared" si="157"/>
        <v/>
      </c>
      <c r="AP188" s="135" t="str">
        <f t="shared" si="158"/>
        <v/>
      </c>
      <c r="AQ188" s="135" t="str">
        <f t="shared" si="159"/>
        <v/>
      </c>
      <c r="AR188" s="135" t="str">
        <f t="shared" si="160"/>
        <v/>
      </c>
      <c r="AS188" s="135" t="str">
        <f t="shared" si="161"/>
        <v/>
      </c>
      <c r="AT188" s="135" t="str">
        <f t="shared" si="162"/>
        <v/>
      </c>
      <c r="AU188" s="135" t="str">
        <f t="shared" si="163"/>
        <v/>
      </c>
      <c r="AV188" s="135" t="str">
        <f t="shared" si="164"/>
        <v/>
      </c>
      <c r="AW188" s="135" t="str">
        <f t="shared" si="165"/>
        <v/>
      </c>
      <c r="AX188" s="135" t="str">
        <f t="shared" si="166"/>
        <v/>
      </c>
      <c r="AY188" s="135" t="str">
        <f t="shared" si="167"/>
        <v/>
      </c>
      <c r="AZ188" s="135" t="str">
        <f t="shared" si="168"/>
        <v/>
      </c>
      <c r="BA188" s="135" t="str">
        <f t="shared" si="169"/>
        <v/>
      </c>
      <c r="BB188" s="135" t="str">
        <f t="shared" si="170"/>
        <v/>
      </c>
      <c r="BC188" s="135" t="str">
        <f t="shared" si="171"/>
        <v/>
      </c>
      <c r="BD188" s="135" t="str">
        <f t="shared" si="172"/>
        <v/>
      </c>
      <c r="BE188" s="136" t="str">
        <f t="shared" si="173"/>
        <v/>
      </c>
      <c r="BF188" s="136" t="str">
        <f t="shared" si="174"/>
        <v/>
      </c>
      <c r="BG188" s="137" t="str">
        <f t="shared" si="175"/>
        <v/>
      </c>
      <c r="BH188" s="131" t="str">
        <f t="shared" si="176"/>
        <v>vide</v>
      </c>
      <c r="BI188" s="138">
        <f t="shared" si="177"/>
        <v>0</v>
      </c>
    </row>
    <row r="189" spans="32:61" x14ac:dyDescent="0.25">
      <c r="AF189" s="133" t="str">
        <f>trame_planning_machine!$C$28</f>
        <v>sa 23</v>
      </c>
      <c r="AG189" s="134" t="str">
        <f t="shared" si="149"/>
        <v/>
      </c>
      <c r="AH189" s="135" t="str">
        <f t="shared" si="150"/>
        <v/>
      </c>
      <c r="AI189" s="135" t="str">
        <f t="shared" si="151"/>
        <v/>
      </c>
      <c r="AJ189" s="135" t="str">
        <f t="shared" si="152"/>
        <v/>
      </c>
      <c r="AK189" s="135" t="str">
        <f t="shared" si="153"/>
        <v/>
      </c>
      <c r="AL189" s="135" t="str">
        <f t="shared" si="154"/>
        <v/>
      </c>
      <c r="AM189" s="135" t="str">
        <f t="shared" si="155"/>
        <v/>
      </c>
      <c r="AN189" s="135" t="str">
        <f t="shared" si="156"/>
        <v/>
      </c>
      <c r="AO189" s="135" t="str">
        <f t="shared" si="157"/>
        <v/>
      </c>
      <c r="AP189" s="135" t="str">
        <f t="shared" si="158"/>
        <v/>
      </c>
      <c r="AQ189" s="135" t="str">
        <f t="shared" si="159"/>
        <v/>
      </c>
      <c r="AR189" s="135" t="str">
        <f t="shared" si="160"/>
        <v/>
      </c>
      <c r="AS189" s="135" t="str">
        <f t="shared" si="161"/>
        <v/>
      </c>
      <c r="AT189" s="135" t="str">
        <f t="shared" si="162"/>
        <v/>
      </c>
      <c r="AU189" s="135" t="str">
        <f t="shared" si="163"/>
        <v/>
      </c>
      <c r="AV189" s="135" t="str">
        <f t="shared" si="164"/>
        <v/>
      </c>
      <c r="AW189" s="135" t="str">
        <f t="shared" si="165"/>
        <v/>
      </c>
      <c r="AX189" s="135" t="str">
        <f t="shared" si="166"/>
        <v/>
      </c>
      <c r="AY189" s="135" t="str">
        <f t="shared" si="167"/>
        <v/>
      </c>
      <c r="AZ189" s="135" t="str">
        <f t="shared" si="168"/>
        <v/>
      </c>
      <c r="BA189" s="135" t="str">
        <f t="shared" si="169"/>
        <v/>
      </c>
      <c r="BB189" s="135" t="str">
        <f t="shared" si="170"/>
        <v/>
      </c>
      <c r="BC189" s="135" t="str">
        <f t="shared" si="171"/>
        <v/>
      </c>
      <c r="BD189" s="135" t="str">
        <f t="shared" si="172"/>
        <v/>
      </c>
      <c r="BE189" s="136" t="str">
        <f t="shared" si="173"/>
        <v/>
      </c>
      <c r="BF189" s="136" t="str">
        <f t="shared" si="174"/>
        <v/>
      </c>
      <c r="BG189" s="137" t="str">
        <f t="shared" si="175"/>
        <v/>
      </c>
      <c r="BH189" s="131" t="str">
        <f t="shared" si="176"/>
        <v>vide</v>
      </c>
      <c r="BI189" s="138">
        <f t="shared" si="177"/>
        <v>0</v>
      </c>
    </row>
    <row r="190" spans="32:61" x14ac:dyDescent="0.25">
      <c r="AF190" s="133" t="str">
        <f>trame_planning_machine!$C$29</f>
        <v>di 24</v>
      </c>
      <c r="AG190" s="134" t="str">
        <f t="shared" si="149"/>
        <v/>
      </c>
      <c r="AH190" s="135" t="str">
        <f t="shared" si="150"/>
        <v/>
      </c>
      <c r="AI190" s="135" t="str">
        <f t="shared" si="151"/>
        <v/>
      </c>
      <c r="AJ190" s="135" t="str">
        <f t="shared" si="152"/>
        <v/>
      </c>
      <c r="AK190" s="135" t="str">
        <f t="shared" si="153"/>
        <v/>
      </c>
      <c r="AL190" s="135" t="str">
        <f t="shared" si="154"/>
        <v/>
      </c>
      <c r="AM190" s="135" t="str">
        <f t="shared" si="155"/>
        <v/>
      </c>
      <c r="AN190" s="135" t="str">
        <f t="shared" si="156"/>
        <v/>
      </c>
      <c r="AO190" s="135" t="str">
        <f t="shared" si="157"/>
        <v/>
      </c>
      <c r="AP190" s="135" t="str">
        <f t="shared" si="158"/>
        <v/>
      </c>
      <c r="AQ190" s="135" t="str">
        <f t="shared" si="159"/>
        <v/>
      </c>
      <c r="AR190" s="135" t="str">
        <f t="shared" si="160"/>
        <v/>
      </c>
      <c r="AS190" s="135" t="str">
        <f t="shared" si="161"/>
        <v/>
      </c>
      <c r="AT190" s="135" t="str">
        <f t="shared" si="162"/>
        <v/>
      </c>
      <c r="AU190" s="135" t="str">
        <f t="shared" si="163"/>
        <v/>
      </c>
      <c r="AV190" s="135" t="str">
        <f t="shared" si="164"/>
        <v/>
      </c>
      <c r="AW190" s="135" t="str">
        <f t="shared" si="165"/>
        <v/>
      </c>
      <c r="AX190" s="135" t="str">
        <f t="shared" si="166"/>
        <v/>
      </c>
      <c r="AY190" s="135" t="str">
        <f t="shared" si="167"/>
        <v/>
      </c>
      <c r="AZ190" s="135" t="str">
        <f t="shared" si="168"/>
        <v/>
      </c>
      <c r="BA190" s="135" t="str">
        <f t="shared" si="169"/>
        <v/>
      </c>
      <c r="BB190" s="135" t="str">
        <f t="shared" si="170"/>
        <v/>
      </c>
      <c r="BC190" s="135" t="str">
        <f t="shared" si="171"/>
        <v/>
      </c>
      <c r="BD190" s="135" t="str">
        <f t="shared" si="172"/>
        <v/>
      </c>
      <c r="BE190" s="136" t="str">
        <f t="shared" si="173"/>
        <v/>
      </c>
      <c r="BF190" s="136" t="str">
        <f t="shared" si="174"/>
        <v/>
      </c>
      <c r="BG190" s="137" t="str">
        <f t="shared" si="175"/>
        <v/>
      </c>
      <c r="BH190" s="131" t="str">
        <f t="shared" si="176"/>
        <v>vide</v>
      </c>
      <c r="BI190" s="138">
        <f t="shared" si="177"/>
        <v>0</v>
      </c>
    </row>
    <row r="191" spans="32:61" x14ac:dyDescent="0.25">
      <c r="AF191" s="133" t="str">
        <f>trame_planning_machine!$C$30</f>
        <v>lu 25</v>
      </c>
      <c r="AG191" s="134" t="str">
        <f t="shared" si="149"/>
        <v/>
      </c>
      <c r="AH191" s="135" t="str">
        <f t="shared" si="150"/>
        <v/>
      </c>
      <c r="AI191" s="135" t="str">
        <f t="shared" si="151"/>
        <v/>
      </c>
      <c r="AJ191" s="135" t="str">
        <f t="shared" si="152"/>
        <v/>
      </c>
      <c r="AK191" s="135" t="str">
        <f t="shared" si="153"/>
        <v/>
      </c>
      <c r="AL191" s="135" t="str">
        <f t="shared" si="154"/>
        <v/>
      </c>
      <c r="AM191" s="135" t="str">
        <f t="shared" si="155"/>
        <v/>
      </c>
      <c r="AN191" s="135" t="str">
        <f t="shared" si="156"/>
        <v/>
      </c>
      <c r="AO191" s="135" t="str">
        <f t="shared" si="157"/>
        <v/>
      </c>
      <c r="AP191" s="135" t="str">
        <f t="shared" si="158"/>
        <v/>
      </c>
      <c r="AQ191" s="135" t="str">
        <f t="shared" si="159"/>
        <v/>
      </c>
      <c r="AR191" s="135" t="str">
        <f t="shared" si="160"/>
        <v/>
      </c>
      <c r="AS191" s="135" t="str">
        <f t="shared" si="161"/>
        <v/>
      </c>
      <c r="AT191" s="135" t="str">
        <f t="shared" si="162"/>
        <v/>
      </c>
      <c r="AU191" s="135" t="str">
        <f t="shared" si="163"/>
        <v/>
      </c>
      <c r="AV191" s="135" t="str">
        <f t="shared" si="164"/>
        <v/>
      </c>
      <c r="AW191" s="135" t="str">
        <f t="shared" si="165"/>
        <v/>
      </c>
      <c r="AX191" s="135" t="str">
        <f t="shared" si="166"/>
        <v/>
      </c>
      <c r="AY191" s="135" t="str">
        <f t="shared" si="167"/>
        <v/>
      </c>
      <c r="AZ191" s="135" t="str">
        <f t="shared" si="168"/>
        <v/>
      </c>
      <c r="BA191" s="135" t="str">
        <f t="shared" si="169"/>
        <v/>
      </c>
      <c r="BB191" s="135" t="str">
        <f t="shared" si="170"/>
        <v/>
      </c>
      <c r="BC191" s="135" t="str">
        <f t="shared" si="171"/>
        <v/>
      </c>
      <c r="BD191" s="135" t="str">
        <f t="shared" si="172"/>
        <v/>
      </c>
      <c r="BE191" s="136" t="str">
        <f t="shared" si="173"/>
        <v/>
      </c>
      <c r="BF191" s="136" t="str">
        <f t="shared" si="174"/>
        <v/>
      </c>
      <c r="BG191" s="137" t="str">
        <f t="shared" si="175"/>
        <v/>
      </c>
      <c r="BH191" s="131" t="str">
        <f t="shared" si="176"/>
        <v>vide</v>
      </c>
      <c r="BI191" s="138">
        <f t="shared" si="177"/>
        <v>0</v>
      </c>
    </row>
    <row r="192" spans="32:61" x14ac:dyDescent="0.25">
      <c r="AF192" s="133" t="str">
        <f>trame_planning_machine!$C$31</f>
        <v>ma 26</v>
      </c>
      <c r="AG192" s="134" t="str">
        <f t="shared" si="149"/>
        <v/>
      </c>
      <c r="AH192" s="135" t="str">
        <f t="shared" si="150"/>
        <v/>
      </c>
      <c r="AI192" s="135" t="str">
        <f t="shared" si="151"/>
        <v/>
      </c>
      <c r="AJ192" s="135" t="str">
        <f t="shared" si="152"/>
        <v/>
      </c>
      <c r="AK192" s="135" t="str">
        <f t="shared" si="153"/>
        <v/>
      </c>
      <c r="AL192" s="135" t="str">
        <f t="shared" si="154"/>
        <v/>
      </c>
      <c r="AM192" s="135" t="str">
        <f t="shared" si="155"/>
        <v/>
      </c>
      <c r="AN192" s="135" t="str">
        <f t="shared" si="156"/>
        <v/>
      </c>
      <c r="AO192" s="135" t="str">
        <f t="shared" si="157"/>
        <v/>
      </c>
      <c r="AP192" s="135" t="str">
        <f t="shared" si="158"/>
        <v/>
      </c>
      <c r="AQ192" s="135" t="str">
        <f t="shared" si="159"/>
        <v/>
      </c>
      <c r="AR192" s="135" t="str">
        <f t="shared" si="160"/>
        <v/>
      </c>
      <c r="AS192" s="135" t="str">
        <f t="shared" si="161"/>
        <v/>
      </c>
      <c r="AT192" s="135" t="str">
        <f t="shared" si="162"/>
        <v/>
      </c>
      <c r="AU192" s="135" t="str">
        <f t="shared" si="163"/>
        <v/>
      </c>
      <c r="AV192" s="135" t="str">
        <f t="shared" si="164"/>
        <v/>
      </c>
      <c r="AW192" s="135" t="str">
        <f t="shared" si="165"/>
        <v/>
      </c>
      <c r="AX192" s="135" t="str">
        <f t="shared" si="166"/>
        <v/>
      </c>
      <c r="AY192" s="135" t="str">
        <f t="shared" si="167"/>
        <v/>
      </c>
      <c r="AZ192" s="135" t="str">
        <f t="shared" si="168"/>
        <v/>
      </c>
      <c r="BA192" s="135" t="str">
        <f t="shared" si="169"/>
        <v/>
      </c>
      <c r="BB192" s="135" t="str">
        <f t="shared" si="170"/>
        <v/>
      </c>
      <c r="BC192" s="135" t="str">
        <f t="shared" si="171"/>
        <v/>
      </c>
      <c r="BD192" s="135" t="str">
        <f t="shared" si="172"/>
        <v/>
      </c>
      <c r="BE192" s="136" t="str">
        <f t="shared" si="173"/>
        <v/>
      </c>
      <c r="BF192" s="136" t="str">
        <f t="shared" si="174"/>
        <v/>
      </c>
      <c r="BG192" s="137" t="str">
        <f t="shared" si="175"/>
        <v/>
      </c>
      <c r="BH192" s="131" t="str">
        <f t="shared" si="176"/>
        <v>vide</v>
      </c>
      <c r="BI192" s="138">
        <f t="shared" si="177"/>
        <v>0</v>
      </c>
    </row>
    <row r="193" spans="31:91" x14ac:dyDescent="0.25">
      <c r="AF193" s="133" t="str">
        <f>trame_planning_machine!$C$32</f>
        <v>me 27</v>
      </c>
      <c r="AG193" s="134" t="str">
        <f t="shared" si="149"/>
        <v/>
      </c>
      <c r="AH193" s="135" t="str">
        <f t="shared" si="150"/>
        <v/>
      </c>
      <c r="AI193" s="135" t="str">
        <f t="shared" si="151"/>
        <v/>
      </c>
      <c r="AJ193" s="135" t="str">
        <f t="shared" si="152"/>
        <v/>
      </c>
      <c r="AK193" s="135" t="str">
        <f t="shared" si="153"/>
        <v/>
      </c>
      <c r="AL193" s="135" t="str">
        <f t="shared" si="154"/>
        <v/>
      </c>
      <c r="AM193" s="135" t="str">
        <f t="shared" si="155"/>
        <v/>
      </c>
      <c r="AN193" s="135" t="str">
        <f t="shared" si="156"/>
        <v/>
      </c>
      <c r="AO193" s="135" t="str">
        <f t="shared" si="157"/>
        <v/>
      </c>
      <c r="AP193" s="135" t="str">
        <f t="shared" si="158"/>
        <v/>
      </c>
      <c r="AQ193" s="135" t="str">
        <f t="shared" si="159"/>
        <v/>
      </c>
      <c r="AR193" s="135" t="str">
        <f t="shared" si="160"/>
        <v/>
      </c>
      <c r="AS193" s="135" t="str">
        <f t="shared" si="161"/>
        <v/>
      </c>
      <c r="AT193" s="135" t="str">
        <f t="shared" si="162"/>
        <v/>
      </c>
      <c r="AU193" s="135" t="str">
        <f t="shared" si="163"/>
        <v/>
      </c>
      <c r="AV193" s="135" t="str">
        <f t="shared" si="164"/>
        <v/>
      </c>
      <c r="AW193" s="135" t="str">
        <f t="shared" si="165"/>
        <v/>
      </c>
      <c r="AX193" s="135" t="str">
        <f t="shared" si="166"/>
        <v/>
      </c>
      <c r="AY193" s="135" t="str">
        <f t="shared" si="167"/>
        <v/>
      </c>
      <c r="AZ193" s="135" t="str">
        <f t="shared" si="168"/>
        <v/>
      </c>
      <c r="BA193" s="135" t="str">
        <f t="shared" si="169"/>
        <v/>
      </c>
      <c r="BB193" s="135" t="str">
        <f t="shared" si="170"/>
        <v/>
      </c>
      <c r="BC193" s="135" t="str">
        <f t="shared" si="171"/>
        <v/>
      </c>
      <c r="BD193" s="135" t="str">
        <f t="shared" si="172"/>
        <v/>
      </c>
      <c r="BE193" s="136" t="str">
        <f t="shared" si="173"/>
        <v/>
      </c>
      <c r="BF193" s="136" t="str">
        <f t="shared" si="174"/>
        <v/>
      </c>
      <c r="BG193" s="137" t="str">
        <f t="shared" si="175"/>
        <v/>
      </c>
      <c r="BH193" s="131" t="str">
        <f t="shared" si="176"/>
        <v>vide</v>
      </c>
      <c r="BI193" s="138">
        <f t="shared" si="177"/>
        <v>0</v>
      </c>
    </row>
    <row r="194" spans="31:91" x14ac:dyDescent="0.25">
      <c r="AF194" s="133" t="str">
        <f>trame_planning_machine!$C$33</f>
        <v>je 28</v>
      </c>
      <c r="AG194" s="134" t="str">
        <f t="shared" si="149"/>
        <v/>
      </c>
      <c r="AH194" s="135" t="str">
        <f t="shared" si="150"/>
        <v/>
      </c>
      <c r="AI194" s="135" t="str">
        <f t="shared" si="151"/>
        <v/>
      </c>
      <c r="AJ194" s="135" t="str">
        <f t="shared" si="152"/>
        <v/>
      </c>
      <c r="AK194" s="135" t="str">
        <f t="shared" si="153"/>
        <v/>
      </c>
      <c r="AL194" s="135" t="str">
        <f t="shared" si="154"/>
        <v/>
      </c>
      <c r="AM194" s="135" t="str">
        <f t="shared" si="155"/>
        <v/>
      </c>
      <c r="AN194" s="135" t="str">
        <f t="shared" si="156"/>
        <v/>
      </c>
      <c r="AO194" s="135" t="str">
        <f t="shared" si="157"/>
        <v/>
      </c>
      <c r="AP194" s="135" t="str">
        <f t="shared" si="158"/>
        <v/>
      </c>
      <c r="AQ194" s="135" t="str">
        <f t="shared" si="159"/>
        <v/>
      </c>
      <c r="AR194" s="135" t="str">
        <f t="shared" si="160"/>
        <v/>
      </c>
      <c r="AS194" s="135" t="str">
        <f t="shared" si="161"/>
        <v/>
      </c>
      <c r="AT194" s="135" t="str">
        <f t="shared" si="162"/>
        <v/>
      </c>
      <c r="AU194" s="135" t="str">
        <f t="shared" si="163"/>
        <v/>
      </c>
      <c r="AV194" s="135" t="str">
        <f t="shared" si="164"/>
        <v/>
      </c>
      <c r="AW194" s="135" t="str">
        <f t="shared" si="165"/>
        <v/>
      </c>
      <c r="AX194" s="135" t="str">
        <f t="shared" si="166"/>
        <v/>
      </c>
      <c r="AY194" s="135" t="str">
        <f t="shared" si="167"/>
        <v/>
      </c>
      <c r="AZ194" s="135" t="str">
        <f t="shared" si="168"/>
        <v/>
      </c>
      <c r="BA194" s="135" t="str">
        <f t="shared" si="169"/>
        <v/>
      </c>
      <c r="BB194" s="135" t="str">
        <f t="shared" si="170"/>
        <v/>
      </c>
      <c r="BC194" s="135" t="str">
        <f t="shared" si="171"/>
        <v/>
      </c>
      <c r="BD194" s="135" t="str">
        <f t="shared" si="172"/>
        <v/>
      </c>
      <c r="BE194" s="136" t="str">
        <f t="shared" si="173"/>
        <v/>
      </c>
      <c r="BF194" s="136" t="str">
        <f t="shared" si="174"/>
        <v/>
      </c>
      <c r="BG194" s="137" t="str">
        <f t="shared" si="175"/>
        <v/>
      </c>
      <c r="BH194" s="131" t="str">
        <f t="shared" si="176"/>
        <v>vide</v>
      </c>
      <c r="BI194" s="138">
        <f t="shared" si="177"/>
        <v>0</v>
      </c>
    </row>
    <row r="195" spans="31:91" x14ac:dyDescent="0.25">
      <c r="AF195" s="133" t="str">
        <f>trame_planning_machine!$C$34</f>
        <v>ve 29</v>
      </c>
      <c r="AG195" s="134" t="str">
        <f t="shared" si="149"/>
        <v/>
      </c>
      <c r="AH195" s="135" t="str">
        <f t="shared" si="150"/>
        <v/>
      </c>
      <c r="AI195" s="135" t="str">
        <f t="shared" si="151"/>
        <v/>
      </c>
      <c r="AJ195" s="135" t="str">
        <f t="shared" si="152"/>
        <v/>
      </c>
      <c r="AK195" s="135" t="str">
        <f t="shared" si="153"/>
        <v/>
      </c>
      <c r="AL195" s="135" t="str">
        <f t="shared" si="154"/>
        <v/>
      </c>
      <c r="AM195" s="135" t="str">
        <f t="shared" si="155"/>
        <v/>
      </c>
      <c r="AN195" s="135" t="str">
        <f t="shared" si="156"/>
        <v/>
      </c>
      <c r="AO195" s="135" t="str">
        <f t="shared" si="157"/>
        <v/>
      </c>
      <c r="AP195" s="135" t="str">
        <f t="shared" si="158"/>
        <v/>
      </c>
      <c r="AQ195" s="135" t="str">
        <f t="shared" si="159"/>
        <v/>
      </c>
      <c r="AR195" s="135" t="str">
        <f t="shared" si="160"/>
        <v/>
      </c>
      <c r="AS195" s="135" t="str">
        <f t="shared" si="161"/>
        <v/>
      </c>
      <c r="AT195" s="135" t="str">
        <f t="shared" si="162"/>
        <v/>
      </c>
      <c r="AU195" s="135" t="str">
        <f t="shared" si="163"/>
        <v/>
      </c>
      <c r="AV195" s="135" t="str">
        <f t="shared" si="164"/>
        <v/>
      </c>
      <c r="AW195" s="135" t="str">
        <f t="shared" si="165"/>
        <v/>
      </c>
      <c r="AX195" s="135" t="str">
        <f t="shared" si="166"/>
        <v/>
      </c>
      <c r="AY195" s="135" t="str">
        <f t="shared" si="167"/>
        <v/>
      </c>
      <c r="AZ195" s="135" t="str">
        <f t="shared" si="168"/>
        <v/>
      </c>
      <c r="BA195" s="135" t="str">
        <f t="shared" si="169"/>
        <v/>
      </c>
      <c r="BB195" s="135" t="str">
        <f t="shared" si="170"/>
        <v/>
      </c>
      <c r="BC195" s="135" t="str">
        <f t="shared" si="171"/>
        <v/>
      </c>
      <c r="BD195" s="135" t="str">
        <f t="shared" si="172"/>
        <v/>
      </c>
      <c r="BE195" s="136" t="str">
        <f t="shared" si="173"/>
        <v/>
      </c>
      <c r="BF195" s="136" t="str">
        <f t="shared" si="174"/>
        <v/>
      </c>
      <c r="BG195" s="137" t="str">
        <f t="shared" si="175"/>
        <v/>
      </c>
      <c r="BH195" s="131" t="str">
        <f t="shared" si="176"/>
        <v>vide</v>
      </c>
      <c r="BI195" s="138">
        <f t="shared" si="177"/>
        <v>0</v>
      </c>
    </row>
    <row r="196" spans="31:91" x14ac:dyDescent="0.25">
      <c r="AF196" s="133" t="str">
        <f>trame_planning_machine!$C$35</f>
        <v>sa 30</v>
      </c>
      <c r="AG196" s="134" t="str">
        <f t="shared" si="149"/>
        <v/>
      </c>
      <c r="AH196" s="135" t="str">
        <f t="shared" si="150"/>
        <v/>
      </c>
      <c r="AI196" s="135" t="str">
        <f t="shared" si="151"/>
        <v/>
      </c>
      <c r="AJ196" s="135" t="str">
        <f t="shared" si="152"/>
        <v/>
      </c>
      <c r="AK196" s="135" t="str">
        <f t="shared" si="153"/>
        <v/>
      </c>
      <c r="AL196" s="135" t="str">
        <f t="shared" si="154"/>
        <v/>
      </c>
      <c r="AM196" s="135" t="str">
        <f t="shared" si="155"/>
        <v/>
      </c>
      <c r="AN196" s="135" t="str">
        <f t="shared" si="156"/>
        <v/>
      </c>
      <c r="AO196" s="135" t="str">
        <f t="shared" si="157"/>
        <v/>
      </c>
      <c r="AP196" s="135" t="str">
        <f t="shared" si="158"/>
        <v/>
      </c>
      <c r="AQ196" s="135" t="str">
        <f t="shared" si="159"/>
        <v/>
      </c>
      <c r="AR196" s="135" t="str">
        <f t="shared" si="160"/>
        <v/>
      </c>
      <c r="AS196" s="135" t="str">
        <f t="shared" si="161"/>
        <v/>
      </c>
      <c r="AT196" s="135" t="str">
        <f t="shared" si="162"/>
        <v/>
      </c>
      <c r="AU196" s="135" t="str">
        <f t="shared" si="163"/>
        <v/>
      </c>
      <c r="AV196" s="135" t="str">
        <f t="shared" si="164"/>
        <v/>
      </c>
      <c r="AW196" s="135" t="str">
        <f t="shared" si="165"/>
        <v/>
      </c>
      <c r="AX196" s="135" t="str">
        <f t="shared" si="166"/>
        <v/>
      </c>
      <c r="AY196" s="135" t="str">
        <f t="shared" si="167"/>
        <v/>
      </c>
      <c r="AZ196" s="135" t="str">
        <f t="shared" si="168"/>
        <v/>
      </c>
      <c r="BA196" s="135" t="str">
        <f t="shared" si="169"/>
        <v/>
      </c>
      <c r="BB196" s="135" t="str">
        <f t="shared" si="170"/>
        <v/>
      </c>
      <c r="BC196" s="135" t="str">
        <f t="shared" si="171"/>
        <v/>
      </c>
      <c r="BD196" s="135" t="str">
        <f t="shared" si="172"/>
        <v/>
      </c>
      <c r="BE196" s="136" t="str">
        <f t="shared" si="173"/>
        <v/>
      </c>
      <c r="BF196" s="136" t="str">
        <f t="shared" si="174"/>
        <v/>
      </c>
      <c r="BG196" s="137" t="str">
        <f t="shared" si="175"/>
        <v/>
      </c>
      <c r="BH196" s="131" t="str">
        <f t="shared" si="176"/>
        <v>vide</v>
      </c>
      <c r="BI196" s="138">
        <f t="shared" si="177"/>
        <v>0</v>
      </c>
    </row>
    <row r="197" spans="31:91" ht="15.75" thickBot="1" x14ac:dyDescent="0.3">
      <c r="AF197" s="142" t="str">
        <f>trame_planning_machine!$C$36</f>
        <v>di 31</v>
      </c>
      <c r="AG197" s="143" t="str">
        <f t="shared" si="149"/>
        <v/>
      </c>
      <c r="AH197" s="144" t="str">
        <f t="shared" si="150"/>
        <v/>
      </c>
      <c r="AI197" s="144" t="str">
        <f t="shared" si="151"/>
        <v/>
      </c>
      <c r="AJ197" s="144" t="str">
        <f t="shared" si="152"/>
        <v/>
      </c>
      <c r="AK197" s="144" t="str">
        <f t="shared" si="153"/>
        <v/>
      </c>
      <c r="AL197" s="144" t="str">
        <f t="shared" si="154"/>
        <v/>
      </c>
      <c r="AM197" s="144" t="str">
        <f t="shared" si="155"/>
        <v/>
      </c>
      <c r="AN197" s="144" t="str">
        <f t="shared" si="156"/>
        <v/>
      </c>
      <c r="AO197" s="144" t="str">
        <f t="shared" si="157"/>
        <v/>
      </c>
      <c r="AP197" s="144" t="str">
        <f t="shared" si="158"/>
        <v/>
      </c>
      <c r="AQ197" s="144" t="str">
        <f t="shared" si="159"/>
        <v/>
      </c>
      <c r="AR197" s="144" t="str">
        <f t="shared" si="160"/>
        <v/>
      </c>
      <c r="AS197" s="144" t="str">
        <f t="shared" si="161"/>
        <v/>
      </c>
      <c r="AT197" s="144" t="str">
        <f t="shared" si="162"/>
        <v/>
      </c>
      <c r="AU197" s="144" t="str">
        <f t="shared" si="163"/>
        <v/>
      </c>
      <c r="AV197" s="144" t="str">
        <f t="shared" si="164"/>
        <v/>
      </c>
      <c r="AW197" s="144" t="str">
        <f t="shared" si="165"/>
        <v/>
      </c>
      <c r="AX197" s="144" t="str">
        <f t="shared" si="166"/>
        <v/>
      </c>
      <c r="AY197" s="144" t="str">
        <f t="shared" si="167"/>
        <v/>
      </c>
      <c r="AZ197" s="144" t="str">
        <f t="shared" si="168"/>
        <v/>
      </c>
      <c r="BA197" s="144" t="str">
        <f t="shared" si="169"/>
        <v/>
      </c>
      <c r="BB197" s="144" t="str">
        <f t="shared" si="170"/>
        <v/>
      </c>
      <c r="BC197" s="144" t="str">
        <f t="shared" si="171"/>
        <v/>
      </c>
      <c r="BD197" s="144" t="str">
        <f t="shared" si="172"/>
        <v/>
      </c>
      <c r="BE197" s="145" t="str">
        <f t="shared" si="173"/>
        <v/>
      </c>
      <c r="BF197" s="145" t="str">
        <f t="shared" si="174"/>
        <v/>
      </c>
      <c r="BG197" s="146" t="str">
        <f t="shared" si="175"/>
        <v/>
      </c>
      <c r="BH197" s="131" t="str">
        <f t="shared" si="176"/>
        <v>vide</v>
      </c>
      <c r="BI197" s="147">
        <f t="shared" si="177"/>
        <v>0</v>
      </c>
    </row>
    <row r="198" spans="31:91" ht="15.75" thickTop="1" x14ac:dyDescent="0.25">
      <c r="BD198" s="149"/>
    </row>
    <row r="199" spans="31:91" ht="15.75" thickBot="1" x14ac:dyDescent="0.3">
      <c r="BD199" s="150"/>
      <c r="BI199" s="60" t="str">
        <f>BH200</f>
        <v>vide</v>
      </c>
      <c r="BJ199" s="60" t="str">
        <f>BH201</f>
        <v>vide</v>
      </c>
      <c r="BK199" s="60" t="str">
        <f>BH202</f>
        <v>vide</v>
      </c>
      <c r="BL199" s="60" t="str">
        <f>BH203</f>
        <v>vide</v>
      </c>
      <c r="BM199" s="60" t="str">
        <f>BH204</f>
        <v>vide</v>
      </c>
      <c r="BN199" s="60" t="str">
        <f>BH205</f>
        <v>vide</v>
      </c>
      <c r="BO199" s="60" t="str">
        <f>BH206</f>
        <v>vide</v>
      </c>
      <c r="BP199" s="60" t="str">
        <f>BH207</f>
        <v>vide</v>
      </c>
      <c r="BQ199" s="60" t="str">
        <f>BH208</f>
        <v>vide</v>
      </c>
      <c r="BR199" s="60" t="str">
        <f>BH209</f>
        <v>vide</v>
      </c>
      <c r="BS199" s="60" t="str">
        <f>BH210</f>
        <v>vide</v>
      </c>
      <c r="BT199" s="60" t="str">
        <f>BH211</f>
        <v>vide</v>
      </c>
      <c r="BU199" s="60" t="str">
        <f>BH212</f>
        <v>vide</v>
      </c>
      <c r="BV199" s="60" t="str">
        <f>BH213</f>
        <v>vide</v>
      </c>
      <c r="BW199" s="60" t="str">
        <f>BH214</f>
        <v>vide</v>
      </c>
      <c r="BX199" s="60" t="str">
        <f>BH215</f>
        <v>vide</v>
      </c>
      <c r="BY199" s="60" t="str">
        <f>BH216</f>
        <v>vide</v>
      </c>
      <c r="BZ199" s="60" t="str">
        <f>BH217</f>
        <v>vide</v>
      </c>
      <c r="CA199" s="60" t="str">
        <f>BH218</f>
        <v>vide</v>
      </c>
      <c r="CB199" s="60" t="str">
        <f>BH219</f>
        <v>vide</v>
      </c>
      <c r="CC199" s="60" t="str">
        <f>BH220</f>
        <v>vide</v>
      </c>
      <c r="CD199" s="60" t="str">
        <f>BH221</f>
        <v>vide</v>
      </c>
      <c r="CE199" s="60" t="str">
        <f>BH222</f>
        <v>vide</v>
      </c>
      <c r="CF199" s="60" t="str">
        <f>BH223</f>
        <v>vide</v>
      </c>
      <c r="CG199" s="60" t="str">
        <f>BH224</f>
        <v>vide</v>
      </c>
      <c r="CH199" s="60" t="str">
        <f>BH225</f>
        <v>vide</v>
      </c>
      <c r="CI199" s="60" t="str">
        <f>BH226</f>
        <v>vide</v>
      </c>
      <c r="CJ199" s="60" t="str">
        <f>BH227</f>
        <v>vide</v>
      </c>
      <c r="CK199" s="60" t="str">
        <f>BH228</f>
        <v>vide</v>
      </c>
      <c r="CL199" s="60" t="str">
        <f>BH229</f>
        <v>vide</v>
      </c>
      <c r="CM199" s="60" t="str">
        <f>BH230</f>
        <v>vide</v>
      </c>
    </row>
    <row r="200" spans="31:91" ht="15.75" thickTop="1" x14ac:dyDescent="0.25">
      <c r="AE200" s="125" t="s">
        <v>30</v>
      </c>
      <c r="AF200" s="126" t="str">
        <f>trame_planning_machine!$C$6</f>
        <v>ve 1</v>
      </c>
      <c r="AG200" s="127" t="str">
        <f>IF(D2=$AE$200,D$1,"")</f>
        <v/>
      </c>
      <c r="AH200" s="128" t="str">
        <f t="shared" ref="AH200:BD200" si="178">IF(E2=$AE$200,E$1,"")</f>
        <v/>
      </c>
      <c r="AI200" s="128" t="str">
        <f t="shared" si="178"/>
        <v/>
      </c>
      <c r="AJ200" s="128" t="str">
        <f t="shared" si="178"/>
        <v/>
      </c>
      <c r="AK200" s="128" t="str">
        <f t="shared" si="178"/>
        <v/>
      </c>
      <c r="AL200" s="128" t="str">
        <f t="shared" si="178"/>
        <v/>
      </c>
      <c r="AM200" s="128" t="str">
        <f t="shared" si="178"/>
        <v/>
      </c>
      <c r="AN200" s="128" t="str">
        <f t="shared" si="178"/>
        <v/>
      </c>
      <c r="AO200" s="128" t="str">
        <f t="shared" si="178"/>
        <v/>
      </c>
      <c r="AP200" s="128" t="str">
        <f t="shared" si="178"/>
        <v/>
      </c>
      <c r="AQ200" s="128" t="str">
        <f t="shared" si="178"/>
        <v/>
      </c>
      <c r="AR200" s="128" t="str">
        <f t="shared" si="178"/>
        <v/>
      </c>
      <c r="AS200" s="128" t="str">
        <f t="shared" si="178"/>
        <v/>
      </c>
      <c r="AT200" s="128" t="str">
        <f t="shared" si="178"/>
        <v/>
      </c>
      <c r="AU200" s="128" t="str">
        <f t="shared" si="178"/>
        <v/>
      </c>
      <c r="AV200" s="128" t="str">
        <f t="shared" si="178"/>
        <v/>
      </c>
      <c r="AW200" s="128" t="str">
        <f t="shared" si="178"/>
        <v/>
      </c>
      <c r="AX200" s="128" t="str">
        <f t="shared" si="178"/>
        <v/>
      </c>
      <c r="AY200" s="128" t="str">
        <f t="shared" si="178"/>
        <v/>
      </c>
      <c r="AZ200" s="128" t="str">
        <f t="shared" si="178"/>
        <v/>
      </c>
      <c r="BA200" s="128" t="str">
        <f t="shared" si="178"/>
        <v/>
      </c>
      <c r="BB200" s="128" t="str">
        <f t="shared" si="178"/>
        <v/>
      </c>
      <c r="BC200" s="128" t="str">
        <f t="shared" si="178"/>
        <v/>
      </c>
      <c r="BD200" s="128" t="str">
        <f t="shared" si="178"/>
        <v/>
      </c>
      <c r="BE200" s="129" t="str">
        <f>IF(ISERROR(SEARCH("MG*",$AB$2)),"",$AB$1)</f>
        <v/>
      </c>
      <c r="BF200" s="129" t="str">
        <f>IF(ISERROR(SEARCH("MG*",$AC$2)),"",$AC$1)</f>
        <v/>
      </c>
      <c r="BG200" s="130" t="str">
        <f>IF(BI200&gt;1,"DOUB","")</f>
        <v/>
      </c>
      <c r="BH200" s="131" t="str">
        <f>IF(ISNA(LOOKUP(2.1,1/(AG200:BG200&lt;&gt;""),AG200:BG200)),"vide",LOOKUP(2.1,1/(AG200:BG200&lt;&gt;""),AG200:BG200))</f>
        <v>vide</v>
      </c>
      <c r="BI200" s="138">
        <f>SUMPRODUCT((AG200:BF200&lt;&gt;"")*1)</f>
        <v>0</v>
      </c>
    </row>
    <row r="201" spans="31:91" x14ac:dyDescent="0.25">
      <c r="AF201" s="133" t="str">
        <f>trame_planning_machine!$C$7</f>
        <v>sa 2</v>
      </c>
      <c r="AG201" s="134" t="str">
        <f t="shared" ref="AG201:AG230" si="179">IF(D3=$AE$200,D$1,"")</f>
        <v/>
      </c>
      <c r="AH201" s="135" t="str">
        <f t="shared" ref="AH201:AH230" si="180">IF(E3=$AE$200,E$1,"")</f>
        <v/>
      </c>
      <c r="AI201" s="135" t="str">
        <f t="shared" ref="AI201:AI230" si="181">IF(F3=$AE$200,F$1,"")</f>
        <v/>
      </c>
      <c r="AJ201" s="135" t="str">
        <f t="shared" ref="AJ201:AJ230" si="182">IF(G3=$AE$200,G$1,"")</f>
        <v/>
      </c>
      <c r="AK201" s="135" t="str">
        <f t="shared" ref="AK201:AK230" si="183">IF(H3=$AE$200,H$1,"")</f>
        <v/>
      </c>
      <c r="AL201" s="135" t="str">
        <f t="shared" ref="AL201:AL230" si="184">IF(I3=$AE$200,I$1,"")</f>
        <v/>
      </c>
      <c r="AM201" s="135" t="str">
        <f t="shared" ref="AM201:AM230" si="185">IF(J3=$AE$200,J$1,"")</f>
        <v/>
      </c>
      <c r="AN201" s="135" t="str">
        <f t="shared" ref="AN201:AN230" si="186">IF(K3=$AE$200,K$1,"")</f>
        <v/>
      </c>
      <c r="AO201" s="135" t="str">
        <f t="shared" ref="AO201:AO230" si="187">IF(L3=$AE$200,L$1,"")</f>
        <v/>
      </c>
      <c r="AP201" s="135" t="str">
        <f t="shared" ref="AP201:AP230" si="188">IF(M3=$AE$200,M$1,"")</f>
        <v/>
      </c>
      <c r="AQ201" s="135" t="str">
        <f t="shared" ref="AQ201:AQ230" si="189">IF(N3=$AE$200,N$1,"")</f>
        <v/>
      </c>
      <c r="AR201" s="135" t="str">
        <f t="shared" ref="AR201:AR230" si="190">IF(O3=$AE$200,O$1,"")</f>
        <v/>
      </c>
      <c r="AS201" s="135" t="str">
        <f t="shared" ref="AS201:AS230" si="191">IF(P3=$AE$200,P$1,"")</f>
        <v/>
      </c>
      <c r="AT201" s="135" t="str">
        <f t="shared" ref="AT201:AT230" si="192">IF(Q3=$AE$200,Q$1,"")</f>
        <v/>
      </c>
      <c r="AU201" s="135" t="str">
        <f t="shared" ref="AU201:AU230" si="193">IF(R3=$AE$200,R$1,"")</f>
        <v/>
      </c>
      <c r="AV201" s="135" t="str">
        <f t="shared" ref="AV201:AV230" si="194">IF(S3=$AE$200,S$1,"")</f>
        <v/>
      </c>
      <c r="AW201" s="135" t="str">
        <f t="shared" ref="AW201:AW230" si="195">IF(T3=$AE$200,T$1,"")</f>
        <v/>
      </c>
      <c r="AX201" s="135" t="str">
        <f t="shared" ref="AX201:AX230" si="196">IF(U3=$AE$200,U$1,"")</f>
        <v/>
      </c>
      <c r="AY201" s="135" t="str">
        <f t="shared" ref="AY201:AY230" si="197">IF(V3=$AE$200,V$1,"")</f>
        <v/>
      </c>
      <c r="AZ201" s="135" t="str">
        <f t="shared" ref="AZ201:AZ230" si="198">IF(W3=$AE$200,W$1,"")</f>
        <v/>
      </c>
      <c r="BA201" s="135" t="str">
        <f t="shared" ref="BA201:BA230" si="199">IF(X3=$AE$200,X$1,"")</f>
        <v/>
      </c>
      <c r="BB201" s="135" t="str">
        <f t="shared" ref="BB201:BB230" si="200">IF(Y3=$AE$200,Y$1,"")</f>
        <v/>
      </c>
      <c r="BC201" s="135" t="str">
        <f t="shared" ref="BC201:BC230" si="201">IF(Z3=$AE$200,Z$1,"")</f>
        <v/>
      </c>
      <c r="BD201" s="135" t="str">
        <f t="shared" ref="BD201:BD230" si="202">IF(AA3=$AE$200,AA$1,"")</f>
        <v/>
      </c>
      <c r="BE201" s="136" t="str">
        <f t="shared" ref="BE201:BE230" si="203">IF(ISERROR(SEARCH("MG*",$AB$2)),"",$AB$1)</f>
        <v/>
      </c>
      <c r="BF201" s="136" t="str">
        <f t="shared" ref="BF201:BF230" si="204">IF(ISERROR(SEARCH("MG*",$AC$2)),"",$AC$1)</f>
        <v/>
      </c>
      <c r="BG201" s="137" t="str">
        <f t="shared" ref="BG201:BG230" si="205">IF(BI201&gt;1,"DOUB","")</f>
        <v/>
      </c>
      <c r="BH201" s="131" t="str">
        <f t="shared" ref="BH201:BH230" si="206">IF(ISNA(LOOKUP(2.1,1/(AG201:BG201&lt;&gt;""),AG201:BG201)),"vide",LOOKUP(2.1,1/(AG201:BG201&lt;&gt;""),AG201:BG201))</f>
        <v>vide</v>
      </c>
      <c r="BI201" s="138">
        <f t="shared" ref="BI201:BI230" si="207">SUMPRODUCT((AG201:BF201&lt;&gt;"")*1)</f>
        <v>0</v>
      </c>
    </row>
    <row r="202" spans="31:91" x14ac:dyDescent="0.25">
      <c r="AF202" s="133" t="str">
        <f>trame_planning_machine!$C$8</f>
        <v>di 3</v>
      </c>
      <c r="AG202" s="134" t="str">
        <f t="shared" si="179"/>
        <v/>
      </c>
      <c r="AH202" s="135" t="str">
        <f t="shared" si="180"/>
        <v/>
      </c>
      <c r="AI202" s="135" t="str">
        <f t="shared" si="181"/>
        <v/>
      </c>
      <c r="AJ202" s="135" t="str">
        <f t="shared" si="182"/>
        <v/>
      </c>
      <c r="AK202" s="135" t="str">
        <f t="shared" si="183"/>
        <v/>
      </c>
      <c r="AL202" s="135" t="str">
        <f t="shared" si="184"/>
        <v/>
      </c>
      <c r="AM202" s="135" t="str">
        <f t="shared" si="185"/>
        <v/>
      </c>
      <c r="AN202" s="135" t="str">
        <f t="shared" si="186"/>
        <v/>
      </c>
      <c r="AO202" s="135" t="str">
        <f t="shared" si="187"/>
        <v/>
      </c>
      <c r="AP202" s="135" t="str">
        <f t="shared" si="188"/>
        <v/>
      </c>
      <c r="AQ202" s="135" t="str">
        <f t="shared" si="189"/>
        <v/>
      </c>
      <c r="AR202" s="135" t="str">
        <f t="shared" si="190"/>
        <v/>
      </c>
      <c r="AS202" s="135" t="str">
        <f t="shared" si="191"/>
        <v/>
      </c>
      <c r="AT202" s="135" t="str">
        <f t="shared" si="192"/>
        <v/>
      </c>
      <c r="AU202" s="135" t="str">
        <f t="shared" si="193"/>
        <v/>
      </c>
      <c r="AV202" s="135" t="str">
        <f t="shared" si="194"/>
        <v/>
      </c>
      <c r="AW202" s="135" t="str">
        <f t="shared" si="195"/>
        <v/>
      </c>
      <c r="AX202" s="135" t="str">
        <f t="shared" si="196"/>
        <v/>
      </c>
      <c r="AY202" s="135" t="str">
        <f t="shared" si="197"/>
        <v/>
      </c>
      <c r="AZ202" s="135" t="str">
        <f t="shared" si="198"/>
        <v/>
      </c>
      <c r="BA202" s="135" t="str">
        <f t="shared" si="199"/>
        <v/>
      </c>
      <c r="BB202" s="135" t="str">
        <f t="shared" si="200"/>
        <v/>
      </c>
      <c r="BC202" s="135" t="str">
        <f t="shared" si="201"/>
        <v/>
      </c>
      <c r="BD202" s="135" t="str">
        <f t="shared" si="202"/>
        <v/>
      </c>
      <c r="BE202" s="136" t="str">
        <f t="shared" si="203"/>
        <v/>
      </c>
      <c r="BF202" s="136" t="str">
        <f t="shared" si="204"/>
        <v/>
      </c>
      <c r="BG202" s="137" t="str">
        <f t="shared" si="205"/>
        <v/>
      </c>
      <c r="BH202" s="131" t="str">
        <f t="shared" si="206"/>
        <v>vide</v>
      </c>
      <c r="BI202" s="138">
        <f t="shared" si="207"/>
        <v>0</v>
      </c>
    </row>
    <row r="203" spans="31:91" x14ac:dyDescent="0.25">
      <c r="AF203" s="133" t="str">
        <f>trame_planning_machine!$C$9</f>
        <v>lu 4</v>
      </c>
      <c r="AG203" s="134" t="str">
        <f t="shared" si="179"/>
        <v/>
      </c>
      <c r="AH203" s="135" t="str">
        <f t="shared" si="180"/>
        <v/>
      </c>
      <c r="AI203" s="135" t="str">
        <f t="shared" si="181"/>
        <v/>
      </c>
      <c r="AJ203" s="135" t="str">
        <f t="shared" si="182"/>
        <v/>
      </c>
      <c r="AK203" s="135" t="str">
        <f t="shared" si="183"/>
        <v/>
      </c>
      <c r="AL203" s="135" t="str">
        <f t="shared" si="184"/>
        <v/>
      </c>
      <c r="AM203" s="135" t="str">
        <f t="shared" si="185"/>
        <v/>
      </c>
      <c r="AN203" s="135" t="str">
        <f t="shared" si="186"/>
        <v/>
      </c>
      <c r="AO203" s="135" t="str">
        <f t="shared" si="187"/>
        <v/>
      </c>
      <c r="AP203" s="135" t="str">
        <f t="shared" si="188"/>
        <v/>
      </c>
      <c r="AQ203" s="135" t="str">
        <f t="shared" si="189"/>
        <v/>
      </c>
      <c r="AR203" s="135" t="str">
        <f t="shared" si="190"/>
        <v/>
      </c>
      <c r="AS203" s="135" t="str">
        <f t="shared" si="191"/>
        <v/>
      </c>
      <c r="AT203" s="135" t="str">
        <f t="shared" si="192"/>
        <v/>
      </c>
      <c r="AU203" s="135" t="str">
        <f t="shared" si="193"/>
        <v/>
      </c>
      <c r="AV203" s="135" t="str">
        <f t="shared" si="194"/>
        <v/>
      </c>
      <c r="AW203" s="135" t="str">
        <f t="shared" si="195"/>
        <v/>
      </c>
      <c r="AX203" s="135" t="str">
        <f t="shared" si="196"/>
        <v/>
      </c>
      <c r="AY203" s="135" t="str">
        <f t="shared" si="197"/>
        <v/>
      </c>
      <c r="AZ203" s="135" t="str">
        <f t="shared" si="198"/>
        <v/>
      </c>
      <c r="BA203" s="135" t="str">
        <f t="shared" si="199"/>
        <v/>
      </c>
      <c r="BB203" s="135" t="str">
        <f t="shared" si="200"/>
        <v/>
      </c>
      <c r="BC203" s="135" t="str">
        <f t="shared" si="201"/>
        <v/>
      </c>
      <c r="BD203" s="135" t="str">
        <f t="shared" si="202"/>
        <v/>
      </c>
      <c r="BE203" s="136" t="str">
        <f t="shared" si="203"/>
        <v/>
      </c>
      <c r="BF203" s="136" t="str">
        <f t="shared" si="204"/>
        <v/>
      </c>
      <c r="BG203" s="137" t="str">
        <f t="shared" si="205"/>
        <v/>
      </c>
      <c r="BH203" s="131" t="str">
        <f t="shared" si="206"/>
        <v>vide</v>
      </c>
      <c r="BI203" s="138">
        <f t="shared" si="207"/>
        <v>0</v>
      </c>
    </row>
    <row r="204" spans="31:91" x14ac:dyDescent="0.25">
      <c r="AF204" s="133" t="str">
        <f>trame_planning_machine!$C$10</f>
        <v>ma 5</v>
      </c>
      <c r="AG204" s="134" t="str">
        <f t="shared" si="179"/>
        <v/>
      </c>
      <c r="AH204" s="135" t="str">
        <f t="shared" si="180"/>
        <v/>
      </c>
      <c r="AI204" s="135" t="str">
        <f t="shared" si="181"/>
        <v/>
      </c>
      <c r="AJ204" s="135" t="str">
        <f t="shared" si="182"/>
        <v/>
      </c>
      <c r="AK204" s="135" t="str">
        <f t="shared" si="183"/>
        <v/>
      </c>
      <c r="AL204" s="135" t="str">
        <f t="shared" si="184"/>
        <v/>
      </c>
      <c r="AM204" s="135" t="str">
        <f t="shared" si="185"/>
        <v/>
      </c>
      <c r="AN204" s="135" t="str">
        <f t="shared" si="186"/>
        <v/>
      </c>
      <c r="AO204" s="135" t="str">
        <f t="shared" si="187"/>
        <v/>
      </c>
      <c r="AP204" s="135" t="str">
        <f t="shared" si="188"/>
        <v/>
      </c>
      <c r="AQ204" s="135" t="str">
        <f t="shared" si="189"/>
        <v/>
      </c>
      <c r="AR204" s="135" t="str">
        <f t="shared" si="190"/>
        <v/>
      </c>
      <c r="AS204" s="135" t="str">
        <f t="shared" si="191"/>
        <v/>
      </c>
      <c r="AT204" s="135" t="str">
        <f t="shared" si="192"/>
        <v/>
      </c>
      <c r="AU204" s="135" t="str">
        <f t="shared" si="193"/>
        <v/>
      </c>
      <c r="AV204" s="135" t="str">
        <f t="shared" si="194"/>
        <v/>
      </c>
      <c r="AW204" s="135" t="str">
        <f t="shared" si="195"/>
        <v/>
      </c>
      <c r="AX204" s="135" t="str">
        <f t="shared" si="196"/>
        <v/>
      </c>
      <c r="AY204" s="135" t="str">
        <f t="shared" si="197"/>
        <v/>
      </c>
      <c r="AZ204" s="135" t="str">
        <f t="shared" si="198"/>
        <v/>
      </c>
      <c r="BA204" s="135" t="str">
        <f t="shared" si="199"/>
        <v/>
      </c>
      <c r="BB204" s="135" t="str">
        <f t="shared" si="200"/>
        <v/>
      </c>
      <c r="BC204" s="135" t="str">
        <f t="shared" si="201"/>
        <v/>
      </c>
      <c r="BD204" s="135" t="str">
        <f t="shared" si="202"/>
        <v/>
      </c>
      <c r="BE204" s="136" t="str">
        <f t="shared" si="203"/>
        <v/>
      </c>
      <c r="BF204" s="136" t="str">
        <f t="shared" si="204"/>
        <v/>
      </c>
      <c r="BG204" s="137" t="str">
        <f t="shared" si="205"/>
        <v/>
      </c>
      <c r="BH204" s="131" t="str">
        <f t="shared" si="206"/>
        <v>vide</v>
      </c>
      <c r="BI204" s="138">
        <f t="shared" si="207"/>
        <v>0</v>
      </c>
    </row>
    <row r="205" spans="31:91" x14ac:dyDescent="0.25">
      <c r="AF205" s="133" t="str">
        <f>trame_planning_machine!$C$11</f>
        <v>me 6</v>
      </c>
      <c r="AG205" s="134" t="str">
        <f t="shared" si="179"/>
        <v/>
      </c>
      <c r="AH205" s="135" t="str">
        <f t="shared" si="180"/>
        <v/>
      </c>
      <c r="AI205" s="135" t="str">
        <f t="shared" si="181"/>
        <v/>
      </c>
      <c r="AJ205" s="135" t="str">
        <f t="shared" si="182"/>
        <v/>
      </c>
      <c r="AK205" s="135" t="str">
        <f t="shared" si="183"/>
        <v/>
      </c>
      <c r="AL205" s="135" t="str">
        <f t="shared" si="184"/>
        <v/>
      </c>
      <c r="AM205" s="135" t="str">
        <f t="shared" si="185"/>
        <v/>
      </c>
      <c r="AN205" s="135" t="str">
        <f t="shared" si="186"/>
        <v/>
      </c>
      <c r="AO205" s="135" t="str">
        <f t="shared" si="187"/>
        <v/>
      </c>
      <c r="AP205" s="135" t="str">
        <f t="shared" si="188"/>
        <v/>
      </c>
      <c r="AQ205" s="135" t="str">
        <f t="shared" si="189"/>
        <v/>
      </c>
      <c r="AR205" s="135" t="str">
        <f t="shared" si="190"/>
        <v/>
      </c>
      <c r="AS205" s="135" t="str">
        <f t="shared" si="191"/>
        <v/>
      </c>
      <c r="AT205" s="135" t="str">
        <f t="shared" si="192"/>
        <v/>
      </c>
      <c r="AU205" s="135" t="str">
        <f t="shared" si="193"/>
        <v/>
      </c>
      <c r="AV205" s="135" t="str">
        <f t="shared" si="194"/>
        <v/>
      </c>
      <c r="AW205" s="135" t="str">
        <f t="shared" si="195"/>
        <v/>
      </c>
      <c r="AX205" s="135" t="str">
        <f t="shared" si="196"/>
        <v/>
      </c>
      <c r="AY205" s="135" t="str">
        <f t="shared" si="197"/>
        <v/>
      </c>
      <c r="AZ205" s="135" t="str">
        <f t="shared" si="198"/>
        <v/>
      </c>
      <c r="BA205" s="135" t="str">
        <f t="shared" si="199"/>
        <v/>
      </c>
      <c r="BB205" s="135" t="str">
        <f t="shared" si="200"/>
        <v/>
      </c>
      <c r="BC205" s="135" t="str">
        <f t="shared" si="201"/>
        <v/>
      </c>
      <c r="BD205" s="135" t="str">
        <f t="shared" si="202"/>
        <v/>
      </c>
      <c r="BE205" s="136" t="str">
        <f t="shared" si="203"/>
        <v/>
      </c>
      <c r="BF205" s="136" t="str">
        <f t="shared" si="204"/>
        <v/>
      </c>
      <c r="BG205" s="137" t="str">
        <f t="shared" si="205"/>
        <v/>
      </c>
      <c r="BH205" s="131" t="str">
        <f t="shared" si="206"/>
        <v>vide</v>
      </c>
      <c r="BI205" s="138">
        <f t="shared" si="207"/>
        <v>0</v>
      </c>
    </row>
    <row r="206" spans="31:91" x14ac:dyDescent="0.25">
      <c r="AF206" s="133" t="str">
        <f>trame_planning_machine!$C$12</f>
        <v>je 7</v>
      </c>
      <c r="AG206" s="134" t="str">
        <f t="shared" si="179"/>
        <v/>
      </c>
      <c r="AH206" s="135" t="str">
        <f t="shared" si="180"/>
        <v/>
      </c>
      <c r="AI206" s="135" t="str">
        <f t="shared" si="181"/>
        <v/>
      </c>
      <c r="AJ206" s="135" t="str">
        <f t="shared" si="182"/>
        <v/>
      </c>
      <c r="AK206" s="135" t="str">
        <f t="shared" si="183"/>
        <v/>
      </c>
      <c r="AL206" s="135" t="str">
        <f t="shared" si="184"/>
        <v/>
      </c>
      <c r="AM206" s="135" t="str">
        <f t="shared" si="185"/>
        <v/>
      </c>
      <c r="AN206" s="135" t="str">
        <f t="shared" si="186"/>
        <v/>
      </c>
      <c r="AO206" s="135" t="str">
        <f t="shared" si="187"/>
        <v/>
      </c>
      <c r="AP206" s="135" t="str">
        <f t="shared" si="188"/>
        <v/>
      </c>
      <c r="AQ206" s="135" t="str">
        <f t="shared" si="189"/>
        <v/>
      </c>
      <c r="AR206" s="135" t="str">
        <f t="shared" si="190"/>
        <v/>
      </c>
      <c r="AS206" s="135" t="str">
        <f t="shared" si="191"/>
        <v/>
      </c>
      <c r="AT206" s="135" t="str">
        <f t="shared" si="192"/>
        <v/>
      </c>
      <c r="AU206" s="135" t="str">
        <f t="shared" si="193"/>
        <v/>
      </c>
      <c r="AV206" s="135" t="str">
        <f t="shared" si="194"/>
        <v/>
      </c>
      <c r="AW206" s="135" t="str">
        <f t="shared" si="195"/>
        <v/>
      </c>
      <c r="AX206" s="135" t="str">
        <f t="shared" si="196"/>
        <v/>
      </c>
      <c r="AY206" s="135" t="str">
        <f t="shared" si="197"/>
        <v/>
      </c>
      <c r="AZ206" s="135" t="str">
        <f t="shared" si="198"/>
        <v/>
      </c>
      <c r="BA206" s="135" t="str">
        <f t="shared" si="199"/>
        <v/>
      </c>
      <c r="BB206" s="135" t="str">
        <f t="shared" si="200"/>
        <v/>
      </c>
      <c r="BC206" s="135" t="str">
        <f t="shared" si="201"/>
        <v/>
      </c>
      <c r="BD206" s="135" t="str">
        <f t="shared" si="202"/>
        <v/>
      </c>
      <c r="BE206" s="136" t="str">
        <f t="shared" si="203"/>
        <v/>
      </c>
      <c r="BF206" s="136" t="str">
        <f t="shared" si="204"/>
        <v/>
      </c>
      <c r="BG206" s="137" t="str">
        <f t="shared" si="205"/>
        <v/>
      </c>
      <c r="BH206" s="131" t="str">
        <f t="shared" si="206"/>
        <v>vide</v>
      </c>
      <c r="BI206" s="138">
        <f t="shared" si="207"/>
        <v>0</v>
      </c>
    </row>
    <row r="207" spans="31:91" x14ac:dyDescent="0.25">
      <c r="AF207" s="133" t="str">
        <f>trame_planning_machine!$C$13</f>
        <v>ve 8</v>
      </c>
      <c r="AG207" s="134" t="str">
        <f t="shared" si="179"/>
        <v/>
      </c>
      <c r="AH207" s="135" t="str">
        <f t="shared" si="180"/>
        <v/>
      </c>
      <c r="AI207" s="135" t="str">
        <f t="shared" si="181"/>
        <v/>
      </c>
      <c r="AJ207" s="135" t="str">
        <f t="shared" si="182"/>
        <v/>
      </c>
      <c r="AK207" s="135" t="str">
        <f t="shared" si="183"/>
        <v/>
      </c>
      <c r="AL207" s="135" t="str">
        <f t="shared" si="184"/>
        <v/>
      </c>
      <c r="AM207" s="135" t="str">
        <f t="shared" si="185"/>
        <v/>
      </c>
      <c r="AN207" s="135" t="str">
        <f t="shared" si="186"/>
        <v/>
      </c>
      <c r="AO207" s="135" t="str">
        <f t="shared" si="187"/>
        <v/>
      </c>
      <c r="AP207" s="135" t="str">
        <f t="shared" si="188"/>
        <v/>
      </c>
      <c r="AQ207" s="135" t="str">
        <f t="shared" si="189"/>
        <v/>
      </c>
      <c r="AR207" s="135" t="str">
        <f t="shared" si="190"/>
        <v/>
      </c>
      <c r="AS207" s="135" t="str">
        <f t="shared" si="191"/>
        <v/>
      </c>
      <c r="AT207" s="135" t="str">
        <f t="shared" si="192"/>
        <v/>
      </c>
      <c r="AU207" s="135" t="str">
        <f t="shared" si="193"/>
        <v/>
      </c>
      <c r="AV207" s="135" t="str">
        <f t="shared" si="194"/>
        <v/>
      </c>
      <c r="AW207" s="135" t="str">
        <f t="shared" si="195"/>
        <v/>
      </c>
      <c r="AX207" s="135" t="str">
        <f t="shared" si="196"/>
        <v/>
      </c>
      <c r="AY207" s="135" t="str">
        <f t="shared" si="197"/>
        <v/>
      </c>
      <c r="AZ207" s="135" t="str">
        <f t="shared" si="198"/>
        <v/>
      </c>
      <c r="BA207" s="135" t="str">
        <f t="shared" si="199"/>
        <v/>
      </c>
      <c r="BB207" s="135" t="str">
        <f t="shared" si="200"/>
        <v/>
      </c>
      <c r="BC207" s="135" t="str">
        <f t="shared" si="201"/>
        <v/>
      </c>
      <c r="BD207" s="135" t="str">
        <f t="shared" si="202"/>
        <v/>
      </c>
      <c r="BE207" s="136" t="str">
        <f t="shared" si="203"/>
        <v/>
      </c>
      <c r="BF207" s="136" t="str">
        <f t="shared" si="204"/>
        <v/>
      </c>
      <c r="BG207" s="137" t="str">
        <f t="shared" si="205"/>
        <v/>
      </c>
      <c r="BH207" s="131" t="str">
        <f t="shared" si="206"/>
        <v>vide</v>
      </c>
      <c r="BI207" s="138">
        <f t="shared" si="207"/>
        <v>0</v>
      </c>
    </row>
    <row r="208" spans="31:91" x14ac:dyDescent="0.25">
      <c r="AF208" s="133" t="str">
        <f>trame_planning_machine!$C$14</f>
        <v>sa 9</v>
      </c>
      <c r="AG208" s="134" t="str">
        <f t="shared" si="179"/>
        <v/>
      </c>
      <c r="AH208" s="135" t="str">
        <f t="shared" si="180"/>
        <v/>
      </c>
      <c r="AI208" s="135" t="str">
        <f t="shared" si="181"/>
        <v/>
      </c>
      <c r="AJ208" s="135" t="str">
        <f t="shared" si="182"/>
        <v/>
      </c>
      <c r="AK208" s="135" t="str">
        <f t="shared" si="183"/>
        <v/>
      </c>
      <c r="AL208" s="135" t="str">
        <f t="shared" si="184"/>
        <v/>
      </c>
      <c r="AM208" s="135" t="str">
        <f t="shared" si="185"/>
        <v/>
      </c>
      <c r="AN208" s="135" t="str">
        <f t="shared" si="186"/>
        <v/>
      </c>
      <c r="AO208" s="135" t="str">
        <f t="shared" si="187"/>
        <v/>
      </c>
      <c r="AP208" s="135" t="str">
        <f t="shared" si="188"/>
        <v/>
      </c>
      <c r="AQ208" s="135" t="str">
        <f t="shared" si="189"/>
        <v/>
      </c>
      <c r="AR208" s="135" t="str">
        <f t="shared" si="190"/>
        <v/>
      </c>
      <c r="AS208" s="135" t="str">
        <f t="shared" si="191"/>
        <v/>
      </c>
      <c r="AT208" s="135" t="str">
        <f t="shared" si="192"/>
        <v/>
      </c>
      <c r="AU208" s="135" t="str">
        <f t="shared" si="193"/>
        <v/>
      </c>
      <c r="AV208" s="135" t="str">
        <f t="shared" si="194"/>
        <v/>
      </c>
      <c r="AW208" s="135" t="str">
        <f t="shared" si="195"/>
        <v/>
      </c>
      <c r="AX208" s="135" t="str">
        <f t="shared" si="196"/>
        <v/>
      </c>
      <c r="AY208" s="135" t="str">
        <f t="shared" si="197"/>
        <v/>
      </c>
      <c r="AZ208" s="135" t="str">
        <f t="shared" si="198"/>
        <v/>
      </c>
      <c r="BA208" s="135" t="str">
        <f t="shared" si="199"/>
        <v/>
      </c>
      <c r="BB208" s="135" t="str">
        <f t="shared" si="200"/>
        <v/>
      </c>
      <c r="BC208" s="135" t="str">
        <f t="shared" si="201"/>
        <v/>
      </c>
      <c r="BD208" s="135" t="str">
        <f t="shared" si="202"/>
        <v/>
      </c>
      <c r="BE208" s="136" t="str">
        <f t="shared" si="203"/>
        <v/>
      </c>
      <c r="BF208" s="136" t="str">
        <f t="shared" si="204"/>
        <v/>
      </c>
      <c r="BG208" s="137" t="str">
        <f t="shared" si="205"/>
        <v/>
      </c>
      <c r="BH208" s="131" t="str">
        <f t="shared" si="206"/>
        <v>vide</v>
      </c>
      <c r="BI208" s="138">
        <f t="shared" si="207"/>
        <v>0</v>
      </c>
    </row>
    <row r="209" spans="32:61" x14ac:dyDescent="0.25">
      <c r="AF209" s="133" t="str">
        <f>trame_planning_machine!$C$15</f>
        <v>di 10</v>
      </c>
      <c r="AG209" s="134" t="str">
        <f t="shared" si="179"/>
        <v/>
      </c>
      <c r="AH209" s="135" t="str">
        <f t="shared" si="180"/>
        <v/>
      </c>
      <c r="AI209" s="135" t="str">
        <f t="shared" si="181"/>
        <v/>
      </c>
      <c r="AJ209" s="135" t="str">
        <f t="shared" si="182"/>
        <v/>
      </c>
      <c r="AK209" s="135" t="str">
        <f t="shared" si="183"/>
        <v/>
      </c>
      <c r="AL209" s="135" t="str">
        <f t="shared" si="184"/>
        <v/>
      </c>
      <c r="AM209" s="135" t="str">
        <f t="shared" si="185"/>
        <v/>
      </c>
      <c r="AN209" s="135" t="str">
        <f t="shared" si="186"/>
        <v/>
      </c>
      <c r="AO209" s="135" t="str">
        <f t="shared" si="187"/>
        <v/>
      </c>
      <c r="AP209" s="135" t="str">
        <f t="shared" si="188"/>
        <v/>
      </c>
      <c r="AQ209" s="135" t="str">
        <f t="shared" si="189"/>
        <v/>
      </c>
      <c r="AR209" s="135" t="str">
        <f t="shared" si="190"/>
        <v/>
      </c>
      <c r="AS209" s="135" t="str">
        <f t="shared" si="191"/>
        <v/>
      </c>
      <c r="AT209" s="135" t="str">
        <f t="shared" si="192"/>
        <v/>
      </c>
      <c r="AU209" s="135" t="str">
        <f t="shared" si="193"/>
        <v/>
      </c>
      <c r="AV209" s="135" t="str">
        <f t="shared" si="194"/>
        <v/>
      </c>
      <c r="AW209" s="135" t="str">
        <f t="shared" si="195"/>
        <v/>
      </c>
      <c r="AX209" s="135" t="str">
        <f t="shared" si="196"/>
        <v/>
      </c>
      <c r="AY209" s="135" t="str">
        <f t="shared" si="197"/>
        <v/>
      </c>
      <c r="AZ209" s="135" t="str">
        <f t="shared" si="198"/>
        <v/>
      </c>
      <c r="BA209" s="135" t="str">
        <f t="shared" si="199"/>
        <v/>
      </c>
      <c r="BB209" s="135" t="str">
        <f t="shared" si="200"/>
        <v/>
      </c>
      <c r="BC209" s="135" t="str">
        <f t="shared" si="201"/>
        <v/>
      </c>
      <c r="BD209" s="135" t="str">
        <f t="shared" si="202"/>
        <v/>
      </c>
      <c r="BE209" s="136" t="str">
        <f t="shared" si="203"/>
        <v/>
      </c>
      <c r="BF209" s="136" t="str">
        <f t="shared" si="204"/>
        <v/>
      </c>
      <c r="BG209" s="137" t="str">
        <f t="shared" si="205"/>
        <v/>
      </c>
      <c r="BH209" s="131" t="str">
        <f t="shared" si="206"/>
        <v>vide</v>
      </c>
      <c r="BI209" s="138">
        <f t="shared" si="207"/>
        <v>0</v>
      </c>
    </row>
    <row r="210" spans="32:61" x14ac:dyDescent="0.25">
      <c r="AF210" s="133" t="str">
        <f>trame_planning_machine!$C$16</f>
        <v>lu 11</v>
      </c>
      <c r="AG210" s="134" t="str">
        <f t="shared" si="179"/>
        <v/>
      </c>
      <c r="AH210" s="135" t="str">
        <f t="shared" si="180"/>
        <v/>
      </c>
      <c r="AI210" s="135" t="str">
        <f t="shared" si="181"/>
        <v/>
      </c>
      <c r="AJ210" s="135" t="str">
        <f t="shared" si="182"/>
        <v/>
      </c>
      <c r="AK210" s="135" t="str">
        <f t="shared" si="183"/>
        <v/>
      </c>
      <c r="AL210" s="135" t="str">
        <f t="shared" si="184"/>
        <v/>
      </c>
      <c r="AM210" s="135" t="str">
        <f t="shared" si="185"/>
        <v/>
      </c>
      <c r="AN210" s="135" t="str">
        <f t="shared" si="186"/>
        <v/>
      </c>
      <c r="AO210" s="135" t="str">
        <f t="shared" si="187"/>
        <v/>
      </c>
      <c r="AP210" s="135" t="str">
        <f t="shared" si="188"/>
        <v/>
      </c>
      <c r="AQ210" s="135" t="str">
        <f t="shared" si="189"/>
        <v/>
      </c>
      <c r="AR210" s="135" t="str">
        <f t="shared" si="190"/>
        <v/>
      </c>
      <c r="AS210" s="135" t="str">
        <f t="shared" si="191"/>
        <v/>
      </c>
      <c r="AT210" s="135" t="str">
        <f t="shared" si="192"/>
        <v/>
      </c>
      <c r="AU210" s="135" t="str">
        <f t="shared" si="193"/>
        <v/>
      </c>
      <c r="AV210" s="135" t="str">
        <f t="shared" si="194"/>
        <v/>
      </c>
      <c r="AW210" s="135" t="str">
        <f t="shared" si="195"/>
        <v/>
      </c>
      <c r="AX210" s="135" t="str">
        <f t="shared" si="196"/>
        <v/>
      </c>
      <c r="AY210" s="135" t="str">
        <f t="shared" si="197"/>
        <v/>
      </c>
      <c r="AZ210" s="135" t="str">
        <f t="shared" si="198"/>
        <v/>
      </c>
      <c r="BA210" s="135" t="str">
        <f t="shared" si="199"/>
        <v/>
      </c>
      <c r="BB210" s="135" t="str">
        <f t="shared" si="200"/>
        <v/>
      </c>
      <c r="BC210" s="135" t="str">
        <f t="shared" si="201"/>
        <v/>
      </c>
      <c r="BD210" s="135" t="str">
        <f t="shared" si="202"/>
        <v/>
      </c>
      <c r="BE210" s="136" t="str">
        <f t="shared" si="203"/>
        <v/>
      </c>
      <c r="BF210" s="136" t="str">
        <f t="shared" si="204"/>
        <v/>
      </c>
      <c r="BG210" s="137" t="str">
        <f t="shared" si="205"/>
        <v/>
      </c>
      <c r="BH210" s="131" t="str">
        <f t="shared" si="206"/>
        <v>vide</v>
      </c>
      <c r="BI210" s="138">
        <f t="shared" si="207"/>
        <v>0</v>
      </c>
    </row>
    <row r="211" spans="32:61" x14ac:dyDescent="0.25">
      <c r="AF211" s="133" t="str">
        <f>trame_planning_machine!$C$17</f>
        <v>ma 12</v>
      </c>
      <c r="AG211" s="134" t="str">
        <f t="shared" si="179"/>
        <v/>
      </c>
      <c r="AH211" s="135" t="str">
        <f t="shared" si="180"/>
        <v/>
      </c>
      <c r="AI211" s="135" t="str">
        <f t="shared" si="181"/>
        <v/>
      </c>
      <c r="AJ211" s="135" t="str">
        <f t="shared" si="182"/>
        <v/>
      </c>
      <c r="AK211" s="135" t="str">
        <f t="shared" si="183"/>
        <v/>
      </c>
      <c r="AL211" s="135" t="str">
        <f t="shared" si="184"/>
        <v/>
      </c>
      <c r="AM211" s="135" t="str">
        <f t="shared" si="185"/>
        <v/>
      </c>
      <c r="AN211" s="135" t="str">
        <f t="shared" si="186"/>
        <v/>
      </c>
      <c r="AO211" s="135" t="str">
        <f t="shared" si="187"/>
        <v/>
      </c>
      <c r="AP211" s="135" t="str">
        <f t="shared" si="188"/>
        <v/>
      </c>
      <c r="AQ211" s="135" t="str">
        <f t="shared" si="189"/>
        <v/>
      </c>
      <c r="AR211" s="135" t="str">
        <f t="shared" si="190"/>
        <v/>
      </c>
      <c r="AS211" s="135" t="str">
        <f t="shared" si="191"/>
        <v/>
      </c>
      <c r="AT211" s="135" t="str">
        <f t="shared" si="192"/>
        <v/>
      </c>
      <c r="AU211" s="135" t="str">
        <f t="shared" si="193"/>
        <v/>
      </c>
      <c r="AV211" s="135" t="str">
        <f t="shared" si="194"/>
        <v/>
      </c>
      <c r="AW211" s="135" t="str">
        <f t="shared" si="195"/>
        <v/>
      </c>
      <c r="AX211" s="135" t="str">
        <f t="shared" si="196"/>
        <v/>
      </c>
      <c r="AY211" s="135" t="str">
        <f t="shared" si="197"/>
        <v/>
      </c>
      <c r="AZ211" s="135" t="str">
        <f t="shared" si="198"/>
        <v/>
      </c>
      <c r="BA211" s="135" t="str">
        <f t="shared" si="199"/>
        <v/>
      </c>
      <c r="BB211" s="135" t="str">
        <f t="shared" si="200"/>
        <v/>
      </c>
      <c r="BC211" s="135" t="str">
        <f t="shared" si="201"/>
        <v/>
      </c>
      <c r="BD211" s="135" t="str">
        <f t="shared" si="202"/>
        <v/>
      </c>
      <c r="BE211" s="136" t="str">
        <f t="shared" si="203"/>
        <v/>
      </c>
      <c r="BF211" s="136" t="str">
        <f t="shared" si="204"/>
        <v/>
      </c>
      <c r="BG211" s="137" t="str">
        <f t="shared" si="205"/>
        <v/>
      </c>
      <c r="BH211" s="131" t="str">
        <f t="shared" si="206"/>
        <v>vide</v>
      </c>
      <c r="BI211" s="138">
        <f t="shared" si="207"/>
        <v>0</v>
      </c>
    </row>
    <row r="212" spans="32:61" x14ac:dyDescent="0.25">
      <c r="AF212" s="133" t="str">
        <f>trame_planning_machine!$C$18</f>
        <v>me 13</v>
      </c>
      <c r="AG212" s="134" t="str">
        <f t="shared" si="179"/>
        <v/>
      </c>
      <c r="AH212" s="135" t="str">
        <f t="shared" si="180"/>
        <v/>
      </c>
      <c r="AI212" s="135" t="str">
        <f t="shared" si="181"/>
        <v/>
      </c>
      <c r="AJ212" s="135" t="str">
        <f t="shared" si="182"/>
        <v/>
      </c>
      <c r="AK212" s="135" t="str">
        <f t="shared" si="183"/>
        <v/>
      </c>
      <c r="AL212" s="135" t="str">
        <f t="shared" si="184"/>
        <v/>
      </c>
      <c r="AM212" s="135" t="str">
        <f t="shared" si="185"/>
        <v/>
      </c>
      <c r="AN212" s="135" t="str">
        <f t="shared" si="186"/>
        <v/>
      </c>
      <c r="AO212" s="135" t="str">
        <f t="shared" si="187"/>
        <v/>
      </c>
      <c r="AP212" s="135" t="str">
        <f t="shared" si="188"/>
        <v/>
      </c>
      <c r="AQ212" s="135" t="str">
        <f t="shared" si="189"/>
        <v/>
      </c>
      <c r="AR212" s="135" t="str">
        <f t="shared" si="190"/>
        <v/>
      </c>
      <c r="AS212" s="135" t="str">
        <f t="shared" si="191"/>
        <v/>
      </c>
      <c r="AT212" s="135" t="str">
        <f t="shared" si="192"/>
        <v/>
      </c>
      <c r="AU212" s="135" t="str">
        <f t="shared" si="193"/>
        <v/>
      </c>
      <c r="AV212" s="135" t="str">
        <f t="shared" si="194"/>
        <v/>
      </c>
      <c r="AW212" s="135" t="str">
        <f t="shared" si="195"/>
        <v/>
      </c>
      <c r="AX212" s="135" t="str">
        <f t="shared" si="196"/>
        <v/>
      </c>
      <c r="AY212" s="135" t="str">
        <f t="shared" si="197"/>
        <v/>
      </c>
      <c r="AZ212" s="135" t="str">
        <f t="shared" si="198"/>
        <v/>
      </c>
      <c r="BA212" s="135" t="str">
        <f t="shared" si="199"/>
        <v/>
      </c>
      <c r="BB212" s="135" t="str">
        <f t="shared" si="200"/>
        <v/>
      </c>
      <c r="BC212" s="135" t="str">
        <f t="shared" si="201"/>
        <v/>
      </c>
      <c r="BD212" s="135" t="str">
        <f t="shared" si="202"/>
        <v/>
      </c>
      <c r="BE212" s="136" t="str">
        <f t="shared" si="203"/>
        <v/>
      </c>
      <c r="BF212" s="136" t="str">
        <f t="shared" si="204"/>
        <v/>
      </c>
      <c r="BG212" s="137" t="str">
        <f t="shared" si="205"/>
        <v/>
      </c>
      <c r="BH212" s="131" t="str">
        <f t="shared" si="206"/>
        <v>vide</v>
      </c>
      <c r="BI212" s="138">
        <f t="shared" si="207"/>
        <v>0</v>
      </c>
    </row>
    <row r="213" spans="32:61" x14ac:dyDescent="0.25">
      <c r="AF213" s="133" t="str">
        <f>trame_planning_machine!$C$19</f>
        <v>je 14</v>
      </c>
      <c r="AG213" s="134" t="str">
        <f t="shared" si="179"/>
        <v/>
      </c>
      <c r="AH213" s="135" t="str">
        <f t="shared" si="180"/>
        <v/>
      </c>
      <c r="AI213" s="135" t="str">
        <f t="shared" si="181"/>
        <v/>
      </c>
      <c r="AJ213" s="135" t="str">
        <f t="shared" si="182"/>
        <v/>
      </c>
      <c r="AK213" s="135" t="str">
        <f t="shared" si="183"/>
        <v/>
      </c>
      <c r="AL213" s="135" t="str">
        <f t="shared" si="184"/>
        <v/>
      </c>
      <c r="AM213" s="135" t="str">
        <f t="shared" si="185"/>
        <v/>
      </c>
      <c r="AN213" s="135" t="str">
        <f t="shared" si="186"/>
        <v/>
      </c>
      <c r="AO213" s="135" t="str">
        <f t="shared" si="187"/>
        <v/>
      </c>
      <c r="AP213" s="135" t="str">
        <f t="shared" si="188"/>
        <v/>
      </c>
      <c r="AQ213" s="135" t="str">
        <f t="shared" si="189"/>
        <v/>
      </c>
      <c r="AR213" s="135" t="str">
        <f t="shared" si="190"/>
        <v/>
      </c>
      <c r="AS213" s="135" t="str">
        <f t="shared" si="191"/>
        <v/>
      </c>
      <c r="AT213" s="135" t="str">
        <f t="shared" si="192"/>
        <v/>
      </c>
      <c r="AU213" s="135" t="str">
        <f t="shared" si="193"/>
        <v/>
      </c>
      <c r="AV213" s="135" t="str">
        <f t="shared" si="194"/>
        <v/>
      </c>
      <c r="AW213" s="135" t="str">
        <f t="shared" si="195"/>
        <v/>
      </c>
      <c r="AX213" s="135" t="str">
        <f t="shared" si="196"/>
        <v/>
      </c>
      <c r="AY213" s="135" t="str">
        <f t="shared" si="197"/>
        <v/>
      </c>
      <c r="AZ213" s="135" t="str">
        <f t="shared" si="198"/>
        <v/>
      </c>
      <c r="BA213" s="135" t="str">
        <f t="shared" si="199"/>
        <v/>
      </c>
      <c r="BB213" s="135" t="str">
        <f t="shared" si="200"/>
        <v/>
      </c>
      <c r="BC213" s="135" t="str">
        <f t="shared" si="201"/>
        <v/>
      </c>
      <c r="BD213" s="135" t="str">
        <f t="shared" si="202"/>
        <v/>
      </c>
      <c r="BE213" s="136" t="str">
        <f t="shared" si="203"/>
        <v/>
      </c>
      <c r="BF213" s="136" t="str">
        <f t="shared" si="204"/>
        <v/>
      </c>
      <c r="BG213" s="137" t="str">
        <f t="shared" si="205"/>
        <v/>
      </c>
      <c r="BH213" s="131" t="str">
        <f t="shared" si="206"/>
        <v>vide</v>
      </c>
      <c r="BI213" s="138">
        <f t="shared" si="207"/>
        <v>0</v>
      </c>
    </row>
    <row r="214" spans="32:61" x14ac:dyDescent="0.25">
      <c r="AF214" s="133" t="str">
        <f>trame_planning_machine!$C$20</f>
        <v>ve 15</v>
      </c>
      <c r="AG214" s="134" t="str">
        <f t="shared" si="179"/>
        <v/>
      </c>
      <c r="AH214" s="135" t="str">
        <f t="shared" si="180"/>
        <v/>
      </c>
      <c r="AI214" s="135" t="str">
        <f t="shared" si="181"/>
        <v/>
      </c>
      <c r="AJ214" s="135" t="str">
        <f t="shared" si="182"/>
        <v/>
      </c>
      <c r="AK214" s="135" t="str">
        <f t="shared" si="183"/>
        <v/>
      </c>
      <c r="AL214" s="135" t="str">
        <f t="shared" si="184"/>
        <v/>
      </c>
      <c r="AM214" s="135" t="str">
        <f t="shared" si="185"/>
        <v/>
      </c>
      <c r="AN214" s="135" t="str">
        <f t="shared" si="186"/>
        <v/>
      </c>
      <c r="AO214" s="135" t="str">
        <f t="shared" si="187"/>
        <v/>
      </c>
      <c r="AP214" s="135" t="str">
        <f t="shared" si="188"/>
        <v/>
      </c>
      <c r="AQ214" s="135" t="str">
        <f t="shared" si="189"/>
        <v/>
      </c>
      <c r="AR214" s="135" t="str">
        <f t="shared" si="190"/>
        <v/>
      </c>
      <c r="AS214" s="135" t="str">
        <f t="shared" si="191"/>
        <v/>
      </c>
      <c r="AT214" s="135" t="str">
        <f t="shared" si="192"/>
        <v/>
      </c>
      <c r="AU214" s="135" t="str">
        <f t="shared" si="193"/>
        <v/>
      </c>
      <c r="AV214" s="135" t="str">
        <f t="shared" si="194"/>
        <v/>
      </c>
      <c r="AW214" s="135" t="str">
        <f t="shared" si="195"/>
        <v/>
      </c>
      <c r="AX214" s="135" t="str">
        <f t="shared" si="196"/>
        <v/>
      </c>
      <c r="AY214" s="135" t="str">
        <f t="shared" si="197"/>
        <v/>
      </c>
      <c r="AZ214" s="135" t="str">
        <f t="shared" si="198"/>
        <v/>
      </c>
      <c r="BA214" s="135" t="str">
        <f t="shared" si="199"/>
        <v/>
      </c>
      <c r="BB214" s="135" t="str">
        <f t="shared" si="200"/>
        <v/>
      </c>
      <c r="BC214" s="135" t="str">
        <f t="shared" si="201"/>
        <v/>
      </c>
      <c r="BD214" s="135" t="str">
        <f t="shared" si="202"/>
        <v/>
      </c>
      <c r="BE214" s="136" t="str">
        <f t="shared" si="203"/>
        <v/>
      </c>
      <c r="BF214" s="136" t="str">
        <f t="shared" si="204"/>
        <v/>
      </c>
      <c r="BG214" s="137" t="str">
        <f t="shared" si="205"/>
        <v/>
      </c>
      <c r="BH214" s="131" t="str">
        <f t="shared" si="206"/>
        <v>vide</v>
      </c>
      <c r="BI214" s="138">
        <f t="shared" si="207"/>
        <v>0</v>
      </c>
    </row>
    <row r="215" spans="32:61" x14ac:dyDescent="0.25">
      <c r="AF215" s="133" t="str">
        <f>trame_planning_machine!$C$21</f>
        <v>sa 16</v>
      </c>
      <c r="AG215" s="134" t="str">
        <f t="shared" si="179"/>
        <v/>
      </c>
      <c r="AH215" s="135" t="str">
        <f t="shared" si="180"/>
        <v/>
      </c>
      <c r="AI215" s="135" t="str">
        <f t="shared" si="181"/>
        <v/>
      </c>
      <c r="AJ215" s="135" t="str">
        <f t="shared" si="182"/>
        <v/>
      </c>
      <c r="AK215" s="135" t="str">
        <f t="shared" si="183"/>
        <v/>
      </c>
      <c r="AL215" s="135" t="str">
        <f t="shared" si="184"/>
        <v/>
      </c>
      <c r="AM215" s="135" t="str">
        <f t="shared" si="185"/>
        <v/>
      </c>
      <c r="AN215" s="135" t="str">
        <f t="shared" si="186"/>
        <v/>
      </c>
      <c r="AO215" s="135" t="str">
        <f t="shared" si="187"/>
        <v/>
      </c>
      <c r="AP215" s="135" t="str">
        <f t="shared" si="188"/>
        <v/>
      </c>
      <c r="AQ215" s="135" t="str">
        <f t="shared" si="189"/>
        <v/>
      </c>
      <c r="AR215" s="135" t="str">
        <f t="shared" si="190"/>
        <v/>
      </c>
      <c r="AS215" s="135" t="str">
        <f t="shared" si="191"/>
        <v/>
      </c>
      <c r="AT215" s="135" t="str">
        <f t="shared" si="192"/>
        <v/>
      </c>
      <c r="AU215" s="135" t="str">
        <f t="shared" si="193"/>
        <v/>
      </c>
      <c r="AV215" s="135" t="str">
        <f t="shared" si="194"/>
        <v/>
      </c>
      <c r="AW215" s="135" t="str">
        <f t="shared" si="195"/>
        <v/>
      </c>
      <c r="AX215" s="135" t="str">
        <f t="shared" si="196"/>
        <v/>
      </c>
      <c r="AY215" s="135" t="str">
        <f t="shared" si="197"/>
        <v/>
      </c>
      <c r="AZ215" s="135" t="str">
        <f t="shared" si="198"/>
        <v/>
      </c>
      <c r="BA215" s="135" t="str">
        <f t="shared" si="199"/>
        <v/>
      </c>
      <c r="BB215" s="135" t="str">
        <f t="shared" si="200"/>
        <v/>
      </c>
      <c r="BC215" s="135" t="str">
        <f t="shared" si="201"/>
        <v/>
      </c>
      <c r="BD215" s="135" t="str">
        <f t="shared" si="202"/>
        <v/>
      </c>
      <c r="BE215" s="136" t="str">
        <f t="shared" si="203"/>
        <v/>
      </c>
      <c r="BF215" s="136" t="str">
        <f t="shared" si="204"/>
        <v/>
      </c>
      <c r="BG215" s="137" t="str">
        <f t="shared" si="205"/>
        <v/>
      </c>
      <c r="BH215" s="131" t="str">
        <f t="shared" si="206"/>
        <v>vide</v>
      </c>
      <c r="BI215" s="138">
        <f t="shared" si="207"/>
        <v>0</v>
      </c>
    </row>
    <row r="216" spans="32:61" x14ac:dyDescent="0.25">
      <c r="AF216" s="133" t="str">
        <f>trame_planning_machine!$C$22</f>
        <v>di 17</v>
      </c>
      <c r="AG216" s="134" t="str">
        <f t="shared" si="179"/>
        <v/>
      </c>
      <c r="AH216" s="135" t="str">
        <f t="shared" si="180"/>
        <v/>
      </c>
      <c r="AI216" s="135" t="str">
        <f t="shared" si="181"/>
        <v/>
      </c>
      <c r="AJ216" s="135" t="str">
        <f t="shared" si="182"/>
        <v/>
      </c>
      <c r="AK216" s="135" t="str">
        <f t="shared" si="183"/>
        <v/>
      </c>
      <c r="AL216" s="135" t="str">
        <f t="shared" si="184"/>
        <v/>
      </c>
      <c r="AM216" s="135" t="str">
        <f t="shared" si="185"/>
        <v/>
      </c>
      <c r="AN216" s="135" t="str">
        <f t="shared" si="186"/>
        <v/>
      </c>
      <c r="AO216" s="135" t="str">
        <f t="shared" si="187"/>
        <v/>
      </c>
      <c r="AP216" s="135" t="str">
        <f t="shared" si="188"/>
        <v/>
      </c>
      <c r="AQ216" s="135" t="str">
        <f t="shared" si="189"/>
        <v/>
      </c>
      <c r="AR216" s="135" t="str">
        <f t="shared" si="190"/>
        <v/>
      </c>
      <c r="AS216" s="135" t="str">
        <f t="shared" si="191"/>
        <v/>
      </c>
      <c r="AT216" s="135" t="str">
        <f t="shared" si="192"/>
        <v/>
      </c>
      <c r="AU216" s="135" t="str">
        <f t="shared" si="193"/>
        <v/>
      </c>
      <c r="AV216" s="135" t="str">
        <f t="shared" si="194"/>
        <v/>
      </c>
      <c r="AW216" s="135" t="str">
        <f t="shared" si="195"/>
        <v/>
      </c>
      <c r="AX216" s="135" t="str">
        <f t="shared" si="196"/>
        <v/>
      </c>
      <c r="AY216" s="135" t="str">
        <f t="shared" si="197"/>
        <v/>
      </c>
      <c r="AZ216" s="135" t="str">
        <f t="shared" si="198"/>
        <v/>
      </c>
      <c r="BA216" s="135" t="str">
        <f t="shared" si="199"/>
        <v/>
      </c>
      <c r="BB216" s="135" t="str">
        <f t="shared" si="200"/>
        <v/>
      </c>
      <c r="BC216" s="135" t="str">
        <f t="shared" si="201"/>
        <v/>
      </c>
      <c r="BD216" s="135" t="str">
        <f t="shared" si="202"/>
        <v/>
      </c>
      <c r="BE216" s="136" t="str">
        <f t="shared" si="203"/>
        <v/>
      </c>
      <c r="BF216" s="136" t="str">
        <f t="shared" si="204"/>
        <v/>
      </c>
      <c r="BG216" s="137" t="str">
        <f t="shared" si="205"/>
        <v/>
      </c>
      <c r="BH216" s="131" t="str">
        <f t="shared" si="206"/>
        <v>vide</v>
      </c>
      <c r="BI216" s="138">
        <f t="shared" si="207"/>
        <v>0</v>
      </c>
    </row>
    <row r="217" spans="32:61" x14ac:dyDescent="0.25">
      <c r="AF217" s="133" t="str">
        <f>trame_planning_machine!$C$23</f>
        <v>lu 18</v>
      </c>
      <c r="AG217" s="134" t="str">
        <f t="shared" si="179"/>
        <v/>
      </c>
      <c r="AH217" s="135" t="str">
        <f t="shared" si="180"/>
        <v/>
      </c>
      <c r="AI217" s="135" t="str">
        <f t="shared" si="181"/>
        <v/>
      </c>
      <c r="AJ217" s="135" t="str">
        <f t="shared" si="182"/>
        <v/>
      </c>
      <c r="AK217" s="135" t="str">
        <f t="shared" si="183"/>
        <v/>
      </c>
      <c r="AL217" s="135" t="str">
        <f t="shared" si="184"/>
        <v/>
      </c>
      <c r="AM217" s="135" t="str">
        <f t="shared" si="185"/>
        <v/>
      </c>
      <c r="AN217" s="135" t="str">
        <f t="shared" si="186"/>
        <v/>
      </c>
      <c r="AO217" s="135" t="str">
        <f t="shared" si="187"/>
        <v/>
      </c>
      <c r="AP217" s="135" t="str">
        <f t="shared" si="188"/>
        <v/>
      </c>
      <c r="AQ217" s="135" t="str">
        <f t="shared" si="189"/>
        <v/>
      </c>
      <c r="AR217" s="135" t="str">
        <f t="shared" si="190"/>
        <v/>
      </c>
      <c r="AS217" s="135" t="str">
        <f t="shared" si="191"/>
        <v/>
      </c>
      <c r="AT217" s="135" t="str">
        <f t="shared" si="192"/>
        <v/>
      </c>
      <c r="AU217" s="135" t="str">
        <f t="shared" si="193"/>
        <v/>
      </c>
      <c r="AV217" s="135" t="str">
        <f t="shared" si="194"/>
        <v/>
      </c>
      <c r="AW217" s="135" t="str">
        <f t="shared" si="195"/>
        <v/>
      </c>
      <c r="AX217" s="135" t="str">
        <f t="shared" si="196"/>
        <v/>
      </c>
      <c r="AY217" s="135" t="str">
        <f t="shared" si="197"/>
        <v/>
      </c>
      <c r="AZ217" s="135" t="str">
        <f t="shared" si="198"/>
        <v/>
      </c>
      <c r="BA217" s="135" t="str">
        <f t="shared" si="199"/>
        <v/>
      </c>
      <c r="BB217" s="135" t="str">
        <f t="shared" si="200"/>
        <v/>
      </c>
      <c r="BC217" s="135" t="str">
        <f t="shared" si="201"/>
        <v/>
      </c>
      <c r="BD217" s="135" t="str">
        <f t="shared" si="202"/>
        <v/>
      </c>
      <c r="BE217" s="136" t="str">
        <f t="shared" si="203"/>
        <v/>
      </c>
      <c r="BF217" s="136" t="str">
        <f t="shared" si="204"/>
        <v/>
      </c>
      <c r="BG217" s="137" t="str">
        <f t="shared" si="205"/>
        <v/>
      </c>
      <c r="BH217" s="131" t="str">
        <f t="shared" si="206"/>
        <v>vide</v>
      </c>
      <c r="BI217" s="138">
        <f t="shared" si="207"/>
        <v>0</v>
      </c>
    </row>
    <row r="218" spans="32:61" x14ac:dyDescent="0.25">
      <c r="AF218" s="133" t="str">
        <f>trame_planning_machine!$C$24</f>
        <v>ma 19</v>
      </c>
      <c r="AG218" s="134" t="str">
        <f t="shared" si="179"/>
        <v/>
      </c>
      <c r="AH218" s="135" t="str">
        <f t="shared" si="180"/>
        <v/>
      </c>
      <c r="AI218" s="135" t="str">
        <f t="shared" si="181"/>
        <v/>
      </c>
      <c r="AJ218" s="135" t="str">
        <f t="shared" si="182"/>
        <v/>
      </c>
      <c r="AK218" s="135" t="str">
        <f t="shared" si="183"/>
        <v/>
      </c>
      <c r="AL218" s="135" t="str">
        <f t="shared" si="184"/>
        <v/>
      </c>
      <c r="AM218" s="135" t="str">
        <f t="shared" si="185"/>
        <v/>
      </c>
      <c r="AN218" s="135" t="str">
        <f t="shared" si="186"/>
        <v/>
      </c>
      <c r="AO218" s="135" t="str">
        <f t="shared" si="187"/>
        <v/>
      </c>
      <c r="AP218" s="135" t="str">
        <f t="shared" si="188"/>
        <v/>
      </c>
      <c r="AQ218" s="135" t="str">
        <f t="shared" si="189"/>
        <v/>
      </c>
      <c r="AR218" s="135" t="str">
        <f t="shared" si="190"/>
        <v/>
      </c>
      <c r="AS218" s="135" t="str">
        <f t="shared" si="191"/>
        <v/>
      </c>
      <c r="AT218" s="135" t="str">
        <f t="shared" si="192"/>
        <v/>
      </c>
      <c r="AU218" s="135" t="str">
        <f t="shared" si="193"/>
        <v/>
      </c>
      <c r="AV218" s="135" t="str">
        <f t="shared" si="194"/>
        <v/>
      </c>
      <c r="AW218" s="135" t="str">
        <f t="shared" si="195"/>
        <v/>
      </c>
      <c r="AX218" s="135" t="str">
        <f t="shared" si="196"/>
        <v/>
      </c>
      <c r="AY218" s="135" t="str">
        <f t="shared" si="197"/>
        <v/>
      </c>
      <c r="AZ218" s="135" t="str">
        <f t="shared" si="198"/>
        <v/>
      </c>
      <c r="BA218" s="135" t="str">
        <f t="shared" si="199"/>
        <v/>
      </c>
      <c r="BB218" s="135" t="str">
        <f t="shared" si="200"/>
        <v/>
      </c>
      <c r="BC218" s="135" t="str">
        <f t="shared" si="201"/>
        <v/>
      </c>
      <c r="BD218" s="135" t="str">
        <f t="shared" si="202"/>
        <v/>
      </c>
      <c r="BE218" s="136" t="str">
        <f t="shared" si="203"/>
        <v/>
      </c>
      <c r="BF218" s="136" t="str">
        <f t="shared" si="204"/>
        <v/>
      </c>
      <c r="BG218" s="137" t="str">
        <f t="shared" si="205"/>
        <v/>
      </c>
      <c r="BH218" s="131" t="str">
        <f t="shared" si="206"/>
        <v>vide</v>
      </c>
      <c r="BI218" s="138">
        <f t="shared" si="207"/>
        <v>0</v>
      </c>
    </row>
    <row r="219" spans="32:61" x14ac:dyDescent="0.25">
      <c r="AF219" s="133" t="str">
        <f>trame_planning_machine!$C$25</f>
        <v>me 20</v>
      </c>
      <c r="AG219" s="134" t="str">
        <f t="shared" si="179"/>
        <v/>
      </c>
      <c r="AH219" s="135" t="str">
        <f t="shared" si="180"/>
        <v/>
      </c>
      <c r="AI219" s="135" t="str">
        <f t="shared" si="181"/>
        <v/>
      </c>
      <c r="AJ219" s="135" t="str">
        <f t="shared" si="182"/>
        <v/>
      </c>
      <c r="AK219" s="135" t="str">
        <f t="shared" si="183"/>
        <v/>
      </c>
      <c r="AL219" s="135" t="str">
        <f t="shared" si="184"/>
        <v/>
      </c>
      <c r="AM219" s="135" t="str">
        <f t="shared" si="185"/>
        <v/>
      </c>
      <c r="AN219" s="135" t="str">
        <f t="shared" si="186"/>
        <v/>
      </c>
      <c r="AO219" s="135" t="str">
        <f t="shared" si="187"/>
        <v/>
      </c>
      <c r="AP219" s="135" t="str">
        <f t="shared" si="188"/>
        <v/>
      </c>
      <c r="AQ219" s="135" t="str">
        <f t="shared" si="189"/>
        <v/>
      </c>
      <c r="AR219" s="135" t="str">
        <f t="shared" si="190"/>
        <v/>
      </c>
      <c r="AS219" s="135" t="str">
        <f t="shared" si="191"/>
        <v/>
      </c>
      <c r="AT219" s="135" t="str">
        <f t="shared" si="192"/>
        <v/>
      </c>
      <c r="AU219" s="135" t="str">
        <f t="shared" si="193"/>
        <v/>
      </c>
      <c r="AV219" s="135" t="str">
        <f t="shared" si="194"/>
        <v/>
      </c>
      <c r="AW219" s="135" t="str">
        <f t="shared" si="195"/>
        <v/>
      </c>
      <c r="AX219" s="135" t="str">
        <f t="shared" si="196"/>
        <v/>
      </c>
      <c r="AY219" s="135" t="str">
        <f t="shared" si="197"/>
        <v/>
      </c>
      <c r="AZ219" s="135" t="str">
        <f t="shared" si="198"/>
        <v/>
      </c>
      <c r="BA219" s="135" t="str">
        <f t="shared" si="199"/>
        <v/>
      </c>
      <c r="BB219" s="135" t="str">
        <f t="shared" si="200"/>
        <v/>
      </c>
      <c r="BC219" s="135" t="str">
        <f t="shared" si="201"/>
        <v/>
      </c>
      <c r="BD219" s="135" t="str">
        <f t="shared" si="202"/>
        <v/>
      </c>
      <c r="BE219" s="136" t="str">
        <f t="shared" si="203"/>
        <v/>
      </c>
      <c r="BF219" s="136" t="str">
        <f t="shared" si="204"/>
        <v/>
      </c>
      <c r="BG219" s="137" t="str">
        <f t="shared" si="205"/>
        <v/>
      </c>
      <c r="BH219" s="131" t="str">
        <f t="shared" si="206"/>
        <v>vide</v>
      </c>
      <c r="BI219" s="138">
        <f t="shared" si="207"/>
        <v>0</v>
      </c>
    </row>
    <row r="220" spans="32:61" x14ac:dyDescent="0.25">
      <c r="AF220" s="133" t="str">
        <f>trame_planning_machine!$C$26</f>
        <v>je 21</v>
      </c>
      <c r="AG220" s="134" t="str">
        <f t="shared" si="179"/>
        <v/>
      </c>
      <c r="AH220" s="135" t="str">
        <f t="shared" si="180"/>
        <v/>
      </c>
      <c r="AI220" s="135" t="str">
        <f t="shared" si="181"/>
        <v/>
      </c>
      <c r="AJ220" s="135" t="str">
        <f t="shared" si="182"/>
        <v/>
      </c>
      <c r="AK220" s="135" t="str">
        <f t="shared" si="183"/>
        <v/>
      </c>
      <c r="AL220" s="135" t="str">
        <f t="shared" si="184"/>
        <v/>
      </c>
      <c r="AM220" s="135" t="str">
        <f t="shared" si="185"/>
        <v/>
      </c>
      <c r="AN220" s="135" t="str">
        <f t="shared" si="186"/>
        <v/>
      </c>
      <c r="AO220" s="135" t="str">
        <f t="shared" si="187"/>
        <v/>
      </c>
      <c r="AP220" s="135" t="str">
        <f t="shared" si="188"/>
        <v/>
      </c>
      <c r="AQ220" s="135" t="str">
        <f t="shared" si="189"/>
        <v/>
      </c>
      <c r="AR220" s="135" t="str">
        <f t="shared" si="190"/>
        <v/>
      </c>
      <c r="AS220" s="135" t="str">
        <f t="shared" si="191"/>
        <v/>
      </c>
      <c r="AT220" s="135" t="str">
        <f t="shared" si="192"/>
        <v/>
      </c>
      <c r="AU220" s="135" t="str">
        <f t="shared" si="193"/>
        <v/>
      </c>
      <c r="AV220" s="135" t="str">
        <f t="shared" si="194"/>
        <v/>
      </c>
      <c r="AW220" s="135" t="str">
        <f t="shared" si="195"/>
        <v/>
      </c>
      <c r="AX220" s="135" t="str">
        <f t="shared" si="196"/>
        <v/>
      </c>
      <c r="AY220" s="135" t="str">
        <f t="shared" si="197"/>
        <v/>
      </c>
      <c r="AZ220" s="135" t="str">
        <f t="shared" si="198"/>
        <v/>
      </c>
      <c r="BA220" s="135" t="str">
        <f t="shared" si="199"/>
        <v/>
      </c>
      <c r="BB220" s="135" t="str">
        <f t="shared" si="200"/>
        <v/>
      </c>
      <c r="BC220" s="135" t="str">
        <f t="shared" si="201"/>
        <v/>
      </c>
      <c r="BD220" s="135" t="str">
        <f t="shared" si="202"/>
        <v/>
      </c>
      <c r="BE220" s="136" t="str">
        <f t="shared" si="203"/>
        <v/>
      </c>
      <c r="BF220" s="136" t="str">
        <f t="shared" si="204"/>
        <v/>
      </c>
      <c r="BG220" s="137" t="str">
        <f t="shared" si="205"/>
        <v/>
      </c>
      <c r="BH220" s="131" t="str">
        <f t="shared" si="206"/>
        <v>vide</v>
      </c>
      <c r="BI220" s="138">
        <f t="shared" si="207"/>
        <v>0</v>
      </c>
    </row>
    <row r="221" spans="32:61" x14ac:dyDescent="0.25">
      <c r="AF221" s="133" t="str">
        <f>trame_planning_machine!$C$27</f>
        <v>ve 22</v>
      </c>
      <c r="AG221" s="134" t="str">
        <f t="shared" si="179"/>
        <v/>
      </c>
      <c r="AH221" s="135" t="str">
        <f t="shared" si="180"/>
        <v/>
      </c>
      <c r="AI221" s="135" t="str">
        <f t="shared" si="181"/>
        <v/>
      </c>
      <c r="AJ221" s="135" t="str">
        <f t="shared" si="182"/>
        <v/>
      </c>
      <c r="AK221" s="135" t="str">
        <f t="shared" si="183"/>
        <v/>
      </c>
      <c r="AL221" s="135" t="str">
        <f t="shared" si="184"/>
        <v/>
      </c>
      <c r="AM221" s="135" t="str">
        <f t="shared" si="185"/>
        <v/>
      </c>
      <c r="AN221" s="135" t="str">
        <f t="shared" si="186"/>
        <v/>
      </c>
      <c r="AO221" s="135" t="str">
        <f t="shared" si="187"/>
        <v/>
      </c>
      <c r="AP221" s="135" t="str">
        <f t="shared" si="188"/>
        <v/>
      </c>
      <c r="AQ221" s="135" t="str">
        <f t="shared" si="189"/>
        <v/>
      </c>
      <c r="AR221" s="135" t="str">
        <f t="shared" si="190"/>
        <v/>
      </c>
      <c r="AS221" s="135" t="str">
        <f t="shared" si="191"/>
        <v/>
      </c>
      <c r="AT221" s="135" t="str">
        <f t="shared" si="192"/>
        <v/>
      </c>
      <c r="AU221" s="135" t="str">
        <f t="shared" si="193"/>
        <v/>
      </c>
      <c r="AV221" s="135" t="str">
        <f t="shared" si="194"/>
        <v/>
      </c>
      <c r="AW221" s="135" t="str">
        <f t="shared" si="195"/>
        <v/>
      </c>
      <c r="AX221" s="135" t="str">
        <f t="shared" si="196"/>
        <v/>
      </c>
      <c r="AY221" s="135" t="str">
        <f t="shared" si="197"/>
        <v/>
      </c>
      <c r="AZ221" s="135" t="str">
        <f t="shared" si="198"/>
        <v/>
      </c>
      <c r="BA221" s="135" t="str">
        <f t="shared" si="199"/>
        <v/>
      </c>
      <c r="BB221" s="135" t="str">
        <f t="shared" si="200"/>
        <v/>
      </c>
      <c r="BC221" s="135" t="str">
        <f t="shared" si="201"/>
        <v/>
      </c>
      <c r="BD221" s="135" t="str">
        <f t="shared" si="202"/>
        <v/>
      </c>
      <c r="BE221" s="136" t="str">
        <f t="shared" si="203"/>
        <v/>
      </c>
      <c r="BF221" s="136" t="str">
        <f t="shared" si="204"/>
        <v/>
      </c>
      <c r="BG221" s="137" t="str">
        <f t="shared" si="205"/>
        <v/>
      </c>
      <c r="BH221" s="131" t="str">
        <f t="shared" si="206"/>
        <v>vide</v>
      </c>
      <c r="BI221" s="138">
        <f t="shared" si="207"/>
        <v>0</v>
      </c>
    </row>
    <row r="222" spans="32:61" x14ac:dyDescent="0.25">
      <c r="AF222" s="133" t="str">
        <f>trame_planning_machine!$C$28</f>
        <v>sa 23</v>
      </c>
      <c r="AG222" s="134" t="str">
        <f t="shared" si="179"/>
        <v/>
      </c>
      <c r="AH222" s="135" t="str">
        <f t="shared" si="180"/>
        <v/>
      </c>
      <c r="AI222" s="135" t="str">
        <f t="shared" si="181"/>
        <v/>
      </c>
      <c r="AJ222" s="135" t="str">
        <f t="shared" si="182"/>
        <v/>
      </c>
      <c r="AK222" s="135" t="str">
        <f t="shared" si="183"/>
        <v/>
      </c>
      <c r="AL222" s="135" t="str">
        <f t="shared" si="184"/>
        <v/>
      </c>
      <c r="AM222" s="135" t="str">
        <f t="shared" si="185"/>
        <v/>
      </c>
      <c r="AN222" s="135" t="str">
        <f t="shared" si="186"/>
        <v/>
      </c>
      <c r="AO222" s="135" t="str">
        <f t="shared" si="187"/>
        <v/>
      </c>
      <c r="AP222" s="135" t="str">
        <f t="shared" si="188"/>
        <v/>
      </c>
      <c r="AQ222" s="135" t="str">
        <f t="shared" si="189"/>
        <v/>
      </c>
      <c r="AR222" s="135" t="str">
        <f t="shared" si="190"/>
        <v/>
      </c>
      <c r="AS222" s="135" t="str">
        <f t="shared" si="191"/>
        <v/>
      </c>
      <c r="AT222" s="135" t="str">
        <f t="shared" si="192"/>
        <v/>
      </c>
      <c r="AU222" s="135" t="str">
        <f t="shared" si="193"/>
        <v/>
      </c>
      <c r="AV222" s="135" t="str">
        <f t="shared" si="194"/>
        <v/>
      </c>
      <c r="AW222" s="135" t="str">
        <f t="shared" si="195"/>
        <v/>
      </c>
      <c r="AX222" s="135" t="str">
        <f t="shared" si="196"/>
        <v/>
      </c>
      <c r="AY222" s="135" t="str">
        <f t="shared" si="197"/>
        <v/>
      </c>
      <c r="AZ222" s="135" t="str">
        <f t="shared" si="198"/>
        <v/>
      </c>
      <c r="BA222" s="135" t="str">
        <f t="shared" si="199"/>
        <v/>
      </c>
      <c r="BB222" s="135" t="str">
        <f t="shared" si="200"/>
        <v/>
      </c>
      <c r="BC222" s="135" t="str">
        <f t="shared" si="201"/>
        <v/>
      </c>
      <c r="BD222" s="135" t="str">
        <f t="shared" si="202"/>
        <v/>
      </c>
      <c r="BE222" s="136" t="str">
        <f t="shared" si="203"/>
        <v/>
      </c>
      <c r="BF222" s="136" t="str">
        <f t="shared" si="204"/>
        <v/>
      </c>
      <c r="BG222" s="137" t="str">
        <f t="shared" si="205"/>
        <v/>
      </c>
      <c r="BH222" s="131" t="str">
        <f t="shared" si="206"/>
        <v>vide</v>
      </c>
      <c r="BI222" s="138">
        <f t="shared" si="207"/>
        <v>0</v>
      </c>
    </row>
    <row r="223" spans="32:61" x14ac:dyDescent="0.25">
      <c r="AF223" s="133" t="str">
        <f>trame_planning_machine!$C$29</f>
        <v>di 24</v>
      </c>
      <c r="AG223" s="134" t="str">
        <f t="shared" si="179"/>
        <v/>
      </c>
      <c r="AH223" s="135" t="str">
        <f t="shared" si="180"/>
        <v/>
      </c>
      <c r="AI223" s="135" t="str">
        <f t="shared" si="181"/>
        <v/>
      </c>
      <c r="AJ223" s="135" t="str">
        <f t="shared" si="182"/>
        <v/>
      </c>
      <c r="AK223" s="135" t="str">
        <f t="shared" si="183"/>
        <v/>
      </c>
      <c r="AL223" s="135" t="str">
        <f t="shared" si="184"/>
        <v/>
      </c>
      <c r="AM223" s="135" t="str">
        <f t="shared" si="185"/>
        <v/>
      </c>
      <c r="AN223" s="135" t="str">
        <f t="shared" si="186"/>
        <v/>
      </c>
      <c r="AO223" s="135" t="str">
        <f t="shared" si="187"/>
        <v/>
      </c>
      <c r="AP223" s="135" t="str">
        <f t="shared" si="188"/>
        <v/>
      </c>
      <c r="AQ223" s="135" t="str">
        <f t="shared" si="189"/>
        <v/>
      </c>
      <c r="AR223" s="135" t="str">
        <f t="shared" si="190"/>
        <v/>
      </c>
      <c r="AS223" s="135" t="str">
        <f t="shared" si="191"/>
        <v/>
      </c>
      <c r="AT223" s="135" t="str">
        <f t="shared" si="192"/>
        <v/>
      </c>
      <c r="AU223" s="135" t="str">
        <f t="shared" si="193"/>
        <v/>
      </c>
      <c r="AV223" s="135" t="str">
        <f t="shared" si="194"/>
        <v/>
      </c>
      <c r="AW223" s="135" t="str">
        <f t="shared" si="195"/>
        <v/>
      </c>
      <c r="AX223" s="135" t="str">
        <f t="shared" si="196"/>
        <v/>
      </c>
      <c r="AY223" s="135" t="str">
        <f t="shared" si="197"/>
        <v/>
      </c>
      <c r="AZ223" s="135" t="str">
        <f t="shared" si="198"/>
        <v/>
      </c>
      <c r="BA223" s="135" t="str">
        <f t="shared" si="199"/>
        <v/>
      </c>
      <c r="BB223" s="135" t="str">
        <f t="shared" si="200"/>
        <v/>
      </c>
      <c r="BC223" s="135" t="str">
        <f t="shared" si="201"/>
        <v/>
      </c>
      <c r="BD223" s="135" t="str">
        <f t="shared" si="202"/>
        <v/>
      </c>
      <c r="BE223" s="136" t="str">
        <f t="shared" si="203"/>
        <v/>
      </c>
      <c r="BF223" s="136" t="str">
        <f t="shared" si="204"/>
        <v/>
      </c>
      <c r="BG223" s="137" t="str">
        <f t="shared" si="205"/>
        <v/>
      </c>
      <c r="BH223" s="131" t="str">
        <f t="shared" si="206"/>
        <v>vide</v>
      </c>
      <c r="BI223" s="138">
        <f t="shared" si="207"/>
        <v>0</v>
      </c>
    </row>
    <row r="224" spans="32:61" x14ac:dyDescent="0.25">
      <c r="AF224" s="133" t="str">
        <f>trame_planning_machine!$C$30</f>
        <v>lu 25</v>
      </c>
      <c r="AG224" s="134" t="str">
        <f t="shared" si="179"/>
        <v/>
      </c>
      <c r="AH224" s="135" t="str">
        <f t="shared" si="180"/>
        <v/>
      </c>
      <c r="AI224" s="135" t="str">
        <f t="shared" si="181"/>
        <v/>
      </c>
      <c r="AJ224" s="135" t="str">
        <f t="shared" si="182"/>
        <v/>
      </c>
      <c r="AK224" s="135" t="str">
        <f t="shared" si="183"/>
        <v/>
      </c>
      <c r="AL224" s="135" t="str">
        <f t="shared" si="184"/>
        <v/>
      </c>
      <c r="AM224" s="135" t="str">
        <f t="shared" si="185"/>
        <v/>
      </c>
      <c r="AN224" s="135" t="str">
        <f t="shared" si="186"/>
        <v/>
      </c>
      <c r="AO224" s="135" t="str">
        <f t="shared" si="187"/>
        <v/>
      </c>
      <c r="AP224" s="135" t="str">
        <f t="shared" si="188"/>
        <v/>
      </c>
      <c r="AQ224" s="135" t="str">
        <f t="shared" si="189"/>
        <v/>
      </c>
      <c r="AR224" s="135" t="str">
        <f t="shared" si="190"/>
        <v/>
      </c>
      <c r="AS224" s="135" t="str">
        <f t="shared" si="191"/>
        <v/>
      </c>
      <c r="AT224" s="135" t="str">
        <f t="shared" si="192"/>
        <v/>
      </c>
      <c r="AU224" s="135" t="str">
        <f t="shared" si="193"/>
        <v/>
      </c>
      <c r="AV224" s="135" t="str">
        <f t="shared" si="194"/>
        <v/>
      </c>
      <c r="AW224" s="135" t="str">
        <f t="shared" si="195"/>
        <v/>
      </c>
      <c r="AX224" s="135" t="str">
        <f t="shared" si="196"/>
        <v/>
      </c>
      <c r="AY224" s="135" t="str">
        <f t="shared" si="197"/>
        <v/>
      </c>
      <c r="AZ224" s="135" t="str">
        <f t="shared" si="198"/>
        <v/>
      </c>
      <c r="BA224" s="135" t="str">
        <f t="shared" si="199"/>
        <v/>
      </c>
      <c r="BB224" s="135" t="str">
        <f t="shared" si="200"/>
        <v/>
      </c>
      <c r="BC224" s="135" t="str">
        <f t="shared" si="201"/>
        <v/>
      </c>
      <c r="BD224" s="135" t="str">
        <f t="shared" si="202"/>
        <v/>
      </c>
      <c r="BE224" s="136" t="str">
        <f t="shared" si="203"/>
        <v/>
      </c>
      <c r="BF224" s="136" t="str">
        <f t="shared" si="204"/>
        <v/>
      </c>
      <c r="BG224" s="137" t="str">
        <f t="shared" si="205"/>
        <v/>
      </c>
      <c r="BH224" s="131" t="str">
        <f t="shared" si="206"/>
        <v>vide</v>
      </c>
      <c r="BI224" s="138">
        <f t="shared" si="207"/>
        <v>0</v>
      </c>
    </row>
    <row r="225" spans="31:91" x14ac:dyDescent="0.25">
      <c r="AF225" s="133" t="str">
        <f>trame_planning_machine!$C$31</f>
        <v>ma 26</v>
      </c>
      <c r="AG225" s="134" t="str">
        <f t="shared" si="179"/>
        <v/>
      </c>
      <c r="AH225" s="135" t="str">
        <f t="shared" si="180"/>
        <v/>
      </c>
      <c r="AI225" s="135" t="str">
        <f t="shared" si="181"/>
        <v/>
      </c>
      <c r="AJ225" s="135" t="str">
        <f t="shared" si="182"/>
        <v/>
      </c>
      <c r="AK225" s="135" t="str">
        <f t="shared" si="183"/>
        <v/>
      </c>
      <c r="AL225" s="135" t="str">
        <f t="shared" si="184"/>
        <v/>
      </c>
      <c r="AM225" s="135" t="str">
        <f t="shared" si="185"/>
        <v/>
      </c>
      <c r="AN225" s="135" t="str">
        <f t="shared" si="186"/>
        <v/>
      </c>
      <c r="AO225" s="135" t="str">
        <f t="shared" si="187"/>
        <v/>
      </c>
      <c r="AP225" s="135" t="str">
        <f t="shared" si="188"/>
        <v/>
      </c>
      <c r="AQ225" s="135" t="str">
        <f t="shared" si="189"/>
        <v/>
      </c>
      <c r="AR225" s="135" t="str">
        <f t="shared" si="190"/>
        <v/>
      </c>
      <c r="AS225" s="135" t="str">
        <f t="shared" si="191"/>
        <v/>
      </c>
      <c r="AT225" s="135" t="str">
        <f t="shared" si="192"/>
        <v/>
      </c>
      <c r="AU225" s="135" t="str">
        <f t="shared" si="193"/>
        <v/>
      </c>
      <c r="AV225" s="135" t="str">
        <f t="shared" si="194"/>
        <v/>
      </c>
      <c r="AW225" s="135" t="str">
        <f t="shared" si="195"/>
        <v/>
      </c>
      <c r="AX225" s="135" t="str">
        <f t="shared" si="196"/>
        <v/>
      </c>
      <c r="AY225" s="135" t="str">
        <f t="shared" si="197"/>
        <v/>
      </c>
      <c r="AZ225" s="135" t="str">
        <f t="shared" si="198"/>
        <v/>
      </c>
      <c r="BA225" s="135" t="str">
        <f t="shared" si="199"/>
        <v/>
      </c>
      <c r="BB225" s="135" t="str">
        <f t="shared" si="200"/>
        <v/>
      </c>
      <c r="BC225" s="135" t="str">
        <f t="shared" si="201"/>
        <v/>
      </c>
      <c r="BD225" s="135" t="str">
        <f t="shared" si="202"/>
        <v/>
      </c>
      <c r="BE225" s="136" t="str">
        <f t="shared" si="203"/>
        <v/>
      </c>
      <c r="BF225" s="136" t="str">
        <f t="shared" si="204"/>
        <v/>
      </c>
      <c r="BG225" s="137" t="str">
        <f t="shared" si="205"/>
        <v/>
      </c>
      <c r="BH225" s="131" t="str">
        <f t="shared" si="206"/>
        <v>vide</v>
      </c>
      <c r="BI225" s="138">
        <f t="shared" si="207"/>
        <v>0</v>
      </c>
    </row>
    <row r="226" spans="31:91" x14ac:dyDescent="0.25">
      <c r="AF226" s="133" t="str">
        <f>trame_planning_machine!$C$32</f>
        <v>me 27</v>
      </c>
      <c r="AG226" s="134" t="str">
        <f t="shared" si="179"/>
        <v/>
      </c>
      <c r="AH226" s="135" t="str">
        <f t="shared" si="180"/>
        <v/>
      </c>
      <c r="AI226" s="135" t="str">
        <f t="shared" si="181"/>
        <v/>
      </c>
      <c r="AJ226" s="135" t="str">
        <f t="shared" si="182"/>
        <v/>
      </c>
      <c r="AK226" s="135" t="str">
        <f t="shared" si="183"/>
        <v/>
      </c>
      <c r="AL226" s="135" t="str">
        <f t="shared" si="184"/>
        <v/>
      </c>
      <c r="AM226" s="135" t="str">
        <f t="shared" si="185"/>
        <v/>
      </c>
      <c r="AN226" s="135" t="str">
        <f t="shared" si="186"/>
        <v/>
      </c>
      <c r="AO226" s="135" t="str">
        <f t="shared" si="187"/>
        <v/>
      </c>
      <c r="AP226" s="135" t="str">
        <f t="shared" si="188"/>
        <v/>
      </c>
      <c r="AQ226" s="135" t="str">
        <f t="shared" si="189"/>
        <v/>
      </c>
      <c r="AR226" s="135" t="str">
        <f t="shared" si="190"/>
        <v/>
      </c>
      <c r="AS226" s="135" t="str">
        <f t="shared" si="191"/>
        <v/>
      </c>
      <c r="AT226" s="135" t="str">
        <f t="shared" si="192"/>
        <v/>
      </c>
      <c r="AU226" s="135" t="str">
        <f t="shared" si="193"/>
        <v/>
      </c>
      <c r="AV226" s="135" t="str">
        <f t="shared" si="194"/>
        <v/>
      </c>
      <c r="AW226" s="135" t="str">
        <f t="shared" si="195"/>
        <v/>
      </c>
      <c r="AX226" s="135" t="str">
        <f t="shared" si="196"/>
        <v/>
      </c>
      <c r="AY226" s="135" t="str">
        <f t="shared" si="197"/>
        <v/>
      </c>
      <c r="AZ226" s="135" t="str">
        <f t="shared" si="198"/>
        <v/>
      </c>
      <c r="BA226" s="135" t="str">
        <f t="shared" si="199"/>
        <v/>
      </c>
      <c r="BB226" s="135" t="str">
        <f t="shared" si="200"/>
        <v/>
      </c>
      <c r="BC226" s="135" t="str">
        <f t="shared" si="201"/>
        <v/>
      </c>
      <c r="BD226" s="135" t="str">
        <f t="shared" si="202"/>
        <v/>
      </c>
      <c r="BE226" s="136" t="str">
        <f t="shared" si="203"/>
        <v/>
      </c>
      <c r="BF226" s="136" t="str">
        <f t="shared" si="204"/>
        <v/>
      </c>
      <c r="BG226" s="137" t="str">
        <f t="shared" si="205"/>
        <v/>
      </c>
      <c r="BH226" s="131" t="str">
        <f t="shared" si="206"/>
        <v>vide</v>
      </c>
      <c r="BI226" s="138">
        <f t="shared" si="207"/>
        <v>0</v>
      </c>
    </row>
    <row r="227" spans="31:91" x14ac:dyDescent="0.25">
      <c r="AF227" s="133" t="str">
        <f>trame_planning_machine!$C$33</f>
        <v>je 28</v>
      </c>
      <c r="AG227" s="134" t="str">
        <f t="shared" si="179"/>
        <v/>
      </c>
      <c r="AH227" s="135" t="str">
        <f t="shared" si="180"/>
        <v/>
      </c>
      <c r="AI227" s="135" t="str">
        <f t="shared" si="181"/>
        <v/>
      </c>
      <c r="AJ227" s="135" t="str">
        <f t="shared" si="182"/>
        <v/>
      </c>
      <c r="AK227" s="135" t="str">
        <f t="shared" si="183"/>
        <v/>
      </c>
      <c r="AL227" s="135" t="str">
        <f t="shared" si="184"/>
        <v/>
      </c>
      <c r="AM227" s="135" t="str">
        <f t="shared" si="185"/>
        <v/>
      </c>
      <c r="AN227" s="135" t="str">
        <f t="shared" si="186"/>
        <v/>
      </c>
      <c r="AO227" s="135" t="str">
        <f t="shared" si="187"/>
        <v/>
      </c>
      <c r="AP227" s="135" t="str">
        <f t="shared" si="188"/>
        <v/>
      </c>
      <c r="AQ227" s="135" t="str">
        <f t="shared" si="189"/>
        <v/>
      </c>
      <c r="AR227" s="135" t="str">
        <f t="shared" si="190"/>
        <v/>
      </c>
      <c r="AS227" s="135" t="str">
        <f t="shared" si="191"/>
        <v/>
      </c>
      <c r="AT227" s="135" t="str">
        <f t="shared" si="192"/>
        <v/>
      </c>
      <c r="AU227" s="135" t="str">
        <f t="shared" si="193"/>
        <v/>
      </c>
      <c r="AV227" s="135" t="str">
        <f t="shared" si="194"/>
        <v/>
      </c>
      <c r="AW227" s="135" t="str">
        <f t="shared" si="195"/>
        <v/>
      </c>
      <c r="AX227" s="135" t="str">
        <f t="shared" si="196"/>
        <v/>
      </c>
      <c r="AY227" s="135" t="str">
        <f t="shared" si="197"/>
        <v/>
      </c>
      <c r="AZ227" s="135" t="str">
        <f t="shared" si="198"/>
        <v/>
      </c>
      <c r="BA227" s="135" t="str">
        <f t="shared" si="199"/>
        <v/>
      </c>
      <c r="BB227" s="135" t="str">
        <f t="shared" si="200"/>
        <v/>
      </c>
      <c r="BC227" s="135" t="str">
        <f t="shared" si="201"/>
        <v/>
      </c>
      <c r="BD227" s="135" t="str">
        <f t="shared" si="202"/>
        <v/>
      </c>
      <c r="BE227" s="136" t="str">
        <f t="shared" si="203"/>
        <v/>
      </c>
      <c r="BF227" s="136" t="str">
        <f t="shared" si="204"/>
        <v/>
      </c>
      <c r="BG227" s="137" t="str">
        <f t="shared" si="205"/>
        <v/>
      </c>
      <c r="BH227" s="131" t="str">
        <f t="shared" si="206"/>
        <v>vide</v>
      </c>
      <c r="BI227" s="138">
        <f t="shared" si="207"/>
        <v>0</v>
      </c>
    </row>
    <row r="228" spans="31:91" x14ac:dyDescent="0.25">
      <c r="AF228" s="133" t="str">
        <f>trame_planning_machine!$C$34</f>
        <v>ve 29</v>
      </c>
      <c r="AG228" s="134" t="str">
        <f t="shared" si="179"/>
        <v/>
      </c>
      <c r="AH228" s="135" t="str">
        <f t="shared" si="180"/>
        <v/>
      </c>
      <c r="AI228" s="135" t="str">
        <f t="shared" si="181"/>
        <v/>
      </c>
      <c r="AJ228" s="135" t="str">
        <f t="shared" si="182"/>
        <v/>
      </c>
      <c r="AK228" s="135" t="str">
        <f t="shared" si="183"/>
        <v/>
      </c>
      <c r="AL228" s="135" t="str">
        <f t="shared" si="184"/>
        <v/>
      </c>
      <c r="AM228" s="135" t="str">
        <f t="shared" si="185"/>
        <v/>
      </c>
      <c r="AN228" s="135" t="str">
        <f t="shared" si="186"/>
        <v/>
      </c>
      <c r="AO228" s="135" t="str">
        <f t="shared" si="187"/>
        <v/>
      </c>
      <c r="AP228" s="135" t="str">
        <f t="shared" si="188"/>
        <v/>
      </c>
      <c r="AQ228" s="135" t="str">
        <f t="shared" si="189"/>
        <v/>
      </c>
      <c r="AR228" s="135" t="str">
        <f t="shared" si="190"/>
        <v/>
      </c>
      <c r="AS228" s="135" t="str">
        <f t="shared" si="191"/>
        <v/>
      </c>
      <c r="AT228" s="135" t="str">
        <f t="shared" si="192"/>
        <v/>
      </c>
      <c r="AU228" s="135" t="str">
        <f t="shared" si="193"/>
        <v/>
      </c>
      <c r="AV228" s="135" t="str">
        <f t="shared" si="194"/>
        <v/>
      </c>
      <c r="AW228" s="135" t="str">
        <f t="shared" si="195"/>
        <v/>
      </c>
      <c r="AX228" s="135" t="str">
        <f t="shared" si="196"/>
        <v/>
      </c>
      <c r="AY228" s="135" t="str">
        <f t="shared" si="197"/>
        <v/>
      </c>
      <c r="AZ228" s="135" t="str">
        <f t="shared" si="198"/>
        <v/>
      </c>
      <c r="BA228" s="135" t="str">
        <f t="shared" si="199"/>
        <v/>
      </c>
      <c r="BB228" s="135" t="str">
        <f t="shared" si="200"/>
        <v/>
      </c>
      <c r="BC228" s="135" t="str">
        <f t="shared" si="201"/>
        <v/>
      </c>
      <c r="BD228" s="135" t="str">
        <f t="shared" si="202"/>
        <v/>
      </c>
      <c r="BE228" s="136" t="str">
        <f t="shared" si="203"/>
        <v/>
      </c>
      <c r="BF228" s="136" t="str">
        <f t="shared" si="204"/>
        <v/>
      </c>
      <c r="BG228" s="137" t="str">
        <f t="shared" si="205"/>
        <v/>
      </c>
      <c r="BH228" s="131" t="str">
        <f t="shared" si="206"/>
        <v>vide</v>
      </c>
      <c r="BI228" s="138">
        <f t="shared" si="207"/>
        <v>0</v>
      </c>
    </row>
    <row r="229" spans="31:91" x14ac:dyDescent="0.25">
      <c r="AF229" s="133" t="str">
        <f>trame_planning_machine!$C$35</f>
        <v>sa 30</v>
      </c>
      <c r="AG229" s="134" t="str">
        <f t="shared" si="179"/>
        <v/>
      </c>
      <c r="AH229" s="135" t="str">
        <f t="shared" si="180"/>
        <v/>
      </c>
      <c r="AI229" s="135" t="str">
        <f t="shared" si="181"/>
        <v/>
      </c>
      <c r="AJ229" s="135" t="str">
        <f t="shared" si="182"/>
        <v/>
      </c>
      <c r="AK229" s="135" t="str">
        <f t="shared" si="183"/>
        <v/>
      </c>
      <c r="AL229" s="135" t="str">
        <f t="shared" si="184"/>
        <v/>
      </c>
      <c r="AM229" s="135" t="str">
        <f t="shared" si="185"/>
        <v/>
      </c>
      <c r="AN229" s="135" t="str">
        <f t="shared" si="186"/>
        <v/>
      </c>
      <c r="AO229" s="135" t="str">
        <f t="shared" si="187"/>
        <v/>
      </c>
      <c r="AP229" s="135" t="str">
        <f t="shared" si="188"/>
        <v/>
      </c>
      <c r="AQ229" s="135" t="str">
        <f t="shared" si="189"/>
        <v/>
      </c>
      <c r="AR229" s="135" t="str">
        <f t="shared" si="190"/>
        <v/>
      </c>
      <c r="AS229" s="135" t="str">
        <f t="shared" si="191"/>
        <v/>
      </c>
      <c r="AT229" s="135" t="str">
        <f t="shared" si="192"/>
        <v/>
      </c>
      <c r="AU229" s="135" t="str">
        <f t="shared" si="193"/>
        <v/>
      </c>
      <c r="AV229" s="135" t="str">
        <f t="shared" si="194"/>
        <v/>
      </c>
      <c r="AW229" s="135" t="str">
        <f t="shared" si="195"/>
        <v/>
      </c>
      <c r="AX229" s="135" t="str">
        <f t="shared" si="196"/>
        <v/>
      </c>
      <c r="AY229" s="135" t="str">
        <f t="shared" si="197"/>
        <v/>
      </c>
      <c r="AZ229" s="135" t="str">
        <f t="shared" si="198"/>
        <v/>
      </c>
      <c r="BA229" s="135" t="str">
        <f t="shared" si="199"/>
        <v/>
      </c>
      <c r="BB229" s="135" t="str">
        <f t="shared" si="200"/>
        <v/>
      </c>
      <c r="BC229" s="135" t="str">
        <f t="shared" si="201"/>
        <v/>
      </c>
      <c r="BD229" s="135" t="str">
        <f t="shared" si="202"/>
        <v/>
      </c>
      <c r="BE229" s="136" t="str">
        <f t="shared" si="203"/>
        <v/>
      </c>
      <c r="BF229" s="136" t="str">
        <f t="shared" si="204"/>
        <v/>
      </c>
      <c r="BG229" s="137" t="str">
        <f t="shared" si="205"/>
        <v/>
      </c>
      <c r="BH229" s="131" t="str">
        <f t="shared" si="206"/>
        <v>vide</v>
      </c>
      <c r="BI229" s="138">
        <f t="shared" si="207"/>
        <v>0</v>
      </c>
    </row>
    <row r="230" spans="31:91" ht="15.75" thickBot="1" x14ac:dyDescent="0.3">
      <c r="AF230" s="142" t="str">
        <f>trame_planning_machine!$C$36</f>
        <v>di 31</v>
      </c>
      <c r="AG230" s="143" t="str">
        <f t="shared" si="179"/>
        <v/>
      </c>
      <c r="AH230" s="144" t="str">
        <f t="shared" si="180"/>
        <v/>
      </c>
      <c r="AI230" s="144" t="str">
        <f t="shared" si="181"/>
        <v/>
      </c>
      <c r="AJ230" s="144" t="str">
        <f t="shared" si="182"/>
        <v/>
      </c>
      <c r="AK230" s="144" t="str">
        <f t="shared" si="183"/>
        <v/>
      </c>
      <c r="AL230" s="144" t="str">
        <f t="shared" si="184"/>
        <v/>
      </c>
      <c r="AM230" s="144" t="str">
        <f t="shared" si="185"/>
        <v/>
      </c>
      <c r="AN230" s="144" t="str">
        <f t="shared" si="186"/>
        <v/>
      </c>
      <c r="AO230" s="144" t="str">
        <f t="shared" si="187"/>
        <v/>
      </c>
      <c r="AP230" s="144" t="str">
        <f t="shared" si="188"/>
        <v/>
      </c>
      <c r="AQ230" s="144" t="str">
        <f t="shared" si="189"/>
        <v/>
      </c>
      <c r="AR230" s="144" t="str">
        <f t="shared" si="190"/>
        <v/>
      </c>
      <c r="AS230" s="144" t="str">
        <f t="shared" si="191"/>
        <v/>
      </c>
      <c r="AT230" s="144" t="str">
        <f t="shared" si="192"/>
        <v/>
      </c>
      <c r="AU230" s="144" t="str">
        <f t="shared" si="193"/>
        <v/>
      </c>
      <c r="AV230" s="144" t="str">
        <f t="shared" si="194"/>
        <v/>
      </c>
      <c r="AW230" s="144" t="str">
        <f t="shared" si="195"/>
        <v/>
      </c>
      <c r="AX230" s="144" t="str">
        <f t="shared" si="196"/>
        <v/>
      </c>
      <c r="AY230" s="144" t="str">
        <f t="shared" si="197"/>
        <v/>
      </c>
      <c r="AZ230" s="144" t="str">
        <f t="shared" si="198"/>
        <v/>
      </c>
      <c r="BA230" s="144" t="str">
        <f t="shared" si="199"/>
        <v/>
      </c>
      <c r="BB230" s="144" t="str">
        <f t="shared" si="200"/>
        <v/>
      </c>
      <c r="BC230" s="144" t="str">
        <f t="shared" si="201"/>
        <v/>
      </c>
      <c r="BD230" s="144" t="str">
        <f t="shared" si="202"/>
        <v/>
      </c>
      <c r="BE230" s="145" t="str">
        <f t="shared" si="203"/>
        <v/>
      </c>
      <c r="BF230" s="145" t="str">
        <f t="shared" si="204"/>
        <v/>
      </c>
      <c r="BG230" s="146" t="str">
        <f t="shared" si="205"/>
        <v/>
      </c>
      <c r="BH230" s="131" t="str">
        <f t="shared" si="206"/>
        <v>vide</v>
      </c>
      <c r="BI230" s="147">
        <f t="shared" si="207"/>
        <v>0</v>
      </c>
    </row>
    <row r="231" spans="31:91" ht="15.75" thickTop="1" x14ac:dyDescent="0.25">
      <c r="BD231" s="149"/>
    </row>
    <row r="232" spans="31:91" ht="15.75" thickBot="1" x14ac:dyDescent="0.3">
      <c r="BD232" s="150"/>
      <c r="BI232" s="60" t="str">
        <f>BH233</f>
        <v>vide</v>
      </c>
      <c r="BJ232" s="60" t="str">
        <f>BH234</f>
        <v>vide</v>
      </c>
      <c r="BK232" s="60" t="str">
        <f>BH235</f>
        <v>vide</v>
      </c>
      <c r="BL232" s="60" t="str">
        <f>BH236</f>
        <v>vide</v>
      </c>
      <c r="BM232" s="60" t="str">
        <f>BH237</f>
        <v>vide</v>
      </c>
      <c r="BN232" s="60" t="str">
        <f>BH238</f>
        <v>vide</v>
      </c>
      <c r="BO232" s="60" t="str">
        <f>BH239</f>
        <v>vide</v>
      </c>
      <c r="BP232" s="60" t="str">
        <f>BH240</f>
        <v>vide</v>
      </c>
      <c r="BQ232" s="60" t="str">
        <f>BH241</f>
        <v>vide</v>
      </c>
      <c r="BR232" s="60" t="str">
        <f>BH242</f>
        <v>vide</v>
      </c>
      <c r="BS232" s="60" t="str">
        <f>BH243</f>
        <v>vide</v>
      </c>
      <c r="BT232" s="60" t="str">
        <f>BH244</f>
        <v>vide</v>
      </c>
      <c r="BU232" s="60" t="str">
        <f>BH245</f>
        <v>vide</v>
      </c>
      <c r="BV232" s="60" t="str">
        <f>BH246</f>
        <v>vide</v>
      </c>
      <c r="BW232" s="60" t="str">
        <f>BH247</f>
        <v>vide</v>
      </c>
      <c r="BX232" s="60" t="str">
        <f>BH248</f>
        <v>vide</v>
      </c>
      <c r="BY232" s="60" t="str">
        <f>BH249</f>
        <v>vide</v>
      </c>
      <c r="BZ232" s="60" t="str">
        <f>BH250</f>
        <v>vide</v>
      </c>
      <c r="CA232" s="60" t="str">
        <f>BH251</f>
        <v>vide</v>
      </c>
      <c r="CB232" s="60" t="str">
        <f>BH252</f>
        <v>vide</v>
      </c>
      <c r="CC232" s="60" t="str">
        <f>BH253</f>
        <v>vide</v>
      </c>
      <c r="CD232" s="60" t="str">
        <f>BH254</f>
        <v>vide</v>
      </c>
      <c r="CE232" s="60" t="str">
        <f>BH255</f>
        <v>vide</v>
      </c>
      <c r="CF232" s="60" t="str">
        <f>BH256</f>
        <v>vide</v>
      </c>
      <c r="CG232" s="60" t="str">
        <f>BH257</f>
        <v>vide</v>
      </c>
      <c r="CH232" s="60" t="str">
        <f>BH258</f>
        <v>vide</v>
      </c>
      <c r="CI232" s="60" t="str">
        <f>BH259</f>
        <v>vide</v>
      </c>
      <c r="CJ232" s="60" t="str">
        <f>BH260</f>
        <v>vide</v>
      </c>
      <c r="CK232" s="60" t="str">
        <f>BH261</f>
        <v>vide</v>
      </c>
      <c r="CL232" s="60" t="str">
        <f>BH262</f>
        <v>vide</v>
      </c>
      <c r="CM232" s="60" t="str">
        <f>BH263</f>
        <v>vide</v>
      </c>
    </row>
    <row r="233" spans="31:91" ht="15.75" thickTop="1" x14ac:dyDescent="0.25">
      <c r="AE233" s="125" t="s">
        <v>33</v>
      </c>
      <c r="AF233" s="126" t="str">
        <f>trame_planning_machine!$C$6</f>
        <v>ve 1</v>
      </c>
      <c r="AG233" s="127" t="str">
        <f>IF(D2=$AE$233,D$1,"")</f>
        <v/>
      </c>
      <c r="AH233" s="128" t="str">
        <f t="shared" ref="AH233:BD233" si="208">IF(E2=$AE$233,E$1,"")</f>
        <v/>
      </c>
      <c r="AI233" s="128" t="str">
        <f t="shared" si="208"/>
        <v/>
      </c>
      <c r="AJ233" s="128" t="str">
        <f t="shared" si="208"/>
        <v/>
      </c>
      <c r="AK233" s="128" t="str">
        <f t="shared" si="208"/>
        <v/>
      </c>
      <c r="AL233" s="128" t="str">
        <f t="shared" si="208"/>
        <v/>
      </c>
      <c r="AM233" s="128" t="str">
        <f t="shared" si="208"/>
        <v/>
      </c>
      <c r="AN233" s="128" t="str">
        <f t="shared" si="208"/>
        <v/>
      </c>
      <c r="AO233" s="128" t="str">
        <f t="shared" si="208"/>
        <v/>
      </c>
      <c r="AP233" s="128" t="str">
        <f t="shared" si="208"/>
        <v/>
      </c>
      <c r="AQ233" s="128" t="str">
        <f t="shared" si="208"/>
        <v/>
      </c>
      <c r="AR233" s="128" t="str">
        <f t="shared" si="208"/>
        <v/>
      </c>
      <c r="AS233" s="128" t="str">
        <f t="shared" si="208"/>
        <v/>
      </c>
      <c r="AT233" s="128" t="str">
        <f t="shared" si="208"/>
        <v/>
      </c>
      <c r="AU233" s="128" t="str">
        <f t="shared" si="208"/>
        <v/>
      </c>
      <c r="AV233" s="128" t="str">
        <f t="shared" si="208"/>
        <v/>
      </c>
      <c r="AW233" s="128" t="str">
        <f t="shared" si="208"/>
        <v/>
      </c>
      <c r="AX233" s="128" t="str">
        <f t="shared" si="208"/>
        <v/>
      </c>
      <c r="AY233" s="128" t="str">
        <f t="shared" si="208"/>
        <v/>
      </c>
      <c r="AZ233" s="128" t="str">
        <f t="shared" si="208"/>
        <v/>
      </c>
      <c r="BA233" s="128" t="str">
        <f t="shared" si="208"/>
        <v/>
      </c>
      <c r="BB233" s="128" t="str">
        <f t="shared" si="208"/>
        <v/>
      </c>
      <c r="BC233" s="128" t="str">
        <f t="shared" si="208"/>
        <v/>
      </c>
      <c r="BD233" s="128" t="str">
        <f t="shared" si="208"/>
        <v/>
      </c>
      <c r="BE233" s="129" t="str">
        <f>IF(ISERROR(SEARCH("ML*",$AB$2)),"",$AB$1)</f>
        <v/>
      </c>
      <c r="BF233" s="129" t="str">
        <f>IF(ISERROR(SEARCH("ML*",$AC$2)),"",$AC$1)</f>
        <v/>
      </c>
      <c r="BG233" s="130" t="str">
        <f>IF(BI233&gt;1,"DOUB","")</f>
        <v/>
      </c>
      <c r="BH233" s="131" t="str">
        <f>IF(ISNA(LOOKUP(2.1,1/(AG233:BG233&lt;&gt;""),AG233:BG233)),"vide",LOOKUP(2.1,1/(AG233:BG233&lt;&gt;""),AG233:BG233))</f>
        <v>vide</v>
      </c>
      <c r="BI233" s="138">
        <f>SUMPRODUCT((AG233:BF233&lt;&gt;"")*1)</f>
        <v>0</v>
      </c>
    </row>
    <row r="234" spans="31:91" x14ac:dyDescent="0.25">
      <c r="AF234" s="133" t="str">
        <f>trame_planning_machine!$C$7</f>
        <v>sa 2</v>
      </c>
      <c r="AG234" s="134" t="str">
        <f t="shared" ref="AG234:AG263" si="209">IF(D3=$AE$233,D$1,"")</f>
        <v/>
      </c>
      <c r="AH234" s="135" t="str">
        <f t="shared" ref="AH234:AH263" si="210">IF(E3=$AE$233,E$1,"")</f>
        <v/>
      </c>
      <c r="AI234" s="135" t="str">
        <f t="shared" ref="AI234:AI263" si="211">IF(F3=$AE$233,F$1,"")</f>
        <v/>
      </c>
      <c r="AJ234" s="135" t="str">
        <f t="shared" ref="AJ234:AJ263" si="212">IF(G3=$AE$233,G$1,"")</f>
        <v/>
      </c>
      <c r="AK234" s="135" t="str">
        <f t="shared" ref="AK234:AK263" si="213">IF(H3=$AE$233,H$1,"")</f>
        <v/>
      </c>
      <c r="AL234" s="135" t="str">
        <f t="shared" ref="AL234:AL263" si="214">IF(I3=$AE$233,I$1,"")</f>
        <v/>
      </c>
      <c r="AM234" s="135" t="str">
        <f t="shared" ref="AM234:AM263" si="215">IF(J3=$AE$233,J$1,"")</f>
        <v/>
      </c>
      <c r="AN234" s="135" t="str">
        <f t="shared" ref="AN234:AN263" si="216">IF(K3=$AE$233,K$1,"")</f>
        <v/>
      </c>
      <c r="AO234" s="135" t="str">
        <f t="shared" ref="AO234:AO263" si="217">IF(L3=$AE$233,L$1,"")</f>
        <v/>
      </c>
      <c r="AP234" s="135" t="str">
        <f t="shared" ref="AP234:AP263" si="218">IF(M3=$AE$233,M$1,"")</f>
        <v/>
      </c>
      <c r="AQ234" s="135" t="str">
        <f t="shared" ref="AQ234:AQ263" si="219">IF(N3=$AE$233,N$1,"")</f>
        <v/>
      </c>
      <c r="AR234" s="135" t="str">
        <f t="shared" ref="AR234:AR263" si="220">IF(O3=$AE$233,O$1,"")</f>
        <v/>
      </c>
      <c r="AS234" s="135" t="str">
        <f t="shared" ref="AS234:AS263" si="221">IF(P3=$AE$233,P$1,"")</f>
        <v/>
      </c>
      <c r="AT234" s="135" t="str">
        <f t="shared" ref="AT234:AT263" si="222">IF(Q3=$AE$233,Q$1,"")</f>
        <v/>
      </c>
      <c r="AU234" s="135" t="str">
        <f t="shared" ref="AU234:AU263" si="223">IF(R3=$AE$233,R$1,"")</f>
        <v/>
      </c>
      <c r="AV234" s="135" t="str">
        <f t="shared" ref="AV234:AV263" si="224">IF(S3=$AE$233,S$1,"")</f>
        <v/>
      </c>
      <c r="AW234" s="135" t="str">
        <f t="shared" ref="AW234:AW263" si="225">IF(T3=$AE$233,T$1,"")</f>
        <v/>
      </c>
      <c r="AX234" s="135" t="str">
        <f t="shared" ref="AX234:AX263" si="226">IF(U3=$AE$233,U$1,"")</f>
        <v/>
      </c>
      <c r="AY234" s="135" t="str">
        <f t="shared" ref="AY234:AY263" si="227">IF(V3=$AE$233,V$1,"")</f>
        <v/>
      </c>
      <c r="AZ234" s="135" t="str">
        <f t="shared" ref="AZ234:AZ263" si="228">IF(W3=$AE$233,W$1,"")</f>
        <v/>
      </c>
      <c r="BA234" s="135" t="str">
        <f t="shared" ref="BA234:BA263" si="229">IF(X3=$AE$233,X$1,"")</f>
        <v/>
      </c>
      <c r="BB234" s="135" t="str">
        <f t="shared" ref="BB234:BB263" si="230">IF(Y3=$AE$233,Y$1,"")</f>
        <v/>
      </c>
      <c r="BC234" s="135" t="str">
        <f t="shared" ref="BC234:BC263" si="231">IF(Z3=$AE$233,Z$1,"")</f>
        <v/>
      </c>
      <c r="BD234" s="135" t="str">
        <f t="shared" ref="BD234:BD263" si="232">IF(AA3=$AE$233,AA$1,"")</f>
        <v/>
      </c>
      <c r="BE234" s="136" t="str">
        <f t="shared" ref="BE234:BE263" si="233">IF(ISERROR(SEARCH("ML*",$AB$2)),"",$AB$1)</f>
        <v/>
      </c>
      <c r="BF234" s="136" t="str">
        <f t="shared" ref="BF234:BF263" si="234">IF(ISERROR(SEARCH("ML*",$AC$2)),"",$AC$1)</f>
        <v/>
      </c>
      <c r="BG234" s="137" t="str">
        <f t="shared" ref="BG234:BG263" si="235">IF(BI234&gt;1,"DOUB","")</f>
        <v/>
      </c>
      <c r="BH234" s="131" t="str">
        <f t="shared" ref="BH234:BH263" si="236">IF(ISNA(LOOKUP(2.1,1/(AG234:BG234&lt;&gt;""),AG234:BG234)),"vide",LOOKUP(2.1,1/(AG234:BG234&lt;&gt;""),AG234:BG234))</f>
        <v>vide</v>
      </c>
      <c r="BI234" s="138">
        <f t="shared" ref="BI234:BI263" si="237">SUMPRODUCT((AG234:BF234&lt;&gt;"")*1)</f>
        <v>0</v>
      </c>
    </row>
    <row r="235" spans="31:91" x14ac:dyDescent="0.25">
      <c r="AF235" s="133" t="str">
        <f>trame_planning_machine!$C$8</f>
        <v>di 3</v>
      </c>
      <c r="AG235" s="134" t="str">
        <f t="shared" si="209"/>
        <v/>
      </c>
      <c r="AH235" s="135" t="str">
        <f t="shared" si="210"/>
        <v/>
      </c>
      <c r="AI235" s="135" t="str">
        <f t="shared" si="211"/>
        <v/>
      </c>
      <c r="AJ235" s="135" t="str">
        <f t="shared" si="212"/>
        <v/>
      </c>
      <c r="AK235" s="135" t="str">
        <f t="shared" si="213"/>
        <v/>
      </c>
      <c r="AL235" s="135" t="str">
        <f t="shared" si="214"/>
        <v/>
      </c>
      <c r="AM235" s="135" t="str">
        <f t="shared" si="215"/>
        <v/>
      </c>
      <c r="AN235" s="135" t="str">
        <f t="shared" si="216"/>
        <v/>
      </c>
      <c r="AO235" s="135" t="str">
        <f t="shared" si="217"/>
        <v/>
      </c>
      <c r="AP235" s="135" t="str">
        <f t="shared" si="218"/>
        <v/>
      </c>
      <c r="AQ235" s="135" t="str">
        <f t="shared" si="219"/>
        <v/>
      </c>
      <c r="AR235" s="135" t="str">
        <f t="shared" si="220"/>
        <v/>
      </c>
      <c r="AS235" s="135" t="str">
        <f t="shared" si="221"/>
        <v/>
      </c>
      <c r="AT235" s="135" t="str">
        <f t="shared" si="222"/>
        <v/>
      </c>
      <c r="AU235" s="135" t="str">
        <f t="shared" si="223"/>
        <v/>
      </c>
      <c r="AV235" s="135" t="str">
        <f t="shared" si="224"/>
        <v/>
      </c>
      <c r="AW235" s="135" t="str">
        <f t="shared" si="225"/>
        <v/>
      </c>
      <c r="AX235" s="135" t="str">
        <f t="shared" si="226"/>
        <v/>
      </c>
      <c r="AY235" s="135" t="str">
        <f t="shared" si="227"/>
        <v/>
      </c>
      <c r="AZ235" s="135" t="str">
        <f t="shared" si="228"/>
        <v/>
      </c>
      <c r="BA235" s="135" t="str">
        <f t="shared" si="229"/>
        <v/>
      </c>
      <c r="BB235" s="135" t="str">
        <f t="shared" si="230"/>
        <v/>
      </c>
      <c r="BC235" s="135" t="str">
        <f t="shared" si="231"/>
        <v/>
      </c>
      <c r="BD235" s="135" t="str">
        <f t="shared" si="232"/>
        <v/>
      </c>
      <c r="BE235" s="136" t="str">
        <f t="shared" si="233"/>
        <v/>
      </c>
      <c r="BF235" s="136" t="str">
        <f t="shared" si="234"/>
        <v/>
      </c>
      <c r="BG235" s="137" t="str">
        <f t="shared" si="235"/>
        <v/>
      </c>
      <c r="BH235" s="131" t="str">
        <f t="shared" si="236"/>
        <v>vide</v>
      </c>
      <c r="BI235" s="138">
        <f t="shared" si="237"/>
        <v>0</v>
      </c>
    </row>
    <row r="236" spans="31:91" x14ac:dyDescent="0.25">
      <c r="AF236" s="133" t="str">
        <f>trame_planning_machine!$C$9</f>
        <v>lu 4</v>
      </c>
      <c r="AG236" s="134" t="str">
        <f t="shared" si="209"/>
        <v/>
      </c>
      <c r="AH236" s="135" t="str">
        <f t="shared" si="210"/>
        <v/>
      </c>
      <c r="AI236" s="135" t="str">
        <f t="shared" si="211"/>
        <v/>
      </c>
      <c r="AJ236" s="135" t="str">
        <f t="shared" si="212"/>
        <v/>
      </c>
      <c r="AK236" s="135" t="str">
        <f t="shared" si="213"/>
        <v/>
      </c>
      <c r="AL236" s="135" t="str">
        <f t="shared" si="214"/>
        <v/>
      </c>
      <c r="AM236" s="135" t="str">
        <f t="shared" si="215"/>
        <v/>
      </c>
      <c r="AN236" s="135" t="str">
        <f t="shared" si="216"/>
        <v/>
      </c>
      <c r="AO236" s="135" t="str">
        <f t="shared" si="217"/>
        <v/>
      </c>
      <c r="AP236" s="135" t="str">
        <f t="shared" si="218"/>
        <v/>
      </c>
      <c r="AQ236" s="135" t="str">
        <f t="shared" si="219"/>
        <v/>
      </c>
      <c r="AR236" s="135" t="str">
        <f t="shared" si="220"/>
        <v/>
      </c>
      <c r="AS236" s="135" t="str">
        <f t="shared" si="221"/>
        <v/>
      </c>
      <c r="AT236" s="135" t="str">
        <f t="shared" si="222"/>
        <v/>
      </c>
      <c r="AU236" s="135" t="str">
        <f t="shared" si="223"/>
        <v/>
      </c>
      <c r="AV236" s="135" t="str">
        <f t="shared" si="224"/>
        <v/>
      </c>
      <c r="AW236" s="135" t="str">
        <f t="shared" si="225"/>
        <v/>
      </c>
      <c r="AX236" s="135" t="str">
        <f t="shared" si="226"/>
        <v/>
      </c>
      <c r="AY236" s="135" t="str">
        <f t="shared" si="227"/>
        <v/>
      </c>
      <c r="AZ236" s="135" t="str">
        <f t="shared" si="228"/>
        <v/>
      </c>
      <c r="BA236" s="135" t="str">
        <f t="shared" si="229"/>
        <v/>
      </c>
      <c r="BB236" s="135" t="str">
        <f t="shared" si="230"/>
        <v/>
      </c>
      <c r="BC236" s="135" t="str">
        <f t="shared" si="231"/>
        <v/>
      </c>
      <c r="BD236" s="135" t="str">
        <f t="shared" si="232"/>
        <v/>
      </c>
      <c r="BE236" s="136" t="str">
        <f t="shared" si="233"/>
        <v/>
      </c>
      <c r="BF236" s="136" t="str">
        <f t="shared" si="234"/>
        <v/>
      </c>
      <c r="BG236" s="137" t="str">
        <f t="shared" si="235"/>
        <v/>
      </c>
      <c r="BH236" s="131" t="str">
        <f t="shared" si="236"/>
        <v>vide</v>
      </c>
      <c r="BI236" s="138">
        <f t="shared" si="237"/>
        <v>0</v>
      </c>
    </row>
    <row r="237" spans="31:91" x14ac:dyDescent="0.25">
      <c r="AF237" s="133" t="str">
        <f>trame_planning_machine!$C$10</f>
        <v>ma 5</v>
      </c>
      <c r="AG237" s="134" t="str">
        <f t="shared" si="209"/>
        <v/>
      </c>
      <c r="AH237" s="135" t="str">
        <f t="shared" si="210"/>
        <v/>
      </c>
      <c r="AI237" s="135" t="str">
        <f t="shared" si="211"/>
        <v/>
      </c>
      <c r="AJ237" s="135" t="str">
        <f t="shared" si="212"/>
        <v/>
      </c>
      <c r="AK237" s="135" t="str">
        <f t="shared" si="213"/>
        <v/>
      </c>
      <c r="AL237" s="135" t="str">
        <f t="shared" si="214"/>
        <v/>
      </c>
      <c r="AM237" s="135" t="str">
        <f t="shared" si="215"/>
        <v/>
      </c>
      <c r="AN237" s="135" t="str">
        <f t="shared" si="216"/>
        <v/>
      </c>
      <c r="AO237" s="135" t="str">
        <f t="shared" si="217"/>
        <v/>
      </c>
      <c r="AP237" s="135" t="str">
        <f t="shared" si="218"/>
        <v/>
      </c>
      <c r="AQ237" s="135" t="str">
        <f t="shared" si="219"/>
        <v/>
      </c>
      <c r="AR237" s="135" t="str">
        <f t="shared" si="220"/>
        <v/>
      </c>
      <c r="AS237" s="135" t="str">
        <f t="shared" si="221"/>
        <v/>
      </c>
      <c r="AT237" s="135" t="str">
        <f t="shared" si="222"/>
        <v/>
      </c>
      <c r="AU237" s="135" t="str">
        <f t="shared" si="223"/>
        <v/>
      </c>
      <c r="AV237" s="135" t="str">
        <f t="shared" si="224"/>
        <v/>
      </c>
      <c r="AW237" s="135" t="str">
        <f t="shared" si="225"/>
        <v/>
      </c>
      <c r="AX237" s="135" t="str">
        <f t="shared" si="226"/>
        <v/>
      </c>
      <c r="AY237" s="135" t="str">
        <f t="shared" si="227"/>
        <v/>
      </c>
      <c r="AZ237" s="135" t="str">
        <f t="shared" si="228"/>
        <v/>
      </c>
      <c r="BA237" s="135" t="str">
        <f t="shared" si="229"/>
        <v/>
      </c>
      <c r="BB237" s="135" t="str">
        <f t="shared" si="230"/>
        <v/>
      </c>
      <c r="BC237" s="135" t="str">
        <f t="shared" si="231"/>
        <v/>
      </c>
      <c r="BD237" s="135" t="str">
        <f t="shared" si="232"/>
        <v/>
      </c>
      <c r="BE237" s="136" t="str">
        <f t="shared" si="233"/>
        <v/>
      </c>
      <c r="BF237" s="136" t="str">
        <f t="shared" si="234"/>
        <v/>
      </c>
      <c r="BG237" s="137" t="str">
        <f t="shared" si="235"/>
        <v/>
      </c>
      <c r="BH237" s="131" t="str">
        <f t="shared" si="236"/>
        <v>vide</v>
      </c>
      <c r="BI237" s="138">
        <f t="shared" si="237"/>
        <v>0</v>
      </c>
    </row>
    <row r="238" spans="31:91" x14ac:dyDescent="0.25">
      <c r="AF238" s="133" t="str">
        <f>trame_planning_machine!$C$11</f>
        <v>me 6</v>
      </c>
      <c r="AG238" s="134" t="str">
        <f t="shared" si="209"/>
        <v/>
      </c>
      <c r="AH238" s="135" t="str">
        <f t="shared" si="210"/>
        <v/>
      </c>
      <c r="AI238" s="135" t="str">
        <f t="shared" si="211"/>
        <v/>
      </c>
      <c r="AJ238" s="135" t="str">
        <f t="shared" si="212"/>
        <v/>
      </c>
      <c r="AK238" s="135" t="str">
        <f t="shared" si="213"/>
        <v/>
      </c>
      <c r="AL238" s="135" t="str">
        <f t="shared" si="214"/>
        <v/>
      </c>
      <c r="AM238" s="135" t="str">
        <f t="shared" si="215"/>
        <v/>
      </c>
      <c r="AN238" s="135" t="str">
        <f t="shared" si="216"/>
        <v/>
      </c>
      <c r="AO238" s="135" t="str">
        <f t="shared" si="217"/>
        <v/>
      </c>
      <c r="AP238" s="135" t="str">
        <f t="shared" si="218"/>
        <v/>
      </c>
      <c r="AQ238" s="135" t="str">
        <f t="shared" si="219"/>
        <v/>
      </c>
      <c r="AR238" s="135" t="str">
        <f t="shared" si="220"/>
        <v/>
      </c>
      <c r="AS238" s="135" t="str">
        <f t="shared" si="221"/>
        <v/>
      </c>
      <c r="AT238" s="135" t="str">
        <f t="shared" si="222"/>
        <v/>
      </c>
      <c r="AU238" s="135" t="str">
        <f t="shared" si="223"/>
        <v/>
      </c>
      <c r="AV238" s="135" t="str">
        <f t="shared" si="224"/>
        <v/>
      </c>
      <c r="AW238" s="135" t="str">
        <f t="shared" si="225"/>
        <v/>
      </c>
      <c r="AX238" s="135" t="str">
        <f t="shared" si="226"/>
        <v/>
      </c>
      <c r="AY238" s="135" t="str">
        <f t="shared" si="227"/>
        <v/>
      </c>
      <c r="AZ238" s="135" t="str">
        <f t="shared" si="228"/>
        <v/>
      </c>
      <c r="BA238" s="135" t="str">
        <f t="shared" si="229"/>
        <v/>
      </c>
      <c r="BB238" s="135" t="str">
        <f t="shared" si="230"/>
        <v/>
      </c>
      <c r="BC238" s="135" t="str">
        <f t="shared" si="231"/>
        <v/>
      </c>
      <c r="BD238" s="135" t="str">
        <f t="shared" si="232"/>
        <v/>
      </c>
      <c r="BE238" s="136" t="str">
        <f t="shared" si="233"/>
        <v/>
      </c>
      <c r="BF238" s="136" t="str">
        <f t="shared" si="234"/>
        <v/>
      </c>
      <c r="BG238" s="137" t="str">
        <f t="shared" si="235"/>
        <v/>
      </c>
      <c r="BH238" s="131" t="str">
        <f t="shared" si="236"/>
        <v>vide</v>
      </c>
      <c r="BI238" s="138">
        <f t="shared" si="237"/>
        <v>0</v>
      </c>
    </row>
    <row r="239" spans="31:91" x14ac:dyDescent="0.25">
      <c r="AF239" s="133" t="str">
        <f>trame_planning_machine!$C$12</f>
        <v>je 7</v>
      </c>
      <c r="AG239" s="134" t="str">
        <f t="shared" si="209"/>
        <v/>
      </c>
      <c r="AH239" s="135" t="str">
        <f t="shared" si="210"/>
        <v/>
      </c>
      <c r="AI239" s="135" t="str">
        <f t="shared" si="211"/>
        <v/>
      </c>
      <c r="AJ239" s="135" t="str">
        <f t="shared" si="212"/>
        <v/>
      </c>
      <c r="AK239" s="135" t="str">
        <f t="shared" si="213"/>
        <v/>
      </c>
      <c r="AL239" s="135" t="str">
        <f t="shared" si="214"/>
        <v/>
      </c>
      <c r="AM239" s="135" t="str">
        <f t="shared" si="215"/>
        <v/>
      </c>
      <c r="AN239" s="135" t="str">
        <f t="shared" si="216"/>
        <v/>
      </c>
      <c r="AO239" s="135" t="str">
        <f t="shared" si="217"/>
        <v/>
      </c>
      <c r="AP239" s="135" t="str">
        <f t="shared" si="218"/>
        <v/>
      </c>
      <c r="AQ239" s="135" t="str">
        <f t="shared" si="219"/>
        <v/>
      </c>
      <c r="AR239" s="135" t="str">
        <f t="shared" si="220"/>
        <v/>
      </c>
      <c r="AS239" s="135" t="str">
        <f t="shared" si="221"/>
        <v/>
      </c>
      <c r="AT239" s="135" t="str">
        <f t="shared" si="222"/>
        <v/>
      </c>
      <c r="AU239" s="135" t="str">
        <f t="shared" si="223"/>
        <v/>
      </c>
      <c r="AV239" s="135" t="str">
        <f t="shared" si="224"/>
        <v/>
      </c>
      <c r="AW239" s="135" t="str">
        <f t="shared" si="225"/>
        <v/>
      </c>
      <c r="AX239" s="135" t="str">
        <f t="shared" si="226"/>
        <v/>
      </c>
      <c r="AY239" s="135" t="str">
        <f t="shared" si="227"/>
        <v/>
      </c>
      <c r="AZ239" s="135" t="str">
        <f t="shared" si="228"/>
        <v/>
      </c>
      <c r="BA239" s="135" t="str">
        <f t="shared" si="229"/>
        <v/>
      </c>
      <c r="BB239" s="135" t="str">
        <f t="shared" si="230"/>
        <v/>
      </c>
      <c r="BC239" s="135" t="str">
        <f t="shared" si="231"/>
        <v/>
      </c>
      <c r="BD239" s="135" t="str">
        <f t="shared" si="232"/>
        <v/>
      </c>
      <c r="BE239" s="136" t="str">
        <f t="shared" si="233"/>
        <v/>
      </c>
      <c r="BF239" s="136" t="str">
        <f t="shared" si="234"/>
        <v/>
      </c>
      <c r="BG239" s="137" t="str">
        <f t="shared" si="235"/>
        <v/>
      </c>
      <c r="BH239" s="131" t="str">
        <f t="shared" si="236"/>
        <v>vide</v>
      </c>
      <c r="BI239" s="138">
        <f t="shared" si="237"/>
        <v>0</v>
      </c>
    </row>
    <row r="240" spans="31:91" x14ac:dyDescent="0.25">
      <c r="AF240" s="133" t="str">
        <f>trame_planning_machine!$C$13</f>
        <v>ve 8</v>
      </c>
      <c r="AG240" s="134" t="str">
        <f t="shared" si="209"/>
        <v/>
      </c>
      <c r="AH240" s="135" t="str">
        <f t="shared" si="210"/>
        <v/>
      </c>
      <c r="AI240" s="135" t="str">
        <f t="shared" si="211"/>
        <v/>
      </c>
      <c r="AJ240" s="135" t="str">
        <f t="shared" si="212"/>
        <v/>
      </c>
      <c r="AK240" s="135" t="str">
        <f t="shared" si="213"/>
        <v/>
      </c>
      <c r="AL240" s="135" t="str">
        <f t="shared" si="214"/>
        <v/>
      </c>
      <c r="AM240" s="135" t="str">
        <f t="shared" si="215"/>
        <v/>
      </c>
      <c r="AN240" s="135" t="str">
        <f t="shared" si="216"/>
        <v/>
      </c>
      <c r="AO240" s="135" t="str">
        <f t="shared" si="217"/>
        <v/>
      </c>
      <c r="AP240" s="135" t="str">
        <f t="shared" si="218"/>
        <v/>
      </c>
      <c r="AQ240" s="135" t="str">
        <f t="shared" si="219"/>
        <v/>
      </c>
      <c r="AR240" s="135" t="str">
        <f t="shared" si="220"/>
        <v/>
      </c>
      <c r="AS240" s="135" t="str">
        <f t="shared" si="221"/>
        <v/>
      </c>
      <c r="AT240" s="135" t="str">
        <f t="shared" si="222"/>
        <v/>
      </c>
      <c r="AU240" s="135" t="str">
        <f t="shared" si="223"/>
        <v/>
      </c>
      <c r="AV240" s="135" t="str">
        <f t="shared" si="224"/>
        <v/>
      </c>
      <c r="AW240" s="135" t="str">
        <f t="shared" si="225"/>
        <v/>
      </c>
      <c r="AX240" s="135" t="str">
        <f t="shared" si="226"/>
        <v/>
      </c>
      <c r="AY240" s="135" t="str">
        <f t="shared" si="227"/>
        <v/>
      </c>
      <c r="AZ240" s="135" t="str">
        <f t="shared" si="228"/>
        <v/>
      </c>
      <c r="BA240" s="135" t="str">
        <f t="shared" si="229"/>
        <v/>
      </c>
      <c r="BB240" s="135" t="str">
        <f t="shared" si="230"/>
        <v/>
      </c>
      <c r="BC240" s="135" t="str">
        <f t="shared" si="231"/>
        <v/>
      </c>
      <c r="BD240" s="135" t="str">
        <f t="shared" si="232"/>
        <v/>
      </c>
      <c r="BE240" s="136" t="str">
        <f t="shared" si="233"/>
        <v/>
      </c>
      <c r="BF240" s="136" t="str">
        <f t="shared" si="234"/>
        <v/>
      </c>
      <c r="BG240" s="137" t="str">
        <f t="shared" si="235"/>
        <v/>
      </c>
      <c r="BH240" s="131" t="str">
        <f t="shared" si="236"/>
        <v>vide</v>
      </c>
      <c r="BI240" s="138">
        <f t="shared" si="237"/>
        <v>0</v>
      </c>
    </row>
    <row r="241" spans="32:61" x14ac:dyDescent="0.25">
      <c r="AF241" s="133" t="str">
        <f>trame_planning_machine!$C$14</f>
        <v>sa 9</v>
      </c>
      <c r="AG241" s="134" t="str">
        <f t="shared" si="209"/>
        <v/>
      </c>
      <c r="AH241" s="135" t="str">
        <f t="shared" si="210"/>
        <v/>
      </c>
      <c r="AI241" s="135" t="str">
        <f t="shared" si="211"/>
        <v/>
      </c>
      <c r="AJ241" s="135" t="str">
        <f t="shared" si="212"/>
        <v/>
      </c>
      <c r="AK241" s="135" t="str">
        <f t="shared" si="213"/>
        <v/>
      </c>
      <c r="AL241" s="135" t="str">
        <f t="shared" si="214"/>
        <v/>
      </c>
      <c r="AM241" s="135" t="str">
        <f t="shared" si="215"/>
        <v/>
      </c>
      <c r="AN241" s="135" t="str">
        <f t="shared" si="216"/>
        <v/>
      </c>
      <c r="AO241" s="135" t="str">
        <f t="shared" si="217"/>
        <v/>
      </c>
      <c r="AP241" s="135" t="str">
        <f t="shared" si="218"/>
        <v/>
      </c>
      <c r="AQ241" s="135" t="str">
        <f t="shared" si="219"/>
        <v/>
      </c>
      <c r="AR241" s="135" t="str">
        <f t="shared" si="220"/>
        <v/>
      </c>
      <c r="AS241" s="135" t="str">
        <f t="shared" si="221"/>
        <v/>
      </c>
      <c r="AT241" s="135" t="str">
        <f t="shared" si="222"/>
        <v/>
      </c>
      <c r="AU241" s="135" t="str">
        <f t="shared" si="223"/>
        <v/>
      </c>
      <c r="AV241" s="135" t="str">
        <f t="shared" si="224"/>
        <v/>
      </c>
      <c r="AW241" s="135" t="str">
        <f t="shared" si="225"/>
        <v/>
      </c>
      <c r="AX241" s="135" t="str">
        <f t="shared" si="226"/>
        <v/>
      </c>
      <c r="AY241" s="135" t="str">
        <f t="shared" si="227"/>
        <v/>
      </c>
      <c r="AZ241" s="135" t="str">
        <f t="shared" si="228"/>
        <v/>
      </c>
      <c r="BA241" s="135" t="str">
        <f t="shared" si="229"/>
        <v/>
      </c>
      <c r="BB241" s="135" t="str">
        <f t="shared" si="230"/>
        <v/>
      </c>
      <c r="BC241" s="135" t="str">
        <f t="shared" si="231"/>
        <v/>
      </c>
      <c r="BD241" s="135" t="str">
        <f t="shared" si="232"/>
        <v/>
      </c>
      <c r="BE241" s="136" t="str">
        <f t="shared" si="233"/>
        <v/>
      </c>
      <c r="BF241" s="136" t="str">
        <f t="shared" si="234"/>
        <v/>
      </c>
      <c r="BG241" s="137" t="str">
        <f t="shared" si="235"/>
        <v/>
      </c>
      <c r="BH241" s="131" t="str">
        <f t="shared" si="236"/>
        <v>vide</v>
      </c>
      <c r="BI241" s="138">
        <f t="shared" si="237"/>
        <v>0</v>
      </c>
    </row>
    <row r="242" spans="32:61" x14ac:dyDescent="0.25">
      <c r="AF242" s="133" t="str">
        <f>trame_planning_machine!$C$15</f>
        <v>di 10</v>
      </c>
      <c r="AG242" s="134" t="str">
        <f t="shared" si="209"/>
        <v/>
      </c>
      <c r="AH242" s="135" t="str">
        <f t="shared" si="210"/>
        <v/>
      </c>
      <c r="AI242" s="135" t="str">
        <f t="shared" si="211"/>
        <v/>
      </c>
      <c r="AJ242" s="135" t="str">
        <f t="shared" si="212"/>
        <v/>
      </c>
      <c r="AK242" s="135" t="str">
        <f t="shared" si="213"/>
        <v/>
      </c>
      <c r="AL242" s="135" t="str">
        <f t="shared" si="214"/>
        <v/>
      </c>
      <c r="AM242" s="135" t="str">
        <f t="shared" si="215"/>
        <v/>
      </c>
      <c r="AN242" s="135" t="str">
        <f t="shared" si="216"/>
        <v/>
      </c>
      <c r="AO242" s="135" t="str">
        <f t="shared" si="217"/>
        <v/>
      </c>
      <c r="AP242" s="135" t="str">
        <f t="shared" si="218"/>
        <v/>
      </c>
      <c r="AQ242" s="135" t="str">
        <f t="shared" si="219"/>
        <v/>
      </c>
      <c r="AR242" s="135" t="str">
        <f t="shared" si="220"/>
        <v/>
      </c>
      <c r="AS242" s="135" t="str">
        <f t="shared" si="221"/>
        <v/>
      </c>
      <c r="AT242" s="135" t="str">
        <f t="shared" si="222"/>
        <v/>
      </c>
      <c r="AU242" s="135" t="str">
        <f t="shared" si="223"/>
        <v/>
      </c>
      <c r="AV242" s="135" t="str">
        <f t="shared" si="224"/>
        <v/>
      </c>
      <c r="AW242" s="135" t="str">
        <f t="shared" si="225"/>
        <v/>
      </c>
      <c r="AX242" s="135" t="str">
        <f t="shared" si="226"/>
        <v/>
      </c>
      <c r="AY242" s="135" t="str">
        <f t="shared" si="227"/>
        <v/>
      </c>
      <c r="AZ242" s="135" t="str">
        <f t="shared" si="228"/>
        <v/>
      </c>
      <c r="BA242" s="135" t="str">
        <f t="shared" si="229"/>
        <v/>
      </c>
      <c r="BB242" s="135" t="str">
        <f t="shared" si="230"/>
        <v/>
      </c>
      <c r="BC242" s="135" t="str">
        <f t="shared" si="231"/>
        <v/>
      </c>
      <c r="BD242" s="135" t="str">
        <f t="shared" si="232"/>
        <v/>
      </c>
      <c r="BE242" s="136" t="str">
        <f t="shared" si="233"/>
        <v/>
      </c>
      <c r="BF242" s="136" t="str">
        <f t="shared" si="234"/>
        <v/>
      </c>
      <c r="BG242" s="137" t="str">
        <f t="shared" si="235"/>
        <v/>
      </c>
      <c r="BH242" s="131" t="str">
        <f t="shared" si="236"/>
        <v>vide</v>
      </c>
      <c r="BI242" s="138">
        <f t="shared" si="237"/>
        <v>0</v>
      </c>
    </row>
    <row r="243" spans="32:61" x14ac:dyDescent="0.25">
      <c r="AF243" s="133" t="str">
        <f>trame_planning_machine!$C$16</f>
        <v>lu 11</v>
      </c>
      <c r="AG243" s="134" t="str">
        <f t="shared" si="209"/>
        <v/>
      </c>
      <c r="AH243" s="135" t="str">
        <f t="shared" si="210"/>
        <v/>
      </c>
      <c r="AI243" s="135" t="str">
        <f t="shared" si="211"/>
        <v/>
      </c>
      <c r="AJ243" s="135" t="str">
        <f t="shared" si="212"/>
        <v/>
      </c>
      <c r="AK243" s="135" t="str">
        <f t="shared" si="213"/>
        <v/>
      </c>
      <c r="AL243" s="135" t="str">
        <f t="shared" si="214"/>
        <v/>
      </c>
      <c r="AM243" s="135" t="str">
        <f t="shared" si="215"/>
        <v/>
      </c>
      <c r="AN243" s="135" t="str">
        <f t="shared" si="216"/>
        <v/>
      </c>
      <c r="AO243" s="135" t="str">
        <f t="shared" si="217"/>
        <v/>
      </c>
      <c r="AP243" s="135" t="str">
        <f t="shared" si="218"/>
        <v/>
      </c>
      <c r="AQ243" s="135" t="str">
        <f t="shared" si="219"/>
        <v/>
      </c>
      <c r="AR243" s="135" t="str">
        <f t="shared" si="220"/>
        <v/>
      </c>
      <c r="AS243" s="135" t="str">
        <f t="shared" si="221"/>
        <v/>
      </c>
      <c r="AT243" s="135" t="str">
        <f t="shared" si="222"/>
        <v/>
      </c>
      <c r="AU243" s="135" t="str">
        <f t="shared" si="223"/>
        <v/>
      </c>
      <c r="AV243" s="135" t="str">
        <f t="shared" si="224"/>
        <v/>
      </c>
      <c r="AW243" s="135" t="str">
        <f t="shared" si="225"/>
        <v/>
      </c>
      <c r="AX243" s="135" t="str">
        <f t="shared" si="226"/>
        <v/>
      </c>
      <c r="AY243" s="135" t="str">
        <f t="shared" si="227"/>
        <v/>
      </c>
      <c r="AZ243" s="135" t="str">
        <f t="shared" si="228"/>
        <v/>
      </c>
      <c r="BA243" s="135" t="str">
        <f t="shared" si="229"/>
        <v/>
      </c>
      <c r="BB243" s="135" t="str">
        <f t="shared" si="230"/>
        <v/>
      </c>
      <c r="BC243" s="135" t="str">
        <f t="shared" si="231"/>
        <v/>
      </c>
      <c r="BD243" s="135" t="str">
        <f t="shared" si="232"/>
        <v/>
      </c>
      <c r="BE243" s="136" t="str">
        <f t="shared" si="233"/>
        <v/>
      </c>
      <c r="BF243" s="136" t="str">
        <f t="shared" si="234"/>
        <v/>
      </c>
      <c r="BG243" s="137" t="str">
        <f t="shared" si="235"/>
        <v/>
      </c>
      <c r="BH243" s="131" t="str">
        <f t="shared" si="236"/>
        <v>vide</v>
      </c>
      <c r="BI243" s="138">
        <f t="shared" si="237"/>
        <v>0</v>
      </c>
    </row>
    <row r="244" spans="32:61" x14ac:dyDescent="0.25">
      <c r="AF244" s="133" t="str">
        <f>trame_planning_machine!$C$17</f>
        <v>ma 12</v>
      </c>
      <c r="AG244" s="134" t="str">
        <f t="shared" si="209"/>
        <v/>
      </c>
      <c r="AH244" s="135" t="str">
        <f t="shared" si="210"/>
        <v/>
      </c>
      <c r="AI244" s="135" t="str">
        <f t="shared" si="211"/>
        <v/>
      </c>
      <c r="AJ244" s="135" t="str">
        <f t="shared" si="212"/>
        <v/>
      </c>
      <c r="AK244" s="135" t="str">
        <f t="shared" si="213"/>
        <v/>
      </c>
      <c r="AL244" s="135" t="str">
        <f t="shared" si="214"/>
        <v/>
      </c>
      <c r="AM244" s="135" t="str">
        <f t="shared" si="215"/>
        <v/>
      </c>
      <c r="AN244" s="135" t="str">
        <f t="shared" si="216"/>
        <v/>
      </c>
      <c r="AO244" s="135" t="str">
        <f t="shared" si="217"/>
        <v/>
      </c>
      <c r="AP244" s="135" t="str">
        <f t="shared" si="218"/>
        <v/>
      </c>
      <c r="AQ244" s="135" t="str">
        <f t="shared" si="219"/>
        <v/>
      </c>
      <c r="AR244" s="135" t="str">
        <f t="shared" si="220"/>
        <v/>
      </c>
      <c r="AS244" s="135" t="str">
        <f t="shared" si="221"/>
        <v/>
      </c>
      <c r="AT244" s="135" t="str">
        <f t="shared" si="222"/>
        <v/>
      </c>
      <c r="AU244" s="135" t="str">
        <f t="shared" si="223"/>
        <v/>
      </c>
      <c r="AV244" s="135" t="str">
        <f t="shared" si="224"/>
        <v/>
      </c>
      <c r="AW244" s="135" t="str">
        <f t="shared" si="225"/>
        <v/>
      </c>
      <c r="AX244" s="135" t="str">
        <f t="shared" si="226"/>
        <v/>
      </c>
      <c r="AY244" s="135" t="str">
        <f t="shared" si="227"/>
        <v/>
      </c>
      <c r="AZ244" s="135" t="str">
        <f t="shared" si="228"/>
        <v/>
      </c>
      <c r="BA244" s="135" t="str">
        <f t="shared" si="229"/>
        <v/>
      </c>
      <c r="BB244" s="135" t="str">
        <f t="shared" si="230"/>
        <v/>
      </c>
      <c r="BC244" s="135" t="str">
        <f t="shared" si="231"/>
        <v/>
      </c>
      <c r="BD244" s="135" t="str">
        <f t="shared" si="232"/>
        <v/>
      </c>
      <c r="BE244" s="136" t="str">
        <f t="shared" si="233"/>
        <v/>
      </c>
      <c r="BF244" s="136" t="str">
        <f t="shared" si="234"/>
        <v/>
      </c>
      <c r="BG244" s="137" t="str">
        <f t="shared" si="235"/>
        <v/>
      </c>
      <c r="BH244" s="131" t="str">
        <f t="shared" si="236"/>
        <v>vide</v>
      </c>
      <c r="BI244" s="138">
        <f t="shared" si="237"/>
        <v>0</v>
      </c>
    </row>
    <row r="245" spans="32:61" x14ac:dyDescent="0.25">
      <c r="AF245" s="133" t="str">
        <f>trame_planning_machine!$C$18</f>
        <v>me 13</v>
      </c>
      <c r="AG245" s="134" t="str">
        <f t="shared" si="209"/>
        <v/>
      </c>
      <c r="AH245" s="135" t="str">
        <f t="shared" si="210"/>
        <v/>
      </c>
      <c r="AI245" s="135" t="str">
        <f t="shared" si="211"/>
        <v/>
      </c>
      <c r="AJ245" s="135" t="str">
        <f t="shared" si="212"/>
        <v/>
      </c>
      <c r="AK245" s="135" t="str">
        <f t="shared" si="213"/>
        <v/>
      </c>
      <c r="AL245" s="135" t="str">
        <f t="shared" si="214"/>
        <v/>
      </c>
      <c r="AM245" s="135" t="str">
        <f t="shared" si="215"/>
        <v/>
      </c>
      <c r="AN245" s="135" t="str">
        <f t="shared" si="216"/>
        <v/>
      </c>
      <c r="AO245" s="135" t="str">
        <f t="shared" si="217"/>
        <v/>
      </c>
      <c r="AP245" s="135" t="str">
        <f t="shared" si="218"/>
        <v/>
      </c>
      <c r="AQ245" s="135" t="str">
        <f t="shared" si="219"/>
        <v/>
      </c>
      <c r="AR245" s="135" t="str">
        <f t="shared" si="220"/>
        <v/>
      </c>
      <c r="AS245" s="135" t="str">
        <f t="shared" si="221"/>
        <v/>
      </c>
      <c r="AT245" s="135" t="str">
        <f t="shared" si="222"/>
        <v/>
      </c>
      <c r="AU245" s="135" t="str">
        <f t="shared" si="223"/>
        <v/>
      </c>
      <c r="AV245" s="135" t="str">
        <f t="shared" si="224"/>
        <v/>
      </c>
      <c r="AW245" s="135" t="str">
        <f t="shared" si="225"/>
        <v/>
      </c>
      <c r="AX245" s="135" t="str">
        <f t="shared" si="226"/>
        <v/>
      </c>
      <c r="AY245" s="135" t="str">
        <f t="shared" si="227"/>
        <v/>
      </c>
      <c r="AZ245" s="135" t="str">
        <f t="shared" si="228"/>
        <v/>
      </c>
      <c r="BA245" s="135" t="str">
        <f t="shared" si="229"/>
        <v/>
      </c>
      <c r="BB245" s="135" t="str">
        <f t="shared" si="230"/>
        <v/>
      </c>
      <c r="BC245" s="135" t="str">
        <f t="shared" si="231"/>
        <v/>
      </c>
      <c r="BD245" s="135" t="str">
        <f t="shared" si="232"/>
        <v/>
      </c>
      <c r="BE245" s="136" t="str">
        <f t="shared" si="233"/>
        <v/>
      </c>
      <c r="BF245" s="136" t="str">
        <f t="shared" si="234"/>
        <v/>
      </c>
      <c r="BG245" s="137" t="str">
        <f t="shared" si="235"/>
        <v/>
      </c>
      <c r="BH245" s="131" t="str">
        <f t="shared" si="236"/>
        <v>vide</v>
      </c>
      <c r="BI245" s="138">
        <f t="shared" si="237"/>
        <v>0</v>
      </c>
    </row>
    <row r="246" spans="32:61" x14ac:dyDescent="0.25">
      <c r="AF246" s="133" t="str">
        <f>trame_planning_machine!$C$19</f>
        <v>je 14</v>
      </c>
      <c r="AG246" s="134" t="str">
        <f t="shared" si="209"/>
        <v/>
      </c>
      <c r="AH246" s="135" t="str">
        <f t="shared" si="210"/>
        <v/>
      </c>
      <c r="AI246" s="135" t="str">
        <f t="shared" si="211"/>
        <v/>
      </c>
      <c r="AJ246" s="135" t="str">
        <f t="shared" si="212"/>
        <v/>
      </c>
      <c r="AK246" s="135" t="str">
        <f t="shared" si="213"/>
        <v/>
      </c>
      <c r="AL246" s="135" t="str">
        <f t="shared" si="214"/>
        <v/>
      </c>
      <c r="AM246" s="135" t="str">
        <f t="shared" si="215"/>
        <v/>
      </c>
      <c r="AN246" s="135" t="str">
        <f t="shared" si="216"/>
        <v/>
      </c>
      <c r="AO246" s="135" t="str">
        <f t="shared" si="217"/>
        <v/>
      </c>
      <c r="AP246" s="135" t="str">
        <f t="shared" si="218"/>
        <v/>
      </c>
      <c r="AQ246" s="135" t="str">
        <f t="shared" si="219"/>
        <v/>
      </c>
      <c r="AR246" s="135" t="str">
        <f t="shared" si="220"/>
        <v/>
      </c>
      <c r="AS246" s="135" t="str">
        <f t="shared" si="221"/>
        <v/>
      </c>
      <c r="AT246" s="135" t="str">
        <f t="shared" si="222"/>
        <v/>
      </c>
      <c r="AU246" s="135" t="str">
        <f t="shared" si="223"/>
        <v/>
      </c>
      <c r="AV246" s="135" t="str">
        <f t="shared" si="224"/>
        <v/>
      </c>
      <c r="AW246" s="135" t="str">
        <f t="shared" si="225"/>
        <v/>
      </c>
      <c r="AX246" s="135" t="str">
        <f t="shared" si="226"/>
        <v/>
      </c>
      <c r="AY246" s="135" t="str">
        <f t="shared" si="227"/>
        <v/>
      </c>
      <c r="AZ246" s="135" t="str">
        <f t="shared" si="228"/>
        <v/>
      </c>
      <c r="BA246" s="135" t="str">
        <f t="shared" si="229"/>
        <v/>
      </c>
      <c r="BB246" s="135" t="str">
        <f t="shared" si="230"/>
        <v/>
      </c>
      <c r="BC246" s="135" t="str">
        <f t="shared" si="231"/>
        <v/>
      </c>
      <c r="BD246" s="135" t="str">
        <f t="shared" si="232"/>
        <v/>
      </c>
      <c r="BE246" s="136" t="str">
        <f t="shared" si="233"/>
        <v/>
      </c>
      <c r="BF246" s="136" t="str">
        <f t="shared" si="234"/>
        <v/>
      </c>
      <c r="BG246" s="137" t="str">
        <f t="shared" si="235"/>
        <v/>
      </c>
      <c r="BH246" s="131" t="str">
        <f t="shared" si="236"/>
        <v>vide</v>
      </c>
      <c r="BI246" s="138">
        <f t="shared" si="237"/>
        <v>0</v>
      </c>
    </row>
    <row r="247" spans="32:61" x14ac:dyDescent="0.25">
      <c r="AF247" s="133" t="str">
        <f>trame_planning_machine!$C$20</f>
        <v>ve 15</v>
      </c>
      <c r="AG247" s="134" t="str">
        <f t="shared" si="209"/>
        <v/>
      </c>
      <c r="AH247" s="135" t="str">
        <f t="shared" si="210"/>
        <v/>
      </c>
      <c r="AI247" s="135" t="str">
        <f t="shared" si="211"/>
        <v/>
      </c>
      <c r="AJ247" s="135" t="str">
        <f t="shared" si="212"/>
        <v/>
      </c>
      <c r="AK247" s="135" t="str">
        <f t="shared" si="213"/>
        <v/>
      </c>
      <c r="AL247" s="135" t="str">
        <f t="shared" si="214"/>
        <v/>
      </c>
      <c r="AM247" s="135" t="str">
        <f t="shared" si="215"/>
        <v/>
      </c>
      <c r="AN247" s="135" t="str">
        <f t="shared" si="216"/>
        <v/>
      </c>
      <c r="AO247" s="135" t="str">
        <f t="shared" si="217"/>
        <v/>
      </c>
      <c r="AP247" s="135" t="str">
        <f t="shared" si="218"/>
        <v/>
      </c>
      <c r="AQ247" s="135" t="str">
        <f t="shared" si="219"/>
        <v/>
      </c>
      <c r="AR247" s="135" t="str">
        <f t="shared" si="220"/>
        <v/>
      </c>
      <c r="AS247" s="135" t="str">
        <f t="shared" si="221"/>
        <v/>
      </c>
      <c r="AT247" s="135" t="str">
        <f t="shared" si="222"/>
        <v/>
      </c>
      <c r="AU247" s="135" t="str">
        <f t="shared" si="223"/>
        <v/>
      </c>
      <c r="AV247" s="135" t="str">
        <f t="shared" si="224"/>
        <v/>
      </c>
      <c r="AW247" s="135" t="str">
        <f t="shared" si="225"/>
        <v/>
      </c>
      <c r="AX247" s="135" t="str">
        <f t="shared" si="226"/>
        <v/>
      </c>
      <c r="AY247" s="135" t="str">
        <f t="shared" si="227"/>
        <v/>
      </c>
      <c r="AZ247" s="135" t="str">
        <f t="shared" si="228"/>
        <v/>
      </c>
      <c r="BA247" s="135" t="str">
        <f t="shared" si="229"/>
        <v/>
      </c>
      <c r="BB247" s="135" t="str">
        <f t="shared" si="230"/>
        <v/>
      </c>
      <c r="BC247" s="135" t="str">
        <f t="shared" si="231"/>
        <v/>
      </c>
      <c r="BD247" s="135" t="str">
        <f t="shared" si="232"/>
        <v/>
      </c>
      <c r="BE247" s="136" t="str">
        <f t="shared" si="233"/>
        <v/>
      </c>
      <c r="BF247" s="136" t="str">
        <f t="shared" si="234"/>
        <v/>
      </c>
      <c r="BG247" s="137" t="str">
        <f t="shared" si="235"/>
        <v/>
      </c>
      <c r="BH247" s="131" t="str">
        <f t="shared" si="236"/>
        <v>vide</v>
      </c>
      <c r="BI247" s="138">
        <f t="shared" si="237"/>
        <v>0</v>
      </c>
    </row>
    <row r="248" spans="32:61" x14ac:dyDescent="0.25">
      <c r="AF248" s="133" t="str">
        <f>trame_planning_machine!$C$21</f>
        <v>sa 16</v>
      </c>
      <c r="AG248" s="134" t="str">
        <f t="shared" si="209"/>
        <v/>
      </c>
      <c r="AH248" s="135" t="str">
        <f t="shared" si="210"/>
        <v/>
      </c>
      <c r="AI248" s="135" t="str">
        <f t="shared" si="211"/>
        <v/>
      </c>
      <c r="AJ248" s="135" t="str">
        <f t="shared" si="212"/>
        <v/>
      </c>
      <c r="AK248" s="135" t="str">
        <f t="shared" si="213"/>
        <v/>
      </c>
      <c r="AL248" s="135" t="str">
        <f t="shared" si="214"/>
        <v/>
      </c>
      <c r="AM248" s="135" t="str">
        <f t="shared" si="215"/>
        <v/>
      </c>
      <c r="AN248" s="135" t="str">
        <f t="shared" si="216"/>
        <v/>
      </c>
      <c r="AO248" s="135" t="str">
        <f t="shared" si="217"/>
        <v/>
      </c>
      <c r="AP248" s="135" t="str">
        <f t="shared" si="218"/>
        <v/>
      </c>
      <c r="AQ248" s="135" t="str">
        <f t="shared" si="219"/>
        <v/>
      </c>
      <c r="AR248" s="135" t="str">
        <f t="shared" si="220"/>
        <v/>
      </c>
      <c r="AS248" s="135" t="str">
        <f t="shared" si="221"/>
        <v/>
      </c>
      <c r="AT248" s="135" t="str">
        <f t="shared" si="222"/>
        <v/>
      </c>
      <c r="AU248" s="135" t="str">
        <f t="shared" si="223"/>
        <v/>
      </c>
      <c r="AV248" s="135" t="str">
        <f t="shared" si="224"/>
        <v/>
      </c>
      <c r="AW248" s="135" t="str">
        <f t="shared" si="225"/>
        <v/>
      </c>
      <c r="AX248" s="135" t="str">
        <f t="shared" si="226"/>
        <v/>
      </c>
      <c r="AY248" s="135" t="str">
        <f t="shared" si="227"/>
        <v/>
      </c>
      <c r="AZ248" s="135" t="str">
        <f t="shared" si="228"/>
        <v/>
      </c>
      <c r="BA248" s="135" t="str">
        <f t="shared" si="229"/>
        <v/>
      </c>
      <c r="BB248" s="135" t="str">
        <f t="shared" si="230"/>
        <v/>
      </c>
      <c r="BC248" s="135" t="str">
        <f t="shared" si="231"/>
        <v/>
      </c>
      <c r="BD248" s="135" t="str">
        <f t="shared" si="232"/>
        <v/>
      </c>
      <c r="BE248" s="136" t="str">
        <f t="shared" si="233"/>
        <v/>
      </c>
      <c r="BF248" s="136" t="str">
        <f t="shared" si="234"/>
        <v/>
      </c>
      <c r="BG248" s="137" t="str">
        <f t="shared" si="235"/>
        <v/>
      </c>
      <c r="BH248" s="131" t="str">
        <f t="shared" si="236"/>
        <v>vide</v>
      </c>
      <c r="BI248" s="138">
        <f t="shared" si="237"/>
        <v>0</v>
      </c>
    </row>
    <row r="249" spans="32:61" x14ac:dyDescent="0.25">
      <c r="AF249" s="133" t="str">
        <f>trame_planning_machine!$C$22</f>
        <v>di 17</v>
      </c>
      <c r="AG249" s="134" t="str">
        <f t="shared" si="209"/>
        <v/>
      </c>
      <c r="AH249" s="135" t="str">
        <f t="shared" si="210"/>
        <v/>
      </c>
      <c r="AI249" s="135" t="str">
        <f t="shared" si="211"/>
        <v/>
      </c>
      <c r="AJ249" s="135" t="str">
        <f t="shared" si="212"/>
        <v/>
      </c>
      <c r="AK249" s="135" t="str">
        <f t="shared" si="213"/>
        <v/>
      </c>
      <c r="AL249" s="135" t="str">
        <f t="shared" si="214"/>
        <v/>
      </c>
      <c r="AM249" s="135" t="str">
        <f t="shared" si="215"/>
        <v/>
      </c>
      <c r="AN249" s="135" t="str">
        <f t="shared" si="216"/>
        <v/>
      </c>
      <c r="AO249" s="135" t="str">
        <f t="shared" si="217"/>
        <v/>
      </c>
      <c r="AP249" s="135" t="str">
        <f t="shared" si="218"/>
        <v/>
      </c>
      <c r="AQ249" s="135" t="str">
        <f t="shared" si="219"/>
        <v/>
      </c>
      <c r="AR249" s="135" t="str">
        <f t="shared" si="220"/>
        <v/>
      </c>
      <c r="AS249" s="135" t="str">
        <f t="shared" si="221"/>
        <v/>
      </c>
      <c r="AT249" s="135" t="str">
        <f t="shared" si="222"/>
        <v/>
      </c>
      <c r="AU249" s="135" t="str">
        <f t="shared" si="223"/>
        <v/>
      </c>
      <c r="AV249" s="135" t="str">
        <f t="shared" si="224"/>
        <v/>
      </c>
      <c r="AW249" s="135" t="str">
        <f t="shared" si="225"/>
        <v/>
      </c>
      <c r="AX249" s="135" t="str">
        <f t="shared" si="226"/>
        <v/>
      </c>
      <c r="AY249" s="135" t="str">
        <f t="shared" si="227"/>
        <v/>
      </c>
      <c r="AZ249" s="135" t="str">
        <f t="shared" si="228"/>
        <v/>
      </c>
      <c r="BA249" s="135" t="str">
        <f t="shared" si="229"/>
        <v/>
      </c>
      <c r="BB249" s="135" t="str">
        <f t="shared" si="230"/>
        <v/>
      </c>
      <c r="BC249" s="135" t="str">
        <f t="shared" si="231"/>
        <v/>
      </c>
      <c r="BD249" s="135" t="str">
        <f t="shared" si="232"/>
        <v/>
      </c>
      <c r="BE249" s="136" t="str">
        <f t="shared" si="233"/>
        <v/>
      </c>
      <c r="BF249" s="136" t="str">
        <f t="shared" si="234"/>
        <v/>
      </c>
      <c r="BG249" s="137" t="str">
        <f t="shared" si="235"/>
        <v/>
      </c>
      <c r="BH249" s="131" t="str">
        <f t="shared" si="236"/>
        <v>vide</v>
      </c>
      <c r="BI249" s="138">
        <f t="shared" si="237"/>
        <v>0</v>
      </c>
    </row>
    <row r="250" spans="32:61" x14ac:dyDescent="0.25">
      <c r="AF250" s="133" t="str">
        <f>trame_planning_machine!$C$23</f>
        <v>lu 18</v>
      </c>
      <c r="AG250" s="134" t="str">
        <f t="shared" si="209"/>
        <v/>
      </c>
      <c r="AH250" s="135" t="str">
        <f t="shared" si="210"/>
        <v/>
      </c>
      <c r="AI250" s="135" t="str">
        <f t="shared" si="211"/>
        <v/>
      </c>
      <c r="AJ250" s="135" t="str">
        <f t="shared" si="212"/>
        <v/>
      </c>
      <c r="AK250" s="135" t="str">
        <f t="shared" si="213"/>
        <v/>
      </c>
      <c r="AL250" s="135" t="str">
        <f t="shared" si="214"/>
        <v/>
      </c>
      <c r="AM250" s="135" t="str">
        <f t="shared" si="215"/>
        <v/>
      </c>
      <c r="AN250" s="135" t="str">
        <f t="shared" si="216"/>
        <v/>
      </c>
      <c r="AO250" s="135" t="str">
        <f t="shared" si="217"/>
        <v/>
      </c>
      <c r="AP250" s="135" t="str">
        <f t="shared" si="218"/>
        <v/>
      </c>
      <c r="AQ250" s="135" t="str">
        <f t="shared" si="219"/>
        <v/>
      </c>
      <c r="AR250" s="135" t="str">
        <f t="shared" si="220"/>
        <v/>
      </c>
      <c r="AS250" s="135" t="str">
        <f t="shared" si="221"/>
        <v/>
      </c>
      <c r="AT250" s="135" t="str">
        <f t="shared" si="222"/>
        <v/>
      </c>
      <c r="AU250" s="135" t="str">
        <f t="shared" si="223"/>
        <v/>
      </c>
      <c r="AV250" s="135" t="str">
        <f t="shared" si="224"/>
        <v/>
      </c>
      <c r="AW250" s="135" t="str">
        <f t="shared" si="225"/>
        <v/>
      </c>
      <c r="AX250" s="135" t="str">
        <f t="shared" si="226"/>
        <v/>
      </c>
      <c r="AY250" s="135" t="str">
        <f t="shared" si="227"/>
        <v/>
      </c>
      <c r="AZ250" s="135" t="str">
        <f t="shared" si="228"/>
        <v/>
      </c>
      <c r="BA250" s="135" t="str">
        <f t="shared" si="229"/>
        <v/>
      </c>
      <c r="BB250" s="135" t="str">
        <f t="shared" si="230"/>
        <v/>
      </c>
      <c r="BC250" s="135" t="str">
        <f t="shared" si="231"/>
        <v/>
      </c>
      <c r="BD250" s="135" t="str">
        <f t="shared" si="232"/>
        <v/>
      </c>
      <c r="BE250" s="136" t="str">
        <f t="shared" si="233"/>
        <v/>
      </c>
      <c r="BF250" s="136" t="str">
        <f t="shared" si="234"/>
        <v/>
      </c>
      <c r="BG250" s="137" t="str">
        <f t="shared" si="235"/>
        <v/>
      </c>
      <c r="BH250" s="131" t="str">
        <f t="shared" si="236"/>
        <v>vide</v>
      </c>
      <c r="BI250" s="138">
        <f t="shared" si="237"/>
        <v>0</v>
      </c>
    </row>
    <row r="251" spans="32:61" x14ac:dyDescent="0.25">
      <c r="AF251" s="133" t="str">
        <f>trame_planning_machine!$C$24</f>
        <v>ma 19</v>
      </c>
      <c r="AG251" s="134" t="str">
        <f t="shared" si="209"/>
        <v/>
      </c>
      <c r="AH251" s="135" t="str">
        <f t="shared" si="210"/>
        <v/>
      </c>
      <c r="AI251" s="135" t="str">
        <f t="shared" si="211"/>
        <v/>
      </c>
      <c r="AJ251" s="135" t="str">
        <f t="shared" si="212"/>
        <v/>
      </c>
      <c r="AK251" s="135" t="str">
        <f t="shared" si="213"/>
        <v/>
      </c>
      <c r="AL251" s="135" t="str">
        <f t="shared" si="214"/>
        <v/>
      </c>
      <c r="AM251" s="135" t="str">
        <f t="shared" si="215"/>
        <v/>
      </c>
      <c r="AN251" s="135" t="str">
        <f t="shared" si="216"/>
        <v/>
      </c>
      <c r="AO251" s="135" t="str">
        <f t="shared" si="217"/>
        <v/>
      </c>
      <c r="AP251" s="135" t="str">
        <f t="shared" si="218"/>
        <v/>
      </c>
      <c r="AQ251" s="135" t="str">
        <f t="shared" si="219"/>
        <v/>
      </c>
      <c r="AR251" s="135" t="str">
        <f t="shared" si="220"/>
        <v/>
      </c>
      <c r="AS251" s="135" t="str">
        <f t="shared" si="221"/>
        <v/>
      </c>
      <c r="AT251" s="135" t="str">
        <f t="shared" si="222"/>
        <v/>
      </c>
      <c r="AU251" s="135" t="str">
        <f t="shared" si="223"/>
        <v/>
      </c>
      <c r="AV251" s="135" t="str">
        <f t="shared" si="224"/>
        <v/>
      </c>
      <c r="AW251" s="135" t="str">
        <f t="shared" si="225"/>
        <v/>
      </c>
      <c r="AX251" s="135" t="str">
        <f t="shared" si="226"/>
        <v/>
      </c>
      <c r="AY251" s="135" t="str">
        <f t="shared" si="227"/>
        <v/>
      </c>
      <c r="AZ251" s="135" t="str">
        <f t="shared" si="228"/>
        <v/>
      </c>
      <c r="BA251" s="135" t="str">
        <f t="shared" si="229"/>
        <v/>
      </c>
      <c r="BB251" s="135" t="str">
        <f t="shared" si="230"/>
        <v/>
      </c>
      <c r="BC251" s="135" t="str">
        <f t="shared" si="231"/>
        <v/>
      </c>
      <c r="BD251" s="135" t="str">
        <f t="shared" si="232"/>
        <v/>
      </c>
      <c r="BE251" s="136" t="str">
        <f t="shared" si="233"/>
        <v/>
      </c>
      <c r="BF251" s="136" t="str">
        <f t="shared" si="234"/>
        <v/>
      </c>
      <c r="BG251" s="137" t="str">
        <f t="shared" si="235"/>
        <v/>
      </c>
      <c r="BH251" s="131" t="str">
        <f t="shared" si="236"/>
        <v>vide</v>
      </c>
      <c r="BI251" s="138">
        <f t="shared" si="237"/>
        <v>0</v>
      </c>
    </row>
    <row r="252" spans="32:61" x14ac:dyDescent="0.25">
      <c r="AF252" s="133" t="str">
        <f>trame_planning_machine!$C$25</f>
        <v>me 20</v>
      </c>
      <c r="AG252" s="134" t="str">
        <f t="shared" si="209"/>
        <v/>
      </c>
      <c r="AH252" s="135" t="str">
        <f t="shared" si="210"/>
        <v/>
      </c>
      <c r="AI252" s="135" t="str">
        <f t="shared" si="211"/>
        <v/>
      </c>
      <c r="AJ252" s="135" t="str">
        <f t="shared" si="212"/>
        <v/>
      </c>
      <c r="AK252" s="135" t="str">
        <f t="shared" si="213"/>
        <v/>
      </c>
      <c r="AL252" s="135" t="str">
        <f t="shared" si="214"/>
        <v/>
      </c>
      <c r="AM252" s="135" t="str">
        <f t="shared" si="215"/>
        <v/>
      </c>
      <c r="AN252" s="135" t="str">
        <f t="shared" si="216"/>
        <v/>
      </c>
      <c r="AO252" s="135" t="str">
        <f t="shared" si="217"/>
        <v/>
      </c>
      <c r="AP252" s="135" t="str">
        <f t="shared" si="218"/>
        <v/>
      </c>
      <c r="AQ252" s="135" t="str">
        <f t="shared" si="219"/>
        <v/>
      </c>
      <c r="AR252" s="135" t="str">
        <f t="shared" si="220"/>
        <v/>
      </c>
      <c r="AS252" s="135" t="str">
        <f t="shared" si="221"/>
        <v/>
      </c>
      <c r="AT252" s="135" t="str">
        <f t="shared" si="222"/>
        <v/>
      </c>
      <c r="AU252" s="135" t="str">
        <f t="shared" si="223"/>
        <v/>
      </c>
      <c r="AV252" s="135" t="str">
        <f t="shared" si="224"/>
        <v/>
      </c>
      <c r="AW252" s="135" t="str">
        <f t="shared" si="225"/>
        <v/>
      </c>
      <c r="AX252" s="135" t="str">
        <f t="shared" si="226"/>
        <v/>
      </c>
      <c r="AY252" s="135" t="str">
        <f t="shared" si="227"/>
        <v/>
      </c>
      <c r="AZ252" s="135" t="str">
        <f t="shared" si="228"/>
        <v/>
      </c>
      <c r="BA252" s="135" t="str">
        <f t="shared" si="229"/>
        <v/>
      </c>
      <c r="BB252" s="135" t="str">
        <f t="shared" si="230"/>
        <v/>
      </c>
      <c r="BC252" s="135" t="str">
        <f t="shared" si="231"/>
        <v/>
      </c>
      <c r="BD252" s="135" t="str">
        <f t="shared" si="232"/>
        <v/>
      </c>
      <c r="BE252" s="136" t="str">
        <f t="shared" si="233"/>
        <v/>
      </c>
      <c r="BF252" s="136" t="str">
        <f t="shared" si="234"/>
        <v/>
      </c>
      <c r="BG252" s="137" t="str">
        <f t="shared" si="235"/>
        <v/>
      </c>
      <c r="BH252" s="131" t="str">
        <f t="shared" si="236"/>
        <v>vide</v>
      </c>
      <c r="BI252" s="138">
        <f t="shared" si="237"/>
        <v>0</v>
      </c>
    </row>
    <row r="253" spans="32:61" x14ac:dyDescent="0.25">
      <c r="AF253" s="133" t="str">
        <f>trame_planning_machine!$C$26</f>
        <v>je 21</v>
      </c>
      <c r="AG253" s="134" t="str">
        <f t="shared" si="209"/>
        <v/>
      </c>
      <c r="AH253" s="135" t="str">
        <f t="shared" si="210"/>
        <v/>
      </c>
      <c r="AI253" s="135" t="str">
        <f t="shared" si="211"/>
        <v/>
      </c>
      <c r="AJ253" s="135" t="str">
        <f t="shared" si="212"/>
        <v/>
      </c>
      <c r="AK253" s="135" t="str">
        <f t="shared" si="213"/>
        <v/>
      </c>
      <c r="AL253" s="135" t="str">
        <f t="shared" si="214"/>
        <v/>
      </c>
      <c r="AM253" s="135" t="str">
        <f t="shared" si="215"/>
        <v/>
      </c>
      <c r="AN253" s="135" t="str">
        <f t="shared" si="216"/>
        <v/>
      </c>
      <c r="AO253" s="135" t="str">
        <f t="shared" si="217"/>
        <v/>
      </c>
      <c r="AP253" s="135" t="str">
        <f t="shared" si="218"/>
        <v/>
      </c>
      <c r="AQ253" s="135" t="str">
        <f t="shared" si="219"/>
        <v/>
      </c>
      <c r="AR253" s="135" t="str">
        <f t="shared" si="220"/>
        <v/>
      </c>
      <c r="AS253" s="135" t="str">
        <f t="shared" si="221"/>
        <v/>
      </c>
      <c r="AT253" s="135" t="str">
        <f t="shared" si="222"/>
        <v/>
      </c>
      <c r="AU253" s="135" t="str">
        <f t="shared" si="223"/>
        <v/>
      </c>
      <c r="AV253" s="135" t="str">
        <f t="shared" si="224"/>
        <v/>
      </c>
      <c r="AW253" s="135" t="str">
        <f t="shared" si="225"/>
        <v/>
      </c>
      <c r="AX253" s="135" t="str">
        <f t="shared" si="226"/>
        <v/>
      </c>
      <c r="AY253" s="135" t="str">
        <f t="shared" si="227"/>
        <v/>
      </c>
      <c r="AZ253" s="135" t="str">
        <f t="shared" si="228"/>
        <v/>
      </c>
      <c r="BA253" s="135" t="str">
        <f t="shared" si="229"/>
        <v/>
      </c>
      <c r="BB253" s="135" t="str">
        <f t="shared" si="230"/>
        <v/>
      </c>
      <c r="BC253" s="135" t="str">
        <f t="shared" si="231"/>
        <v/>
      </c>
      <c r="BD253" s="135" t="str">
        <f t="shared" si="232"/>
        <v/>
      </c>
      <c r="BE253" s="136" t="str">
        <f t="shared" si="233"/>
        <v/>
      </c>
      <c r="BF253" s="136" t="str">
        <f t="shared" si="234"/>
        <v/>
      </c>
      <c r="BG253" s="137" t="str">
        <f t="shared" si="235"/>
        <v/>
      </c>
      <c r="BH253" s="131" t="str">
        <f t="shared" si="236"/>
        <v>vide</v>
      </c>
      <c r="BI253" s="138">
        <f t="shared" si="237"/>
        <v>0</v>
      </c>
    </row>
    <row r="254" spans="32:61" x14ac:dyDescent="0.25">
      <c r="AF254" s="133" t="str">
        <f>trame_planning_machine!$C$27</f>
        <v>ve 22</v>
      </c>
      <c r="AG254" s="134" t="str">
        <f t="shared" si="209"/>
        <v/>
      </c>
      <c r="AH254" s="135" t="str">
        <f t="shared" si="210"/>
        <v/>
      </c>
      <c r="AI254" s="135" t="str">
        <f t="shared" si="211"/>
        <v/>
      </c>
      <c r="AJ254" s="135" t="str">
        <f t="shared" si="212"/>
        <v/>
      </c>
      <c r="AK254" s="135" t="str">
        <f t="shared" si="213"/>
        <v/>
      </c>
      <c r="AL254" s="135" t="str">
        <f t="shared" si="214"/>
        <v/>
      </c>
      <c r="AM254" s="135" t="str">
        <f t="shared" si="215"/>
        <v/>
      </c>
      <c r="AN254" s="135" t="str">
        <f t="shared" si="216"/>
        <v/>
      </c>
      <c r="AO254" s="135" t="str">
        <f t="shared" si="217"/>
        <v/>
      </c>
      <c r="AP254" s="135" t="str">
        <f t="shared" si="218"/>
        <v/>
      </c>
      <c r="AQ254" s="135" t="str">
        <f t="shared" si="219"/>
        <v/>
      </c>
      <c r="AR254" s="135" t="str">
        <f t="shared" si="220"/>
        <v/>
      </c>
      <c r="AS254" s="135" t="str">
        <f t="shared" si="221"/>
        <v/>
      </c>
      <c r="AT254" s="135" t="str">
        <f t="shared" si="222"/>
        <v/>
      </c>
      <c r="AU254" s="135" t="str">
        <f t="shared" si="223"/>
        <v/>
      </c>
      <c r="AV254" s="135" t="str">
        <f t="shared" si="224"/>
        <v/>
      </c>
      <c r="AW254" s="135" t="str">
        <f t="shared" si="225"/>
        <v/>
      </c>
      <c r="AX254" s="135" t="str">
        <f t="shared" si="226"/>
        <v/>
      </c>
      <c r="AY254" s="135" t="str">
        <f t="shared" si="227"/>
        <v/>
      </c>
      <c r="AZ254" s="135" t="str">
        <f t="shared" si="228"/>
        <v/>
      </c>
      <c r="BA254" s="135" t="str">
        <f t="shared" si="229"/>
        <v/>
      </c>
      <c r="BB254" s="135" t="str">
        <f t="shared" si="230"/>
        <v/>
      </c>
      <c r="BC254" s="135" t="str">
        <f t="shared" si="231"/>
        <v/>
      </c>
      <c r="BD254" s="135" t="str">
        <f t="shared" si="232"/>
        <v/>
      </c>
      <c r="BE254" s="136" t="str">
        <f t="shared" si="233"/>
        <v/>
      </c>
      <c r="BF254" s="136" t="str">
        <f t="shared" si="234"/>
        <v/>
      </c>
      <c r="BG254" s="137" t="str">
        <f t="shared" si="235"/>
        <v/>
      </c>
      <c r="BH254" s="131" t="str">
        <f t="shared" si="236"/>
        <v>vide</v>
      </c>
      <c r="BI254" s="138">
        <f t="shared" si="237"/>
        <v>0</v>
      </c>
    </row>
    <row r="255" spans="32:61" x14ac:dyDescent="0.25">
      <c r="AF255" s="133" t="str">
        <f>trame_planning_machine!$C$28</f>
        <v>sa 23</v>
      </c>
      <c r="AG255" s="134" t="str">
        <f t="shared" si="209"/>
        <v/>
      </c>
      <c r="AH255" s="135" t="str">
        <f t="shared" si="210"/>
        <v/>
      </c>
      <c r="AI255" s="135" t="str">
        <f t="shared" si="211"/>
        <v/>
      </c>
      <c r="AJ255" s="135" t="str">
        <f t="shared" si="212"/>
        <v/>
      </c>
      <c r="AK255" s="135" t="str">
        <f t="shared" si="213"/>
        <v/>
      </c>
      <c r="AL255" s="135" t="str">
        <f t="shared" si="214"/>
        <v/>
      </c>
      <c r="AM255" s="135" t="str">
        <f t="shared" si="215"/>
        <v/>
      </c>
      <c r="AN255" s="135" t="str">
        <f t="shared" si="216"/>
        <v/>
      </c>
      <c r="AO255" s="135" t="str">
        <f t="shared" si="217"/>
        <v/>
      </c>
      <c r="AP255" s="135" t="str">
        <f t="shared" si="218"/>
        <v/>
      </c>
      <c r="AQ255" s="135" t="str">
        <f t="shared" si="219"/>
        <v/>
      </c>
      <c r="AR255" s="135" t="str">
        <f t="shared" si="220"/>
        <v/>
      </c>
      <c r="AS255" s="135" t="str">
        <f t="shared" si="221"/>
        <v/>
      </c>
      <c r="AT255" s="135" t="str">
        <f t="shared" si="222"/>
        <v/>
      </c>
      <c r="AU255" s="135" t="str">
        <f t="shared" si="223"/>
        <v/>
      </c>
      <c r="AV255" s="135" t="str">
        <f t="shared" si="224"/>
        <v/>
      </c>
      <c r="AW255" s="135" t="str">
        <f t="shared" si="225"/>
        <v/>
      </c>
      <c r="AX255" s="135" t="str">
        <f t="shared" si="226"/>
        <v/>
      </c>
      <c r="AY255" s="135" t="str">
        <f t="shared" si="227"/>
        <v/>
      </c>
      <c r="AZ255" s="135" t="str">
        <f t="shared" si="228"/>
        <v/>
      </c>
      <c r="BA255" s="135" t="str">
        <f t="shared" si="229"/>
        <v/>
      </c>
      <c r="BB255" s="135" t="str">
        <f t="shared" si="230"/>
        <v/>
      </c>
      <c r="BC255" s="135" t="str">
        <f t="shared" si="231"/>
        <v/>
      </c>
      <c r="BD255" s="135" t="str">
        <f t="shared" si="232"/>
        <v/>
      </c>
      <c r="BE255" s="136" t="str">
        <f t="shared" si="233"/>
        <v/>
      </c>
      <c r="BF255" s="136" t="str">
        <f t="shared" si="234"/>
        <v/>
      </c>
      <c r="BG255" s="137" t="str">
        <f t="shared" si="235"/>
        <v/>
      </c>
      <c r="BH255" s="131" t="str">
        <f t="shared" si="236"/>
        <v>vide</v>
      </c>
      <c r="BI255" s="138">
        <f t="shared" si="237"/>
        <v>0</v>
      </c>
    </row>
    <row r="256" spans="32:61" x14ac:dyDescent="0.25">
      <c r="AF256" s="133" t="str">
        <f>trame_planning_machine!$C$29</f>
        <v>di 24</v>
      </c>
      <c r="AG256" s="134" t="str">
        <f t="shared" si="209"/>
        <v/>
      </c>
      <c r="AH256" s="135" t="str">
        <f t="shared" si="210"/>
        <v/>
      </c>
      <c r="AI256" s="135" t="str">
        <f t="shared" si="211"/>
        <v/>
      </c>
      <c r="AJ256" s="135" t="str">
        <f t="shared" si="212"/>
        <v/>
      </c>
      <c r="AK256" s="135" t="str">
        <f t="shared" si="213"/>
        <v/>
      </c>
      <c r="AL256" s="135" t="str">
        <f t="shared" si="214"/>
        <v/>
      </c>
      <c r="AM256" s="135" t="str">
        <f t="shared" si="215"/>
        <v/>
      </c>
      <c r="AN256" s="135" t="str">
        <f t="shared" si="216"/>
        <v/>
      </c>
      <c r="AO256" s="135" t="str">
        <f t="shared" si="217"/>
        <v/>
      </c>
      <c r="AP256" s="135" t="str">
        <f t="shared" si="218"/>
        <v/>
      </c>
      <c r="AQ256" s="135" t="str">
        <f t="shared" si="219"/>
        <v/>
      </c>
      <c r="AR256" s="135" t="str">
        <f t="shared" si="220"/>
        <v/>
      </c>
      <c r="AS256" s="135" t="str">
        <f t="shared" si="221"/>
        <v/>
      </c>
      <c r="AT256" s="135" t="str">
        <f t="shared" si="222"/>
        <v/>
      </c>
      <c r="AU256" s="135" t="str">
        <f t="shared" si="223"/>
        <v/>
      </c>
      <c r="AV256" s="135" t="str">
        <f t="shared" si="224"/>
        <v/>
      </c>
      <c r="AW256" s="135" t="str">
        <f t="shared" si="225"/>
        <v/>
      </c>
      <c r="AX256" s="135" t="str">
        <f t="shared" si="226"/>
        <v/>
      </c>
      <c r="AY256" s="135" t="str">
        <f t="shared" si="227"/>
        <v/>
      </c>
      <c r="AZ256" s="135" t="str">
        <f t="shared" si="228"/>
        <v/>
      </c>
      <c r="BA256" s="135" t="str">
        <f t="shared" si="229"/>
        <v/>
      </c>
      <c r="BB256" s="135" t="str">
        <f t="shared" si="230"/>
        <v/>
      </c>
      <c r="BC256" s="135" t="str">
        <f t="shared" si="231"/>
        <v/>
      </c>
      <c r="BD256" s="135" t="str">
        <f t="shared" si="232"/>
        <v/>
      </c>
      <c r="BE256" s="136" t="str">
        <f t="shared" si="233"/>
        <v/>
      </c>
      <c r="BF256" s="136" t="str">
        <f t="shared" si="234"/>
        <v/>
      </c>
      <c r="BG256" s="137" t="str">
        <f t="shared" si="235"/>
        <v/>
      </c>
      <c r="BH256" s="131" t="str">
        <f t="shared" si="236"/>
        <v>vide</v>
      </c>
      <c r="BI256" s="138">
        <f t="shared" si="237"/>
        <v>0</v>
      </c>
    </row>
    <row r="257" spans="31:91" x14ac:dyDescent="0.25">
      <c r="AF257" s="133" t="str">
        <f>trame_planning_machine!$C$30</f>
        <v>lu 25</v>
      </c>
      <c r="AG257" s="134" t="str">
        <f t="shared" si="209"/>
        <v/>
      </c>
      <c r="AH257" s="135" t="str">
        <f t="shared" si="210"/>
        <v/>
      </c>
      <c r="AI257" s="135" t="str">
        <f t="shared" si="211"/>
        <v/>
      </c>
      <c r="AJ257" s="135" t="str">
        <f t="shared" si="212"/>
        <v/>
      </c>
      <c r="AK257" s="135" t="str">
        <f t="shared" si="213"/>
        <v/>
      </c>
      <c r="AL257" s="135" t="str">
        <f t="shared" si="214"/>
        <v/>
      </c>
      <c r="AM257" s="135" t="str">
        <f t="shared" si="215"/>
        <v/>
      </c>
      <c r="AN257" s="135" t="str">
        <f t="shared" si="216"/>
        <v/>
      </c>
      <c r="AO257" s="135" t="str">
        <f t="shared" si="217"/>
        <v/>
      </c>
      <c r="AP257" s="135" t="str">
        <f t="shared" si="218"/>
        <v/>
      </c>
      <c r="AQ257" s="135" t="str">
        <f t="shared" si="219"/>
        <v/>
      </c>
      <c r="AR257" s="135" t="str">
        <f t="shared" si="220"/>
        <v/>
      </c>
      <c r="AS257" s="135" t="str">
        <f t="shared" si="221"/>
        <v/>
      </c>
      <c r="AT257" s="135" t="str">
        <f t="shared" si="222"/>
        <v/>
      </c>
      <c r="AU257" s="135" t="str">
        <f t="shared" si="223"/>
        <v/>
      </c>
      <c r="AV257" s="135" t="str">
        <f t="shared" si="224"/>
        <v/>
      </c>
      <c r="AW257" s="135" t="str">
        <f t="shared" si="225"/>
        <v/>
      </c>
      <c r="AX257" s="135" t="str">
        <f t="shared" si="226"/>
        <v/>
      </c>
      <c r="AY257" s="135" t="str">
        <f t="shared" si="227"/>
        <v/>
      </c>
      <c r="AZ257" s="135" t="str">
        <f t="shared" si="228"/>
        <v/>
      </c>
      <c r="BA257" s="135" t="str">
        <f t="shared" si="229"/>
        <v/>
      </c>
      <c r="BB257" s="135" t="str">
        <f t="shared" si="230"/>
        <v/>
      </c>
      <c r="BC257" s="135" t="str">
        <f t="shared" si="231"/>
        <v/>
      </c>
      <c r="BD257" s="135" t="str">
        <f t="shared" si="232"/>
        <v/>
      </c>
      <c r="BE257" s="136" t="str">
        <f t="shared" si="233"/>
        <v/>
      </c>
      <c r="BF257" s="136" t="str">
        <f t="shared" si="234"/>
        <v/>
      </c>
      <c r="BG257" s="137" t="str">
        <f t="shared" si="235"/>
        <v/>
      </c>
      <c r="BH257" s="131" t="str">
        <f t="shared" si="236"/>
        <v>vide</v>
      </c>
      <c r="BI257" s="138">
        <f t="shared" si="237"/>
        <v>0</v>
      </c>
    </row>
    <row r="258" spans="31:91" x14ac:dyDescent="0.25">
      <c r="AF258" s="133" t="str">
        <f>trame_planning_machine!$C$31</f>
        <v>ma 26</v>
      </c>
      <c r="AG258" s="134" t="str">
        <f t="shared" si="209"/>
        <v/>
      </c>
      <c r="AH258" s="135" t="str">
        <f t="shared" si="210"/>
        <v/>
      </c>
      <c r="AI258" s="135" t="str">
        <f t="shared" si="211"/>
        <v/>
      </c>
      <c r="AJ258" s="135" t="str">
        <f t="shared" si="212"/>
        <v/>
      </c>
      <c r="AK258" s="135" t="str">
        <f t="shared" si="213"/>
        <v/>
      </c>
      <c r="AL258" s="135" t="str">
        <f t="shared" si="214"/>
        <v/>
      </c>
      <c r="AM258" s="135" t="str">
        <f t="shared" si="215"/>
        <v/>
      </c>
      <c r="AN258" s="135" t="str">
        <f t="shared" si="216"/>
        <v/>
      </c>
      <c r="AO258" s="135" t="str">
        <f t="shared" si="217"/>
        <v/>
      </c>
      <c r="AP258" s="135" t="str">
        <f t="shared" si="218"/>
        <v/>
      </c>
      <c r="AQ258" s="135" t="str">
        <f t="shared" si="219"/>
        <v/>
      </c>
      <c r="AR258" s="135" t="str">
        <f t="shared" si="220"/>
        <v/>
      </c>
      <c r="AS258" s="135" t="str">
        <f t="shared" si="221"/>
        <v/>
      </c>
      <c r="AT258" s="135" t="str">
        <f t="shared" si="222"/>
        <v/>
      </c>
      <c r="AU258" s="135" t="str">
        <f t="shared" si="223"/>
        <v/>
      </c>
      <c r="AV258" s="135" t="str">
        <f t="shared" si="224"/>
        <v/>
      </c>
      <c r="AW258" s="135" t="str">
        <f t="shared" si="225"/>
        <v/>
      </c>
      <c r="AX258" s="135" t="str">
        <f t="shared" si="226"/>
        <v/>
      </c>
      <c r="AY258" s="135" t="str">
        <f t="shared" si="227"/>
        <v/>
      </c>
      <c r="AZ258" s="135" t="str">
        <f t="shared" si="228"/>
        <v/>
      </c>
      <c r="BA258" s="135" t="str">
        <f t="shared" si="229"/>
        <v/>
      </c>
      <c r="BB258" s="135" t="str">
        <f t="shared" si="230"/>
        <v/>
      </c>
      <c r="BC258" s="135" t="str">
        <f t="shared" si="231"/>
        <v/>
      </c>
      <c r="BD258" s="135" t="str">
        <f t="shared" si="232"/>
        <v/>
      </c>
      <c r="BE258" s="136" t="str">
        <f t="shared" si="233"/>
        <v/>
      </c>
      <c r="BF258" s="136" t="str">
        <f t="shared" si="234"/>
        <v/>
      </c>
      <c r="BG258" s="137" t="str">
        <f t="shared" si="235"/>
        <v/>
      </c>
      <c r="BH258" s="131" t="str">
        <f t="shared" si="236"/>
        <v>vide</v>
      </c>
      <c r="BI258" s="138">
        <f t="shared" si="237"/>
        <v>0</v>
      </c>
    </row>
    <row r="259" spans="31:91" x14ac:dyDescent="0.25">
      <c r="AF259" s="133" t="str">
        <f>trame_planning_machine!$C$32</f>
        <v>me 27</v>
      </c>
      <c r="AG259" s="134" t="str">
        <f t="shared" si="209"/>
        <v/>
      </c>
      <c r="AH259" s="135" t="str">
        <f t="shared" si="210"/>
        <v/>
      </c>
      <c r="AI259" s="135" t="str">
        <f t="shared" si="211"/>
        <v/>
      </c>
      <c r="AJ259" s="135" t="str">
        <f t="shared" si="212"/>
        <v/>
      </c>
      <c r="AK259" s="135" t="str">
        <f t="shared" si="213"/>
        <v/>
      </c>
      <c r="AL259" s="135" t="str">
        <f t="shared" si="214"/>
        <v/>
      </c>
      <c r="AM259" s="135" t="str">
        <f t="shared" si="215"/>
        <v/>
      </c>
      <c r="AN259" s="135" t="str">
        <f t="shared" si="216"/>
        <v/>
      </c>
      <c r="AO259" s="135" t="str">
        <f t="shared" si="217"/>
        <v/>
      </c>
      <c r="AP259" s="135" t="str">
        <f t="shared" si="218"/>
        <v/>
      </c>
      <c r="AQ259" s="135" t="str">
        <f t="shared" si="219"/>
        <v/>
      </c>
      <c r="AR259" s="135" t="str">
        <f t="shared" si="220"/>
        <v/>
      </c>
      <c r="AS259" s="135" t="str">
        <f t="shared" si="221"/>
        <v/>
      </c>
      <c r="AT259" s="135" t="str">
        <f t="shared" si="222"/>
        <v/>
      </c>
      <c r="AU259" s="135" t="str">
        <f t="shared" si="223"/>
        <v/>
      </c>
      <c r="AV259" s="135" t="str">
        <f t="shared" si="224"/>
        <v/>
      </c>
      <c r="AW259" s="135" t="str">
        <f t="shared" si="225"/>
        <v/>
      </c>
      <c r="AX259" s="135" t="str">
        <f t="shared" si="226"/>
        <v/>
      </c>
      <c r="AY259" s="135" t="str">
        <f t="shared" si="227"/>
        <v/>
      </c>
      <c r="AZ259" s="135" t="str">
        <f t="shared" si="228"/>
        <v/>
      </c>
      <c r="BA259" s="135" t="str">
        <f t="shared" si="229"/>
        <v/>
      </c>
      <c r="BB259" s="135" t="str">
        <f t="shared" si="230"/>
        <v/>
      </c>
      <c r="BC259" s="135" t="str">
        <f t="shared" si="231"/>
        <v/>
      </c>
      <c r="BD259" s="135" t="str">
        <f t="shared" si="232"/>
        <v/>
      </c>
      <c r="BE259" s="136" t="str">
        <f t="shared" si="233"/>
        <v/>
      </c>
      <c r="BF259" s="136" t="str">
        <f t="shared" si="234"/>
        <v/>
      </c>
      <c r="BG259" s="137" t="str">
        <f t="shared" si="235"/>
        <v/>
      </c>
      <c r="BH259" s="131" t="str">
        <f t="shared" si="236"/>
        <v>vide</v>
      </c>
      <c r="BI259" s="138">
        <f t="shared" si="237"/>
        <v>0</v>
      </c>
    </row>
    <row r="260" spans="31:91" x14ac:dyDescent="0.25">
      <c r="AF260" s="133" t="str">
        <f>trame_planning_machine!$C$33</f>
        <v>je 28</v>
      </c>
      <c r="AG260" s="134" t="str">
        <f t="shared" si="209"/>
        <v/>
      </c>
      <c r="AH260" s="135" t="str">
        <f t="shared" si="210"/>
        <v/>
      </c>
      <c r="AI260" s="135" t="str">
        <f t="shared" si="211"/>
        <v/>
      </c>
      <c r="AJ260" s="135" t="str">
        <f t="shared" si="212"/>
        <v/>
      </c>
      <c r="AK260" s="135" t="str">
        <f t="shared" si="213"/>
        <v/>
      </c>
      <c r="AL260" s="135" t="str">
        <f t="shared" si="214"/>
        <v/>
      </c>
      <c r="AM260" s="135" t="str">
        <f t="shared" si="215"/>
        <v/>
      </c>
      <c r="AN260" s="135" t="str">
        <f t="shared" si="216"/>
        <v/>
      </c>
      <c r="AO260" s="135" t="str">
        <f t="shared" si="217"/>
        <v/>
      </c>
      <c r="AP260" s="135" t="str">
        <f t="shared" si="218"/>
        <v/>
      </c>
      <c r="AQ260" s="135" t="str">
        <f t="shared" si="219"/>
        <v/>
      </c>
      <c r="AR260" s="135" t="str">
        <f t="shared" si="220"/>
        <v/>
      </c>
      <c r="AS260" s="135" t="str">
        <f t="shared" si="221"/>
        <v/>
      </c>
      <c r="AT260" s="135" t="str">
        <f t="shared" si="222"/>
        <v/>
      </c>
      <c r="AU260" s="135" t="str">
        <f t="shared" si="223"/>
        <v/>
      </c>
      <c r="AV260" s="135" t="str">
        <f t="shared" si="224"/>
        <v/>
      </c>
      <c r="AW260" s="135" t="str">
        <f t="shared" si="225"/>
        <v/>
      </c>
      <c r="AX260" s="135" t="str">
        <f t="shared" si="226"/>
        <v/>
      </c>
      <c r="AY260" s="135" t="str">
        <f t="shared" si="227"/>
        <v/>
      </c>
      <c r="AZ260" s="135" t="str">
        <f t="shared" si="228"/>
        <v/>
      </c>
      <c r="BA260" s="135" t="str">
        <f t="shared" si="229"/>
        <v/>
      </c>
      <c r="BB260" s="135" t="str">
        <f t="shared" si="230"/>
        <v/>
      </c>
      <c r="BC260" s="135" t="str">
        <f t="shared" si="231"/>
        <v/>
      </c>
      <c r="BD260" s="135" t="str">
        <f t="shared" si="232"/>
        <v/>
      </c>
      <c r="BE260" s="136" t="str">
        <f t="shared" si="233"/>
        <v/>
      </c>
      <c r="BF260" s="136" t="str">
        <f t="shared" si="234"/>
        <v/>
      </c>
      <c r="BG260" s="137" t="str">
        <f t="shared" si="235"/>
        <v/>
      </c>
      <c r="BH260" s="131" t="str">
        <f t="shared" si="236"/>
        <v>vide</v>
      </c>
      <c r="BI260" s="138">
        <f t="shared" si="237"/>
        <v>0</v>
      </c>
    </row>
    <row r="261" spans="31:91" x14ac:dyDescent="0.25">
      <c r="AF261" s="133" t="str">
        <f>trame_planning_machine!$C$34</f>
        <v>ve 29</v>
      </c>
      <c r="AG261" s="134" t="str">
        <f t="shared" si="209"/>
        <v/>
      </c>
      <c r="AH261" s="135" t="str">
        <f t="shared" si="210"/>
        <v/>
      </c>
      <c r="AI261" s="135" t="str">
        <f t="shared" si="211"/>
        <v/>
      </c>
      <c r="AJ261" s="135" t="str">
        <f t="shared" si="212"/>
        <v/>
      </c>
      <c r="AK261" s="135" t="str">
        <f t="shared" si="213"/>
        <v/>
      </c>
      <c r="AL261" s="135" t="str">
        <f t="shared" si="214"/>
        <v/>
      </c>
      <c r="AM261" s="135" t="str">
        <f t="shared" si="215"/>
        <v/>
      </c>
      <c r="AN261" s="135" t="str">
        <f t="shared" si="216"/>
        <v/>
      </c>
      <c r="AO261" s="135" t="str">
        <f t="shared" si="217"/>
        <v/>
      </c>
      <c r="AP261" s="135" t="str">
        <f t="shared" si="218"/>
        <v/>
      </c>
      <c r="AQ261" s="135" t="str">
        <f t="shared" si="219"/>
        <v/>
      </c>
      <c r="AR261" s="135" t="str">
        <f t="shared" si="220"/>
        <v/>
      </c>
      <c r="AS261" s="135" t="str">
        <f t="shared" si="221"/>
        <v/>
      </c>
      <c r="AT261" s="135" t="str">
        <f t="shared" si="222"/>
        <v/>
      </c>
      <c r="AU261" s="135" t="str">
        <f t="shared" si="223"/>
        <v/>
      </c>
      <c r="AV261" s="135" t="str">
        <f t="shared" si="224"/>
        <v/>
      </c>
      <c r="AW261" s="135" t="str">
        <f t="shared" si="225"/>
        <v/>
      </c>
      <c r="AX261" s="135" t="str">
        <f t="shared" si="226"/>
        <v/>
      </c>
      <c r="AY261" s="135" t="str">
        <f t="shared" si="227"/>
        <v/>
      </c>
      <c r="AZ261" s="135" t="str">
        <f t="shared" si="228"/>
        <v/>
      </c>
      <c r="BA261" s="135" t="str">
        <f t="shared" si="229"/>
        <v/>
      </c>
      <c r="BB261" s="135" t="str">
        <f t="shared" si="230"/>
        <v/>
      </c>
      <c r="BC261" s="135" t="str">
        <f t="shared" si="231"/>
        <v/>
      </c>
      <c r="BD261" s="135" t="str">
        <f t="shared" si="232"/>
        <v/>
      </c>
      <c r="BE261" s="136" t="str">
        <f t="shared" si="233"/>
        <v/>
      </c>
      <c r="BF261" s="136" t="str">
        <f t="shared" si="234"/>
        <v/>
      </c>
      <c r="BG261" s="137" t="str">
        <f t="shared" si="235"/>
        <v/>
      </c>
      <c r="BH261" s="131" t="str">
        <f t="shared" si="236"/>
        <v>vide</v>
      </c>
      <c r="BI261" s="138">
        <f t="shared" si="237"/>
        <v>0</v>
      </c>
    </row>
    <row r="262" spans="31:91" x14ac:dyDescent="0.25">
      <c r="AF262" s="133" t="str">
        <f>trame_planning_machine!$C$35</f>
        <v>sa 30</v>
      </c>
      <c r="AG262" s="134" t="str">
        <f t="shared" si="209"/>
        <v/>
      </c>
      <c r="AH262" s="135" t="str">
        <f t="shared" si="210"/>
        <v/>
      </c>
      <c r="AI262" s="135" t="str">
        <f t="shared" si="211"/>
        <v/>
      </c>
      <c r="AJ262" s="135" t="str">
        <f t="shared" si="212"/>
        <v/>
      </c>
      <c r="AK262" s="135" t="str">
        <f t="shared" si="213"/>
        <v/>
      </c>
      <c r="AL262" s="135" t="str">
        <f t="shared" si="214"/>
        <v/>
      </c>
      <c r="AM262" s="135" t="str">
        <f t="shared" si="215"/>
        <v/>
      </c>
      <c r="AN262" s="135" t="str">
        <f t="shared" si="216"/>
        <v/>
      </c>
      <c r="AO262" s="135" t="str">
        <f t="shared" si="217"/>
        <v/>
      </c>
      <c r="AP262" s="135" t="str">
        <f t="shared" si="218"/>
        <v/>
      </c>
      <c r="AQ262" s="135" t="str">
        <f t="shared" si="219"/>
        <v/>
      </c>
      <c r="AR262" s="135" t="str">
        <f t="shared" si="220"/>
        <v/>
      </c>
      <c r="AS262" s="135" t="str">
        <f t="shared" si="221"/>
        <v/>
      </c>
      <c r="AT262" s="135" t="str">
        <f t="shared" si="222"/>
        <v/>
      </c>
      <c r="AU262" s="135" t="str">
        <f t="shared" si="223"/>
        <v/>
      </c>
      <c r="AV262" s="135" t="str">
        <f t="shared" si="224"/>
        <v/>
      </c>
      <c r="AW262" s="135" t="str">
        <f t="shared" si="225"/>
        <v/>
      </c>
      <c r="AX262" s="135" t="str">
        <f t="shared" si="226"/>
        <v/>
      </c>
      <c r="AY262" s="135" t="str">
        <f t="shared" si="227"/>
        <v/>
      </c>
      <c r="AZ262" s="135" t="str">
        <f t="shared" si="228"/>
        <v/>
      </c>
      <c r="BA262" s="135" t="str">
        <f t="shared" si="229"/>
        <v/>
      </c>
      <c r="BB262" s="135" t="str">
        <f t="shared" si="230"/>
        <v/>
      </c>
      <c r="BC262" s="135" t="str">
        <f t="shared" si="231"/>
        <v/>
      </c>
      <c r="BD262" s="135" t="str">
        <f t="shared" si="232"/>
        <v/>
      </c>
      <c r="BE262" s="136" t="str">
        <f t="shared" si="233"/>
        <v/>
      </c>
      <c r="BF262" s="136" t="str">
        <f t="shared" si="234"/>
        <v/>
      </c>
      <c r="BG262" s="137" t="str">
        <f t="shared" si="235"/>
        <v/>
      </c>
      <c r="BH262" s="131" t="str">
        <f t="shared" si="236"/>
        <v>vide</v>
      </c>
      <c r="BI262" s="138">
        <f t="shared" si="237"/>
        <v>0</v>
      </c>
    </row>
    <row r="263" spans="31:91" ht="15.75" thickBot="1" x14ac:dyDescent="0.3">
      <c r="AF263" s="142" t="str">
        <f>trame_planning_machine!$C$36</f>
        <v>di 31</v>
      </c>
      <c r="AG263" s="143" t="str">
        <f t="shared" si="209"/>
        <v/>
      </c>
      <c r="AH263" s="144" t="str">
        <f t="shared" si="210"/>
        <v/>
      </c>
      <c r="AI263" s="144" t="str">
        <f t="shared" si="211"/>
        <v/>
      </c>
      <c r="AJ263" s="144" t="str">
        <f t="shared" si="212"/>
        <v/>
      </c>
      <c r="AK263" s="144" t="str">
        <f t="shared" si="213"/>
        <v/>
      </c>
      <c r="AL263" s="144" t="str">
        <f t="shared" si="214"/>
        <v/>
      </c>
      <c r="AM263" s="144" t="str">
        <f t="shared" si="215"/>
        <v/>
      </c>
      <c r="AN263" s="144" t="str">
        <f t="shared" si="216"/>
        <v/>
      </c>
      <c r="AO263" s="144" t="str">
        <f t="shared" si="217"/>
        <v/>
      </c>
      <c r="AP263" s="144" t="str">
        <f t="shared" si="218"/>
        <v/>
      </c>
      <c r="AQ263" s="144" t="str">
        <f t="shared" si="219"/>
        <v/>
      </c>
      <c r="AR263" s="144" t="str">
        <f t="shared" si="220"/>
        <v/>
      </c>
      <c r="AS263" s="144" t="str">
        <f t="shared" si="221"/>
        <v/>
      </c>
      <c r="AT263" s="144" t="str">
        <f t="shared" si="222"/>
        <v/>
      </c>
      <c r="AU263" s="144" t="str">
        <f t="shared" si="223"/>
        <v/>
      </c>
      <c r="AV263" s="144" t="str">
        <f t="shared" si="224"/>
        <v/>
      </c>
      <c r="AW263" s="144" t="str">
        <f t="shared" si="225"/>
        <v/>
      </c>
      <c r="AX263" s="144" t="str">
        <f t="shared" si="226"/>
        <v/>
      </c>
      <c r="AY263" s="144" t="str">
        <f t="shared" si="227"/>
        <v/>
      </c>
      <c r="AZ263" s="144" t="str">
        <f t="shared" si="228"/>
        <v/>
      </c>
      <c r="BA263" s="144" t="str">
        <f t="shared" si="229"/>
        <v/>
      </c>
      <c r="BB263" s="144" t="str">
        <f t="shared" si="230"/>
        <v/>
      </c>
      <c r="BC263" s="144" t="str">
        <f t="shared" si="231"/>
        <v/>
      </c>
      <c r="BD263" s="144" t="str">
        <f t="shared" si="232"/>
        <v/>
      </c>
      <c r="BE263" s="145" t="str">
        <f t="shared" si="233"/>
        <v/>
      </c>
      <c r="BF263" s="145" t="str">
        <f t="shared" si="234"/>
        <v/>
      </c>
      <c r="BG263" s="146" t="str">
        <f t="shared" si="235"/>
        <v/>
      </c>
      <c r="BH263" s="131" t="str">
        <f t="shared" si="236"/>
        <v>vide</v>
      </c>
      <c r="BI263" s="147">
        <f t="shared" si="237"/>
        <v>0</v>
      </c>
    </row>
    <row r="264" spans="31:91" ht="15.75" thickTop="1" x14ac:dyDescent="0.25">
      <c r="BD264" s="149"/>
    </row>
    <row r="265" spans="31:91" ht="15.75" thickBot="1" x14ac:dyDescent="0.3">
      <c r="BD265" s="150"/>
      <c r="BI265" s="60" t="str">
        <f>BH266</f>
        <v>vide</v>
      </c>
      <c r="BJ265" s="60" t="str">
        <f>BH267</f>
        <v>vide</v>
      </c>
      <c r="BK265" s="60" t="str">
        <f>BH268</f>
        <v>vide</v>
      </c>
      <c r="BL265" s="60" t="str">
        <f>BH269</f>
        <v>vide</v>
      </c>
      <c r="BM265" s="60" t="str">
        <f>BH270</f>
        <v>vide</v>
      </c>
      <c r="BN265" s="60" t="str">
        <f>BH271</f>
        <v>vide</v>
      </c>
      <c r="BO265" s="60" t="str">
        <f>BH272</f>
        <v>vide</v>
      </c>
      <c r="BP265" s="60" t="str">
        <f>BH273</f>
        <v>vide</v>
      </c>
      <c r="BQ265" s="60" t="str">
        <f>BH274</f>
        <v>vide</v>
      </c>
      <c r="BR265" s="60" t="str">
        <f>BH275</f>
        <v>vide</v>
      </c>
      <c r="BS265" s="60" t="str">
        <f>BH276</f>
        <v>vide</v>
      </c>
      <c r="BT265" s="60" t="str">
        <f>BH277</f>
        <v>vide</v>
      </c>
      <c r="BU265" s="60" t="str">
        <f>BH278</f>
        <v>vide</v>
      </c>
      <c r="BV265" s="60" t="str">
        <f>BH279</f>
        <v>vide</v>
      </c>
      <c r="BW265" s="60" t="str">
        <f>BH280</f>
        <v>vide</v>
      </c>
      <c r="BX265" s="60" t="str">
        <f>BH281</f>
        <v>vide</v>
      </c>
      <c r="BY265" s="60" t="str">
        <f>BH282</f>
        <v>vide</v>
      </c>
      <c r="BZ265" s="60" t="str">
        <f>BH283</f>
        <v>vide</v>
      </c>
      <c r="CA265" s="60" t="str">
        <f>BH284</f>
        <v>vide</v>
      </c>
      <c r="CB265" s="60" t="str">
        <f>BH285</f>
        <v>vide</v>
      </c>
      <c r="CC265" s="60" t="str">
        <f>BH286</f>
        <v>vide</v>
      </c>
      <c r="CD265" s="60" t="str">
        <f>BH287</f>
        <v>vide</v>
      </c>
      <c r="CE265" s="60" t="str">
        <f>BH288</f>
        <v>vide</v>
      </c>
      <c r="CF265" s="60" t="str">
        <f>BH289</f>
        <v>vide</v>
      </c>
      <c r="CG265" s="60" t="str">
        <f>BH290</f>
        <v>vide</v>
      </c>
      <c r="CH265" s="60" t="str">
        <f>BH291</f>
        <v>vide</v>
      </c>
      <c r="CI265" s="60" t="str">
        <f>BH292</f>
        <v>vide</v>
      </c>
      <c r="CJ265" s="60" t="str">
        <f>BH293</f>
        <v>vide</v>
      </c>
      <c r="CK265" s="60" t="str">
        <f>BH294</f>
        <v>vide</v>
      </c>
      <c r="CL265" s="60" t="str">
        <f>BH295</f>
        <v>vide</v>
      </c>
      <c r="CM265" s="60" t="str">
        <f>BH296</f>
        <v>vide</v>
      </c>
    </row>
    <row r="266" spans="31:91" ht="15.75" thickTop="1" x14ac:dyDescent="0.25">
      <c r="AE266" s="125" t="s">
        <v>45</v>
      </c>
      <c r="AF266" s="126" t="str">
        <f>trame_planning_machine!$C$6</f>
        <v>ve 1</v>
      </c>
      <c r="AG266" s="127" t="str">
        <f>IF(D2=$AE$266,D$1,"")</f>
        <v/>
      </c>
      <c r="AH266" s="128" t="str">
        <f t="shared" ref="AH266:BD266" si="238">IF(E2=$AE$266,E$1,"")</f>
        <v/>
      </c>
      <c r="AI266" s="128" t="str">
        <f t="shared" si="238"/>
        <v/>
      </c>
      <c r="AJ266" s="128" t="str">
        <f t="shared" si="238"/>
        <v/>
      </c>
      <c r="AK266" s="128" t="str">
        <f t="shared" si="238"/>
        <v/>
      </c>
      <c r="AL266" s="128" t="str">
        <f t="shared" si="238"/>
        <v/>
      </c>
      <c r="AM266" s="128" t="str">
        <f t="shared" si="238"/>
        <v/>
      </c>
      <c r="AN266" s="128" t="str">
        <f t="shared" si="238"/>
        <v/>
      </c>
      <c r="AO266" s="128" t="str">
        <f t="shared" si="238"/>
        <v/>
      </c>
      <c r="AP266" s="128" t="str">
        <f t="shared" si="238"/>
        <v/>
      </c>
      <c r="AQ266" s="128" t="str">
        <f t="shared" si="238"/>
        <v/>
      </c>
      <c r="AR266" s="128" t="str">
        <f t="shared" si="238"/>
        <v/>
      </c>
      <c r="AS266" s="128" t="str">
        <f t="shared" si="238"/>
        <v/>
      </c>
      <c r="AT266" s="128" t="str">
        <f t="shared" si="238"/>
        <v/>
      </c>
      <c r="AU266" s="128" t="str">
        <f t="shared" si="238"/>
        <v/>
      </c>
      <c r="AV266" s="128" t="str">
        <f t="shared" si="238"/>
        <v/>
      </c>
      <c r="AW266" s="128" t="str">
        <f t="shared" si="238"/>
        <v/>
      </c>
      <c r="AX266" s="128" t="str">
        <f t="shared" si="238"/>
        <v/>
      </c>
      <c r="AY266" s="128" t="str">
        <f t="shared" si="238"/>
        <v/>
      </c>
      <c r="AZ266" s="128" t="str">
        <f t="shared" si="238"/>
        <v/>
      </c>
      <c r="BA266" s="128" t="str">
        <f t="shared" si="238"/>
        <v/>
      </c>
      <c r="BB266" s="128" t="str">
        <f t="shared" si="238"/>
        <v/>
      </c>
      <c r="BC266" s="128" t="str">
        <f t="shared" si="238"/>
        <v/>
      </c>
      <c r="BD266" s="128" t="str">
        <f t="shared" si="238"/>
        <v/>
      </c>
      <c r="BE266" s="129" t="str">
        <f>IF(ISERROR(SEARCH("MOM*",$AB$2)),"",$AB$1)</f>
        <v/>
      </c>
      <c r="BF266" s="129" t="str">
        <f>IF(ISERROR(SEARCH("MOM*",$AC$2)),"",$AC$1)</f>
        <v/>
      </c>
      <c r="BG266" s="130" t="str">
        <f>IF(BI266&gt;1,"DOUB","")</f>
        <v/>
      </c>
      <c r="BH266" s="131" t="str">
        <f>IF(ISNA(LOOKUP(2.1,1/(AG266:BG266&lt;&gt;""),AG266:BG266)),"vide",LOOKUP(2.1,1/(AG266:BG266&lt;&gt;""),AG266:BG266))</f>
        <v>vide</v>
      </c>
      <c r="BI266" s="138">
        <f>SUMPRODUCT((AG266:BF266&lt;&gt;"")*1)</f>
        <v>0</v>
      </c>
    </row>
    <row r="267" spans="31:91" x14ac:dyDescent="0.25">
      <c r="AF267" s="133" t="str">
        <f>trame_planning_machine!$C$7</f>
        <v>sa 2</v>
      </c>
      <c r="AG267" s="134" t="str">
        <f t="shared" ref="AG267:AG296" si="239">IF(D3=$AE$266,D$1,"")</f>
        <v/>
      </c>
      <c r="AH267" s="135" t="str">
        <f t="shared" ref="AH267:AH296" si="240">IF(E3=$AE$266,E$1,"")</f>
        <v/>
      </c>
      <c r="AI267" s="135" t="str">
        <f t="shared" ref="AI267:AI296" si="241">IF(F3=$AE$266,F$1,"")</f>
        <v/>
      </c>
      <c r="AJ267" s="135" t="str">
        <f t="shared" ref="AJ267:AJ296" si="242">IF(G3=$AE$266,G$1,"")</f>
        <v/>
      </c>
      <c r="AK267" s="135" t="str">
        <f t="shared" ref="AK267:AK296" si="243">IF(H3=$AE$266,H$1,"")</f>
        <v/>
      </c>
      <c r="AL267" s="135" t="str">
        <f t="shared" ref="AL267:AL296" si="244">IF(I3=$AE$266,I$1,"")</f>
        <v/>
      </c>
      <c r="AM267" s="135" t="str">
        <f t="shared" ref="AM267:AM296" si="245">IF(J3=$AE$266,J$1,"")</f>
        <v/>
      </c>
      <c r="AN267" s="135" t="str">
        <f t="shared" ref="AN267:AN296" si="246">IF(K3=$AE$266,K$1,"")</f>
        <v/>
      </c>
      <c r="AO267" s="135" t="str">
        <f t="shared" ref="AO267:AO296" si="247">IF(L3=$AE$266,L$1,"")</f>
        <v/>
      </c>
      <c r="AP267" s="135" t="str">
        <f t="shared" ref="AP267:AP296" si="248">IF(M3=$AE$266,M$1,"")</f>
        <v/>
      </c>
      <c r="AQ267" s="135" t="str">
        <f t="shared" ref="AQ267:AQ296" si="249">IF(N3=$AE$266,N$1,"")</f>
        <v/>
      </c>
      <c r="AR267" s="135" t="str">
        <f t="shared" ref="AR267:AR296" si="250">IF(O3=$AE$266,O$1,"")</f>
        <v/>
      </c>
      <c r="AS267" s="135" t="str">
        <f t="shared" ref="AS267:AS296" si="251">IF(P3=$AE$266,P$1,"")</f>
        <v/>
      </c>
      <c r="AT267" s="135" t="str">
        <f t="shared" ref="AT267:AT296" si="252">IF(Q3=$AE$266,Q$1,"")</f>
        <v/>
      </c>
      <c r="AU267" s="135" t="str">
        <f t="shared" ref="AU267:AU296" si="253">IF(R3=$AE$266,R$1,"")</f>
        <v/>
      </c>
      <c r="AV267" s="135" t="str">
        <f t="shared" ref="AV267:AV296" si="254">IF(S3=$AE$266,S$1,"")</f>
        <v/>
      </c>
      <c r="AW267" s="135" t="str">
        <f t="shared" ref="AW267:AW296" si="255">IF(T3=$AE$266,T$1,"")</f>
        <v/>
      </c>
      <c r="AX267" s="135" t="str">
        <f t="shared" ref="AX267:AX296" si="256">IF(U3=$AE$266,U$1,"")</f>
        <v/>
      </c>
      <c r="AY267" s="135" t="str">
        <f t="shared" ref="AY267:AY296" si="257">IF(V3=$AE$266,V$1,"")</f>
        <v/>
      </c>
      <c r="AZ267" s="135" t="str">
        <f t="shared" ref="AZ267:AZ296" si="258">IF(W3=$AE$266,W$1,"")</f>
        <v/>
      </c>
      <c r="BA267" s="135" t="str">
        <f t="shared" ref="BA267:BA296" si="259">IF(X3=$AE$266,X$1,"")</f>
        <v/>
      </c>
      <c r="BB267" s="135" t="str">
        <f t="shared" ref="BB267:BB296" si="260">IF(Y3=$AE$266,Y$1,"")</f>
        <v/>
      </c>
      <c r="BC267" s="135" t="str">
        <f t="shared" ref="BC267:BC296" si="261">IF(Z3=$AE$266,Z$1,"")</f>
        <v/>
      </c>
      <c r="BD267" s="135" t="str">
        <f t="shared" ref="BD267:BD296" si="262">IF(AA3=$AE$266,AA$1,"")</f>
        <v/>
      </c>
      <c r="BE267" s="136" t="str">
        <f t="shared" ref="BE267:BE296" si="263">IF(ISERROR(SEARCH("MOM*",$AB$2)),"",$AB$1)</f>
        <v/>
      </c>
      <c r="BF267" s="136" t="str">
        <f t="shared" ref="BF267:BF296" si="264">IF(ISERROR(SEARCH("MOM*",$AC$2)),"",$AC$1)</f>
        <v/>
      </c>
      <c r="BG267" s="137" t="str">
        <f t="shared" ref="BG267:BG296" si="265">IF(BI267&gt;1,"DOUB","")</f>
        <v/>
      </c>
      <c r="BH267" s="131" t="str">
        <f t="shared" ref="BH267:BH296" si="266">IF(ISNA(LOOKUP(2.1,1/(AG267:BG267&lt;&gt;""),AG267:BG267)),"vide",LOOKUP(2.1,1/(AG267:BG267&lt;&gt;""),AG267:BG267))</f>
        <v>vide</v>
      </c>
      <c r="BI267" s="138">
        <f t="shared" ref="BI267:BI296" si="267">SUMPRODUCT((AG267:BF267&lt;&gt;"")*1)</f>
        <v>0</v>
      </c>
    </row>
    <row r="268" spans="31:91" x14ac:dyDescent="0.25">
      <c r="AF268" s="133" t="str">
        <f>trame_planning_machine!$C$8</f>
        <v>di 3</v>
      </c>
      <c r="AG268" s="134" t="str">
        <f t="shared" si="239"/>
        <v/>
      </c>
      <c r="AH268" s="135" t="str">
        <f t="shared" si="240"/>
        <v/>
      </c>
      <c r="AI268" s="135" t="str">
        <f t="shared" si="241"/>
        <v/>
      </c>
      <c r="AJ268" s="135" t="str">
        <f t="shared" si="242"/>
        <v/>
      </c>
      <c r="AK268" s="135" t="str">
        <f t="shared" si="243"/>
        <v/>
      </c>
      <c r="AL268" s="135" t="str">
        <f t="shared" si="244"/>
        <v/>
      </c>
      <c r="AM268" s="135" t="str">
        <f t="shared" si="245"/>
        <v/>
      </c>
      <c r="AN268" s="135" t="str">
        <f t="shared" si="246"/>
        <v/>
      </c>
      <c r="AO268" s="135" t="str">
        <f t="shared" si="247"/>
        <v/>
      </c>
      <c r="AP268" s="135" t="str">
        <f t="shared" si="248"/>
        <v/>
      </c>
      <c r="AQ268" s="135" t="str">
        <f t="shared" si="249"/>
        <v/>
      </c>
      <c r="AR268" s="135" t="str">
        <f t="shared" si="250"/>
        <v/>
      </c>
      <c r="AS268" s="135" t="str">
        <f t="shared" si="251"/>
        <v/>
      </c>
      <c r="AT268" s="135" t="str">
        <f t="shared" si="252"/>
        <v/>
      </c>
      <c r="AU268" s="135" t="str">
        <f t="shared" si="253"/>
        <v/>
      </c>
      <c r="AV268" s="135" t="str">
        <f t="shared" si="254"/>
        <v/>
      </c>
      <c r="AW268" s="135" t="str">
        <f t="shared" si="255"/>
        <v/>
      </c>
      <c r="AX268" s="135" t="str">
        <f t="shared" si="256"/>
        <v/>
      </c>
      <c r="AY268" s="135" t="str">
        <f t="shared" si="257"/>
        <v/>
      </c>
      <c r="AZ268" s="135" t="str">
        <f t="shared" si="258"/>
        <v/>
      </c>
      <c r="BA268" s="135" t="str">
        <f t="shared" si="259"/>
        <v/>
      </c>
      <c r="BB268" s="135" t="str">
        <f t="shared" si="260"/>
        <v/>
      </c>
      <c r="BC268" s="135" t="str">
        <f t="shared" si="261"/>
        <v/>
      </c>
      <c r="BD268" s="135" t="str">
        <f t="shared" si="262"/>
        <v/>
      </c>
      <c r="BE268" s="136" t="str">
        <f t="shared" si="263"/>
        <v/>
      </c>
      <c r="BF268" s="136" t="str">
        <f t="shared" si="264"/>
        <v/>
      </c>
      <c r="BG268" s="137" t="str">
        <f t="shared" si="265"/>
        <v/>
      </c>
      <c r="BH268" s="131" t="str">
        <f t="shared" si="266"/>
        <v>vide</v>
      </c>
      <c r="BI268" s="138">
        <f t="shared" si="267"/>
        <v>0</v>
      </c>
    </row>
    <row r="269" spans="31:91" x14ac:dyDescent="0.25">
      <c r="AF269" s="133" t="str">
        <f>trame_planning_machine!$C$9</f>
        <v>lu 4</v>
      </c>
      <c r="AG269" s="134" t="str">
        <f t="shared" si="239"/>
        <v/>
      </c>
      <c r="AH269" s="135" t="str">
        <f t="shared" si="240"/>
        <v/>
      </c>
      <c r="AI269" s="135" t="str">
        <f t="shared" si="241"/>
        <v/>
      </c>
      <c r="AJ269" s="135" t="str">
        <f t="shared" si="242"/>
        <v/>
      </c>
      <c r="AK269" s="135" t="str">
        <f t="shared" si="243"/>
        <v/>
      </c>
      <c r="AL269" s="135" t="str">
        <f t="shared" si="244"/>
        <v/>
      </c>
      <c r="AM269" s="135" t="str">
        <f t="shared" si="245"/>
        <v/>
      </c>
      <c r="AN269" s="135" t="str">
        <f t="shared" si="246"/>
        <v/>
      </c>
      <c r="AO269" s="135" t="str">
        <f t="shared" si="247"/>
        <v/>
      </c>
      <c r="AP269" s="135" t="str">
        <f t="shared" si="248"/>
        <v/>
      </c>
      <c r="AQ269" s="135" t="str">
        <f t="shared" si="249"/>
        <v/>
      </c>
      <c r="AR269" s="135" t="str">
        <f t="shared" si="250"/>
        <v/>
      </c>
      <c r="AS269" s="135" t="str">
        <f t="shared" si="251"/>
        <v/>
      </c>
      <c r="AT269" s="135" t="str">
        <f t="shared" si="252"/>
        <v/>
      </c>
      <c r="AU269" s="135" t="str">
        <f t="shared" si="253"/>
        <v/>
      </c>
      <c r="AV269" s="135" t="str">
        <f t="shared" si="254"/>
        <v/>
      </c>
      <c r="AW269" s="135" t="str">
        <f t="shared" si="255"/>
        <v/>
      </c>
      <c r="AX269" s="135" t="str">
        <f t="shared" si="256"/>
        <v/>
      </c>
      <c r="AY269" s="135" t="str">
        <f t="shared" si="257"/>
        <v/>
      </c>
      <c r="AZ269" s="135" t="str">
        <f t="shared" si="258"/>
        <v/>
      </c>
      <c r="BA269" s="135" t="str">
        <f t="shared" si="259"/>
        <v/>
      </c>
      <c r="BB269" s="135" t="str">
        <f t="shared" si="260"/>
        <v/>
      </c>
      <c r="BC269" s="135" t="str">
        <f t="shared" si="261"/>
        <v/>
      </c>
      <c r="BD269" s="135" t="str">
        <f t="shared" si="262"/>
        <v/>
      </c>
      <c r="BE269" s="136" t="str">
        <f t="shared" si="263"/>
        <v/>
      </c>
      <c r="BF269" s="136" t="str">
        <f t="shared" si="264"/>
        <v/>
      </c>
      <c r="BG269" s="137" t="str">
        <f t="shared" si="265"/>
        <v/>
      </c>
      <c r="BH269" s="131" t="str">
        <f t="shared" si="266"/>
        <v>vide</v>
      </c>
      <c r="BI269" s="138">
        <f t="shared" si="267"/>
        <v>0</v>
      </c>
    </row>
    <row r="270" spans="31:91" x14ac:dyDescent="0.25">
      <c r="AF270" s="133" t="str">
        <f>trame_planning_machine!$C$10</f>
        <v>ma 5</v>
      </c>
      <c r="AG270" s="134" t="str">
        <f t="shared" si="239"/>
        <v/>
      </c>
      <c r="AH270" s="135" t="str">
        <f t="shared" si="240"/>
        <v/>
      </c>
      <c r="AI270" s="135" t="str">
        <f t="shared" si="241"/>
        <v/>
      </c>
      <c r="AJ270" s="135" t="str">
        <f t="shared" si="242"/>
        <v/>
      </c>
      <c r="AK270" s="135" t="str">
        <f t="shared" si="243"/>
        <v/>
      </c>
      <c r="AL270" s="135" t="str">
        <f t="shared" si="244"/>
        <v/>
      </c>
      <c r="AM270" s="135" t="str">
        <f t="shared" si="245"/>
        <v/>
      </c>
      <c r="AN270" s="135" t="str">
        <f t="shared" si="246"/>
        <v/>
      </c>
      <c r="AO270" s="135" t="str">
        <f t="shared" si="247"/>
        <v/>
      </c>
      <c r="AP270" s="135" t="str">
        <f t="shared" si="248"/>
        <v/>
      </c>
      <c r="AQ270" s="135" t="str">
        <f t="shared" si="249"/>
        <v/>
      </c>
      <c r="AR270" s="135" t="str">
        <f t="shared" si="250"/>
        <v/>
      </c>
      <c r="AS270" s="135" t="str">
        <f t="shared" si="251"/>
        <v/>
      </c>
      <c r="AT270" s="135" t="str">
        <f t="shared" si="252"/>
        <v/>
      </c>
      <c r="AU270" s="135" t="str">
        <f t="shared" si="253"/>
        <v/>
      </c>
      <c r="AV270" s="135" t="str">
        <f t="shared" si="254"/>
        <v/>
      </c>
      <c r="AW270" s="135" t="str">
        <f t="shared" si="255"/>
        <v/>
      </c>
      <c r="AX270" s="135" t="str">
        <f t="shared" si="256"/>
        <v/>
      </c>
      <c r="AY270" s="135" t="str">
        <f t="shared" si="257"/>
        <v/>
      </c>
      <c r="AZ270" s="135" t="str">
        <f t="shared" si="258"/>
        <v/>
      </c>
      <c r="BA270" s="135" t="str">
        <f t="shared" si="259"/>
        <v/>
      </c>
      <c r="BB270" s="135" t="str">
        <f t="shared" si="260"/>
        <v/>
      </c>
      <c r="BC270" s="135" t="str">
        <f t="shared" si="261"/>
        <v/>
      </c>
      <c r="BD270" s="135" t="str">
        <f t="shared" si="262"/>
        <v/>
      </c>
      <c r="BE270" s="136" t="str">
        <f t="shared" si="263"/>
        <v/>
      </c>
      <c r="BF270" s="136" t="str">
        <f t="shared" si="264"/>
        <v/>
      </c>
      <c r="BG270" s="137" t="str">
        <f t="shared" si="265"/>
        <v/>
      </c>
      <c r="BH270" s="131" t="str">
        <f t="shared" si="266"/>
        <v>vide</v>
      </c>
      <c r="BI270" s="138">
        <f t="shared" si="267"/>
        <v>0</v>
      </c>
    </row>
    <row r="271" spans="31:91" x14ac:dyDescent="0.25">
      <c r="AF271" s="133" t="str">
        <f>trame_planning_machine!$C$11</f>
        <v>me 6</v>
      </c>
      <c r="AG271" s="134" t="str">
        <f t="shared" si="239"/>
        <v/>
      </c>
      <c r="AH271" s="135" t="str">
        <f t="shared" si="240"/>
        <v/>
      </c>
      <c r="AI271" s="135" t="str">
        <f t="shared" si="241"/>
        <v/>
      </c>
      <c r="AJ271" s="135" t="str">
        <f t="shared" si="242"/>
        <v/>
      </c>
      <c r="AK271" s="135" t="str">
        <f t="shared" si="243"/>
        <v/>
      </c>
      <c r="AL271" s="135" t="str">
        <f t="shared" si="244"/>
        <v/>
      </c>
      <c r="AM271" s="135" t="str">
        <f t="shared" si="245"/>
        <v/>
      </c>
      <c r="AN271" s="135" t="str">
        <f t="shared" si="246"/>
        <v/>
      </c>
      <c r="AO271" s="135" t="str">
        <f t="shared" si="247"/>
        <v/>
      </c>
      <c r="AP271" s="135" t="str">
        <f t="shared" si="248"/>
        <v/>
      </c>
      <c r="AQ271" s="135" t="str">
        <f t="shared" si="249"/>
        <v/>
      </c>
      <c r="AR271" s="135" t="str">
        <f t="shared" si="250"/>
        <v/>
      </c>
      <c r="AS271" s="135" t="str">
        <f t="shared" si="251"/>
        <v/>
      </c>
      <c r="AT271" s="135" t="str">
        <f t="shared" si="252"/>
        <v/>
      </c>
      <c r="AU271" s="135" t="str">
        <f t="shared" si="253"/>
        <v/>
      </c>
      <c r="AV271" s="135" t="str">
        <f t="shared" si="254"/>
        <v/>
      </c>
      <c r="AW271" s="135" t="str">
        <f t="shared" si="255"/>
        <v/>
      </c>
      <c r="AX271" s="135" t="str">
        <f t="shared" si="256"/>
        <v/>
      </c>
      <c r="AY271" s="135" t="str">
        <f t="shared" si="257"/>
        <v/>
      </c>
      <c r="AZ271" s="135" t="str">
        <f t="shared" si="258"/>
        <v/>
      </c>
      <c r="BA271" s="135" t="str">
        <f t="shared" si="259"/>
        <v/>
      </c>
      <c r="BB271" s="135" t="str">
        <f t="shared" si="260"/>
        <v/>
      </c>
      <c r="BC271" s="135" t="str">
        <f t="shared" si="261"/>
        <v/>
      </c>
      <c r="BD271" s="135" t="str">
        <f t="shared" si="262"/>
        <v/>
      </c>
      <c r="BE271" s="136" t="str">
        <f t="shared" si="263"/>
        <v/>
      </c>
      <c r="BF271" s="136" t="str">
        <f t="shared" si="264"/>
        <v/>
      </c>
      <c r="BG271" s="137" t="str">
        <f t="shared" si="265"/>
        <v/>
      </c>
      <c r="BH271" s="131" t="str">
        <f t="shared" si="266"/>
        <v>vide</v>
      </c>
      <c r="BI271" s="138">
        <f t="shared" si="267"/>
        <v>0</v>
      </c>
    </row>
    <row r="272" spans="31:91" x14ac:dyDescent="0.25">
      <c r="AF272" s="133" t="str">
        <f>trame_planning_machine!$C$12</f>
        <v>je 7</v>
      </c>
      <c r="AG272" s="134" t="str">
        <f t="shared" si="239"/>
        <v/>
      </c>
      <c r="AH272" s="135" t="str">
        <f t="shared" si="240"/>
        <v/>
      </c>
      <c r="AI272" s="135" t="str">
        <f t="shared" si="241"/>
        <v/>
      </c>
      <c r="AJ272" s="135" t="str">
        <f t="shared" si="242"/>
        <v/>
      </c>
      <c r="AK272" s="135" t="str">
        <f t="shared" si="243"/>
        <v/>
      </c>
      <c r="AL272" s="135" t="str">
        <f t="shared" si="244"/>
        <v/>
      </c>
      <c r="AM272" s="135" t="str">
        <f t="shared" si="245"/>
        <v/>
      </c>
      <c r="AN272" s="135" t="str">
        <f t="shared" si="246"/>
        <v/>
      </c>
      <c r="AO272" s="135" t="str">
        <f t="shared" si="247"/>
        <v/>
      </c>
      <c r="AP272" s="135" t="str">
        <f t="shared" si="248"/>
        <v/>
      </c>
      <c r="AQ272" s="135" t="str">
        <f t="shared" si="249"/>
        <v/>
      </c>
      <c r="AR272" s="135" t="str">
        <f t="shared" si="250"/>
        <v/>
      </c>
      <c r="AS272" s="135" t="str">
        <f t="shared" si="251"/>
        <v/>
      </c>
      <c r="AT272" s="135" t="str">
        <f t="shared" si="252"/>
        <v/>
      </c>
      <c r="AU272" s="135" t="str">
        <f t="shared" si="253"/>
        <v/>
      </c>
      <c r="AV272" s="135" t="str">
        <f t="shared" si="254"/>
        <v/>
      </c>
      <c r="AW272" s="135" t="str">
        <f t="shared" si="255"/>
        <v/>
      </c>
      <c r="AX272" s="135" t="str">
        <f t="shared" si="256"/>
        <v/>
      </c>
      <c r="AY272" s="135" t="str">
        <f t="shared" si="257"/>
        <v/>
      </c>
      <c r="AZ272" s="135" t="str">
        <f t="shared" si="258"/>
        <v/>
      </c>
      <c r="BA272" s="135" t="str">
        <f t="shared" si="259"/>
        <v/>
      </c>
      <c r="BB272" s="135" t="str">
        <f t="shared" si="260"/>
        <v/>
      </c>
      <c r="BC272" s="135" t="str">
        <f t="shared" si="261"/>
        <v/>
      </c>
      <c r="BD272" s="135" t="str">
        <f t="shared" si="262"/>
        <v/>
      </c>
      <c r="BE272" s="136" t="str">
        <f t="shared" si="263"/>
        <v/>
      </c>
      <c r="BF272" s="136" t="str">
        <f t="shared" si="264"/>
        <v/>
      </c>
      <c r="BG272" s="137" t="str">
        <f t="shared" si="265"/>
        <v/>
      </c>
      <c r="BH272" s="131" t="str">
        <f t="shared" si="266"/>
        <v>vide</v>
      </c>
      <c r="BI272" s="138">
        <f t="shared" si="267"/>
        <v>0</v>
      </c>
    </row>
    <row r="273" spans="32:61" x14ac:dyDescent="0.25">
      <c r="AF273" s="133" t="str">
        <f>trame_planning_machine!$C$13</f>
        <v>ve 8</v>
      </c>
      <c r="AG273" s="134" t="str">
        <f t="shared" si="239"/>
        <v/>
      </c>
      <c r="AH273" s="135" t="str">
        <f t="shared" si="240"/>
        <v/>
      </c>
      <c r="AI273" s="135" t="str">
        <f t="shared" si="241"/>
        <v/>
      </c>
      <c r="AJ273" s="135" t="str">
        <f t="shared" si="242"/>
        <v/>
      </c>
      <c r="AK273" s="135" t="str">
        <f t="shared" si="243"/>
        <v/>
      </c>
      <c r="AL273" s="135" t="str">
        <f t="shared" si="244"/>
        <v/>
      </c>
      <c r="AM273" s="135" t="str">
        <f t="shared" si="245"/>
        <v/>
      </c>
      <c r="AN273" s="135" t="str">
        <f t="shared" si="246"/>
        <v/>
      </c>
      <c r="AO273" s="135" t="str">
        <f t="shared" si="247"/>
        <v/>
      </c>
      <c r="AP273" s="135" t="str">
        <f t="shared" si="248"/>
        <v/>
      </c>
      <c r="AQ273" s="135" t="str">
        <f t="shared" si="249"/>
        <v/>
      </c>
      <c r="AR273" s="135" t="str">
        <f t="shared" si="250"/>
        <v/>
      </c>
      <c r="AS273" s="135" t="str">
        <f t="shared" si="251"/>
        <v/>
      </c>
      <c r="AT273" s="135" t="str">
        <f t="shared" si="252"/>
        <v/>
      </c>
      <c r="AU273" s="135" t="str">
        <f t="shared" si="253"/>
        <v/>
      </c>
      <c r="AV273" s="135" t="str">
        <f t="shared" si="254"/>
        <v/>
      </c>
      <c r="AW273" s="135" t="str">
        <f t="shared" si="255"/>
        <v/>
      </c>
      <c r="AX273" s="135" t="str">
        <f t="shared" si="256"/>
        <v/>
      </c>
      <c r="AY273" s="135" t="str">
        <f t="shared" si="257"/>
        <v/>
      </c>
      <c r="AZ273" s="135" t="str">
        <f t="shared" si="258"/>
        <v/>
      </c>
      <c r="BA273" s="135" t="str">
        <f t="shared" si="259"/>
        <v/>
      </c>
      <c r="BB273" s="135" t="str">
        <f t="shared" si="260"/>
        <v/>
      </c>
      <c r="BC273" s="135" t="str">
        <f t="shared" si="261"/>
        <v/>
      </c>
      <c r="BD273" s="135" t="str">
        <f t="shared" si="262"/>
        <v/>
      </c>
      <c r="BE273" s="136" t="str">
        <f t="shared" si="263"/>
        <v/>
      </c>
      <c r="BF273" s="136" t="str">
        <f t="shared" si="264"/>
        <v/>
      </c>
      <c r="BG273" s="137" t="str">
        <f t="shared" si="265"/>
        <v/>
      </c>
      <c r="BH273" s="131" t="str">
        <f t="shared" si="266"/>
        <v>vide</v>
      </c>
      <c r="BI273" s="138">
        <f t="shared" si="267"/>
        <v>0</v>
      </c>
    </row>
    <row r="274" spans="32:61" x14ac:dyDescent="0.25">
      <c r="AF274" s="133" t="str">
        <f>trame_planning_machine!$C$14</f>
        <v>sa 9</v>
      </c>
      <c r="AG274" s="134" t="str">
        <f t="shared" si="239"/>
        <v/>
      </c>
      <c r="AH274" s="135" t="str">
        <f t="shared" si="240"/>
        <v/>
      </c>
      <c r="AI274" s="135" t="str">
        <f t="shared" si="241"/>
        <v/>
      </c>
      <c r="AJ274" s="135" t="str">
        <f t="shared" si="242"/>
        <v/>
      </c>
      <c r="AK274" s="135" t="str">
        <f t="shared" si="243"/>
        <v/>
      </c>
      <c r="AL274" s="135" t="str">
        <f t="shared" si="244"/>
        <v/>
      </c>
      <c r="AM274" s="135" t="str">
        <f t="shared" si="245"/>
        <v/>
      </c>
      <c r="AN274" s="135" t="str">
        <f t="shared" si="246"/>
        <v/>
      </c>
      <c r="AO274" s="135" t="str">
        <f t="shared" si="247"/>
        <v/>
      </c>
      <c r="AP274" s="135" t="str">
        <f t="shared" si="248"/>
        <v/>
      </c>
      <c r="AQ274" s="135" t="str">
        <f t="shared" si="249"/>
        <v/>
      </c>
      <c r="AR274" s="135" t="str">
        <f t="shared" si="250"/>
        <v/>
      </c>
      <c r="AS274" s="135" t="str">
        <f t="shared" si="251"/>
        <v/>
      </c>
      <c r="AT274" s="135" t="str">
        <f t="shared" si="252"/>
        <v/>
      </c>
      <c r="AU274" s="135" t="str">
        <f t="shared" si="253"/>
        <v/>
      </c>
      <c r="AV274" s="135" t="str">
        <f t="shared" si="254"/>
        <v/>
      </c>
      <c r="AW274" s="135" t="str">
        <f t="shared" si="255"/>
        <v/>
      </c>
      <c r="AX274" s="135" t="str">
        <f t="shared" si="256"/>
        <v/>
      </c>
      <c r="AY274" s="135" t="str">
        <f t="shared" si="257"/>
        <v/>
      </c>
      <c r="AZ274" s="135" t="str">
        <f t="shared" si="258"/>
        <v/>
      </c>
      <c r="BA274" s="135" t="str">
        <f t="shared" si="259"/>
        <v/>
      </c>
      <c r="BB274" s="135" t="str">
        <f t="shared" si="260"/>
        <v/>
      </c>
      <c r="BC274" s="135" t="str">
        <f t="shared" si="261"/>
        <v/>
      </c>
      <c r="BD274" s="135" t="str">
        <f t="shared" si="262"/>
        <v/>
      </c>
      <c r="BE274" s="136" t="str">
        <f t="shared" si="263"/>
        <v/>
      </c>
      <c r="BF274" s="136" t="str">
        <f t="shared" si="264"/>
        <v/>
      </c>
      <c r="BG274" s="137" t="str">
        <f t="shared" si="265"/>
        <v/>
      </c>
      <c r="BH274" s="131" t="str">
        <f t="shared" si="266"/>
        <v>vide</v>
      </c>
      <c r="BI274" s="138">
        <f t="shared" si="267"/>
        <v>0</v>
      </c>
    </row>
    <row r="275" spans="32:61" x14ac:dyDescent="0.25">
      <c r="AF275" s="133" t="str">
        <f>trame_planning_machine!$C$15</f>
        <v>di 10</v>
      </c>
      <c r="AG275" s="134" t="str">
        <f t="shared" si="239"/>
        <v/>
      </c>
      <c r="AH275" s="135" t="str">
        <f t="shared" si="240"/>
        <v/>
      </c>
      <c r="AI275" s="135" t="str">
        <f t="shared" si="241"/>
        <v/>
      </c>
      <c r="AJ275" s="135" t="str">
        <f t="shared" si="242"/>
        <v/>
      </c>
      <c r="AK275" s="135" t="str">
        <f t="shared" si="243"/>
        <v/>
      </c>
      <c r="AL275" s="135" t="str">
        <f t="shared" si="244"/>
        <v/>
      </c>
      <c r="AM275" s="135" t="str">
        <f t="shared" si="245"/>
        <v/>
      </c>
      <c r="AN275" s="135" t="str">
        <f t="shared" si="246"/>
        <v/>
      </c>
      <c r="AO275" s="135" t="str">
        <f t="shared" si="247"/>
        <v/>
      </c>
      <c r="AP275" s="135" t="str">
        <f t="shared" si="248"/>
        <v/>
      </c>
      <c r="AQ275" s="135" t="str">
        <f t="shared" si="249"/>
        <v/>
      </c>
      <c r="AR275" s="135" t="str">
        <f t="shared" si="250"/>
        <v/>
      </c>
      <c r="AS275" s="135" t="str">
        <f t="shared" si="251"/>
        <v/>
      </c>
      <c r="AT275" s="135" t="str">
        <f t="shared" si="252"/>
        <v/>
      </c>
      <c r="AU275" s="135" t="str">
        <f t="shared" si="253"/>
        <v/>
      </c>
      <c r="AV275" s="135" t="str">
        <f t="shared" si="254"/>
        <v/>
      </c>
      <c r="AW275" s="135" t="str">
        <f t="shared" si="255"/>
        <v/>
      </c>
      <c r="AX275" s="135" t="str">
        <f t="shared" si="256"/>
        <v/>
      </c>
      <c r="AY275" s="135" t="str">
        <f t="shared" si="257"/>
        <v/>
      </c>
      <c r="AZ275" s="135" t="str">
        <f t="shared" si="258"/>
        <v/>
      </c>
      <c r="BA275" s="135" t="str">
        <f t="shared" si="259"/>
        <v/>
      </c>
      <c r="BB275" s="135" t="str">
        <f t="shared" si="260"/>
        <v/>
      </c>
      <c r="BC275" s="135" t="str">
        <f t="shared" si="261"/>
        <v/>
      </c>
      <c r="BD275" s="135" t="str">
        <f t="shared" si="262"/>
        <v/>
      </c>
      <c r="BE275" s="136" t="str">
        <f t="shared" si="263"/>
        <v/>
      </c>
      <c r="BF275" s="136" t="str">
        <f t="shared" si="264"/>
        <v/>
      </c>
      <c r="BG275" s="137" t="str">
        <f t="shared" si="265"/>
        <v/>
      </c>
      <c r="BH275" s="131" t="str">
        <f t="shared" si="266"/>
        <v>vide</v>
      </c>
      <c r="BI275" s="138">
        <f t="shared" si="267"/>
        <v>0</v>
      </c>
    </row>
    <row r="276" spans="32:61" x14ac:dyDescent="0.25">
      <c r="AF276" s="133" t="str">
        <f>trame_planning_machine!$C$16</f>
        <v>lu 11</v>
      </c>
      <c r="AG276" s="134" t="str">
        <f t="shared" si="239"/>
        <v/>
      </c>
      <c r="AH276" s="135" t="str">
        <f t="shared" si="240"/>
        <v/>
      </c>
      <c r="AI276" s="135" t="str">
        <f t="shared" si="241"/>
        <v/>
      </c>
      <c r="AJ276" s="135" t="str">
        <f t="shared" si="242"/>
        <v/>
      </c>
      <c r="AK276" s="135" t="str">
        <f t="shared" si="243"/>
        <v/>
      </c>
      <c r="AL276" s="135" t="str">
        <f t="shared" si="244"/>
        <v/>
      </c>
      <c r="AM276" s="135" t="str">
        <f t="shared" si="245"/>
        <v/>
      </c>
      <c r="AN276" s="135" t="str">
        <f t="shared" si="246"/>
        <v/>
      </c>
      <c r="AO276" s="135" t="str">
        <f t="shared" si="247"/>
        <v/>
      </c>
      <c r="AP276" s="135" t="str">
        <f t="shared" si="248"/>
        <v/>
      </c>
      <c r="AQ276" s="135" t="str">
        <f t="shared" si="249"/>
        <v/>
      </c>
      <c r="AR276" s="135" t="str">
        <f t="shared" si="250"/>
        <v/>
      </c>
      <c r="AS276" s="135" t="str">
        <f t="shared" si="251"/>
        <v/>
      </c>
      <c r="AT276" s="135" t="str">
        <f t="shared" si="252"/>
        <v/>
      </c>
      <c r="AU276" s="135" t="str">
        <f t="shared" si="253"/>
        <v/>
      </c>
      <c r="AV276" s="135" t="str">
        <f t="shared" si="254"/>
        <v/>
      </c>
      <c r="AW276" s="135" t="str">
        <f t="shared" si="255"/>
        <v/>
      </c>
      <c r="AX276" s="135" t="str">
        <f t="shared" si="256"/>
        <v/>
      </c>
      <c r="AY276" s="135" t="str">
        <f t="shared" si="257"/>
        <v/>
      </c>
      <c r="AZ276" s="135" t="str">
        <f t="shared" si="258"/>
        <v/>
      </c>
      <c r="BA276" s="135" t="str">
        <f t="shared" si="259"/>
        <v/>
      </c>
      <c r="BB276" s="135" t="str">
        <f t="shared" si="260"/>
        <v/>
      </c>
      <c r="BC276" s="135" t="str">
        <f t="shared" si="261"/>
        <v/>
      </c>
      <c r="BD276" s="135" t="str">
        <f t="shared" si="262"/>
        <v/>
      </c>
      <c r="BE276" s="136" t="str">
        <f t="shared" si="263"/>
        <v/>
      </c>
      <c r="BF276" s="136" t="str">
        <f t="shared" si="264"/>
        <v/>
      </c>
      <c r="BG276" s="137" t="str">
        <f t="shared" si="265"/>
        <v/>
      </c>
      <c r="BH276" s="131" t="str">
        <f t="shared" si="266"/>
        <v>vide</v>
      </c>
      <c r="BI276" s="138">
        <f t="shared" si="267"/>
        <v>0</v>
      </c>
    </row>
    <row r="277" spans="32:61" x14ac:dyDescent="0.25">
      <c r="AF277" s="133" t="str">
        <f>trame_planning_machine!$C$17</f>
        <v>ma 12</v>
      </c>
      <c r="AG277" s="134" t="str">
        <f t="shared" si="239"/>
        <v/>
      </c>
      <c r="AH277" s="135" t="str">
        <f t="shared" si="240"/>
        <v/>
      </c>
      <c r="AI277" s="135" t="str">
        <f t="shared" si="241"/>
        <v/>
      </c>
      <c r="AJ277" s="135" t="str">
        <f t="shared" si="242"/>
        <v/>
      </c>
      <c r="AK277" s="135" t="str">
        <f t="shared" si="243"/>
        <v/>
      </c>
      <c r="AL277" s="135" t="str">
        <f t="shared" si="244"/>
        <v/>
      </c>
      <c r="AM277" s="135" t="str">
        <f t="shared" si="245"/>
        <v/>
      </c>
      <c r="AN277" s="135" t="str">
        <f t="shared" si="246"/>
        <v/>
      </c>
      <c r="AO277" s="135" t="str">
        <f t="shared" si="247"/>
        <v/>
      </c>
      <c r="AP277" s="135" t="str">
        <f t="shared" si="248"/>
        <v/>
      </c>
      <c r="AQ277" s="135" t="str">
        <f t="shared" si="249"/>
        <v/>
      </c>
      <c r="AR277" s="135" t="str">
        <f t="shared" si="250"/>
        <v/>
      </c>
      <c r="AS277" s="135" t="str">
        <f t="shared" si="251"/>
        <v/>
      </c>
      <c r="AT277" s="135" t="str">
        <f t="shared" si="252"/>
        <v/>
      </c>
      <c r="AU277" s="135" t="str">
        <f t="shared" si="253"/>
        <v/>
      </c>
      <c r="AV277" s="135" t="str">
        <f t="shared" si="254"/>
        <v/>
      </c>
      <c r="AW277" s="135" t="str">
        <f t="shared" si="255"/>
        <v/>
      </c>
      <c r="AX277" s="135" t="str">
        <f t="shared" si="256"/>
        <v/>
      </c>
      <c r="AY277" s="135" t="str">
        <f t="shared" si="257"/>
        <v/>
      </c>
      <c r="AZ277" s="135" t="str">
        <f t="shared" si="258"/>
        <v/>
      </c>
      <c r="BA277" s="135" t="str">
        <f t="shared" si="259"/>
        <v/>
      </c>
      <c r="BB277" s="135" t="str">
        <f t="shared" si="260"/>
        <v/>
      </c>
      <c r="BC277" s="135" t="str">
        <f t="shared" si="261"/>
        <v/>
      </c>
      <c r="BD277" s="135" t="str">
        <f t="shared" si="262"/>
        <v/>
      </c>
      <c r="BE277" s="136" t="str">
        <f t="shared" si="263"/>
        <v/>
      </c>
      <c r="BF277" s="136" t="str">
        <f t="shared" si="264"/>
        <v/>
      </c>
      <c r="BG277" s="137" t="str">
        <f t="shared" si="265"/>
        <v/>
      </c>
      <c r="BH277" s="131" t="str">
        <f t="shared" si="266"/>
        <v>vide</v>
      </c>
      <c r="BI277" s="138">
        <f t="shared" si="267"/>
        <v>0</v>
      </c>
    </row>
    <row r="278" spans="32:61" x14ac:dyDescent="0.25">
      <c r="AF278" s="133" t="str">
        <f>trame_planning_machine!$C$18</f>
        <v>me 13</v>
      </c>
      <c r="AG278" s="134" t="str">
        <f t="shared" si="239"/>
        <v/>
      </c>
      <c r="AH278" s="135" t="str">
        <f t="shared" si="240"/>
        <v/>
      </c>
      <c r="AI278" s="135" t="str">
        <f t="shared" si="241"/>
        <v/>
      </c>
      <c r="AJ278" s="135" t="str">
        <f t="shared" si="242"/>
        <v/>
      </c>
      <c r="AK278" s="135" t="str">
        <f t="shared" si="243"/>
        <v/>
      </c>
      <c r="AL278" s="135" t="str">
        <f t="shared" si="244"/>
        <v/>
      </c>
      <c r="AM278" s="135" t="str">
        <f t="shared" si="245"/>
        <v/>
      </c>
      <c r="AN278" s="135" t="str">
        <f t="shared" si="246"/>
        <v/>
      </c>
      <c r="AO278" s="135" t="str">
        <f t="shared" si="247"/>
        <v/>
      </c>
      <c r="AP278" s="135" t="str">
        <f t="shared" si="248"/>
        <v/>
      </c>
      <c r="AQ278" s="135" t="str">
        <f t="shared" si="249"/>
        <v/>
      </c>
      <c r="AR278" s="135" t="str">
        <f t="shared" si="250"/>
        <v/>
      </c>
      <c r="AS278" s="135" t="str">
        <f t="shared" si="251"/>
        <v/>
      </c>
      <c r="AT278" s="135" t="str">
        <f t="shared" si="252"/>
        <v/>
      </c>
      <c r="AU278" s="135" t="str">
        <f t="shared" si="253"/>
        <v/>
      </c>
      <c r="AV278" s="135" t="str">
        <f t="shared" si="254"/>
        <v/>
      </c>
      <c r="AW278" s="135" t="str">
        <f t="shared" si="255"/>
        <v/>
      </c>
      <c r="AX278" s="135" t="str">
        <f t="shared" si="256"/>
        <v/>
      </c>
      <c r="AY278" s="135" t="str">
        <f t="shared" si="257"/>
        <v/>
      </c>
      <c r="AZ278" s="135" t="str">
        <f t="shared" si="258"/>
        <v/>
      </c>
      <c r="BA278" s="135" t="str">
        <f t="shared" si="259"/>
        <v/>
      </c>
      <c r="BB278" s="135" t="str">
        <f t="shared" si="260"/>
        <v/>
      </c>
      <c r="BC278" s="135" t="str">
        <f t="shared" si="261"/>
        <v/>
      </c>
      <c r="BD278" s="135" t="str">
        <f t="shared" si="262"/>
        <v/>
      </c>
      <c r="BE278" s="136" t="str">
        <f t="shared" si="263"/>
        <v/>
      </c>
      <c r="BF278" s="136" t="str">
        <f t="shared" si="264"/>
        <v/>
      </c>
      <c r="BG278" s="137" t="str">
        <f t="shared" si="265"/>
        <v/>
      </c>
      <c r="BH278" s="131" t="str">
        <f t="shared" si="266"/>
        <v>vide</v>
      </c>
      <c r="BI278" s="138">
        <f t="shared" si="267"/>
        <v>0</v>
      </c>
    </row>
    <row r="279" spans="32:61" x14ac:dyDescent="0.25">
      <c r="AF279" s="133" t="str">
        <f>trame_planning_machine!$C$19</f>
        <v>je 14</v>
      </c>
      <c r="AG279" s="134" t="str">
        <f t="shared" si="239"/>
        <v/>
      </c>
      <c r="AH279" s="135" t="str">
        <f t="shared" si="240"/>
        <v/>
      </c>
      <c r="AI279" s="135" t="str">
        <f t="shared" si="241"/>
        <v/>
      </c>
      <c r="AJ279" s="135" t="str">
        <f t="shared" si="242"/>
        <v/>
      </c>
      <c r="AK279" s="135" t="str">
        <f t="shared" si="243"/>
        <v/>
      </c>
      <c r="AL279" s="135" t="str">
        <f t="shared" si="244"/>
        <v/>
      </c>
      <c r="AM279" s="135" t="str">
        <f t="shared" si="245"/>
        <v/>
      </c>
      <c r="AN279" s="135" t="str">
        <f t="shared" si="246"/>
        <v/>
      </c>
      <c r="AO279" s="135" t="str">
        <f t="shared" si="247"/>
        <v/>
      </c>
      <c r="AP279" s="135" t="str">
        <f t="shared" si="248"/>
        <v/>
      </c>
      <c r="AQ279" s="135" t="str">
        <f t="shared" si="249"/>
        <v/>
      </c>
      <c r="AR279" s="135" t="str">
        <f t="shared" si="250"/>
        <v/>
      </c>
      <c r="AS279" s="135" t="str">
        <f t="shared" si="251"/>
        <v/>
      </c>
      <c r="AT279" s="135" t="str">
        <f t="shared" si="252"/>
        <v/>
      </c>
      <c r="AU279" s="135" t="str">
        <f t="shared" si="253"/>
        <v/>
      </c>
      <c r="AV279" s="135" t="str">
        <f t="shared" si="254"/>
        <v/>
      </c>
      <c r="AW279" s="135" t="str">
        <f t="shared" si="255"/>
        <v/>
      </c>
      <c r="AX279" s="135" t="str">
        <f t="shared" si="256"/>
        <v/>
      </c>
      <c r="AY279" s="135" t="str">
        <f t="shared" si="257"/>
        <v/>
      </c>
      <c r="AZ279" s="135" t="str">
        <f t="shared" si="258"/>
        <v/>
      </c>
      <c r="BA279" s="135" t="str">
        <f t="shared" si="259"/>
        <v/>
      </c>
      <c r="BB279" s="135" t="str">
        <f t="shared" si="260"/>
        <v/>
      </c>
      <c r="BC279" s="135" t="str">
        <f t="shared" si="261"/>
        <v/>
      </c>
      <c r="BD279" s="135" t="str">
        <f t="shared" si="262"/>
        <v/>
      </c>
      <c r="BE279" s="136" t="str">
        <f t="shared" si="263"/>
        <v/>
      </c>
      <c r="BF279" s="136" t="str">
        <f t="shared" si="264"/>
        <v/>
      </c>
      <c r="BG279" s="137" t="str">
        <f t="shared" si="265"/>
        <v/>
      </c>
      <c r="BH279" s="131" t="str">
        <f t="shared" si="266"/>
        <v>vide</v>
      </c>
      <c r="BI279" s="138">
        <f t="shared" si="267"/>
        <v>0</v>
      </c>
    </row>
    <row r="280" spans="32:61" x14ac:dyDescent="0.25">
      <c r="AF280" s="133" t="str">
        <f>trame_planning_machine!$C$20</f>
        <v>ve 15</v>
      </c>
      <c r="AG280" s="134" t="str">
        <f t="shared" si="239"/>
        <v/>
      </c>
      <c r="AH280" s="135" t="str">
        <f t="shared" si="240"/>
        <v/>
      </c>
      <c r="AI280" s="135" t="str">
        <f t="shared" si="241"/>
        <v/>
      </c>
      <c r="AJ280" s="135" t="str">
        <f t="shared" si="242"/>
        <v/>
      </c>
      <c r="AK280" s="135" t="str">
        <f t="shared" si="243"/>
        <v/>
      </c>
      <c r="AL280" s="135" t="str">
        <f t="shared" si="244"/>
        <v/>
      </c>
      <c r="AM280" s="135" t="str">
        <f t="shared" si="245"/>
        <v/>
      </c>
      <c r="AN280" s="135" t="str">
        <f t="shared" si="246"/>
        <v/>
      </c>
      <c r="AO280" s="135" t="str">
        <f t="shared" si="247"/>
        <v/>
      </c>
      <c r="AP280" s="135" t="str">
        <f t="shared" si="248"/>
        <v/>
      </c>
      <c r="AQ280" s="135" t="str">
        <f t="shared" si="249"/>
        <v/>
      </c>
      <c r="AR280" s="135" t="str">
        <f t="shared" si="250"/>
        <v/>
      </c>
      <c r="AS280" s="135" t="str">
        <f t="shared" si="251"/>
        <v/>
      </c>
      <c r="AT280" s="135" t="str">
        <f t="shared" si="252"/>
        <v/>
      </c>
      <c r="AU280" s="135" t="str">
        <f t="shared" si="253"/>
        <v/>
      </c>
      <c r="AV280" s="135" t="str">
        <f t="shared" si="254"/>
        <v/>
      </c>
      <c r="AW280" s="135" t="str">
        <f t="shared" si="255"/>
        <v/>
      </c>
      <c r="AX280" s="135" t="str">
        <f t="shared" si="256"/>
        <v/>
      </c>
      <c r="AY280" s="135" t="str">
        <f t="shared" si="257"/>
        <v/>
      </c>
      <c r="AZ280" s="135" t="str">
        <f t="shared" si="258"/>
        <v/>
      </c>
      <c r="BA280" s="135" t="str">
        <f t="shared" si="259"/>
        <v/>
      </c>
      <c r="BB280" s="135" t="str">
        <f t="shared" si="260"/>
        <v/>
      </c>
      <c r="BC280" s="135" t="str">
        <f t="shared" si="261"/>
        <v/>
      </c>
      <c r="BD280" s="135" t="str">
        <f t="shared" si="262"/>
        <v/>
      </c>
      <c r="BE280" s="136" t="str">
        <f t="shared" si="263"/>
        <v/>
      </c>
      <c r="BF280" s="136" t="str">
        <f t="shared" si="264"/>
        <v/>
      </c>
      <c r="BG280" s="137" t="str">
        <f t="shared" si="265"/>
        <v/>
      </c>
      <c r="BH280" s="131" t="str">
        <f t="shared" si="266"/>
        <v>vide</v>
      </c>
      <c r="BI280" s="138">
        <f t="shared" si="267"/>
        <v>0</v>
      </c>
    </row>
    <row r="281" spans="32:61" x14ac:dyDescent="0.25">
      <c r="AF281" s="133" t="str">
        <f>trame_planning_machine!$C$21</f>
        <v>sa 16</v>
      </c>
      <c r="AG281" s="134" t="str">
        <f t="shared" si="239"/>
        <v/>
      </c>
      <c r="AH281" s="135" t="str">
        <f t="shared" si="240"/>
        <v/>
      </c>
      <c r="AI281" s="135" t="str">
        <f t="shared" si="241"/>
        <v/>
      </c>
      <c r="AJ281" s="135" t="str">
        <f t="shared" si="242"/>
        <v/>
      </c>
      <c r="AK281" s="135" t="str">
        <f t="shared" si="243"/>
        <v/>
      </c>
      <c r="AL281" s="135" t="str">
        <f t="shared" si="244"/>
        <v/>
      </c>
      <c r="AM281" s="135" t="str">
        <f t="shared" si="245"/>
        <v/>
      </c>
      <c r="AN281" s="135" t="str">
        <f t="shared" si="246"/>
        <v/>
      </c>
      <c r="AO281" s="135" t="str">
        <f t="shared" si="247"/>
        <v/>
      </c>
      <c r="AP281" s="135" t="str">
        <f t="shared" si="248"/>
        <v/>
      </c>
      <c r="AQ281" s="135" t="str">
        <f t="shared" si="249"/>
        <v/>
      </c>
      <c r="AR281" s="135" t="str">
        <f t="shared" si="250"/>
        <v/>
      </c>
      <c r="AS281" s="135" t="str">
        <f t="shared" si="251"/>
        <v/>
      </c>
      <c r="AT281" s="135" t="str">
        <f t="shared" si="252"/>
        <v/>
      </c>
      <c r="AU281" s="135" t="str">
        <f t="shared" si="253"/>
        <v/>
      </c>
      <c r="AV281" s="135" t="str">
        <f t="shared" si="254"/>
        <v/>
      </c>
      <c r="AW281" s="135" t="str">
        <f t="shared" si="255"/>
        <v/>
      </c>
      <c r="AX281" s="135" t="str">
        <f t="shared" si="256"/>
        <v/>
      </c>
      <c r="AY281" s="135" t="str">
        <f t="shared" si="257"/>
        <v/>
      </c>
      <c r="AZ281" s="135" t="str">
        <f t="shared" si="258"/>
        <v/>
      </c>
      <c r="BA281" s="135" t="str">
        <f t="shared" si="259"/>
        <v/>
      </c>
      <c r="BB281" s="135" t="str">
        <f t="shared" si="260"/>
        <v/>
      </c>
      <c r="BC281" s="135" t="str">
        <f t="shared" si="261"/>
        <v/>
      </c>
      <c r="BD281" s="135" t="str">
        <f t="shared" si="262"/>
        <v/>
      </c>
      <c r="BE281" s="136" t="str">
        <f t="shared" si="263"/>
        <v/>
      </c>
      <c r="BF281" s="136" t="str">
        <f t="shared" si="264"/>
        <v/>
      </c>
      <c r="BG281" s="137" t="str">
        <f t="shared" si="265"/>
        <v/>
      </c>
      <c r="BH281" s="131" t="str">
        <f t="shared" si="266"/>
        <v>vide</v>
      </c>
      <c r="BI281" s="138">
        <f t="shared" si="267"/>
        <v>0</v>
      </c>
    </row>
    <row r="282" spans="32:61" x14ac:dyDescent="0.25">
      <c r="AF282" s="133" t="str">
        <f>trame_planning_machine!$C$22</f>
        <v>di 17</v>
      </c>
      <c r="AG282" s="134" t="str">
        <f t="shared" si="239"/>
        <v/>
      </c>
      <c r="AH282" s="135" t="str">
        <f t="shared" si="240"/>
        <v/>
      </c>
      <c r="AI282" s="135" t="str">
        <f t="shared" si="241"/>
        <v/>
      </c>
      <c r="AJ282" s="135" t="str">
        <f t="shared" si="242"/>
        <v/>
      </c>
      <c r="AK282" s="135" t="str">
        <f t="shared" si="243"/>
        <v/>
      </c>
      <c r="AL282" s="135" t="str">
        <f t="shared" si="244"/>
        <v/>
      </c>
      <c r="AM282" s="135" t="str">
        <f t="shared" si="245"/>
        <v/>
      </c>
      <c r="AN282" s="135" t="str">
        <f t="shared" si="246"/>
        <v/>
      </c>
      <c r="AO282" s="135" t="str">
        <f t="shared" si="247"/>
        <v/>
      </c>
      <c r="AP282" s="135" t="str">
        <f t="shared" si="248"/>
        <v/>
      </c>
      <c r="AQ282" s="135" t="str">
        <f t="shared" si="249"/>
        <v/>
      </c>
      <c r="AR282" s="135" t="str">
        <f t="shared" si="250"/>
        <v/>
      </c>
      <c r="AS282" s="135" t="str">
        <f t="shared" si="251"/>
        <v/>
      </c>
      <c r="AT282" s="135" t="str">
        <f t="shared" si="252"/>
        <v/>
      </c>
      <c r="AU282" s="135" t="str">
        <f t="shared" si="253"/>
        <v/>
      </c>
      <c r="AV282" s="135" t="str">
        <f t="shared" si="254"/>
        <v/>
      </c>
      <c r="AW282" s="135" t="str">
        <f t="shared" si="255"/>
        <v/>
      </c>
      <c r="AX282" s="135" t="str">
        <f t="shared" si="256"/>
        <v/>
      </c>
      <c r="AY282" s="135" t="str">
        <f t="shared" si="257"/>
        <v/>
      </c>
      <c r="AZ282" s="135" t="str">
        <f t="shared" si="258"/>
        <v/>
      </c>
      <c r="BA282" s="135" t="str">
        <f t="shared" si="259"/>
        <v/>
      </c>
      <c r="BB282" s="135" t="str">
        <f t="shared" si="260"/>
        <v/>
      </c>
      <c r="BC282" s="135" t="str">
        <f t="shared" si="261"/>
        <v/>
      </c>
      <c r="BD282" s="135" t="str">
        <f t="shared" si="262"/>
        <v/>
      </c>
      <c r="BE282" s="136" t="str">
        <f t="shared" si="263"/>
        <v/>
      </c>
      <c r="BF282" s="136" t="str">
        <f t="shared" si="264"/>
        <v/>
      </c>
      <c r="BG282" s="137" t="str">
        <f t="shared" si="265"/>
        <v/>
      </c>
      <c r="BH282" s="131" t="str">
        <f t="shared" si="266"/>
        <v>vide</v>
      </c>
      <c r="BI282" s="138">
        <f t="shared" si="267"/>
        <v>0</v>
      </c>
    </row>
    <row r="283" spans="32:61" x14ac:dyDescent="0.25">
      <c r="AF283" s="133" t="str">
        <f>trame_planning_machine!$C$23</f>
        <v>lu 18</v>
      </c>
      <c r="AG283" s="134" t="str">
        <f t="shared" si="239"/>
        <v/>
      </c>
      <c r="AH283" s="135" t="str">
        <f t="shared" si="240"/>
        <v/>
      </c>
      <c r="AI283" s="135" t="str">
        <f t="shared" si="241"/>
        <v/>
      </c>
      <c r="AJ283" s="135" t="str">
        <f t="shared" si="242"/>
        <v/>
      </c>
      <c r="AK283" s="135" t="str">
        <f t="shared" si="243"/>
        <v/>
      </c>
      <c r="AL283" s="135" t="str">
        <f t="shared" si="244"/>
        <v/>
      </c>
      <c r="AM283" s="135" t="str">
        <f t="shared" si="245"/>
        <v/>
      </c>
      <c r="AN283" s="135" t="str">
        <f t="shared" si="246"/>
        <v/>
      </c>
      <c r="AO283" s="135" t="str">
        <f t="shared" si="247"/>
        <v/>
      </c>
      <c r="AP283" s="135" t="str">
        <f t="shared" si="248"/>
        <v/>
      </c>
      <c r="AQ283" s="135" t="str">
        <f t="shared" si="249"/>
        <v/>
      </c>
      <c r="AR283" s="135" t="str">
        <f t="shared" si="250"/>
        <v/>
      </c>
      <c r="AS283" s="135" t="str">
        <f t="shared" si="251"/>
        <v/>
      </c>
      <c r="AT283" s="135" t="str">
        <f t="shared" si="252"/>
        <v/>
      </c>
      <c r="AU283" s="135" t="str">
        <f t="shared" si="253"/>
        <v/>
      </c>
      <c r="AV283" s="135" t="str">
        <f t="shared" si="254"/>
        <v/>
      </c>
      <c r="AW283" s="135" t="str">
        <f t="shared" si="255"/>
        <v/>
      </c>
      <c r="AX283" s="135" t="str">
        <f t="shared" si="256"/>
        <v/>
      </c>
      <c r="AY283" s="135" t="str">
        <f t="shared" si="257"/>
        <v/>
      </c>
      <c r="AZ283" s="135" t="str">
        <f t="shared" si="258"/>
        <v/>
      </c>
      <c r="BA283" s="135" t="str">
        <f t="shared" si="259"/>
        <v/>
      </c>
      <c r="BB283" s="135" t="str">
        <f t="shared" si="260"/>
        <v/>
      </c>
      <c r="BC283" s="135" t="str">
        <f t="shared" si="261"/>
        <v/>
      </c>
      <c r="BD283" s="135" t="str">
        <f t="shared" si="262"/>
        <v/>
      </c>
      <c r="BE283" s="136" t="str">
        <f t="shared" si="263"/>
        <v/>
      </c>
      <c r="BF283" s="136" t="str">
        <f t="shared" si="264"/>
        <v/>
      </c>
      <c r="BG283" s="137" t="str">
        <f t="shared" si="265"/>
        <v/>
      </c>
      <c r="BH283" s="131" t="str">
        <f t="shared" si="266"/>
        <v>vide</v>
      </c>
      <c r="BI283" s="138">
        <f t="shared" si="267"/>
        <v>0</v>
      </c>
    </row>
    <row r="284" spans="32:61" x14ac:dyDescent="0.25">
      <c r="AF284" s="133" t="str">
        <f>trame_planning_machine!$C$24</f>
        <v>ma 19</v>
      </c>
      <c r="AG284" s="134" t="str">
        <f t="shared" si="239"/>
        <v/>
      </c>
      <c r="AH284" s="135" t="str">
        <f t="shared" si="240"/>
        <v/>
      </c>
      <c r="AI284" s="135" t="str">
        <f t="shared" si="241"/>
        <v/>
      </c>
      <c r="AJ284" s="135" t="str">
        <f t="shared" si="242"/>
        <v/>
      </c>
      <c r="AK284" s="135" t="str">
        <f t="shared" si="243"/>
        <v/>
      </c>
      <c r="AL284" s="135" t="str">
        <f t="shared" si="244"/>
        <v/>
      </c>
      <c r="AM284" s="135" t="str">
        <f t="shared" si="245"/>
        <v/>
      </c>
      <c r="AN284" s="135" t="str">
        <f t="shared" si="246"/>
        <v/>
      </c>
      <c r="AO284" s="135" t="str">
        <f t="shared" si="247"/>
        <v/>
      </c>
      <c r="AP284" s="135" t="str">
        <f t="shared" si="248"/>
        <v/>
      </c>
      <c r="AQ284" s="135" t="str">
        <f t="shared" si="249"/>
        <v/>
      </c>
      <c r="AR284" s="135" t="str">
        <f t="shared" si="250"/>
        <v/>
      </c>
      <c r="AS284" s="135" t="str">
        <f t="shared" si="251"/>
        <v/>
      </c>
      <c r="AT284" s="135" t="str">
        <f t="shared" si="252"/>
        <v/>
      </c>
      <c r="AU284" s="135" t="str">
        <f t="shared" si="253"/>
        <v/>
      </c>
      <c r="AV284" s="135" t="str">
        <f t="shared" si="254"/>
        <v/>
      </c>
      <c r="AW284" s="135" t="str">
        <f t="shared" si="255"/>
        <v/>
      </c>
      <c r="AX284" s="135" t="str">
        <f t="shared" si="256"/>
        <v/>
      </c>
      <c r="AY284" s="135" t="str">
        <f t="shared" si="257"/>
        <v/>
      </c>
      <c r="AZ284" s="135" t="str">
        <f t="shared" si="258"/>
        <v/>
      </c>
      <c r="BA284" s="135" t="str">
        <f t="shared" si="259"/>
        <v/>
      </c>
      <c r="BB284" s="135" t="str">
        <f t="shared" si="260"/>
        <v/>
      </c>
      <c r="BC284" s="135" t="str">
        <f t="shared" si="261"/>
        <v/>
      </c>
      <c r="BD284" s="135" t="str">
        <f t="shared" si="262"/>
        <v/>
      </c>
      <c r="BE284" s="136" t="str">
        <f t="shared" si="263"/>
        <v/>
      </c>
      <c r="BF284" s="136" t="str">
        <f t="shared" si="264"/>
        <v/>
      </c>
      <c r="BG284" s="137" t="str">
        <f t="shared" si="265"/>
        <v/>
      </c>
      <c r="BH284" s="131" t="str">
        <f t="shared" si="266"/>
        <v>vide</v>
      </c>
      <c r="BI284" s="138">
        <f t="shared" si="267"/>
        <v>0</v>
      </c>
    </row>
    <row r="285" spans="32:61" x14ac:dyDescent="0.25">
      <c r="AF285" s="133" t="str">
        <f>trame_planning_machine!$C$25</f>
        <v>me 20</v>
      </c>
      <c r="AG285" s="134" t="str">
        <f t="shared" si="239"/>
        <v/>
      </c>
      <c r="AH285" s="135" t="str">
        <f t="shared" si="240"/>
        <v/>
      </c>
      <c r="AI285" s="135" t="str">
        <f t="shared" si="241"/>
        <v/>
      </c>
      <c r="AJ285" s="135" t="str">
        <f t="shared" si="242"/>
        <v/>
      </c>
      <c r="AK285" s="135" t="str">
        <f t="shared" si="243"/>
        <v/>
      </c>
      <c r="AL285" s="135" t="str">
        <f t="shared" si="244"/>
        <v/>
      </c>
      <c r="AM285" s="135" t="str">
        <f t="shared" si="245"/>
        <v/>
      </c>
      <c r="AN285" s="135" t="str">
        <f t="shared" si="246"/>
        <v/>
      </c>
      <c r="AO285" s="135" t="str">
        <f t="shared" si="247"/>
        <v/>
      </c>
      <c r="AP285" s="135" t="str">
        <f t="shared" si="248"/>
        <v/>
      </c>
      <c r="AQ285" s="135" t="str">
        <f t="shared" si="249"/>
        <v/>
      </c>
      <c r="AR285" s="135" t="str">
        <f t="shared" si="250"/>
        <v/>
      </c>
      <c r="AS285" s="135" t="str">
        <f t="shared" si="251"/>
        <v/>
      </c>
      <c r="AT285" s="135" t="str">
        <f t="shared" si="252"/>
        <v/>
      </c>
      <c r="AU285" s="135" t="str">
        <f t="shared" si="253"/>
        <v/>
      </c>
      <c r="AV285" s="135" t="str">
        <f t="shared" si="254"/>
        <v/>
      </c>
      <c r="AW285" s="135" t="str">
        <f t="shared" si="255"/>
        <v/>
      </c>
      <c r="AX285" s="135" t="str">
        <f t="shared" si="256"/>
        <v/>
      </c>
      <c r="AY285" s="135" t="str">
        <f t="shared" si="257"/>
        <v/>
      </c>
      <c r="AZ285" s="135" t="str">
        <f t="shared" si="258"/>
        <v/>
      </c>
      <c r="BA285" s="135" t="str">
        <f t="shared" si="259"/>
        <v/>
      </c>
      <c r="BB285" s="135" t="str">
        <f t="shared" si="260"/>
        <v/>
      </c>
      <c r="BC285" s="135" t="str">
        <f t="shared" si="261"/>
        <v/>
      </c>
      <c r="BD285" s="135" t="str">
        <f t="shared" si="262"/>
        <v/>
      </c>
      <c r="BE285" s="136" t="str">
        <f t="shared" si="263"/>
        <v/>
      </c>
      <c r="BF285" s="136" t="str">
        <f t="shared" si="264"/>
        <v/>
      </c>
      <c r="BG285" s="137" t="str">
        <f t="shared" si="265"/>
        <v/>
      </c>
      <c r="BH285" s="131" t="str">
        <f t="shared" si="266"/>
        <v>vide</v>
      </c>
      <c r="BI285" s="138">
        <f t="shared" si="267"/>
        <v>0</v>
      </c>
    </row>
    <row r="286" spans="32:61" x14ac:dyDescent="0.25">
      <c r="AF286" s="133" t="str">
        <f>trame_planning_machine!$C$26</f>
        <v>je 21</v>
      </c>
      <c r="AG286" s="134" t="str">
        <f t="shared" si="239"/>
        <v/>
      </c>
      <c r="AH286" s="135" t="str">
        <f t="shared" si="240"/>
        <v/>
      </c>
      <c r="AI286" s="135" t="str">
        <f t="shared" si="241"/>
        <v/>
      </c>
      <c r="AJ286" s="135" t="str">
        <f t="shared" si="242"/>
        <v/>
      </c>
      <c r="AK286" s="135" t="str">
        <f t="shared" si="243"/>
        <v/>
      </c>
      <c r="AL286" s="135" t="str">
        <f t="shared" si="244"/>
        <v/>
      </c>
      <c r="AM286" s="135" t="str">
        <f t="shared" si="245"/>
        <v/>
      </c>
      <c r="AN286" s="135" t="str">
        <f t="shared" si="246"/>
        <v/>
      </c>
      <c r="AO286" s="135" t="str">
        <f t="shared" si="247"/>
        <v/>
      </c>
      <c r="AP286" s="135" t="str">
        <f t="shared" si="248"/>
        <v/>
      </c>
      <c r="AQ286" s="135" t="str">
        <f t="shared" si="249"/>
        <v/>
      </c>
      <c r="AR286" s="135" t="str">
        <f t="shared" si="250"/>
        <v/>
      </c>
      <c r="AS286" s="135" t="str">
        <f t="shared" si="251"/>
        <v/>
      </c>
      <c r="AT286" s="135" t="str">
        <f t="shared" si="252"/>
        <v/>
      </c>
      <c r="AU286" s="135" t="str">
        <f t="shared" si="253"/>
        <v/>
      </c>
      <c r="AV286" s="135" t="str">
        <f t="shared" si="254"/>
        <v/>
      </c>
      <c r="AW286" s="135" t="str">
        <f t="shared" si="255"/>
        <v/>
      </c>
      <c r="AX286" s="135" t="str">
        <f t="shared" si="256"/>
        <v/>
      </c>
      <c r="AY286" s="135" t="str">
        <f t="shared" si="257"/>
        <v/>
      </c>
      <c r="AZ286" s="135" t="str">
        <f t="shared" si="258"/>
        <v/>
      </c>
      <c r="BA286" s="135" t="str">
        <f t="shared" si="259"/>
        <v/>
      </c>
      <c r="BB286" s="135" t="str">
        <f t="shared" si="260"/>
        <v/>
      </c>
      <c r="BC286" s="135" t="str">
        <f t="shared" si="261"/>
        <v/>
      </c>
      <c r="BD286" s="135" t="str">
        <f t="shared" si="262"/>
        <v/>
      </c>
      <c r="BE286" s="136" t="str">
        <f t="shared" si="263"/>
        <v/>
      </c>
      <c r="BF286" s="136" t="str">
        <f t="shared" si="264"/>
        <v/>
      </c>
      <c r="BG286" s="137" t="str">
        <f t="shared" si="265"/>
        <v/>
      </c>
      <c r="BH286" s="131" t="str">
        <f t="shared" si="266"/>
        <v>vide</v>
      </c>
      <c r="BI286" s="138">
        <f t="shared" si="267"/>
        <v>0</v>
      </c>
    </row>
    <row r="287" spans="32:61" x14ac:dyDescent="0.25">
      <c r="AF287" s="133" t="str">
        <f>trame_planning_machine!$C$27</f>
        <v>ve 22</v>
      </c>
      <c r="AG287" s="134" t="str">
        <f t="shared" si="239"/>
        <v/>
      </c>
      <c r="AH287" s="135" t="str">
        <f t="shared" si="240"/>
        <v/>
      </c>
      <c r="AI287" s="135" t="str">
        <f t="shared" si="241"/>
        <v/>
      </c>
      <c r="AJ287" s="135" t="str">
        <f t="shared" si="242"/>
        <v/>
      </c>
      <c r="AK287" s="135" t="str">
        <f t="shared" si="243"/>
        <v/>
      </c>
      <c r="AL287" s="135" t="str">
        <f t="shared" si="244"/>
        <v/>
      </c>
      <c r="AM287" s="135" t="str">
        <f t="shared" si="245"/>
        <v/>
      </c>
      <c r="AN287" s="135" t="str">
        <f t="shared" si="246"/>
        <v/>
      </c>
      <c r="AO287" s="135" t="str">
        <f t="shared" si="247"/>
        <v/>
      </c>
      <c r="AP287" s="135" t="str">
        <f t="shared" si="248"/>
        <v/>
      </c>
      <c r="AQ287" s="135" t="str">
        <f t="shared" si="249"/>
        <v/>
      </c>
      <c r="AR287" s="135" t="str">
        <f t="shared" si="250"/>
        <v/>
      </c>
      <c r="AS287" s="135" t="str">
        <f t="shared" si="251"/>
        <v/>
      </c>
      <c r="AT287" s="135" t="str">
        <f t="shared" si="252"/>
        <v/>
      </c>
      <c r="AU287" s="135" t="str">
        <f t="shared" si="253"/>
        <v/>
      </c>
      <c r="AV287" s="135" t="str">
        <f t="shared" si="254"/>
        <v/>
      </c>
      <c r="AW287" s="135" t="str">
        <f t="shared" si="255"/>
        <v/>
      </c>
      <c r="AX287" s="135" t="str">
        <f t="shared" si="256"/>
        <v/>
      </c>
      <c r="AY287" s="135" t="str">
        <f t="shared" si="257"/>
        <v/>
      </c>
      <c r="AZ287" s="135" t="str">
        <f t="shared" si="258"/>
        <v/>
      </c>
      <c r="BA287" s="135" t="str">
        <f t="shared" si="259"/>
        <v/>
      </c>
      <c r="BB287" s="135" t="str">
        <f t="shared" si="260"/>
        <v/>
      </c>
      <c r="BC287" s="135" t="str">
        <f t="shared" si="261"/>
        <v/>
      </c>
      <c r="BD287" s="135" t="str">
        <f t="shared" si="262"/>
        <v/>
      </c>
      <c r="BE287" s="136" t="str">
        <f t="shared" si="263"/>
        <v/>
      </c>
      <c r="BF287" s="136" t="str">
        <f t="shared" si="264"/>
        <v/>
      </c>
      <c r="BG287" s="137" t="str">
        <f t="shared" si="265"/>
        <v/>
      </c>
      <c r="BH287" s="131" t="str">
        <f t="shared" si="266"/>
        <v>vide</v>
      </c>
      <c r="BI287" s="138">
        <f t="shared" si="267"/>
        <v>0</v>
      </c>
    </row>
    <row r="288" spans="32:61" x14ac:dyDescent="0.25">
      <c r="AF288" s="133" t="str">
        <f>trame_planning_machine!$C$28</f>
        <v>sa 23</v>
      </c>
      <c r="AG288" s="134" t="str">
        <f t="shared" si="239"/>
        <v/>
      </c>
      <c r="AH288" s="135" t="str">
        <f t="shared" si="240"/>
        <v/>
      </c>
      <c r="AI288" s="135" t="str">
        <f t="shared" si="241"/>
        <v/>
      </c>
      <c r="AJ288" s="135" t="str">
        <f t="shared" si="242"/>
        <v/>
      </c>
      <c r="AK288" s="135" t="str">
        <f t="shared" si="243"/>
        <v/>
      </c>
      <c r="AL288" s="135" t="str">
        <f t="shared" si="244"/>
        <v/>
      </c>
      <c r="AM288" s="135" t="str">
        <f t="shared" si="245"/>
        <v/>
      </c>
      <c r="AN288" s="135" t="str">
        <f t="shared" si="246"/>
        <v/>
      </c>
      <c r="AO288" s="135" t="str">
        <f t="shared" si="247"/>
        <v/>
      </c>
      <c r="AP288" s="135" t="str">
        <f t="shared" si="248"/>
        <v/>
      </c>
      <c r="AQ288" s="135" t="str">
        <f t="shared" si="249"/>
        <v/>
      </c>
      <c r="AR288" s="135" t="str">
        <f t="shared" si="250"/>
        <v/>
      </c>
      <c r="AS288" s="135" t="str">
        <f t="shared" si="251"/>
        <v/>
      </c>
      <c r="AT288" s="135" t="str">
        <f t="shared" si="252"/>
        <v/>
      </c>
      <c r="AU288" s="135" t="str">
        <f t="shared" si="253"/>
        <v/>
      </c>
      <c r="AV288" s="135" t="str">
        <f t="shared" si="254"/>
        <v/>
      </c>
      <c r="AW288" s="135" t="str">
        <f t="shared" si="255"/>
        <v/>
      </c>
      <c r="AX288" s="135" t="str">
        <f t="shared" si="256"/>
        <v/>
      </c>
      <c r="AY288" s="135" t="str">
        <f t="shared" si="257"/>
        <v/>
      </c>
      <c r="AZ288" s="135" t="str">
        <f t="shared" si="258"/>
        <v/>
      </c>
      <c r="BA288" s="135" t="str">
        <f t="shared" si="259"/>
        <v/>
      </c>
      <c r="BB288" s="135" t="str">
        <f t="shared" si="260"/>
        <v/>
      </c>
      <c r="BC288" s="135" t="str">
        <f t="shared" si="261"/>
        <v/>
      </c>
      <c r="BD288" s="135" t="str">
        <f t="shared" si="262"/>
        <v/>
      </c>
      <c r="BE288" s="136" t="str">
        <f t="shared" si="263"/>
        <v/>
      </c>
      <c r="BF288" s="136" t="str">
        <f t="shared" si="264"/>
        <v/>
      </c>
      <c r="BG288" s="137" t="str">
        <f t="shared" si="265"/>
        <v/>
      </c>
      <c r="BH288" s="131" t="str">
        <f t="shared" si="266"/>
        <v>vide</v>
      </c>
      <c r="BI288" s="138">
        <f t="shared" si="267"/>
        <v>0</v>
      </c>
    </row>
    <row r="289" spans="31:91" x14ac:dyDescent="0.25">
      <c r="AF289" s="133" t="str">
        <f>trame_planning_machine!$C$29</f>
        <v>di 24</v>
      </c>
      <c r="AG289" s="134" t="str">
        <f t="shared" si="239"/>
        <v/>
      </c>
      <c r="AH289" s="135" t="str">
        <f t="shared" si="240"/>
        <v/>
      </c>
      <c r="AI289" s="135" t="str">
        <f t="shared" si="241"/>
        <v/>
      </c>
      <c r="AJ289" s="135" t="str">
        <f t="shared" si="242"/>
        <v/>
      </c>
      <c r="AK289" s="135" t="str">
        <f t="shared" si="243"/>
        <v/>
      </c>
      <c r="AL289" s="135" t="str">
        <f t="shared" si="244"/>
        <v/>
      </c>
      <c r="AM289" s="135" t="str">
        <f t="shared" si="245"/>
        <v/>
      </c>
      <c r="AN289" s="135" t="str">
        <f t="shared" si="246"/>
        <v/>
      </c>
      <c r="AO289" s="135" t="str">
        <f t="shared" si="247"/>
        <v/>
      </c>
      <c r="AP289" s="135" t="str">
        <f t="shared" si="248"/>
        <v/>
      </c>
      <c r="AQ289" s="135" t="str">
        <f t="shared" si="249"/>
        <v/>
      </c>
      <c r="AR289" s="135" t="str">
        <f t="shared" si="250"/>
        <v/>
      </c>
      <c r="AS289" s="135" t="str">
        <f t="shared" si="251"/>
        <v/>
      </c>
      <c r="AT289" s="135" t="str">
        <f t="shared" si="252"/>
        <v/>
      </c>
      <c r="AU289" s="135" t="str">
        <f t="shared" si="253"/>
        <v/>
      </c>
      <c r="AV289" s="135" t="str">
        <f t="shared" si="254"/>
        <v/>
      </c>
      <c r="AW289" s="135" t="str">
        <f t="shared" si="255"/>
        <v/>
      </c>
      <c r="AX289" s="135" t="str">
        <f t="shared" si="256"/>
        <v/>
      </c>
      <c r="AY289" s="135" t="str">
        <f t="shared" si="257"/>
        <v/>
      </c>
      <c r="AZ289" s="135" t="str">
        <f t="shared" si="258"/>
        <v/>
      </c>
      <c r="BA289" s="135" t="str">
        <f t="shared" si="259"/>
        <v/>
      </c>
      <c r="BB289" s="135" t="str">
        <f t="shared" si="260"/>
        <v/>
      </c>
      <c r="BC289" s="135" t="str">
        <f t="shared" si="261"/>
        <v/>
      </c>
      <c r="BD289" s="135" t="str">
        <f t="shared" si="262"/>
        <v/>
      </c>
      <c r="BE289" s="136" t="str">
        <f t="shared" si="263"/>
        <v/>
      </c>
      <c r="BF289" s="136" t="str">
        <f t="shared" si="264"/>
        <v/>
      </c>
      <c r="BG289" s="137" t="str">
        <f t="shared" si="265"/>
        <v/>
      </c>
      <c r="BH289" s="131" t="str">
        <f t="shared" si="266"/>
        <v>vide</v>
      </c>
      <c r="BI289" s="138">
        <f t="shared" si="267"/>
        <v>0</v>
      </c>
    </row>
    <row r="290" spans="31:91" x14ac:dyDescent="0.25">
      <c r="AF290" s="133" t="str">
        <f>trame_planning_machine!$C$30</f>
        <v>lu 25</v>
      </c>
      <c r="AG290" s="134" t="str">
        <f t="shared" si="239"/>
        <v/>
      </c>
      <c r="AH290" s="135" t="str">
        <f t="shared" si="240"/>
        <v/>
      </c>
      <c r="AI290" s="135" t="str">
        <f t="shared" si="241"/>
        <v/>
      </c>
      <c r="AJ290" s="135" t="str">
        <f t="shared" si="242"/>
        <v/>
      </c>
      <c r="AK290" s="135" t="str">
        <f t="shared" si="243"/>
        <v/>
      </c>
      <c r="AL290" s="135" t="str">
        <f t="shared" si="244"/>
        <v/>
      </c>
      <c r="AM290" s="135" t="str">
        <f t="shared" si="245"/>
        <v/>
      </c>
      <c r="AN290" s="135" t="str">
        <f t="shared" si="246"/>
        <v/>
      </c>
      <c r="AO290" s="135" t="str">
        <f t="shared" si="247"/>
        <v/>
      </c>
      <c r="AP290" s="135" t="str">
        <f t="shared" si="248"/>
        <v/>
      </c>
      <c r="AQ290" s="135" t="str">
        <f t="shared" si="249"/>
        <v/>
      </c>
      <c r="AR290" s="135" t="str">
        <f t="shared" si="250"/>
        <v/>
      </c>
      <c r="AS290" s="135" t="str">
        <f t="shared" si="251"/>
        <v/>
      </c>
      <c r="AT290" s="135" t="str">
        <f t="shared" si="252"/>
        <v/>
      </c>
      <c r="AU290" s="135" t="str">
        <f t="shared" si="253"/>
        <v/>
      </c>
      <c r="AV290" s="135" t="str">
        <f t="shared" si="254"/>
        <v/>
      </c>
      <c r="AW290" s="135" t="str">
        <f t="shared" si="255"/>
        <v/>
      </c>
      <c r="AX290" s="135" t="str">
        <f t="shared" si="256"/>
        <v/>
      </c>
      <c r="AY290" s="135" t="str">
        <f t="shared" si="257"/>
        <v/>
      </c>
      <c r="AZ290" s="135" t="str">
        <f t="shared" si="258"/>
        <v/>
      </c>
      <c r="BA290" s="135" t="str">
        <f t="shared" si="259"/>
        <v/>
      </c>
      <c r="BB290" s="135" t="str">
        <f t="shared" si="260"/>
        <v/>
      </c>
      <c r="BC290" s="135" t="str">
        <f t="shared" si="261"/>
        <v/>
      </c>
      <c r="BD290" s="135" t="str">
        <f t="shared" si="262"/>
        <v/>
      </c>
      <c r="BE290" s="136" t="str">
        <f t="shared" si="263"/>
        <v/>
      </c>
      <c r="BF290" s="136" t="str">
        <f t="shared" si="264"/>
        <v/>
      </c>
      <c r="BG290" s="137" t="str">
        <f t="shared" si="265"/>
        <v/>
      </c>
      <c r="BH290" s="131" t="str">
        <f t="shared" si="266"/>
        <v>vide</v>
      </c>
      <c r="BI290" s="138">
        <f t="shared" si="267"/>
        <v>0</v>
      </c>
    </row>
    <row r="291" spans="31:91" x14ac:dyDescent="0.25">
      <c r="AF291" s="133" t="str">
        <f>trame_planning_machine!$C$31</f>
        <v>ma 26</v>
      </c>
      <c r="AG291" s="134" t="str">
        <f t="shared" si="239"/>
        <v/>
      </c>
      <c r="AH291" s="135" t="str">
        <f t="shared" si="240"/>
        <v/>
      </c>
      <c r="AI291" s="135" t="str">
        <f t="shared" si="241"/>
        <v/>
      </c>
      <c r="AJ291" s="135" t="str">
        <f t="shared" si="242"/>
        <v/>
      </c>
      <c r="AK291" s="135" t="str">
        <f t="shared" si="243"/>
        <v/>
      </c>
      <c r="AL291" s="135" t="str">
        <f t="shared" si="244"/>
        <v/>
      </c>
      <c r="AM291" s="135" t="str">
        <f t="shared" si="245"/>
        <v/>
      </c>
      <c r="AN291" s="135" t="str">
        <f t="shared" si="246"/>
        <v/>
      </c>
      <c r="AO291" s="135" t="str">
        <f t="shared" si="247"/>
        <v/>
      </c>
      <c r="AP291" s="135" t="str">
        <f t="shared" si="248"/>
        <v/>
      </c>
      <c r="AQ291" s="135" t="str">
        <f t="shared" si="249"/>
        <v/>
      </c>
      <c r="AR291" s="135" t="str">
        <f t="shared" si="250"/>
        <v/>
      </c>
      <c r="AS291" s="135" t="str">
        <f t="shared" si="251"/>
        <v/>
      </c>
      <c r="AT291" s="135" t="str">
        <f t="shared" si="252"/>
        <v/>
      </c>
      <c r="AU291" s="135" t="str">
        <f t="shared" si="253"/>
        <v/>
      </c>
      <c r="AV291" s="135" t="str">
        <f t="shared" si="254"/>
        <v/>
      </c>
      <c r="AW291" s="135" t="str">
        <f t="shared" si="255"/>
        <v/>
      </c>
      <c r="AX291" s="135" t="str">
        <f t="shared" si="256"/>
        <v/>
      </c>
      <c r="AY291" s="135" t="str">
        <f t="shared" si="257"/>
        <v/>
      </c>
      <c r="AZ291" s="135" t="str">
        <f t="shared" si="258"/>
        <v/>
      </c>
      <c r="BA291" s="135" t="str">
        <f t="shared" si="259"/>
        <v/>
      </c>
      <c r="BB291" s="135" t="str">
        <f t="shared" si="260"/>
        <v/>
      </c>
      <c r="BC291" s="135" t="str">
        <f t="shared" si="261"/>
        <v/>
      </c>
      <c r="BD291" s="135" t="str">
        <f t="shared" si="262"/>
        <v/>
      </c>
      <c r="BE291" s="136" t="str">
        <f t="shared" si="263"/>
        <v/>
      </c>
      <c r="BF291" s="136" t="str">
        <f t="shared" si="264"/>
        <v/>
      </c>
      <c r="BG291" s="137" t="str">
        <f t="shared" si="265"/>
        <v/>
      </c>
      <c r="BH291" s="131" t="str">
        <f t="shared" si="266"/>
        <v>vide</v>
      </c>
      <c r="BI291" s="138">
        <f t="shared" si="267"/>
        <v>0</v>
      </c>
    </row>
    <row r="292" spans="31:91" x14ac:dyDescent="0.25">
      <c r="AF292" s="133" t="str">
        <f>trame_planning_machine!$C$32</f>
        <v>me 27</v>
      </c>
      <c r="AG292" s="134" t="str">
        <f t="shared" si="239"/>
        <v/>
      </c>
      <c r="AH292" s="135" t="str">
        <f t="shared" si="240"/>
        <v/>
      </c>
      <c r="AI292" s="135" t="str">
        <f t="shared" si="241"/>
        <v/>
      </c>
      <c r="AJ292" s="135" t="str">
        <f t="shared" si="242"/>
        <v/>
      </c>
      <c r="AK292" s="135" t="str">
        <f t="shared" si="243"/>
        <v/>
      </c>
      <c r="AL292" s="135" t="str">
        <f t="shared" si="244"/>
        <v/>
      </c>
      <c r="AM292" s="135" t="str">
        <f t="shared" si="245"/>
        <v/>
      </c>
      <c r="AN292" s="135" t="str">
        <f t="shared" si="246"/>
        <v/>
      </c>
      <c r="AO292" s="135" t="str">
        <f t="shared" si="247"/>
        <v/>
      </c>
      <c r="AP292" s="135" t="str">
        <f t="shared" si="248"/>
        <v/>
      </c>
      <c r="AQ292" s="135" t="str">
        <f t="shared" si="249"/>
        <v/>
      </c>
      <c r="AR292" s="135" t="str">
        <f t="shared" si="250"/>
        <v/>
      </c>
      <c r="AS292" s="135" t="str">
        <f t="shared" si="251"/>
        <v/>
      </c>
      <c r="AT292" s="135" t="str">
        <f t="shared" si="252"/>
        <v/>
      </c>
      <c r="AU292" s="135" t="str">
        <f t="shared" si="253"/>
        <v/>
      </c>
      <c r="AV292" s="135" t="str">
        <f t="shared" si="254"/>
        <v/>
      </c>
      <c r="AW292" s="135" t="str">
        <f t="shared" si="255"/>
        <v/>
      </c>
      <c r="AX292" s="135" t="str">
        <f t="shared" si="256"/>
        <v/>
      </c>
      <c r="AY292" s="135" t="str">
        <f t="shared" si="257"/>
        <v/>
      </c>
      <c r="AZ292" s="135" t="str">
        <f t="shared" si="258"/>
        <v/>
      </c>
      <c r="BA292" s="135" t="str">
        <f t="shared" si="259"/>
        <v/>
      </c>
      <c r="BB292" s="135" t="str">
        <f t="shared" si="260"/>
        <v/>
      </c>
      <c r="BC292" s="135" t="str">
        <f t="shared" si="261"/>
        <v/>
      </c>
      <c r="BD292" s="135" t="str">
        <f t="shared" si="262"/>
        <v/>
      </c>
      <c r="BE292" s="136" t="str">
        <f t="shared" si="263"/>
        <v/>
      </c>
      <c r="BF292" s="136" t="str">
        <f t="shared" si="264"/>
        <v/>
      </c>
      <c r="BG292" s="137" t="str">
        <f t="shared" si="265"/>
        <v/>
      </c>
      <c r="BH292" s="131" t="str">
        <f t="shared" si="266"/>
        <v>vide</v>
      </c>
      <c r="BI292" s="138">
        <f t="shared" si="267"/>
        <v>0</v>
      </c>
    </row>
    <row r="293" spans="31:91" x14ac:dyDescent="0.25">
      <c r="AF293" s="133" t="str">
        <f>trame_planning_machine!$C$33</f>
        <v>je 28</v>
      </c>
      <c r="AG293" s="134" t="str">
        <f t="shared" si="239"/>
        <v/>
      </c>
      <c r="AH293" s="135" t="str">
        <f t="shared" si="240"/>
        <v/>
      </c>
      <c r="AI293" s="135" t="str">
        <f t="shared" si="241"/>
        <v/>
      </c>
      <c r="AJ293" s="135" t="str">
        <f t="shared" si="242"/>
        <v/>
      </c>
      <c r="AK293" s="135" t="str">
        <f t="shared" si="243"/>
        <v/>
      </c>
      <c r="AL293" s="135" t="str">
        <f t="shared" si="244"/>
        <v/>
      </c>
      <c r="AM293" s="135" t="str">
        <f t="shared" si="245"/>
        <v/>
      </c>
      <c r="AN293" s="135" t="str">
        <f t="shared" si="246"/>
        <v/>
      </c>
      <c r="AO293" s="135" t="str">
        <f t="shared" si="247"/>
        <v/>
      </c>
      <c r="AP293" s="135" t="str">
        <f t="shared" si="248"/>
        <v/>
      </c>
      <c r="AQ293" s="135" t="str">
        <f t="shared" si="249"/>
        <v/>
      </c>
      <c r="AR293" s="135" t="str">
        <f t="shared" si="250"/>
        <v/>
      </c>
      <c r="AS293" s="135" t="str">
        <f t="shared" si="251"/>
        <v/>
      </c>
      <c r="AT293" s="135" t="str">
        <f t="shared" si="252"/>
        <v/>
      </c>
      <c r="AU293" s="135" t="str">
        <f t="shared" si="253"/>
        <v/>
      </c>
      <c r="AV293" s="135" t="str">
        <f t="shared" si="254"/>
        <v/>
      </c>
      <c r="AW293" s="135" t="str">
        <f t="shared" si="255"/>
        <v/>
      </c>
      <c r="AX293" s="135" t="str">
        <f t="shared" si="256"/>
        <v/>
      </c>
      <c r="AY293" s="135" t="str">
        <f t="shared" si="257"/>
        <v/>
      </c>
      <c r="AZ293" s="135" t="str">
        <f t="shared" si="258"/>
        <v/>
      </c>
      <c r="BA293" s="135" t="str">
        <f t="shared" si="259"/>
        <v/>
      </c>
      <c r="BB293" s="135" t="str">
        <f t="shared" si="260"/>
        <v/>
      </c>
      <c r="BC293" s="135" t="str">
        <f t="shared" si="261"/>
        <v/>
      </c>
      <c r="BD293" s="135" t="str">
        <f t="shared" si="262"/>
        <v/>
      </c>
      <c r="BE293" s="136" t="str">
        <f t="shared" si="263"/>
        <v/>
      </c>
      <c r="BF293" s="136" t="str">
        <f t="shared" si="264"/>
        <v/>
      </c>
      <c r="BG293" s="137" t="str">
        <f t="shared" si="265"/>
        <v/>
      </c>
      <c r="BH293" s="131" t="str">
        <f t="shared" si="266"/>
        <v>vide</v>
      </c>
      <c r="BI293" s="138">
        <f t="shared" si="267"/>
        <v>0</v>
      </c>
    </row>
    <row r="294" spans="31:91" x14ac:dyDescent="0.25">
      <c r="AF294" s="133" t="str">
        <f>trame_planning_machine!$C$34</f>
        <v>ve 29</v>
      </c>
      <c r="AG294" s="134" t="str">
        <f t="shared" si="239"/>
        <v/>
      </c>
      <c r="AH294" s="135" t="str">
        <f t="shared" si="240"/>
        <v/>
      </c>
      <c r="AI294" s="135" t="str">
        <f t="shared" si="241"/>
        <v/>
      </c>
      <c r="AJ294" s="135" t="str">
        <f t="shared" si="242"/>
        <v/>
      </c>
      <c r="AK294" s="135" t="str">
        <f t="shared" si="243"/>
        <v/>
      </c>
      <c r="AL294" s="135" t="str">
        <f t="shared" si="244"/>
        <v/>
      </c>
      <c r="AM294" s="135" t="str">
        <f t="shared" si="245"/>
        <v/>
      </c>
      <c r="AN294" s="135" t="str">
        <f t="shared" si="246"/>
        <v/>
      </c>
      <c r="AO294" s="135" t="str">
        <f t="shared" si="247"/>
        <v/>
      </c>
      <c r="AP294" s="135" t="str">
        <f t="shared" si="248"/>
        <v/>
      </c>
      <c r="AQ294" s="135" t="str">
        <f t="shared" si="249"/>
        <v/>
      </c>
      <c r="AR294" s="135" t="str">
        <f t="shared" si="250"/>
        <v/>
      </c>
      <c r="AS294" s="135" t="str">
        <f t="shared" si="251"/>
        <v/>
      </c>
      <c r="AT294" s="135" t="str">
        <f t="shared" si="252"/>
        <v/>
      </c>
      <c r="AU294" s="135" t="str">
        <f t="shared" si="253"/>
        <v/>
      </c>
      <c r="AV294" s="135" t="str">
        <f t="shared" si="254"/>
        <v/>
      </c>
      <c r="AW294" s="135" t="str">
        <f t="shared" si="255"/>
        <v/>
      </c>
      <c r="AX294" s="135" t="str">
        <f t="shared" si="256"/>
        <v/>
      </c>
      <c r="AY294" s="135" t="str">
        <f t="shared" si="257"/>
        <v/>
      </c>
      <c r="AZ294" s="135" t="str">
        <f t="shared" si="258"/>
        <v/>
      </c>
      <c r="BA294" s="135" t="str">
        <f t="shared" si="259"/>
        <v/>
      </c>
      <c r="BB294" s="135" t="str">
        <f t="shared" si="260"/>
        <v/>
      </c>
      <c r="BC294" s="135" t="str">
        <f t="shared" si="261"/>
        <v/>
      </c>
      <c r="BD294" s="135" t="str">
        <f t="shared" si="262"/>
        <v/>
      </c>
      <c r="BE294" s="136" t="str">
        <f t="shared" si="263"/>
        <v/>
      </c>
      <c r="BF294" s="136" t="str">
        <f t="shared" si="264"/>
        <v/>
      </c>
      <c r="BG294" s="137" t="str">
        <f t="shared" si="265"/>
        <v/>
      </c>
      <c r="BH294" s="131" t="str">
        <f t="shared" si="266"/>
        <v>vide</v>
      </c>
      <c r="BI294" s="138">
        <f t="shared" si="267"/>
        <v>0</v>
      </c>
    </row>
    <row r="295" spans="31:91" x14ac:dyDescent="0.25">
      <c r="AF295" s="133" t="str">
        <f>trame_planning_machine!$C$35</f>
        <v>sa 30</v>
      </c>
      <c r="AG295" s="134" t="str">
        <f t="shared" si="239"/>
        <v/>
      </c>
      <c r="AH295" s="135" t="str">
        <f t="shared" si="240"/>
        <v/>
      </c>
      <c r="AI295" s="135" t="str">
        <f t="shared" si="241"/>
        <v/>
      </c>
      <c r="AJ295" s="135" t="str">
        <f t="shared" si="242"/>
        <v/>
      </c>
      <c r="AK295" s="135" t="str">
        <f t="shared" si="243"/>
        <v/>
      </c>
      <c r="AL295" s="135" t="str">
        <f t="shared" si="244"/>
        <v/>
      </c>
      <c r="AM295" s="135" t="str">
        <f t="shared" si="245"/>
        <v/>
      </c>
      <c r="AN295" s="135" t="str">
        <f t="shared" si="246"/>
        <v/>
      </c>
      <c r="AO295" s="135" t="str">
        <f t="shared" si="247"/>
        <v/>
      </c>
      <c r="AP295" s="135" t="str">
        <f t="shared" si="248"/>
        <v/>
      </c>
      <c r="AQ295" s="135" t="str">
        <f t="shared" si="249"/>
        <v/>
      </c>
      <c r="AR295" s="135" t="str">
        <f t="shared" si="250"/>
        <v/>
      </c>
      <c r="AS295" s="135" t="str">
        <f t="shared" si="251"/>
        <v/>
      </c>
      <c r="AT295" s="135" t="str">
        <f t="shared" si="252"/>
        <v/>
      </c>
      <c r="AU295" s="135" t="str">
        <f t="shared" si="253"/>
        <v/>
      </c>
      <c r="AV295" s="135" t="str">
        <f t="shared" si="254"/>
        <v/>
      </c>
      <c r="AW295" s="135" t="str">
        <f t="shared" si="255"/>
        <v/>
      </c>
      <c r="AX295" s="135" t="str">
        <f t="shared" si="256"/>
        <v/>
      </c>
      <c r="AY295" s="135" t="str">
        <f t="shared" si="257"/>
        <v/>
      </c>
      <c r="AZ295" s="135" t="str">
        <f t="shared" si="258"/>
        <v/>
      </c>
      <c r="BA295" s="135" t="str">
        <f t="shared" si="259"/>
        <v/>
      </c>
      <c r="BB295" s="135" t="str">
        <f t="shared" si="260"/>
        <v/>
      </c>
      <c r="BC295" s="135" t="str">
        <f t="shared" si="261"/>
        <v/>
      </c>
      <c r="BD295" s="135" t="str">
        <f t="shared" si="262"/>
        <v/>
      </c>
      <c r="BE295" s="136" t="str">
        <f t="shared" si="263"/>
        <v/>
      </c>
      <c r="BF295" s="136" t="str">
        <f t="shared" si="264"/>
        <v/>
      </c>
      <c r="BG295" s="137" t="str">
        <f t="shared" si="265"/>
        <v/>
      </c>
      <c r="BH295" s="131" t="str">
        <f t="shared" si="266"/>
        <v>vide</v>
      </c>
      <c r="BI295" s="138">
        <f t="shared" si="267"/>
        <v>0</v>
      </c>
    </row>
    <row r="296" spans="31:91" ht="15.75" thickBot="1" x14ac:dyDescent="0.3">
      <c r="AF296" s="142" t="str">
        <f>trame_planning_machine!$C$36</f>
        <v>di 31</v>
      </c>
      <c r="AG296" s="143" t="str">
        <f t="shared" si="239"/>
        <v/>
      </c>
      <c r="AH296" s="144" t="str">
        <f t="shared" si="240"/>
        <v/>
      </c>
      <c r="AI296" s="144" t="str">
        <f t="shared" si="241"/>
        <v/>
      </c>
      <c r="AJ296" s="144" t="str">
        <f t="shared" si="242"/>
        <v/>
      </c>
      <c r="AK296" s="144" t="str">
        <f t="shared" si="243"/>
        <v/>
      </c>
      <c r="AL296" s="144" t="str">
        <f t="shared" si="244"/>
        <v/>
      </c>
      <c r="AM296" s="144" t="str">
        <f t="shared" si="245"/>
        <v/>
      </c>
      <c r="AN296" s="144" t="str">
        <f t="shared" si="246"/>
        <v/>
      </c>
      <c r="AO296" s="144" t="str">
        <f t="shared" si="247"/>
        <v/>
      </c>
      <c r="AP296" s="144" t="str">
        <f t="shared" si="248"/>
        <v/>
      </c>
      <c r="AQ296" s="144" t="str">
        <f t="shared" si="249"/>
        <v/>
      </c>
      <c r="AR296" s="144" t="str">
        <f t="shared" si="250"/>
        <v/>
      </c>
      <c r="AS296" s="144" t="str">
        <f t="shared" si="251"/>
        <v/>
      </c>
      <c r="AT296" s="144" t="str">
        <f t="shared" si="252"/>
        <v/>
      </c>
      <c r="AU296" s="144" t="str">
        <f t="shared" si="253"/>
        <v/>
      </c>
      <c r="AV296" s="144" t="str">
        <f t="shared" si="254"/>
        <v/>
      </c>
      <c r="AW296" s="144" t="str">
        <f t="shared" si="255"/>
        <v/>
      </c>
      <c r="AX296" s="144" t="str">
        <f t="shared" si="256"/>
        <v/>
      </c>
      <c r="AY296" s="144" t="str">
        <f t="shared" si="257"/>
        <v/>
      </c>
      <c r="AZ296" s="144" t="str">
        <f t="shared" si="258"/>
        <v/>
      </c>
      <c r="BA296" s="144" t="str">
        <f t="shared" si="259"/>
        <v/>
      </c>
      <c r="BB296" s="144" t="str">
        <f t="shared" si="260"/>
        <v/>
      </c>
      <c r="BC296" s="144" t="str">
        <f t="shared" si="261"/>
        <v/>
      </c>
      <c r="BD296" s="144" t="str">
        <f t="shared" si="262"/>
        <v/>
      </c>
      <c r="BE296" s="145" t="str">
        <f t="shared" si="263"/>
        <v/>
      </c>
      <c r="BF296" s="145" t="str">
        <f t="shared" si="264"/>
        <v/>
      </c>
      <c r="BG296" s="146" t="str">
        <f t="shared" si="265"/>
        <v/>
      </c>
      <c r="BH296" s="131" t="str">
        <f t="shared" si="266"/>
        <v>vide</v>
      </c>
      <c r="BI296" s="147">
        <f t="shared" si="267"/>
        <v>0</v>
      </c>
    </row>
    <row r="297" spans="31:91" ht="15.75" thickTop="1" x14ac:dyDescent="0.25">
      <c r="BD297" s="149"/>
    </row>
    <row r="298" spans="31:91" ht="15.75" thickBot="1" x14ac:dyDescent="0.3">
      <c r="BD298" s="150"/>
      <c r="BI298" s="60" t="str">
        <f>BH299</f>
        <v>vide</v>
      </c>
      <c r="BJ298" s="60" t="str">
        <f>BH300</f>
        <v>vide</v>
      </c>
      <c r="BK298" s="60" t="str">
        <f>BH301</f>
        <v>vide</v>
      </c>
      <c r="BL298" s="60" t="str">
        <f>BH302</f>
        <v>vide</v>
      </c>
      <c r="BM298" s="60" t="str">
        <f>BH303</f>
        <v>vide</v>
      </c>
      <c r="BN298" s="60" t="str">
        <f>BH304</f>
        <v>vide</v>
      </c>
      <c r="BO298" s="60" t="str">
        <f>BH305</f>
        <v>vide</v>
      </c>
      <c r="BP298" s="60" t="str">
        <f>BH306</f>
        <v>vide</v>
      </c>
      <c r="BQ298" s="60" t="str">
        <f>BH307</f>
        <v>vide</v>
      </c>
      <c r="BR298" s="60" t="str">
        <f>BH308</f>
        <v>vide</v>
      </c>
      <c r="BS298" s="60" t="str">
        <f>BH309</f>
        <v>vide</v>
      </c>
      <c r="BT298" s="60" t="str">
        <f>BH310</f>
        <v>vide</v>
      </c>
      <c r="BU298" s="60" t="str">
        <f>BH311</f>
        <v>vide</v>
      </c>
      <c r="BV298" s="60" t="str">
        <f>BH312</f>
        <v>vide</v>
      </c>
      <c r="BW298" s="60" t="str">
        <f>BH313</f>
        <v>vide</v>
      </c>
      <c r="BX298" s="60" t="str">
        <f>BH314</f>
        <v>vide</v>
      </c>
      <c r="BY298" s="60" t="str">
        <f>BH315</f>
        <v>vide</v>
      </c>
      <c r="BZ298" s="60" t="str">
        <f>BH316</f>
        <v>vide</v>
      </c>
      <c r="CA298" s="60" t="str">
        <f>BH317</f>
        <v>vide</v>
      </c>
      <c r="CB298" s="60" t="str">
        <f>BH318</f>
        <v>vide</v>
      </c>
      <c r="CC298" s="60" t="str">
        <f>BH319</f>
        <v>vide</v>
      </c>
      <c r="CD298" s="60" t="str">
        <f>BH320</f>
        <v>vide</v>
      </c>
      <c r="CE298" s="60" t="str">
        <f>BH321</f>
        <v>vide</v>
      </c>
      <c r="CF298" s="60" t="str">
        <f>BH322</f>
        <v>vide</v>
      </c>
      <c r="CG298" s="60" t="str">
        <f>BH323</f>
        <v>vide</v>
      </c>
      <c r="CH298" s="60" t="str">
        <f>BH324</f>
        <v>vide</v>
      </c>
      <c r="CI298" s="60" t="str">
        <f>BH325</f>
        <v>vide</v>
      </c>
      <c r="CJ298" s="60" t="str">
        <f>BH326</f>
        <v>vide</v>
      </c>
      <c r="CK298" s="60" t="str">
        <f>BH327</f>
        <v>vide</v>
      </c>
      <c r="CL298" s="60" t="str">
        <f>BH328</f>
        <v>vide</v>
      </c>
      <c r="CM298" s="60" t="str">
        <f>BH329</f>
        <v>vide</v>
      </c>
    </row>
    <row r="299" spans="31:91" ht="15.75" thickTop="1" x14ac:dyDescent="0.25">
      <c r="AE299" s="125" t="s">
        <v>29</v>
      </c>
      <c r="AF299" s="126" t="str">
        <f>trame_planning_machine!$C$6</f>
        <v>ve 1</v>
      </c>
      <c r="AG299" s="127" t="str">
        <f>IF(D2=$AE$299,D$1,"")</f>
        <v/>
      </c>
      <c r="AH299" s="128" t="str">
        <f t="shared" ref="AH299:BD299" si="268">IF(E2=$AE$299,E$1,"")</f>
        <v/>
      </c>
      <c r="AI299" s="128" t="str">
        <f t="shared" si="268"/>
        <v/>
      </c>
      <c r="AJ299" s="128" t="str">
        <f t="shared" si="268"/>
        <v/>
      </c>
      <c r="AK299" s="128" t="str">
        <f t="shared" si="268"/>
        <v/>
      </c>
      <c r="AL299" s="128" t="str">
        <f t="shared" si="268"/>
        <v/>
      </c>
      <c r="AM299" s="128" t="str">
        <f t="shared" si="268"/>
        <v/>
      </c>
      <c r="AN299" s="128" t="str">
        <f t="shared" si="268"/>
        <v/>
      </c>
      <c r="AO299" s="128" t="str">
        <f t="shared" si="268"/>
        <v/>
      </c>
      <c r="AP299" s="128" t="str">
        <f t="shared" si="268"/>
        <v/>
      </c>
      <c r="AQ299" s="128" t="str">
        <f t="shared" si="268"/>
        <v/>
      </c>
      <c r="AR299" s="128" t="str">
        <f t="shared" si="268"/>
        <v/>
      </c>
      <c r="AS299" s="128" t="str">
        <f t="shared" si="268"/>
        <v/>
      </c>
      <c r="AT299" s="128" t="str">
        <f t="shared" si="268"/>
        <v/>
      </c>
      <c r="AU299" s="128" t="str">
        <f t="shared" si="268"/>
        <v/>
      </c>
      <c r="AV299" s="128" t="str">
        <f t="shared" si="268"/>
        <v/>
      </c>
      <c r="AW299" s="128" t="str">
        <f t="shared" si="268"/>
        <v/>
      </c>
      <c r="AX299" s="128" t="str">
        <f t="shared" si="268"/>
        <v/>
      </c>
      <c r="AY299" s="128" t="str">
        <f t="shared" si="268"/>
        <v/>
      </c>
      <c r="AZ299" s="128" t="str">
        <f t="shared" si="268"/>
        <v/>
      </c>
      <c r="BA299" s="128" t="str">
        <f t="shared" si="268"/>
        <v/>
      </c>
      <c r="BB299" s="128" t="str">
        <f t="shared" si="268"/>
        <v/>
      </c>
      <c r="BC299" s="128" t="str">
        <f t="shared" si="268"/>
        <v/>
      </c>
      <c r="BD299" s="128" t="str">
        <f t="shared" si="268"/>
        <v/>
      </c>
      <c r="BE299" s="129" t="str">
        <f>IF(ISERROR(SEARCH("MP*",$AB$2)),"",$AB$1)</f>
        <v/>
      </c>
      <c r="BF299" s="129" t="str">
        <f>IF(ISERROR(SEARCH("MP*",$AC$2)),"",$AC$1)</f>
        <v/>
      </c>
      <c r="BG299" s="130" t="str">
        <f>IF(BI299&gt;1,"DOUB","")</f>
        <v/>
      </c>
      <c r="BH299" s="131" t="str">
        <f>IF(ISNA(LOOKUP(2.1,1/(AG299:BG299&lt;&gt;""),AG299:BG299)),"vide",LOOKUP(2.1,1/(AG299:BG299&lt;&gt;""),AG299:BG299))</f>
        <v>vide</v>
      </c>
      <c r="BI299" s="138">
        <f>SUMPRODUCT((AG299:BF299&lt;&gt;"")*1)</f>
        <v>0</v>
      </c>
    </row>
    <row r="300" spans="31:91" x14ac:dyDescent="0.25">
      <c r="AF300" s="133" t="str">
        <f>trame_planning_machine!$C$7</f>
        <v>sa 2</v>
      </c>
      <c r="AG300" s="134" t="str">
        <f t="shared" ref="AG300:AG329" si="269">IF(D3=$AE$299,D$1,"")</f>
        <v/>
      </c>
      <c r="AH300" s="135" t="str">
        <f t="shared" ref="AH300:AH329" si="270">IF(E3=$AE$299,E$1,"")</f>
        <v/>
      </c>
      <c r="AI300" s="135" t="str">
        <f t="shared" ref="AI300:AI329" si="271">IF(F3=$AE$299,F$1,"")</f>
        <v/>
      </c>
      <c r="AJ300" s="135" t="str">
        <f t="shared" ref="AJ300:AJ329" si="272">IF(G3=$AE$299,G$1,"")</f>
        <v/>
      </c>
      <c r="AK300" s="135" t="str">
        <f t="shared" ref="AK300:AK329" si="273">IF(H3=$AE$299,H$1,"")</f>
        <v/>
      </c>
      <c r="AL300" s="135" t="str">
        <f t="shared" ref="AL300:AL329" si="274">IF(I3=$AE$299,I$1,"")</f>
        <v/>
      </c>
      <c r="AM300" s="135" t="str">
        <f t="shared" ref="AM300:AM329" si="275">IF(J3=$AE$299,J$1,"")</f>
        <v/>
      </c>
      <c r="AN300" s="135" t="str">
        <f t="shared" ref="AN300:AN329" si="276">IF(K3=$AE$299,K$1,"")</f>
        <v/>
      </c>
      <c r="AO300" s="135" t="str">
        <f t="shared" ref="AO300:AO329" si="277">IF(L3=$AE$299,L$1,"")</f>
        <v/>
      </c>
      <c r="AP300" s="135" t="str">
        <f t="shared" ref="AP300:AP329" si="278">IF(M3=$AE$299,M$1,"")</f>
        <v/>
      </c>
      <c r="AQ300" s="135" t="str">
        <f t="shared" ref="AQ300:AQ329" si="279">IF(N3=$AE$299,N$1,"")</f>
        <v/>
      </c>
      <c r="AR300" s="135" t="str">
        <f t="shared" ref="AR300:AR329" si="280">IF(O3=$AE$299,O$1,"")</f>
        <v/>
      </c>
      <c r="AS300" s="135" t="str">
        <f t="shared" ref="AS300:AS329" si="281">IF(P3=$AE$299,P$1,"")</f>
        <v/>
      </c>
      <c r="AT300" s="135" t="str">
        <f t="shared" ref="AT300:AT329" si="282">IF(Q3=$AE$299,Q$1,"")</f>
        <v/>
      </c>
      <c r="AU300" s="135" t="str">
        <f t="shared" ref="AU300:AU329" si="283">IF(R3=$AE$299,R$1,"")</f>
        <v/>
      </c>
      <c r="AV300" s="135" t="str">
        <f t="shared" ref="AV300:AV329" si="284">IF(S3=$AE$299,S$1,"")</f>
        <v/>
      </c>
      <c r="AW300" s="135" t="str">
        <f t="shared" ref="AW300:AW329" si="285">IF(T3=$AE$299,T$1,"")</f>
        <v/>
      </c>
      <c r="AX300" s="135" t="str">
        <f t="shared" ref="AX300:AX329" si="286">IF(U3=$AE$299,U$1,"")</f>
        <v/>
      </c>
      <c r="AY300" s="135" t="str">
        <f t="shared" ref="AY300:AY329" si="287">IF(V3=$AE$299,V$1,"")</f>
        <v/>
      </c>
      <c r="AZ300" s="135" t="str">
        <f t="shared" ref="AZ300:AZ329" si="288">IF(W3=$AE$299,W$1,"")</f>
        <v/>
      </c>
      <c r="BA300" s="135" t="str">
        <f t="shared" ref="BA300:BA329" si="289">IF(X3=$AE$299,X$1,"")</f>
        <v/>
      </c>
      <c r="BB300" s="135" t="str">
        <f t="shared" ref="BB300:BB329" si="290">IF(Y3=$AE$299,Y$1,"")</f>
        <v/>
      </c>
      <c r="BC300" s="135" t="str">
        <f t="shared" ref="BC300:BC329" si="291">IF(Z3=$AE$299,Z$1,"")</f>
        <v/>
      </c>
      <c r="BD300" s="135" t="str">
        <f t="shared" ref="BD300:BD329" si="292">IF(AA3=$AE$299,AA$1,"")</f>
        <v/>
      </c>
      <c r="BE300" s="136" t="str">
        <f t="shared" ref="BE300:BE329" si="293">IF(ISERROR(SEARCH("MP*",$AB$2)),"",$AB$1)</f>
        <v/>
      </c>
      <c r="BF300" s="136" t="str">
        <f t="shared" ref="BF300:BF329" si="294">IF(ISERROR(SEARCH("MP*",$AC$2)),"",$AC$1)</f>
        <v/>
      </c>
      <c r="BG300" s="137" t="str">
        <f t="shared" ref="BG300:BG329" si="295">IF(BI300&gt;1,"DOUB","")</f>
        <v/>
      </c>
      <c r="BH300" s="131" t="str">
        <f t="shared" ref="BH300:BH329" si="296">IF(ISNA(LOOKUP(2.1,1/(AG300:BG300&lt;&gt;""),AG300:BG300)),"vide",LOOKUP(2.1,1/(AG300:BG300&lt;&gt;""),AG300:BG300))</f>
        <v>vide</v>
      </c>
      <c r="BI300" s="138">
        <f t="shared" ref="BI300:BI329" si="297">SUMPRODUCT((AG300:BF300&lt;&gt;"")*1)</f>
        <v>0</v>
      </c>
    </row>
    <row r="301" spans="31:91" x14ac:dyDescent="0.25">
      <c r="AF301" s="133" t="str">
        <f>trame_planning_machine!$C$8</f>
        <v>di 3</v>
      </c>
      <c r="AG301" s="134" t="str">
        <f t="shared" si="269"/>
        <v/>
      </c>
      <c r="AH301" s="135" t="str">
        <f t="shared" si="270"/>
        <v/>
      </c>
      <c r="AI301" s="135" t="str">
        <f t="shared" si="271"/>
        <v/>
      </c>
      <c r="AJ301" s="135" t="str">
        <f t="shared" si="272"/>
        <v/>
      </c>
      <c r="AK301" s="135" t="str">
        <f t="shared" si="273"/>
        <v/>
      </c>
      <c r="AL301" s="135" t="str">
        <f t="shared" si="274"/>
        <v/>
      </c>
      <c r="AM301" s="135" t="str">
        <f t="shared" si="275"/>
        <v/>
      </c>
      <c r="AN301" s="135" t="str">
        <f t="shared" si="276"/>
        <v/>
      </c>
      <c r="AO301" s="135" t="str">
        <f t="shared" si="277"/>
        <v/>
      </c>
      <c r="AP301" s="135" t="str">
        <f t="shared" si="278"/>
        <v/>
      </c>
      <c r="AQ301" s="135" t="str">
        <f t="shared" si="279"/>
        <v/>
      </c>
      <c r="AR301" s="135" t="str">
        <f t="shared" si="280"/>
        <v/>
      </c>
      <c r="AS301" s="135" t="str">
        <f t="shared" si="281"/>
        <v/>
      </c>
      <c r="AT301" s="135" t="str">
        <f t="shared" si="282"/>
        <v/>
      </c>
      <c r="AU301" s="135" t="str">
        <f t="shared" si="283"/>
        <v/>
      </c>
      <c r="AV301" s="135" t="str">
        <f t="shared" si="284"/>
        <v/>
      </c>
      <c r="AW301" s="135" t="str">
        <f t="shared" si="285"/>
        <v/>
      </c>
      <c r="AX301" s="135" t="str">
        <f t="shared" si="286"/>
        <v/>
      </c>
      <c r="AY301" s="135" t="str">
        <f t="shared" si="287"/>
        <v/>
      </c>
      <c r="AZ301" s="135" t="str">
        <f t="shared" si="288"/>
        <v/>
      </c>
      <c r="BA301" s="135" t="str">
        <f t="shared" si="289"/>
        <v/>
      </c>
      <c r="BB301" s="135" t="str">
        <f t="shared" si="290"/>
        <v/>
      </c>
      <c r="BC301" s="135" t="str">
        <f t="shared" si="291"/>
        <v/>
      </c>
      <c r="BD301" s="135" t="str">
        <f t="shared" si="292"/>
        <v/>
      </c>
      <c r="BE301" s="136" t="str">
        <f t="shared" si="293"/>
        <v/>
      </c>
      <c r="BF301" s="136" t="str">
        <f t="shared" si="294"/>
        <v/>
      </c>
      <c r="BG301" s="137" t="str">
        <f t="shared" si="295"/>
        <v/>
      </c>
      <c r="BH301" s="131" t="str">
        <f t="shared" si="296"/>
        <v>vide</v>
      </c>
      <c r="BI301" s="138">
        <f t="shared" si="297"/>
        <v>0</v>
      </c>
    </row>
    <row r="302" spans="31:91" x14ac:dyDescent="0.25">
      <c r="AF302" s="133" t="str">
        <f>trame_planning_machine!$C$9</f>
        <v>lu 4</v>
      </c>
      <c r="AG302" s="134" t="str">
        <f t="shared" si="269"/>
        <v/>
      </c>
      <c r="AH302" s="135" t="str">
        <f t="shared" si="270"/>
        <v/>
      </c>
      <c r="AI302" s="135" t="str">
        <f t="shared" si="271"/>
        <v/>
      </c>
      <c r="AJ302" s="135" t="str">
        <f t="shared" si="272"/>
        <v/>
      </c>
      <c r="AK302" s="135" t="str">
        <f t="shared" si="273"/>
        <v/>
      </c>
      <c r="AL302" s="135" t="str">
        <f t="shared" si="274"/>
        <v/>
      </c>
      <c r="AM302" s="135" t="str">
        <f t="shared" si="275"/>
        <v/>
      </c>
      <c r="AN302" s="135" t="str">
        <f t="shared" si="276"/>
        <v/>
      </c>
      <c r="AO302" s="135" t="str">
        <f t="shared" si="277"/>
        <v/>
      </c>
      <c r="AP302" s="135" t="str">
        <f t="shared" si="278"/>
        <v/>
      </c>
      <c r="AQ302" s="135" t="str">
        <f t="shared" si="279"/>
        <v/>
      </c>
      <c r="AR302" s="135" t="str">
        <f t="shared" si="280"/>
        <v/>
      </c>
      <c r="AS302" s="135" t="str">
        <f t="shared" si="281"/>
        <v/>
      </c>
      <c r="AT302" s="135" t="str">
        <f t="shared" si="282"/>
        <v/>
      </c>
      <c r="AU302" s="135" t="str">
        <f t="shared" si="283"/>
        <v/>
      </c>
      <c r="AV302" s="135" t="str">
        <f t="shared" si="284"/>
        <v/>
      </c>
      <c r="AW302" s="135" t="str">
        <f t="shared" si="285"/>
        <v/>
      </c>
      <c r="AX302" s="135" t="str">
        <f t="shared" si="286"/>
        <v/>
      </c>
      <c r="AY302" s="135" t="str">
        <f t="shared" si="287"/>
        <v/>
      </c>
      <c r="AZ302" s="135" t="str">
        <f t="shared" si="288"/>
        <v/>
      </c>
      <c r="BA302" s="135" t="str">
        <f t="shared" si="289"/>
        <v/>
      </c>
      <c r="BB302" s="135" t="str">
        <f t="shared" si="290"/>
        <v/>
      </c>
      <c r="BC302" s="135" t="str">
        <f t="shared" si="291"/>
        <v/>
      </c>
      <c r="BD302" s="135" t="str">
        <f t="shared" si="292"/>
        <v/>
      </c>
      <c r="BE302" s="136" t="str">
        <f t="shared" si="293"/>
        <v/>
      </c>
      <c r="BF302" s="136" t="str">
        <f t="shared" si="294"/>
        <v/>
      </c>
      <c r="BG302" s="137" t="str">
        <f t="shared" si="295"/>
        <v/>
      </c>
      <c r="BH302" s="131" t="str">
        <f t="shared" si="296"/>
        <v>vide</v>
      </c>
      <c r="BI302" s="138">
        <f t="shared" si="297"/>
        <v>0</v>
      </c>
    </row>
    <row r="303" spans="31:91" x14ac:dyDescent="0.25">
      <c r="AF303" s="133" t="str">
        <f>trame_planning_machine!$C$10</f>
        <v>ma 5</v>
      </c>
      <c r="AG303" s="134" t="str">
        <f t="shared" si="269"/>
        <v/>
      </c>
      <c r="AH303" s="135" t="str">
        <f t="shared" si="270"/>
        <v/>
      </c>
      <c r="AI303" s="135" t="str">
        <f t="shared" si="271"/>
        <v/>
      </c>
      <c r="AJ303" s="135" t="str">
        <f t="shared" si="272"/>
        <v/>
      </c>
      <c r="AK303" s="135" t="str">
        <f t="shared" si="273"/>
        <v/>
      </c>
      <c r="AL303" s="135" t="str">
        <f t="shared" si="274"/>
        <v/>
      </c>
      <c r="AM303" s="135" t="str">
        <f t="shared" si="275"/>
        <v/>
      </c>
      <c r="AN303" s="135" t="str">
        <f t="shared" si="276"/>
        <v/>
      </c>
      <c r="AO303" s="135" t="str">
        <f t="shared" si="277"/>
        <v/>
      </c>
      <c r="AP303" s="135" t="str">
        <f t="shared" si="278"/>
        <v/>
      </c>
      <c r="AQ303" s="135" t="str">
        <f t="shared" si="279"/>
        <v/>
      </c>
      <c r="AR303" s="135" t="str">
        <f t="shared" si="280"/>
        <v/>
      </c>
      <c r="AS303" s="135" t="str">
        <f t="shared" si="281"/>
        <v/>
      </c>
      <c r="AT303" s="135" t="str">
        <f t="shared" si="282"/>
        <v/>
      </c>
      <c r="AU303" s="135" t="str">
        <f t="shared" si="283"/>
        <v/>
      </c>
      <c r="AV303" s="135" t="str">
        <f t="shared" si="284"/>
        <v/>
      </c>
      <c r="AW303" s="135" t="str">
        <f t="shared" si="285"/>
        <v/>
      </c>
      <c r="AX303" s="135" t="str">
        <f t="shared" si="286"/>
        <v/>
      </c>
      <c r="AY303" s="135" t="str">
        <f t="shared" si="287"/>
        <v/>
      </c>
      <c r="AZ303" s="135" t="str">
        <f t="shared" si="288"/>
        <v/>
      </c>
      <c r="BA303" s="135" t="str">
        <f t="shared" si="289"/>
        <v/>
      </c>
      <c r="BB303" s="135" t="str">
        <f t="shared" si="290"/>
        <v/>
      </c>
      <c r="BC303" s="135" t="str">
        <f t="shared" si="291"/>
        <v/>
      </c>
      <c r="BD303" s="135" t="str">
        <f t="shared" si="292"/>
        <v/>
      </c>
      <c r="BE303" s="136" t="str">
        <f t="shared" si="293"/>
        <v/>
      </c>
      <c r="BF303" s="136" t="str">
        <f t="shared" si="294"/>
        <v/>
      </c>
      <c r="BG303" s="137" t="str">
        <f t="shared" si="295"/>
        <v/>
      </c>
      <c r="BH303" s="131" t="str">
        <f t="shared" si="296"/>
        <v>vide</v>
      </c>
      <c r="BI303" s="138">
        <f t="shared" si="297"/>
        <v>0</v>
      </c>
    </row>
    <row r="304" spans="31:91" x14ac:dyDescent="0.25">
      <c r="AF304" s="133" t="str">
        <f>trame_planning_machine!$C$11</f>
        <v>me 6</v>
      </c>
      <c r="AG304" s="134" t="str">
        <f t="shared" si="269"/>
        <v/>
      </c>
      <c r="AH304" s="135" t="str">
        <f t="shared" si="270"/>
        <v/>
      </c>
      <c r="AI304" s="135" t="str">
        <f t="shared" si="271"/>
        <v/>
      </c>
      <c r="AJ304" s="135" t="str">
        <f t="shared" si="272"/>
        <v/>
      </c>
      <c r="AK304" s="135" t="str">
        <f t="shared" si="273"/>
        <v/>
      </c>
      <c r="AL304" s="135" t="str">
        <f t="shared" si="274"/>
        <v/>
      </c>
      <c r="AM304" s="135" t="str">
        <f t="shared" si="275"/>
        <v/>
      </c>
      <c r="AN304" s="135" t="str">
        <f t="shared" si="276"/>
        <v/>
      </c>
      <c r="AO304" s="135" t="str">
        <f t="shared" si="277"/>
        <v/>
      </c>
      <c r="AP304" s="135" t="str">
        <f t="shared" si="278"/>
        <v/>
      </c>
      <c r="AQ304" s="135" t="str">
        <f t="shared" si="279"/>
        <v/>
      </c>
      <c r="AR304" s="135" t="str">
        <f t="shared" si="280"/>
        <v/>
      </c>
      <c r="AS304" s="135" t="str">
        <f t="shared" si="281"/>
        <v/>
      </c>
      <c r="AT304" s="135" t="str">
        <f t="shared" si="282"/>
        <v/>
      </c>
      <c r="AU304" s="135" t="str">
        <f t="shared" si="283"/>
        <v/>
      </c>
      <c r="AV304" s="135" t="str">
        <f t="shared" si="284"/>
        <v/>
      </c>
      <c r="AW304" s="135" t="str">
        <f t="shared" si="285"/>
        <v/>
      </c>
      <c r="AX304" s="135" t="str">
        <f t="shared" si="286"/>
        <v/>
      </c>
      <c r="AY304" s="135" t="str">
        <f t="shared" si="287"/>
        <v/>
      </c>
      <c r="AZ304" s="135" t="str">
        <f t="shared" si="288"/>
        <v/>
      </c>
      <c r="BA304" s="135" t="str">
        <f t="shared" si="289"/>
        <v/>
      </c>
      <c r="BB304" s="135" t="str">
        <f t="shared" si="290"/>
        <v/>
      </c>
      <c r="BC304" s="135" t="str">
        <f t="shared" si="291"/>
        <v/>
      </c>
      <c r="BD304" s="135" t="str">
        <f t="shared" si="292"/>
        <v/>
      </c>
      <c r="BE304" s="136" t="str">
        <f t="shared" si="293"/>
        <v/>
      </c>
      <c r="BF304" s="136" t="str">
        <f t="shared" si="294"/>
        <v/>
      </c>
      <c r="BG304" s="137" t="str">
        <f t="shared" si="295"/>
        <v/>
      </c>
      <c r="BH304" s="131" t="str">
        <f t="shared" si="296"/>
        <v>vide</v>
      </c>
      <c r="BI304" s="138">
        <f t="shared" si="297"/>
        <v>0</v>
      </c>
    </row>
    <row r="305" spans="32:61" x14ac:dyDescent="0.25">
      <c r="AF305" s="133" t="str">
        <f>trame_planning_machine!$C$12</f>
        <v>je 7</v>
      </c>
      <c r="AG305" s="134" t="str">
        <f t="shared" si="269"/>
        <v/>
      </c>
      <c r="AH305" s="135" t="str">
        <f t="shared" si="270"/>
        <v/>
      </c>
      <c r="AI305" s="135" t="str">
        <f t="shared" si="271"/>
        <v/>
      </c>
      <c r="AJ305" s="135" t="str">
        <f t="shared" si="272"/>
        <v/>
      </c>
      <c r="AK305" s="135" t="str">
        <f t="shared" si="273"/>
        <v/>
      </c>
      <c r="AL305" s="135" t="str">
        <f t="shared" si="274"/>
        <v/>
      </c>
      <c r="AM305" s="135" t="str">
        <f t="shared" si="275"/>
        <v/>
      </c>
      <c r="AN305" s="135" t="str">
        <f t="shared" si="276"/>
        <v/>
      </c>
      <c r="AO305" s="135" t="str">
        <f t="shared" si="277"/>
        <v/>
      </c>
      <c r="AP305" s="135" t="str">
        <f t="shared" si="278"/>
        <v/>
      </c>
      <c r="AQ305" s="135" t="str">
        <f t="shared" si="279"/>
        <v/>
      </c>
      <c r="AR305" s="135" t="str">
        <f t="shared" si="280"/>
        <v/>
      </c>
      <c r="AS305" s="135" t="str">
        <f t="shared" si="281"/>
        <v/>
      </c>
      <c r="AT305" s="135" t="str">
        <f t="shared" si="282"/>
        <v/>
      </c>
      <c r="AU305" s="135" t="str">
        <f t="shared" si="283"/>
        <v/>
      </c>
      <c r="AV305" s="135" t="str">
        <f t="shared" si="284"/>
        <v/>
      </c>
      <c r="AW305" s="135" t="str">
        <f t="shared" si="285"/>
        <v/>
      </c>
      <c r="AX305" s="135" t="str">
        <f t="shared" si="286"/>
        <v/>
      </c>
      <c r="AY305" s="135" t="str">
        <f t="shared" si="287"/>
        <v/>
      </c>
      <c r="AZ305" s="135" t="str">
        <f t="shared" si="288"/>
        <v/>
      </c>
      <c r="BA305" s="135" t="str">
        <f t="shared" si="289"/>
        <v/>
      </c>
      <c r="BB305" s="135" t="str">
        <f t="shared" si="290"/>
        <v/>
      </c>
      <c r="BC305" s="135" t="str">
        <f t="shared" si="291"/>
        <v/>
      </c>
      <c r="BD305" s="135" t="str">
        <f t="shared" si="292"/>
        <v/>
      </c>
      <c r="BE305" s="136" t="str">
        <f t="shared" si="293"/>
        <v/>
      </c>
      <c r="BF305" s="136" t="str">
        <f t="shared" si="294"/>
        <v/>
      </c>
      <c r="BG305" s="137" t="str">
        <f t="shared" si="295"/>
        <v/>
      </c>
      <c r="BH305" s="131" t="str">
        <f t="shared" si="296"/>
        <v>vide</v>
      </c>
      <c r="BI305" s="138">
        <f t="shared" si="297"/>
        <v>0</v>
      </c>
    </row>
    <row r="306" spans="32:61" x14ac:dyDescent="0.25">
      <c r="AF306" s="133" t="str">
        <f>trame_planning_machine!$C$13</f>
        <v>ve 8</v>
      </c>
      <c r="AG306" s="134" t="str">
        <f t="shared" si="269"/>
        <v/>
      </c>
      <c r="AH306" s="135" t="str">
        <f t="shared" si="270"/>
        <v/>
      </c>
      <c r="AI306" s="135" t="str">
        <f t="shared" si="271"/>
        <v/>
      </c>
      <c r="AJ306" s="135" t="str">
        <f t="shared" si="272"/>
        <v/>
      </c>
      <c r="AK306" s="135" t="str">
        <f t="shared" si="273"/>
        <v/>
      </c>
      <c r="AL306" s="135" t="str">
        <f t="shared" si="274"/>
        <v/>
      </c>
      <c r="AM306" s="135" t="str">
        <f t="shared" si="275"/>
        <v/>
      </c>
      <c r="AN306" s="135" t="str">
        <f t="shared" si="276"/>
        <v/>
      </c>
      <c r="AO306" s="135" t="str">
        <f t="shared" si="277"/>
        <v/>
      </c>
      <c r="AP306" s="135" t="str">
        <f t="shared" si="278"/>
        <v/>
      </c>
      <c r="AQ306" s="135" t="str">
        <f t="shared" si="279"/>
        <v/>
      </c>
      <c r="AR306" s="135" t="str">
        <f t="shared" si="280"/>
        <v/>
      </c>
      <c r="AS306" s="135" t="str">
        <f t="shared" si="281"/>
        <v/>
      </c>
      <c r="AT306" s="135" t="str">
        <f t="shared" si="282"/>
        <v/>
      </c>
      <c r="AU306" s="135" t="str">
        <f t="shared" si="283"/>
        <v/>
      </c>
      <c r="AV306" s="135" t="str">
        <f t="shared" si="284"/>
        <v/>
      </c>
      <c r="AW306" s="135" t="str">
        <f t="shared" si="285"/>
        <v/>
      </c>
      <c r="AX306" s="135" t="str">
        <f t="shared" si="286"/>
        <v/>
      </c>
      <c r="AY306" s="135" t="str">
        <f t="shared" si="287"/>
        <v/>
      </c>
      <c r="AZ306" s="135" t="str">
        <f t="shared" si="288"/>
        <v/>
      </c>
      <c r="BA306" s="135" t="str">
        <f t="shared" si="289"/>
        <v/>
      </c>
      <c r="BB306" s="135" t="str">
        <f t="shared" si="290"/>
        <v/>
      </c>
      <c r="BC306" s="135" t="str">
        <f t="shared" si="291"/>
        <v/>
      </c>
      <c r="BD306" s="135" t="str">
        <f t="shared" si="292"/>
        <v/>
      </c>
      <c r="BE306" s="136" t="str">
        <f t="shared" si="293"/>
        <v/>
      </c>
      <c r="BF306" s="136" t="str">
        <f t="shared" si="294"/>
        <v/>
      </c>
      <c r="BG306" s="137" t="str">
        <f t="shared" si="295"/>
        <v/>
      </c>
      <c r="BH306" s="131" t="str">
        <f t="shared" si="296"/>
        <v>vide</v>
      </c>
      <c r="BI306" s="138">
        <f t="shared" si="297"/>
        <v>0</v>
      </c>
    </row>
    <row r="307" spans="32:61" x14ac:dyDescent="0.25">
      <c r="AF307" s="133" t="str">
        <f>trame_planning_machine!$C$14</f>
        <v>sa 9</v>
      </c>
      <c r="AG307" s="134" t="str">
        <f t="shared" si="269"/>
        <v/>
      </c>
      <c r="AH307" s="135" t="str">
        <f t="shared" si="270"/>
        <v/>
      </c>
      <c r="AI307" s="135" t="str">
        <f t="shared" si="271"/>
        <v/>
      </c>
      <c r="AJ307" s="135" t="str">
        <f t="shared" si="272"/>
        <v/>
      </c>
      <c r="AK307" s="135" t="str">
        <f t="shared" si="273"/>
        <v/>
      </c>
      <c r="AL307" s="135" t="str">
        <f t="shared" si="274"/>
        <v/>
      </c>
      <c r="AM307" s="135" t="str">
        <f t="shared" si="275"/>
        <v/>
      </c>
      <c r="AN307" s="135" t="str">
        <f t="shared" si="276"/>
        <v/>
      </c>
      <c r="AO307" s="135" t="str">
        <f t="shared" si="277"/>
        <v/>
      </c>
      <c r="AP307" s="135" t="str">
        <f t="shared" si="278"/>
        <v/>
      </c>
      <c r="AQ307" s="135" t="str">
        <f t="shared" si="279"/>
        <v/>
      </c>
      <c r="AR307" s="135" t="str">
        <f t="shared" si="280"/>
        <v/>
      </c>
      <c r="AS307" s="135" t="str">
        <f t="shared" si="281"/>
        <v/>
      </c>
      <c r="AT307" s="135" t="str">
        <f t="shared" si="282"/>
        <v/>
      </c>
      <c r="AU307" s="135" t="str">
        <f t="shared" si="283"/>
        <v/>
      </c>
      <c r="AV307" s="135" t="str">
        <f t="shared" si="284"/>
        <v/>
      </c>
      <c r="AW307" s="135" t="str">
        <f t="shared" si="285"/>
        <v/>
      </c>
      <c r="AX307" s="135" t="str">
        <f t="shared" si="286"/>
        <v/>
      </c>
      <c r="AY307" s="135" t="str">
        <f t="shared" si="287"/>
        <v/>
      </c>
      <c r="AZ307" s="135" t="str">
        <f t="shared" si="288"/>
        <v/>
      </c>
      <c r="BA307" s="135" t="str">
        <f t="shared" si="289"/>
        <v/>
      </c>
      <c r="BB307" s="135" t="str">
        <f t="shared" si="290"/>
        <v/>
      </c>
      <c r="BC307" s="135" t="str">
        <f t="shared" si="291"/>
        <v/>
      </c>
      <c r="BD307" s="135" t="str">
        <f t="shared" si="292"/>
        <v/>
      </c>
      <c r="BE307" s="136" t="str">
        <f t="shared" si="293"/>
        <v/>
      </c>
      <c r="BF307" s="136" t="str">
        <f t="shared" si="294"/>
        <v/>
      </c>
      <c r="BG307" s="137" t="str">
        <f t="shared" si="295"/>
        <v/>
      </c>
      <c r="BH307" s="131" t="str">
        <f t="shared" si="296"/>
        <v>vide</v>
      </c>
      <c r="BI307" s="138">
        <f t="shared" si="297"/>
        <v>0</v>
      </c>
    </row>
    <row r="308" spans="32:61" x14ac:dyDescent="0.25">
      <c r="AF308" s="133" t="str">
        <f>trame_planning_machine!$C$15</f>
        <v>di 10</v>
      </c>
      <c r="AG308" s="134" t="str">
        <f t="shared" si="269"/>
        <v/>
      </c>
      <c r="AH308" s="135" t="str">
        <f t="shared" si="270"/>
        <v/>
      </c>
      <c r="AI308" s="135" t="str">
        <f t="shared" si="271"/>
        <v/>
      </c>
      <c r="AJ308" s="135" t="str">
        <f t="shared" si="272"/>
        <v/>
      </c>
      <c r="AK308" s="135" t="str">
        <f t="shared" si="273"/>
        <v/>
      </c>
      <c r="AL308" s="135" t="str">
        <f t="shared" si="274"/>
        <v/>
      </c>
      <c r="AM308" s="135" t="str">
        <f t="shared" si="275"/>
        <v/>
      </c>
      <c r="AN308" s="135" t="str">
        <f t="shared" si="276"/>
        <v/>
      </c>
      <c r="AO308" s="135" t="str">
        <f t="shared" si="277"/>
        <v/>
      </c>
      <c r="AP308" s="135" t="str">
        <f t="shared" si="278"/>
        <v/>
      </c>
      <c r="AQ308" s="135" t="str">
        <f t="shared" si="279"/>
        <v/>
      </c>
      <c r="AR308" s="135" t="str">
        <f t="shared" si="280"/>
        <v/>
      </c>
      <c r="AS308" s="135" t="str">
        <f t="shared" si="281"/>
        <v/>
      </c>
      <c r="AT308" s="135" t="str">
        <f t="shared" si="282"/>
        <v/>
      </c>
      <c r="AU308" s="135" t="str">
        <f t="shared" si="283"/>
        <v/>
      </c>
      <c r="AV308" s="135" t="str">
        <f t="shared" si="284"/>
        <v/>
      </c>
      <c r="AW308" s="135" t="str">
        <f t="shared" si="285"/>
        <v/>
      </c>
      <c r="AX308" s="135" t="str">
        <f t="shared" si="286"/>
        <v/>
      </c>
      <c r="AY308" s="135" t="str">
        <f t="shared" si="287"/>
        <v/>
      </c>
      <c r="AZ308" s="135" t="str">
        <f t="shared" si="288"/>
        <v/>
      </c>
      <c r="BA308" s="135" t="str">
        <f t="shared" si="289"/>
        <v/>
      </c>
      <c r="BB308" s="135" t="str">
        <f t="shared" si="290"/>
        <v/>
      </c>
      <c r="BC308" s="135" t="str">
        <f t="shared" si="291"/>
        <v/>
      </c>
      <c r="BD308" s="135" t="str">
        <f t="shared" si="292"/>
        <v/>
      </c>
      <c r="BE308" s="136" t="str">
        <f t="shared" si="293"/>
        <v/>
      </c>
      <c r="BF308" s="136" t="str">
        <f t="shared" si="294"/>
        <v/>
      </c>
      <c r="BG308" s="137" t="str">
        <f t="shared" si="295"/>
        <v/>
      </c>
      <c r="BH308" s="131" t="str">
        <f t="shared" si="296"/>
        <v>vide</v>
      </c>
      <c r="BI308" s="138">
        <f t="shared" si="297"/>
        <v>0</v>
      </c>
    </row>
    <row r="309" spans="32:61" x14ac:dyDescent="0.25">
      <c r="AF309" s="133" t="str">
        <f>trame_planning_machine!$C$16</f>
        <v>lu 11</v>
      </c>
      <c r="AG309" s="134" t="str">
        <f t="shared" si="269"/>
        <v/>
      </c>
      <c r="AH309" s="135" t="str">
        <f t="shared" si="270"/>
        <v/>
      </c>
      <c r="AI309" s="135" t="str">
        <f t="shared" si="271"/>
        <v/>
      </c>
      <c r="AJ309" s="135" t="str">
        <f t="shared" si="272"/>
        <v/>
      </c>
      <c r="AK309" s="135" t="str">
        <f t="shared" si="273"/>
        <v/>
      </c>
      <c r="AL309" s="135" t="str">
        <f t="shared" si="274"/>
        <v/>
      </c>
      <c r="AM309" s="135" t="str">
        <f t="shared" si="275"/>
        <v/>
      </c>
      <c r="AN309" s="135" t="str">
        <f t="shared" si="276"/>
        <v/>
      </c>
      <c r="AO309" s="135" t="str">
        <f t="shared" si="277"/>
        <v/>
      </c>
      <c r="AP309" s="135" t="str">
        <f t="shared" si="278"/>
        <v/>
      </c>
      <c r="AQ309" s="135" t="str">
        <f t="shared" si="279"/>
        <v/>
      </c>
      <c r="AR309" s="135" t="str">
        <f t="shared" si="280"/>
        <v/>
      </c>
      <c r="AS309" s="135" t="str">
        <f t="shared" si="281"/>
        <v/>
      </c>
      <c r="AT309" s="135" t="str">
        <f t="shared" si="282"/>
        <v/>
      </c>
      <c r="AU309" s="135" t="str">
        <f t="shared" si="283"/>
        <v/>
      </c>
      <c r="AV309" s="135" t="str">
        <f t="shared" si="284"/>
        <v/>
      </c>
      <c r="AW309" s="135" t="str">
        <f t="shared" si="285"/>
        <v/>
      </c>
      <c r="AX309" s="135" t="str">
        <f t="shared" si="286"/>
        <v/>
      </c>
      <c r="AY309" s="135" t="str">
        <f t="shared" si="287"/>
        <v/>
      </c>
      <c r="AZ309" s="135" t="str">
        <f t="shared" si="288"/>
        <v/>
      </c>
      <c r="BA309" s="135" t="str">
        <f t="shared" si="289"/>
        <v/>
      </c>
      <c r="BB309" s="135" t="str">
        <f t="shared" si="290"/>
        <v/>
      </c>
      <c r="BC309" s="135" t="str">
        <f t="shared" si="291"/>
        <v/>
      </c>
      <c r="BD309" s="135" t="str">
        <f t="shared" si="292"/>
        <v/>
      </c>
      <c r="BE309" s="136" t="str">
        <f t="shared" si="293"/>
        <v/>
      </c>
      <c r="BF309" s="136" t="str">
        <f t="shared" si="294"/>
        <v/>
      </c>
      <c r="BG309" s="137" t="str">
        <f t="shared" si="295"/>
        <v/>
      </c>
      <c r="BH309" s="131" t="str">
        <f t="shared" si="296"/>
        <v>vide</v>
      </c>
      <c r="BI309" s="138">
        <f t="shared" si="297"/>
        <v>0</v>
      </c>
    </row>
    <row r="310" spans="32:61" x14ac:dyDescent="0.25">
      <c r="AF310" s="133" t="str">
        <f>trame_planning_machine!$C$17</f>
        <v>ma 12</v>
      </c>
      <c r="AG310" s="134" t="str">
        <f t="shared" si="269"/>
        <v/>
      </c>
      <c r="AH310" s="135" t="str">
        <f t="shared" si="270"/>
        <v/>
      </c>
      <c r="AI310" s="135" t="str">
        <f t="shared" si="271"/>
        <v/>
      </c>
      <c r="AJ310" s="135" t="str">
        <f t="shared" si="272"/>
        <v/>
      </c>
      <c r="AK310" s="135" t="str">
        <f t="shared" si="273"/>
        <v/>
      </c>
      <c r="AL310" s="135" t="str">
        <f t="shared" si="274"/>
        <v/>
      </c>
      <c r="AM310" s="135" t="str">
        <f t="shared" si="275"/>
        <v/>
      </c>
      <c r="AN310" s="135" t="str">
        <f t="shared" si="276"/>
        <v/>
      </c>
      <c r="AO310" s="135" t="str">
        <f t="shared" si="277"/>
        <v/>
      </c>
      <c r="AP310" s="135" t="str">
        <f t="shared" si="278"/>
        <v/>
      </c>
      <c r="AQ310" s="135" t="str">
        <f t="shared" si="279"/>
        <v/>
      </c>
      <c r="AR310" s="135" t="str">
        <f t="shared" si="280"/>
        <v/>
      </c>
      <c r="AS310" s="135" t="str">
        <f t="shared" si="281"/>
        <v/>
      </c>
      <c r="AT310" s="135" t="str">
        <f t="shared" si="282"/>
        <v/>
      </c>
      <c r="AU310" s="135" t="str">
        <f t="shared" si="283"/>
        <v/>
      </c>
      <c r="AV310" s="135" t="str">
        <f t="shared" si="284"/>
        <v/>
      </c>
      <c r="AW310" s="135" t="str">
        <f t="shared" si="285"/>
        <v/>
      </c>
      <c r="AX310" s="135" t="str">
        <f t="shared" si="286"/>
        <v/>
      </c>
      <c r="AY310" s="135" t="str">
        <f t="shared" si="287"/>
        <v/>
      </c>
      <c r="AZ310" s="135" t="str">
        <f t="shared" si="288"/>
        <v/>
      </c>
      <c r="BA310" s="135" t="str">
        <f t="shared" si="289"/>
        <v/>
      </c>
      <c r="BB310" s="135" t="str">
        <f t="shared" si="290"/>
        <v/>
      </c>
      <c r="BC310" s="135" t="str">
        <f t="shared" si="291"/>
        <v/>
      </c>
      <c r="BD310" s="135" t="str">
        <f t="shared" si="292"/>
        <v/>
      </c>
      <c r="BE310" s="136" t="str">
        <f t="shared" si="293"/>
        <v/>
      </c>
      <c r="BF310" s="136" t="str">
        <f t="shared" si="294"/>
        <v/>
      </c>
      <c r="BG310" s="137" t="str">
        <f t="shared" si="295"/>
        <v/>
      </c>
      <c r="BH310" s="131" t="str">
        <f t="shared" si="296"/>
        <v>vide</v>
      </c>
      <c r="BI310" s="138">
        <f t="shared" si="297"/>
        <v>0</v>
      </c>
    </row>
    <row r="311" spans="32:61" x14ac:dyDescent="0.25">
      <c r="AF311" s="133" t="str">
        <f>trame_planning_machine!$C$18</f>
        <v>me 13</v>
      </c>
      <c r="AG311" s="134" t="str">
        <f t="shared" si="269"/>
        <v/>
      </c>
      <c r="AH311" s="135" t="str">
        <f t="shared" si="270"/>
        <v/>
      </c>
      <c r="AI311" s="135" t="str">
        <f t="shared" si="271"/>
        <v/>
      </c>
      <c r="AJ311" s="135" t="str">
        <f t="shared" si="272"/>
        <v/>
      </c>
      <c r="AK311" s="135" t="str">
        <f t="shared" si="273"/>
        <v/>
      </c>
      <c r="AL311" s="135" t="str">
        <f t="shared" si="274"/>
        <v/>
      </c>
      <c r="AM311" s="135" t="str">
        <f t="shared" si="275"/>
        <v/>
      </c>
      <c r="AN311" s="135" t="str">
        <f t="shared" si="276"/>
        <v/>
      </c>
      <c r="AO311" s="135" t="str">
        <f t="shared" si="277"/>
        <v/>
      </c>
      <c r="AP311" s="135" t="str">
        <f t="shared" si="278"/>
        <v/>
      </c>
      <c r="AQ311" s="135" t="str">
        <f t="shared" si="279"/>
        <v/>
      </c>
      <c r="AR311" s="135" t="str">
        <f t="shared" si="280"/>
        <v/>
      </c>
      <c r="AS311" s="135" t="str">
        <f t="shared" si="281"/>
        <v/>
      </c>
      <c r="AT311" s="135" t="str">
        <f t="shared" si="282"/>
        <v/>
      </c>
      <c r="AU311" s="135" t="str">
        <f t="shared" si="283"/>
        <v/>
      </c>
      <c r="AV311" s="135" t="str">
        <f t="shared" si="284"/>
        <v/>
      </c>
      <c r="AW311" s="135" t="str">
        <f t="shared" si="285"/>
        <v/>
      </c>
      <c r="AX311" s="135" t="str">
        <f t="shared" si="286"/>
        <v/>
      </c>
      <c r="AY311" s="135" t="str">
        <f t="shared" si="287"/>
        <v/>
      </c>
      <c r="AZ311" s="135" t="str">
        <f t="shared" si="288"/>
        <v/>
      </c>
      <c r="BA311" s="135" t="str">
        <f t="shared" si="289"/>
        <v/>
      </c>
      <c r="BB311" s="135" t="str">
        <f t="shared" si="290"/>
        <v/>
      </c>
      <c r="BC311" s="135" t="str">
        <f t="shared" si="291"/>
        <v/>
      </c>
      <c r="BD311" s="135" t="str">
        <f t="shared" si="292"/>
        <v/>
      </c>
      <c r="BE311" s="136" t="str">
        <f t="shared" si="293"/>
        <v/>
      </c>
      <c r="BF311" s="136" t="str">
        <f t="shared" si="294"/>
        <v/>
      </c>
      <c r="BG311" s="137" t="str">
        <f t="shared" si="295"/>
        <v/>
      </c>
      <c r="BH311" s="131" t="str">
        <f t="shared" si="296"/>
        <v>vide</v>
      </c>
      <c r="BI311" s="138">
        <f t="shared" si="297"/>
        <v>0</v>
      </c>
    </row>
    <row r="312" spans="32:61" x14ac:dyDescent="0.25">
      <c r="AF312" s="133" t="str">
        <f>trame_planning_machine!$C$19</f>
        <v>je 14</v>
      </c>
      <c r="AG312" s="134" t="str">
        <f t="shared" si="269"/>
        <v/>
      </c>
      <c r="AH312" s="135" t="str">
        <f t="shared" si="270"/>
        <v/>
      </c>
      <c r="AI312" s="135" t="str">
        <f t="shared" si="271"/>
        <v/>
      </c>
      <c r="AJ312" s="135" t="str">
        <f t="shared" si="272"/>
        <v/>
      </c>
      <c r="AK312" s="135" t="str">
        <f t="shared" si="273"/>
        <v/>
      </c>
      <c r="AL312" s="135" t="str">
        <f t="shared" si="274"/>
        <v/>
      </c>
      <c r="AM312" s="135" t="str">
        <f t="shared" si="275"/>
        <v/>
      </c>
      <c r="AN312" s="135" t="str">
        <f t="shared" si="276"/>
        <v/>
      </c>
      <c r="AO312" s="135" t="str">
        <f t="shared" si="277"/>
        <v/>
      </c>
      <c r="AP312" s="135" t="str">
        <f t="shared" si="278"/>
        <v/>
      </c>
      <c r="AQ312" s="135" t="str">
        <f t="shared" si="279"/>
        <v/>
      </c>
      <c r="AR312" s="135" t="str">
        <f t="shared" si="280"/>
        <v/>
      </c>
      <c r="AS312" s="135" t="str">
        <f t="shared" si="281"/>
        <v/>
      </c>
      <c r="AT312" s="135" t="str">
        <f t="shared" si="282"/>
        <v/>
      </c>
      <c r="AU312" s="135" t="str">
        <f t="shared" si="283"/>
        <v/>
      </c>
      <c r="AV312" s="135" t="str">
        <f t="shared" si="284"/>
        <v/>
      </c>
      <c r="AW312" s="135" t="str">
        <f t="shared" si="285"/>
        <v/>
      </c>
      <c r="AX312" s="135" t="str">
        <f t="shared" si="286"/>
        <v/>
      </c>
      <c r="AY312" s="135" t="str">
        <f t="shared" si="287"/>
        <v/>
      </c>
      <c r="AZ312" s="135" t="str">
        <f t="shared" si="288"/>
        <v/>
      </c>
      <c r="BA312" s="135" t="str">
        <f t="shared" si="289"/>
        <v/>
      </c>
      <c r="BB312" s="135" t="str">
        <f t="shared" si="290"/>
        <v/>
      </c>
      <c r="BC312" s="135" t="str">
        <f t="shared" si="291"/>
        <v/>
      </c>
      <c r="BD312" s="135" t="str">
        <f t="shared" si="292"/>
        <v/>
      </c>
      <c r="BE312" s="136" t="str">
        <f t="shared" si="293"/>
        <v/>
      </c>
      <c r="BF312" s="136" t="str">
        <f t="shared" si="294"/>
        <v/>
      </c>
      <c r="BG312" s="137" t="str">
        <f t="shared" si="295"/>
        <v/>
      </c>
      <c r="BH312" s="131" t="str">
        <f t="shared" si="296"/>
        <v>vide</v>
      </c>
      <c r="BI312" s="138">
        <f t="shared" si="297"/>
        <v>0</v>
      </c>
    </row>
    <row r="313" spans="32:61" x14ac:dyDescent="0.25">
      <c r="AF313" s="133" t="str">
        <f>trame_planning_machine!$C$20</f>
        <v>ve 15</v>
      </c>
      <c r="AG313" s="134" t="str">
        <f t="shared" si="269"/>
        <v/>
      </c>
      <c r="AH313" s="135" t="str">
        <f t="shared" si="270"/>
        <v/>
      </c>
      <c r="AI313" s="135" t="str">
        <f t="shared" si="271"/>
        <v/>
      </c>
      <c r="AJ313" s="135" t="str">
        <f t="shared" si="272"/>
        <v/>
      </c>
      <c r="AK313" s="135" t="str">
        <f t="shared" si="273"/>
        <v/>
      </c>
      <c r="AL313" s="135" t="str">
        <f t="shared" si="274"/>
        <v/>
      </c>
      <c r="AM313" s="135" t="str">
        <f t="shared" si="275"/>
        <v/>
      </c>
      <c r="AN313" s="135" t="str">
        <f t="shared" si="276"/>
        <v/>
      </c>
      <c r="AO313" s="135" t="str">
        <f t="shared" si="277"/>
        <v/>
      </c>
      <c r="AP313" s="135" t="str">
        <f t="shared" si="278"/>
        <v/>
      </c>
      <c r="AQ313" s="135" t="str">
        <f t="shared" si="279"/>
        <v/>
      </c>
      <c r="AR313" s="135" t="str">
        <f t="shared" si="280"/>
        <v/>
      </c>
      <c r="AS313" s="135" t="str">
        <f t="shared" si="281"/>
        <v/>
      </c>
      <c r="AT313" s="135" t="str">
        <f t="shared" si="282"/>
        <v/>
      </c>
      <c r="AU313" s="135" t="str">
        <f t="shared" si="283"/>
        <v/>
      </c>
      <c r="AV313" s="135" t="str">
        <f t="shared" si="284"/>
        <v/>
      </c>
      <c r="AW313" s="135" t="str">
        <f t="shared" si="285"/>
        <v/>
      </c>
      <c r="AX313" s="135" t="str">
        <f t="shared" si="286"/>
        <v/>
      </c>
      <c r="AY313" s="135" t="str">
        <f t="shared" si="287"/>
        <v/>
      </c>
      <c r="AZ313" s="135" t="str">
        <f t="shared" si="288"/>
        <v/>
      </c>
      <c r="BA313" s="135" t="str">
        <f t="shared" si="289"/>
        <v/>
      </c>
      <c r="BB313" s="135" t="str">
        <f t="shared" si="290"/>
        <v/>
      </c>
      <c r="BC313" s="135" t="str">
        <f t="shared" si="291"/>
        <v/>
      </c>
      <c r="BD313" s="135" t="str">
        <f t="shared" si="292"/>
        <v/>
      </c>
      <c r="BE313" s="136" t="str">
        <f t="shared" si="293"/>
        <v/>
      </c>
      <c r="BF313" s="136" t="str">
        <f t="shared" si="294"/>
        <v/>
      </c>
      <c r="BG313" s="137" t="str">
        <f t="shared" si="295"/>
        <v/>
      </c>
      <c r="BH313" s="131" t="str">
        <f t="shared" si="296"/>
        <v>vide</v>
      </c>
      <c r="BI313" s="138">
        <f t="shared" si="297"/>
        <v>0</v>
      </c>
    </row>
    <row r="314" spans="32:61" x14ac:dyDescent="0.25">
      <c r="AF314" s="133" t="str">
        <f>trame_planning_machine!$C$21</f>
        <v>sa 16</v>
      </c>
      <c r="AG314" s="134" t="str">
        <f t="shared" si="269"/>
        <v/>
      </c>
      <c r="AH314" s="135" t="str">
        <f t="shared" si="270"/>
        <v/>
      </c>
      <c r="AI314" s="135" t="str">
        <f t="shared" si="271"/>
        <v/>
      </c>
      <c r="AJ314" s="135" t="str">
        <f t="shared" si="272"/>
        <v/>
      </c>
      <c r="AK314" s="135" t="str">
        <f t="shared" si="273"/>
        <v/>
      </c>
      <c r="AL314" s="135" t="str">
        <f t="shared" si="274"/>
        <v/>
      </c>
      <c r="AM314" s="135" t="str">
        <f t="shared" si="275"/>
        <v/>
      </c>
      <c r="AN314" s="135" t="str">
        <f t="shared" si="276"/>
        <v/>
      </c>
      <c r="AO314" s="135" t="str">
        <f t="shared" si="277"/>
        <v/>
      </c>
      <c r="AP314" s="135" t="str">
        <f t="shared" si="278"/>
        <v/>
      </c>
      <c r="AQ314" s="135" t="str">
        <f t="shared" si="279"/>
        <v/>
      </c>
      <c r="AR314" s="135" t="str">
        <f t="shared" si="280"/>
        <v/>
      </c>
      <c r="AS314" s="135" t="str">
        <f t="shared" si="281"/>
        <v/>
      </c>
      <c r="AT314" s="135" t="str">
        <f t="shared" si="282"/>
        <v/>
      </c>
      <c r="AU314" s="135" t="str">
        <f t="shared" si="283"/>
        <v/>
      </c>
      <c r="AV314" s="135" t="str">
        <f t="shared" si="284"/>
        <v/>
      </c>
      <c r="AW314" s="135" t="str">
        <f t="shared" si="285"/>
        <v/>
      </c>
      <c r="AX314" s="135" t="str">
        <f t="shared" si="286"/>
        <v/>
      </c>
      <c r="AY314" s="135" t="str">
        <f t="shared" si="287"/>
        <v/>
      </c>
      <c r="AZ314" s="135" t="str">
        <f t="shared" si="288"/>
        <v/>
      </c>
      <c r="BA314" s="135" t="str">
        <f t="shared" si="289"/>
        <v/>
      </c>
      <c r="BB314" s="135" t="str">
        <f t="shared" si="290"/>
        <v/>
      </c>
      <c r="BC314" s="135" t="str">
        <f t="shared" si="291"/>
        <v/>
      </c>
      <c r="BD314" s="135" t="str">
        <f t="shared" si="292"/>
        <v/>
      </c>
      <c r="BE314" s="136" t="str">
        <f t="shared" si="293"/>
        <v/>
      </c>
      <c r="BF314" s="136" t="str">
        <f t="shared" si="294"/>
        <v/>
      </c>
      <c r="BG314" s="137" t="str">
        <f t="shared" si="295"/>
        <v/>
      </c>
      <c r="BH314" s="131" t="str">
        <f t="shared" si="296"/>
        <v>vide</v>
      </c>
      <c r="BI314" s="138">
        <f t="shared" si="297"/>
        <v>0</v>
      </c>
    </row>
    <row r="315" spans="32:61" x14ac:dyDescent="0.25">
      <c r="AF315" s="133" t="str">
        <f>trame_planning_machine!$C$22</f>
        <v>di 17</v>
      </c>
      <c r="AG315" s="134" t="str">
        <f t="shared" si="269"/>
        <v/>
      </c>
      <c r="AH315" s="135" t="str">
        <f t="shared" si="270"/>
        <v/>
      </c>
      <c r="AI315" s="135" t="str">
        <f t="shared" si="271"/>
        <v/>
      </c>
      <c r="AJ315" s="135" t="str">
        <f t="shared" si="272"/>
        <v/>
      </c>
      <c r="AK315" s="135" t="str">
        <f t="shared" si="273"/>
        <v/>
      </c>
      <c r="AL315" s="135" t="str">
        <f t="shared" si="274"/>
        <v/>
      </c>
      <c r="AM315" s="135" t="str">
        <f t="shared" si="275"/>
        <v/>
      </c>
      <c r="AN315" s="135" t="str">
        <f t="shared" si="276"/>
        <v/>
      </c>
      <c r="AO315" s="135" t="str">
        <f t="shared" si="277"/>
        <v/>
      </c>
      <c r="AP315" s="135" t="str">
        <f t="shared" si="278"/>
        <v/>
      </c>
      <c r="AQ315" s="135" t="str">
        <f t="shared" si="279"/>
        <v/>
      </c>
      <c r="AR315" s="135" t="str">
        <f t="shared" si="280"/>
        <v/>
      </c>
      <c r="AS315" s="135" t="str">
        <f t="shared" si="281"/>
        <v/>
      </c>
      <c r="AT315" s="135" t="str">
        <f t="shared" si="282"/>
        <v/>
      </c>
      <c r="AU315" s="135" t="str">
        <f t="shared" si="283"/>
        <v/>
      </c>
      <c r="AV315" s="135" t="str">
        <f t="shared" si="284"/>
        <v/>
      </c>
      <c r="AW315" s="135" t="str">
        <f t="shared" si="285"/>
        <v/>
      </c>
      <c r="AX315" s="135" t="str">
        <f t="shared" si="286"/>
        <v/>
      </c>
      <c r="AY315" s="135" t="str">
        <f t="shared" si="287"/>
        <v/>
      </c>
      <c r="AZ315" s="135" t="str">
        <f t="shared" si="288"/>
        <v/>
      </c>
      <c r="BA315" s="135" t="str">
        <f t="shared" si="289"/>
        <v/>
      </c>
      <c r="BB315" s="135" t="str">
        <f t="shared" si="290"/>
        <v/>
      </c>
      <c r="BC315" s="135" t="str">
        <f t="shared" si="291"/>
        <v/>
      </c>
      <c r="BD315" s="135" t="str">
        <f t="shared" si="292"/>
        <v/>
      </c>
      <c r="BE315" s="136" t="str">
        <f t="shared" si="293"/>
        <v/>
      </c>
      <c r="BF315" s="136" t="str">
        <f t="shared" si="294"/>
        <v/>
      </c>
      <c r="BG315" s="137" t="str">
        <f t="shared" si="295"/>
        <v/>
      </c>
      <c r="BH315" s="131" t="str">
        <f t="shared" si="296"/>
        <v>vide</v>
      </c>
      <c r="BI315" s="138">
        <f t="shared" si="297"/>
        <v>0</v>
      </c>
    </row>
    <row r="316" spans="32:61" x14ac:dyDescent="0.25">
      <c r="AF316" s="133" t="str">
        <f>trame_planning_machine!$C$23</f>
        <v>lu 18</v>
      </c>
      <c r="AG316" s="134" t="str">
        <f t="shared" si="269"/>
        <v/>
      </c>
      <c r="AH316" s="135" t="str">
        <f t="shared" si="270"/>
        <v/>
      </c>
      <c r="AI316" s="135" t="str">
        <f t="shared" si="271"/>
        <v/>
      </c>
      <c r="AJ316" s="135" t="str">
        <f t="shared" si="272"/>
        <v/>
      </c>
      <c r="AK316" s="135" t="str">
        <f t="shared" si="273"/>
        <v/>
      </c>
      <c r="AL316" s="135" t="str">
        <f t="shared" si="274"/>
        <v/>
      </c>
      <c r="AM316" s="135" t="str">
        <f t="shared" si="275"/>
        <v/>
      </c>
      <c r="AN316" s="135" t="str">
        <f t="shared" si="276"/>
        <v/>
      </c>
      <c r="AO316" s="135" t="str">
        <f t="shared" si="277"/>
        <v/>
      </c>
      <c r="AP316" s="135" t="str">
        <f t="shared" si="278"/>
        <v/>
      </c>
      <c r="AQ316" s="135" t="str">
        <f t="shared" si="279"/>
        <v/>
      </c>
      <c r="AR316" s="135" t="str">
        <f t="shared" si="280"/>
        <v/>
      </c>
      <c r="AS316" s="135" t="str">
        <f t="shared" si="281"/>
        <v/>
      </c>
      <c r="AT316" s="135" t="str">
        <f t="shared" si="282"/>
        <v/>
      </c>
      <c r="AU316" s="135" t="str">
        <f t="shared" si="283"/>
        <v/>
      </c>
      <c r="AV316" s="135" t="str">
        <f t="shared" si="284"/>
        <v/>
      </c>
      <c r="AW316" s="135" t="str">
        <f t="shared" si="285"/>
        <v/>
      </c>
      <c r="AX316" s="135" t="str">
        <f t="shared" si="286"/>
        <v/>
      </c>
      <c r="AY316" s="135" t="str">
        <f t="shared" si="287"/>
        <v/>
      </c>
      <c r="AZ316" s="135" t="str">
        <f t="shared" si="288"/>
        <v/>
      </c>
      <c r="BA316" s="135" t="str">
        <f t="shared" si="289"/>
        <v/>
      </c>
      <c r="BB316" s="135" t="str">
        <f t="shared" si="290"/>
        <v/>
      </c>
      <c r="BC316" s="135" t="str">
        <f t="shared" si="291"/>
        <v/>
      </c>
      <c r="BD316" s="135" t="str">
        <f t="shared" si="292"/>
        <v/>
      </c>
      <c r="BE316" s="136" t="str">
        <f t="shared" si="293"/>
        <v/>
      </c>
      <c r="BF316" s="136" t="str">
        <f t="shared" si="294"/>
        <v/>
      </c>
      <c r="BG316" s="137" t="str">
        <f t="shared" si="295"/>
        <v/>
      </c>
      <c r="BH316" s="131" t="str">
        <f t="shared" si="296"/>
        <v>vide</v>
      </c>
      <c r="BI316" s="138">
        <f t="shared" si="297"/>
        <v>0</v>
      </c>
    </row>
    <row r="317" spans="32:61" x14ac:dyDescent="0.25">
      <c r="AF317" s="133" t="str">
        <f>trame_planning_machine!$C$24</f>
        <v>ma 19</v>
      </c>
      <c r="AG317" s="134" t="str">
        <f t="shared" si="269"/>
        <v/>
      </c>
      <c r="AH317" s="135" t="str">
        <f t="shared" si="270"/>
        <v/>
      </c>
      <c r="AI317" s="135" t="str">
        <f t="shared" si="271"/>
        <v/>
      </c>
      <c r="AJ317" s="135" t="str">
        <f t="shared" si="272"/>
        <v/>
      </c>
      <c r="AK317" s="135" t="str">
        <f t="shared" si="273"/>
        <v/>
      </c>
      <c r="AL317" s="135" t="str">
        <f t="shared" si="274"/>
        <v/>
      </c>
      <c r="AM317" s="135" t="str">
        <f t="shared" si="275"/>
        <v/>
      </c>
      <c r="AN317" s="135" t="str">
        <f t="shared" si="276"/>
        <v/>
      </c>
      <c r="AO317" s="135" t="str">
        <f t="shared" si="277"/>
        <v/>
      </c>
      <c r="AP317" s="135" t="str">
        <f t="shared" si="278"/>
        <v/>
      </c>
      <c r="AQ317" s="135" t="str">
        <f t="shared" si="279"/>
        <v/>
      </c>
      <c r="AR317" s="135" t="str">
        <f t="shared" si="280"/>
        <v/>
      </c>
      <c r="AS317" s="135" t="str">
        <f t="shared" si="281"/>
        <v/>
      </c>
      <c r="AT317" s="135" t="str">
        <f t="shared" si="282"/>
        <v/>
      </c>
      <c r="AU317" s="135" t="str">
        <f t="shared" si="283"/>
        <v/>
      </c>
      <c r="AV317" s="135" t="str">
        <f t="shared" si="284"/>
        <v/>
      </c>
      <c r="AW317" s="135" t="str">
        <f t="shared" si="285"/>
        <v/>
      </c>
      <c r="AX317" s="135" t="str">
        <f t="shared" si="286"/>
        <v/>
      </c>
      <c r="AY317" s="135" t="str">
        <f t="shared" si="287"/>
        <v/>
      </c>
      <c r="AZ317" s="135" t="str">
        <f t="shared" si="288"/>
        <v/>
      </c>
      <c r="BA317" s="135" t="str">
        <f t="shared" si="289"/>
        <v/>
      </c>
      <c r="BB317" s="135" t="str">
        <f t="shared" si="290"/>
        <v/>
      </c>
      <c r="BC317" s="135" t="str">
        <f t="shared" si="291"/>
        <v/>
      </c>
      <c r="BD317" s="135" t="str">
        <f t="shared" si="292"/>
        <v/>
      </c>
      <c r="BE317" s="136" t="str">
        <f t="shared" si="293"/>
        <v/>
      </c>
      <c r="BF317" s="136" t="str">
        <f t="shared" si="294"/>
        <v/>
      </c>
      <c r="BG317" s="137" t="str">
        <f t="shared" si="295"/>
        <v/>
      </c>
      <c r="BH317" s="131" t="str">
        <f t="shared" si="296"/>
        <v>vide</v>
      </c>
      <c r="BI317" s="138">
        <f t="shared" si="297"/>
        <v>0</v>
      </c>
    </row>
    <row r="318" spans="32:61" x14ac:dyDescent="0.25">
      <c r="AF318" s="133" t="str">
        <f>trame_planning_machine!$C$25</f>
        <v>me 20</v>
      </c>
      <c r="AG318" s="134" t="str">
        <f t="shared" si="269"/>
        <v/>
      </c>
      <c r="AH318" s="135" t="str">
        <f t="shared" si="270"/>
        <v/>
      </c>
      <c r="AI318" s="135" t="str">
        <f t="shared" si="271"/>
        <v/>
      </c>
      <c r="AJ318" s="135" t="str">
        <f t="shared" si="272"/>
        <v/>
      </c>
      <c r="AK318" s="135" t="str">
        <f t="shared" si="273"/>
        <v/>
      </c>
      <c r="AL318" s="135" t="str">
        <f t="shared" si="274"/>
        <v/>
      </c>
      <c r="AM318" s="135" t="str">
        <f t="shared" si="275"/>
        <v/>
      </c>
      <c r="AN318" s="135" t="str">
        <f t="shared" si="276"/>
        <v/>
      </c>
      <c r="AO318" s="135" t="str">
        <f t="shared" si="277"/>
        <v/>
      </c>
      <c r="AP318" s="135" t="str">
        <f t="shared" si="278"/>
        <v/>
      </c>
      <c r="AQ318" s="135" t="str">
        <f t="shared" si="279"/>
        <v/>
      </c>
      <c r="AR318" s="135" t="str">
        <f t="shared" si="280"/>
        <v/>
      </c>
      <c r="AS318" s="135" t="str">
        <f t="shared" si="281"/>
        <v/>
      </c>
      <c r="AT318" s="135" t="str">
        <f t="shared" si="282"/>
        <v/>
      </c>
      <c r="AU318" s="135" t="str">
        <f t="shared" si="283"/>
        <v/>
      </c>
      <c r="AV318" s="135" t="str">
        <f t="shared" si="284"/>
        <v/>
      </c>
      <c r="AW318" s="135" t="str">
        <f t="shared" si="285"/>
        <v/>
      </c>
      <c r="AX318" s="135" t="str">
        <f t="shared" si="286"/>
        <v/>
      </c>
      <c r="AY318" s="135" t="str">
        <f t="shared" si="287"/>
        <v/>
      </c>
      <c r="AZ318" s="135" t="str">
        <f t="shared" si="288"/>
        <v/>
      </c>
      <c r="BA318" s="135" t="str">
        <f t="shared" si="289"/>
        <v/>
      </c>
      <c r="BB318" s="135" t="str">
        <f t="shared" si="290"/>
        <v/>
      </c>
      <c r="BC318" s="135" t="str">
        <f t="shared" si="291"/>
        <v/>
      </c>
      <c r="BD318" s="135" t="str">
        <f t="shared" si="292"/>
        <v/>
      </c>
      <c r="BE318" s="136" t="str">
        <f t="shared" si="293"/>
        <v/>
      </c>
      <c r="BF318" s="136" t="str">
        <f t="shared" si="294"/>
        <v/>
      </c>
      <c r="BG318" s="137" t="str">
        <f t="shared" si="295"/>
        <v/>
      </c>
      <c r="BH318" s="131" t="str">
        <f t="shared" si="296"/>
        <v>vide</v>
      </c>
      <c r="BI318" s="138">
        <f t="shared" si="297"/>
        <v>0</v>
      </c>
    </row>
    <row r="319" spans="32:61" x14ac:dyDescent="0.25">
      <c r="AF319" s="133" t="str">
        <f>trame_planning_machine!$C$26</f>
        <v>je 21</v>
      </c>
      <c r="AG319" s="134" t="str">
        <f t="shared" si="269"/>
        <v/>
      </c>
      <c r="AH319" s="135" t="str">
        <f t="shared" si="270"/>
        <v/>
      </c>
      <c r="AI319" s="135" t="str">
        <f t="shared" si="271"/>
        <v/>
      </c>
      <c r="AJ319" s="135" t="str">
        <f t="shared" si="272"/>
        <v/>
      </c>
      <c r="AK319" s="135" t="str">
        <f t="shared" si="273"/>
        <v/>
      </c>
      <c r="AL319" s="135" t="str">
        <f t="shared" si="274"/>
        <v/>
      </c>
      <c r="AM319" s="135" t="str">
        <f t="shared" si="275"/>
        <v/>
      </c>
      <c r="AN319" s="135" t="str">
        <f t="shared" si="276"/>
        <v/>
      </c>
      <c r="AO319" s="135" t="str">
        <f t="shared" si="277"/>
        <v/>
      </c>
      <c r="AP319" s="135" t="str">
        <f t="shared" si="278"/>
        <v/>
      </c>
      <c r="AQ319" s="135" t="str">
        <f t="shared" si="279"/>
        <v/>
      </c>
      <c r="AR319" s="135" t="str">
        <f t="shared" si="280"/>
        <v/>
      </c>
      <c r="AS319" s="135" t="str">
        <f t="shared" si="281"/>
        <v/>
      </c>
      <c r="AT319" s="135" t="str">
        <f t="shared" si="282"/>
        <v/>
      </c>
      <c r="AU319" s="135" t="str">
        <f t="shared" si="283"/>
        <v/>
      </c>
      <c r="AV319" s="135" t="str">
        <f t="shared" si="284"/>
        <v/>
      </c>
      <c r="AW319" s="135" t="str">
        <f t="shared" si="285"/>
        <v/>
      </c>
      <c r="AX319" s="135" t="str">
        <f t="shared" si="286"/>
        <v/>
      </c>
      <c r="AY319" s="135" t="str">
        <f t="shared" si="287"/>
        <v/>
      </c>
      <c r="AZ319" s="135" t="str">
        <f t="shared" si="288"/>
        <v/>
      </c>
      <c r="BA319" s="135" t="str">
        <f t="shared" si="289"/>
        <v/>
      </c>
      <c r="BB319" s="135" t="str">
        <f t="shared" si="290"/>
        <v/>
      </c>
      <c r="BC319" s="135" t="str">
        <f t="shared" si="291"/>
        <v/>
      </c>
      <c r="BD319" s="135" t="str">
        <f t="shared" si="292"/>
        <v/>
      </c>
      <c r="BE319" s="136" t="str">
        <f t="shared" si="293"/>
        <v/>
      </c>
      <c r="BF319" s="136" t="str">
        <f t="shared" si="294"/>
        <v/>
      </c>
      <c r="BG319" s="137" t="str">
        <f t="shared" si="295"/>
        <v/>
      </c>
      <c r="BH319" s="131" t="str">
        <f t="shared" si="296"/>
        <v>vide</v>
      </c>
      <c r="BI319" s="138">
        <f t="shared" si="297"/>
        <v>0</v>
      </c>
    </row>
    <row r="320" spans="32:61" x14ac:dyDescent="0.25">
      <c r="AF320" s="133" t="str">
        <f>trame_planning_machine!$C$27</f>
        <v>ve 22</v>
      </c>
      <c r="AG320" s="134" t="str">
        <f t="shared" si="269"/>
        <v/>
      </c>
      <c r="AH320" s="135" t="str">
        <f t="shared" si="270"/>
        <v/>
      </c>
      <c r="AI320" s="135" t="str">
        <f t="shared" si="271"/>
        <v/>
      </c>
      <c r="AJ320" s="135" t="str">
        <f t="shared" si="272"/>
        <v/>
      </c>
      <c r="AK320" s="135" t="str">
        <f t="shared" si="273"/>
        <v/>
      </c>
      <c r="AL320" s="135" t="str">
        <f t="shared" si="274"/>
        <v/>
      </c>
      <c r="AM320" s="135" t="str">
        <f t="shared" si="275"/>
        <v/>
      </c>
      <c r="AN320" s="135" t="str">
        <f t="shared" si="276"/>
        <v/>
      </c>
      <c r="AO320" s="135" t="str">
        <f t="shared" si="277"/>
        <v/>
      </c>
      <c r="AP320" s="135" t="str">
        <f t="shared" si="278"/>
        <v/>
      </c>
      <c r="AQ320" s="135" t="str">
        <f t="shared" si="279"/>
        <v/>
      </c>
      <c r="AR320" s="135" t="str">
        <f t="shared" si="280"/>
        <v/>
      </c>
      <c r="AS320" s="135" t="str">
        <f t="shared" si="281"/>
        <v/>
      </c>
      <c r="AT320" s="135" t="str">
        <f t="shared" si="282"/>
        <v/>
      </c>
      <c r="AU320" s="135" t="str">
        <f t="shared" si="283"/>
        <v/>
      </c>
      <c r="AV320" s="135" t="str">
        <f t="shared" si="284"/>
        <v/>
      </c>
      <c r="AW320" s="135" t="str">
        <f t="shared" si="285"/>
        <v/>
      </c>
      <c r="AX320" s="135" t="str">
        <f t="shared" si="286"/>
        <v/>
      </c>
      <c r="AY320" s="135" t="str">
        <f t="shared" si="287"/>
        <v/>
      </c>
      <c r="AZ320" s="135" t="str">
        <f t="shared" si="288"/>
        <v/>
      </c>
      <c r="BA320" s="135" t="str">
        <f t="shared" si="289"/>
        <v/>
      </c>
      <c r="BB320" s="135" t="str">
        <f t="shared" si="290"/>
        <v/>
      </c>
      <c r="BC320" s="135" t="str">
        <f t="shared" si="291"/>
        <v/>
      </c>
      <c r="BD320" s="135" t="str">
        <f t="shared" si="292"/>
        <v/>
      </c>
      <c r="BE320" s="136" t="str">
        <f t="shared" si="293"/>
        <v/>
      </c>
      <c r="BF320" s="136" t="str">
        <f t="shared" si="294"/>
        <v/>
      </c>
      <c r="BG320" s="137" t="str">
        <f t="shared" si="295"/>
        <v/>
      </c>
      <c r="BH320" s="131" t="str">
        <f t="shared" si="296"/>
        <v>vide</v>
      </c>
      <c r="BI320" s="138">
        <f t="shared" si="297"/>
        <v>0</v>
      </c>
    </row>
    <row r="321" spans="31:91" x14ac:dyDescent="0.25">
      <c r="AF321" s="133" t="str">
        <f>trame_planning_machine!$C$28</f>
        <v>sa 23</v>
      </c>
      <c r="AG321" s="134" t="str">
        <f t="shared" si="269"/>
        <v/>
      </c>
      <c r="AH321" s="135" t="str">
        <f t="shared" si="270"/>
        <v/>
      </c>
      <c r="AI321" s="135" t="str">
        <f t="shared" si="271"/>
        <v/>
      </c>
      <c r="AJ321" s="135" t="str">
        <f t="shared" si="272"/>
        <v/>
      </c>
      <c r="AK321" s="135" t="str">
        <f t="shared" si="273"/>
        <v/>
      </c>
      <c r="AL321" s="135" t="str">
        <f t="shared" si="274"/>
        <v/>
      </c>
      <c r="AM321" s="135" t="str">
        <f t="shared" si="275"/>
        <v/>
      </c>
      <c r="AN321" s="135" t="str">
        <f t="shared" si="276"/>
        <v/>
      </c>
      <c r="AO321" s="135" t="str">
        <f t="shared" si="277"/>
        <v/>
      </c>
      <c r="AP321" s="135" t="str">
        <f t="shared" si="278"/>
        <v/>
      </c>
      <c r="AQ321" s="135" t="str">
        <f t="shared" si="279"/>
        <v/>
      </c>
      <c r="AR321" s="135" t="str">
        <f t="shared" si="280"/>
        <v/>
      </c>
      <c r="AS321" s="135" t="str">
        <f t="shared" si="281"/>
        <v/>
      </c>
      <c r="AT321" s="135" t="str">
        <f t="shared" si="282"/>
        <v/>
      </c>
      <c r="AU321" s="135" t="str">
        <f t="shared" si="283"/>
        <v/>
      </c>
      <c r="AV321" s="135" t="str">
        <f t="shared" si="284"/>
        <v/>
      </c>
      <c r="AW321" s="135" t="str">
        <f t="shared" si="285"/>
        <v/>
      </c>
      <c r="AX321" s="135" t="str">
        <f t="shared" si="286"/>
        <v/>
      </c>
      <c r="AY321" s="135" t="str">
        <f t="shared" si="287"/>
        <v/>
      </c>
      <c r="AZ321" s="135" t="str">
        <f t="shared" si="288"/>
        <v/>
      </c>
      <c r="BA321" s="135" t="str">
        <f t="shared" si="289"/>
        <v/>
      </c>
      <c r="BB321" s="135" t="str">
        <f t="shared" si="290"/>
        <v/>
      </c>
      <c r="BC321" s="135" t="str">
        <f t="shared" si="291"/>
        <v/>
      </c>
      <c r="BD321" s="135" t="str">
        <f t="shared" si="292"/>
        <v/>
      </c>
      <c r="BE321" s="136" t="str">
        <f t="shared" si="293"/>
        <v/>
      </c>
      <c r="BF321" s="136" t="str">
        <f t="shared" si="294"/>
        <v/>
      </c>
      <c r="BG321" s="137" t="str">
        <f t="shared" si="295"/>
        <v/>
      </c>
      <c r="BH321" s="131" t="str">
        <f t="shared" si="296"/>
        <v>vide</v>
      </c>
      <c r="BI321" s="138">
        <f t="shared" si="297"/>
        <v>0</v>
      </c>
    </row>
    <row r="322" spans="31:91" x14ac:dyDescent="0.25">
      <c r="AF322" s="133" t="str">
        <f>trame_planning_machine!$C$29</f>
        <v>di 24</v>
      </c>
      <c r="AG322" s="134" t="str">
        <f t="shared" si="269"/>
        <v/>
      </c>
      <c r="AH322" s="135" t="str">
        <f t="shared" si="270"/>
        <v/>
      </c>
      <c r="AI322" s="135" t="str">
        <f t="shared" si="271"/>
        <v/>
      </c>
      <c r="AJ322" s="135" t="str">
        <f t="shared" si="272"/>
        <v/>
      </c>
      <c r="AK322" s="135" t="str">
        <f t="shared" si="273"/>
        <v/>
      </c>
      <c r="AL322" s="135" t="str">
        <f t="shared" si="274"/>
        <v/>
      </c>
      <c r="AM322" s="135" t="str">
        <f t="shared" si="275"/>
        <v/>
      </c>
      <c r="AN322" s="135" t="str">
        <f t="shared" si="276"/>
        <v/>
      </c>
      <c r="AO322" s="135" t="str">
        <f t="shared" si="277"/>
        <v/>
      </c>
      <c r="AP322" s="135" t="str">
        <f t="shared" si="278"/>
        <v/>
      </c>
      <c r="AQ322" s="135" t="str">
        <f t="shared" si="279"/>
        <v/>
      </c>
      <c r="AR322" s="135" t="str">
        <f t="shared" si="280"/>
        <v/>
      </c>
      <c r="AS322" s="135" t="str">
        <f t="shared" si="281"/>
        <v/>
      </c>
      <c r="AT322" s="135" t="str">
        <f t="shared" si="282"/>
        <v/>
      </c>
      <c r="AU322" s="135" t="str">
        <f t="shared" si="283"/>
        <v/>
      </c>
      <c r="AV322" s="135" t="str">
        <f t="shared" si="284"/>
        <v/>
      </c>
      <c r="AW322" s="135" t="str">
        <f t="shared" si="285"/>
        <v/>
      </c>
      <c r="AX322" s="135" t="str">
        <f t="shared" si="286"/>
        <v/>
      </c>
      <c r="AY322" s="135" t="str">
        <f t="shared" si="287"/>
        <v/>
      </c>
      <c r="AZ322" s="135" t="str">
        <f t="shared" si="288"/>
        <v/>
      </c>
      <c r="BA322" s="135" t="str">
        <f t="shared" si="289"/>
        <v/>
      </c>
      <c r="BB322" s="135" t="str">
        <f t="shared" si="290"/>
        <v/>
      </c>
      <c r="BC322" s="135" t="str">
        <f t="shared" si="291"/>
        <v/>
      </c>
      <c r="BD322" s="135" t="str">
        <f t="shared" si="292"/>
        <v/>
      </c>
      <c r="BE322" s="136" t="str">
        <f t="shared" si="293"/>
        <v/>
      </c>
      <c r="BF322" s="136" t="str">
        <f t="shared" si="294"/>
        <v/>
      </c>
      <c r="BG322" s="137" t="str">
        <f t="shared" si="295"/>
        <v/>
      </c>
      <c r="BH322" s="131" t="str">
        <f t="shared" si="296"/>
        <v>vide</v>
      </c>
      <c r="BI322" s="138">
        <f t="shared" si="297"/>
        <v>0</v>
      </c>
    </row>
    <row r="323" spans="31:91" x14ac:dyDescent="0.25">
      <c r="AF323" s="133" t="str">
        <f>trame_planning_machine!$C$30</f>
        <v>lu 25</v>
      </c>
      <c r="AG323" s="134" t="str">
        <f t="shared" si="269"/>
        <v/>
      </c>
      <c r="AH323" s="135" t="str">
        <f t="shared" si="270"/>
        <v/>
      </c>
      <c r="AI323" s="135" t="str">
        <f t="shared" si="271"/>
        <v/>
      </c>
      <c r="AJ323" s="135" t="str">
        <f t="shared" si="272"/>
        <v/>
      </c>
      <c r="AK323" s="135" t="str">
        <f t="shared" si="273"/>
        <v/>
      </c>
      <c r="AL323" s="135" t="str">
        <f t="shared" si="274"/>
        <v/>
      </c>
      <c r="AM323" s="135" t="str">
        <f t="shared" si="275"/>
        <v/>
      </c>
      <c r="AN323" s="135" t="str">
        <f t="shared" si="276"/>
        <v/>
      </c>
      <c r="AO323" s="135" t="str">
        <f t="shared" si="277"/>
        <v/>
      </c>
      <c r="AP323" s="135" t="str">
        <f t="shared" si="278"/>
        <v/>
      </c>
      <c r="AQ323" s="135" t="str">
        <f t="shared" si="279"/>
        <v/>
      </c>
      <c r="AR323" s="135" t="str">
        <f t="shared" si="280"/>
        <v/>
      </c>
      <c r="AS323" s="135" t="str">
        <f t="shared" si="281"/>
        <v/>
      </c>
      <c r="AT323" s="135" t="str">
        <f t="shared" si="282"/>
        <v/>
      </c>
      <c r="AU323" s="135" t="str">
        <f t="shared" si="283"/>
        <v/>
      </c>
      <c r="AV323" s="135" t="str">
        <f t="shared" si="284"/>
        <v/>
      </c>
      <c r="AW323" s="135" t="str">
        <f t="shared" si="285"/>
        <v/>
      </c>
      <c r="AX323" s="135" t="str">
        <f t="shared" si="286"/>
        <v/>
      </c>
      <c r="AY323" s="135" t="str">
        <f t="shared" si="287"/>
        <v/>
      </c>
      <c r="AZ323" s="135" t="str">
        <f t="shared" si="288"/>
        <v/>
      </c>
      <c r="BA323" s="135" t="str">
        <f t="shared" si="289"/>
        <v/>
      </c>
      <c r="BB323" s="135" t="str">
        <f t="shared" si="290"/>
        <v/>
      </c>
      <c r="BC323" s="135" t="str">
        <f t="shared" si="291"/>
        <v/>
      </c>
      <c r="BD323" s="135" t="str">
        <f t="shared" si="292"/>
        <v/>
      </c>
      <c r="BE323" s="136" t="str">
        <f t="shared" si="293"/>
        <v/>
      </c>
      <c r="BF323" s="136" t="str">
        <f t="shared" si="294"/>
        <v/>
      </c>
      <c r="BG323" s="137" t="str">
        <f t="shared" si="295"/>
        <v/>
      </c>
      <c r="BH323" s="131" t="str">
        <f t="shared" si="296"/>
        <v>vide</v>
      </c>
      <c r="BI323" s="138">
        <f t="shared" si="297"/>
        <v>0</v>
      </c>
    </row>
    <row r="324" spans="31:91" x14ac:dyDescent="0.25">
      <c r="AF324" s="133" t="str">
        <f>trame_planning_machine!$C$31</f>
        <v>ma 26</v>
      </c>
      <c r="AG324" s="134" t="str">
        <f t="shared" si="269"/>
        <v/>
      </c>
      <c r="AH324" s="135" t="str">
        <f t="shared" si="270"/>
        <v/>
      </c>
      <c r="AI324" s="135" t="str">
        <f t="shared" si="271"/>
        <v/>
      </c>
      <c r="AJ324" s="135" t="str">
        <f t="shared" si="272"/>
        <v/>
      </c>
      <c r="AK324" s="135" t="str">
        <f t="shared" si="273"/>
        <v/>
      </c>
      <c r="AL324" s="135" t="str">
        <f t="shared" si="274"/>
        <v/>
      </c>
      <c r="AM324" s="135" t="str">
        <f t="shared" si="275"/>
        <v/>
      </c>
      <c r="AN324" s="135" t="str">
        <f t="shared" si="276"/>
        <v/>
      </c>
      <c r="AO324" s="135" t="str">
        <f t="shared" si="277"/>
        <v/>
      </c>
      <c r="AP324" s="135" t="str">
        <f t="shared" si="278"/>
        <v/>
      </c>
      <c r="AQ324" s="135" t="str">
        <f t="shared" si="279"/>
        <v/>
      </c>
      <c r="AR324" s="135" t="str">
        <f t="shared" si="280"/>
        <v/>
      </c>
      <c r="AS324" s="135" t="str">
        <f t="shared" si="281"/>
        <v/>
      </c>
      <c r="AT324" s="135" t="str">
        <f t="shared" si="282"/>
        <v/>
      </c>
      <c r="AU324" s="135" t="str">
        <f t="shared" si="283"/>
        <v/>
      </c>
      <c r="AV324" s="135" t="str">
        <f t="shared" si="284"/>
        <v/>
      </c>
      <c r="AW324" s="135" t="str">
        <f t="shared" si="285"/>
        <v/>
      </c>
      <c r="AX324" s="135" t="str">
        <f t="shared" si="286"/>
        <v/>
      </c>
      <c r="AY324" s="135" t="str">
        <f t="shared" si="287"/>
        <v/>
      </c>
      <c r="AZ324" s="135" t="str">
        <f t="shared" si="288"/>
        <v/>
      </c>
      <c r="BA324" s="135" t="str">
        <f t="shared" si="289"/>
        <v/>
      </c>
      <c r="BB324" s="135" t="str">
        <f t="shared" si="290"/>
        <v/>
      </c>
      <c r="BC324" s="135" t="str">
        <f t="shared" si="291"/>
        <v/>
      </c>
      <c r="BD324" s="135" t="str">
        <f t="shared" si="292"/>
        <v/>
      </c>
      <c r="BE324" s="136" t="str">
        <f t="shared" si="293"/>
        <v/>
      </c>
      <c r="BF324" s="136" t="str">
        <f t="shared" si="294"/>
        <v/>
      </c>
      <c r="BG324" s="137" t="str">
        <f t="shared" si="295"/>
        <v/>
      </c>
      <c r="BH324" s="131" t="str">
        <f t="shared" si="296"/>
        <v>vide</v>
      </c>
      <c r="BI324" s="138">
        <f t="shared" si="297"/>
        <v>0</v>
      </c>
    </row>
    <row r="325" spans="31:91" x14ac:dyDescent="0.25">
      <c r="AF325" s="133" t="str">
        <f>trame_planning_machine!$C$32</f>
        <v>me 27</v>
      </c>
      <c r="AG325" s="134" t="str">
        <f t="shared" si="269"/>
        <v/>
      </c>
      <c r="AH325" s="135" t="str">
        <f t="shared" si="270"/>
        <v/>
      </c>
      <c r="AI325" s="135" t="str">
        <f t="shared" si="271"/>
        <v/>
      </c>
      <c r="AJ325" s="135" t="str">
        <f t="shared" si="272"/>
        <v/>
      </c>
      <c r="AK325" s="135" t="str">
        <f t="shared" si="273"/>
        <v/>
      </c>
      <c r="AL325" s="135" t="str">
        <f t="shared" si="274"/>
        <v/>
      </c>
      <c r="AM325" s="135" t="str">
        <f t="shared" si="275"/>
        <v/>
      </c>
      <c r="AN325" s="135" t="str">
        <f t="shared" si="276"/>
        <v/>
      </c>
      <c r="AO325" s="135" t="str">
        <f t="shared" si="277"/>
        <v/>
      </c>
      <c r="AP325" s="135" t="str">
        <f t="shared" si="278"/>
        <v/>
      </c>
      <c r="AQ325" s="135" t="str">
        <f t="shared" si="279"/>
        <v/>
      </c>
      <c r="AR325" s="135" t="str">
        <f t="shared" si="280"/>
        <v/>
      </c>
      <c r="AS325" s="135" t="str">
        <f t="shared" si="281"/>
        <v/>
      </c>
      <c r="AT325" s="135" t="str">
        <f t="shared" si="282"/>
        <v/>
      </c>
      <c r="AU325" s="135" t="str">
        <f t="shared" si="283"/>
        <v/>
      </c>
      <c r="AV325" s="135" t="str">
        <f t="shared" si="284"/>
        <v/>
      </c>
      <c r="AW325" s="135" t="str">
        <f t="shared" si="285"/>
        <v/>
      </c>
      <c r="AX325" s="135" t="str">
        <f t="shared" si="286"/>
        <v/>
      </c>
      <c r="AY325" s="135" t="str">
        <f t="shared" si="287"/>
        <v/>
      </c>
      <c r="AZ325" s="135" t="str">
        <f t="shared" si="288"/>
        <v/>
      </c>
      <c r="BA325" s="135" t="str">
        <f t="shared" si="289"/>
        <v/>
      </c>
      <c r="BB325" s="135" t="str">
        <f t="shared" si="290"/>
        <v/>
      </c>
      <c r="BC325" s="135" t="str">
        <f t="shared" si="291"/>
        <v/>
      </c>
      <c r="BD325" s="135" t="str">
        <f t="shared" si="292"/>
        <v/>
      </c>
      <c r="BE325" s="136" t="str">
        <f t="shared" si="293"/>
        <v/>
      </c>
      <c r="BF325" s="136" t="str">
        <f t="shared" si="294"/>
        <v/>
      </c>
      <c r="BG325" s="137" t="str">
        <f t="shared" si="295"/>
        <v/>
      </c>
      <c r="BH325" s="131" t="str">
        <f t="shared" si="296"/>
        <v>vide</v>
      </c>
      <c r="BI325" s="138">
        <f t="shared" si="297"/>
        <v>0</v>
      </c>
    </row>
    <row r="326" spans="31:91" x14ac:dyDescent="0.25">
      <c r="AF326" s="133" t="str">
        <f>trame_planning_machine!$C$33</f>
        <v>je 28</v>
      </c>
      <c r="AG326" s="134" t="str">
        <f t="shared" si="269"/>
        <v/>
      </c>
      <c r="AH326" s="135" t="str">
        <f t="shared" si="270"/>
        <v/>
      </c>
      <c r="AI326" s="135" t="str">
        <f t="shared" si="271"/>
        <v/>
      </c>
      <c r="AJ326" s="135" t="str">
        <f t="shared" si="272"/>
        <v/>
      </c>
      <c r="AK326" s="135" t="str">
        <f t="shared" si="273"/>
        <v/>
      </c>
      <c r="AL326" s="135" t="str">
        <f t="shared" si="274"/>
        <v/>
      </c>
      <c r="AM326" s="135" t="str">
        <f t="shared" si="275"/>
        <v/>
      </c>
      <c r="AN326" s="135" t="str">
        <f t="shared" si="276"/>
        <v/>
      </c>
      <c r="AO326" s="135" t="str">
        <f t="shared" si="277"/>
        <v/>
      </c>
      <c r="AP326" s="135" t="str">
        <f t="shared" si="278"/>
        <v/>
      </c>
      <c r="AQ326" s="135" t="str">
        <f t="shared" si="279"/>
        <v/>
      </c>
      <c r="AR326" s="135" t="str">
        <f t="shared" si="280"/>
        <v/>
      </c>
      <c r="AS326" s="135" t="str">
        <f t="shared" si="281"/>
        <v/>
      </c>
      <c r="AT326" s="135" t="str">
        <f t="shared" si="282"/>
        <v/>
      </c>
      <c r="AU326" s="135" t="str">
        <f t="shared" si="283"/>
        <v/>
      </c>
      <c r="AV326" s="135" t="str">
        <f t="shared" si="284"/>
        <v/>
      </c>
      <c r="AW326" s="135" t="str">
        <f t="shared" si="285"/>
        <v/>
      </c>
      <c r="AX326" s="135" t="str">
        <f t="shared" si="286"/>
        <v/>
      </c>
      <c r="AY326" s="135" t="str">
        <f t="shared" si="287"/>
        <v/>
      </c>
      <c r="AZ326" s="135" t="str">
        <f t="shared" si="288"/>
        <v/>
      </c>
      <c r="BA326" s="135" t="str">
        <f t="shared" si="289"/>
        <v/>
      </c>
      <c r="BB326" s="135" t="str">
        <f t="shared" si="290"/>
        <v/>
      </c>
      <c r="BC326" s="135" t="str">
        <f t="shared" si="291"/>
        <v/>
      </c>
      <c r="BD326" s="135" t="str">
        <f t="shared" si="292"/>
        <v/>
      </c>
      <c r="BE326" s="136" t="str">
        <f t="shared" si="293"/>
        <v/>
      </c>
      <c r="BF326" s="136" t="str">
        <f t="shared" si="294"/>
        <v/>
      </c>
      <c r="BG326" s="137" t="str">
        <f t="shared" si="295"/>
        <v/>
      </c>
      <c r="BH326" s="131" t="str">
        <f t="shared" si="296"/>
        <v>vide</v>
      </c>
      <c r="BI326" s="138">
        <f t="shared" si="297"/>
        <v>0</v>
      </c>
    </row>
    <row r="327" spans="31:91" x14ac:dyDescent="0.25">
      <c r="AF327" s="133" t="str">
        <f>trame_planning_machine!$C$34</f>
        <v>ve 29</v>
      </c>
      <c r="AG327" s="134" t="str">
        <f t="shared" si="269"/>
        <v/>
      </c>
      <c r="AH327" s="135" t="str">
        <f t="shared" si="270"/>
        <v/>
      </c>
      <c r="AI327" s="135" t="str">
        <f t="shared" si="271"/>
        <v/>
      </c>
      <c r="AJ327" s="135" t="str">
        <f t="shared" si="272"/>
        <v/>
      </c>
      <c r="AK327" s="135" t="str">
        <f t="shared" si="273"/>
        <v/>
      </c>
      <c r="AL327" s="135" t="str">
        <f t="shared" si="274"/>
        <v/>
      </c>
      <c r="AM327" s="135" t="str">
        <f t="shared" si="275"/>
        <v/>
      </c>
      <c r="AN327" s="135" t="str">
        <f t="shared" si="276"/>
        <v/>
      </c>
      <c r="AO327" s="135" t="str">
        <f t="shared" si="277"/>
        <v/>
      </c>
      <c r="AP327" s="135" t="str">
        <f t="shared" si="278"/>
        <v/>
      </c>
      <c r="AQ327" s="135" t="str">
        <f t="shared" si="279"/>
        <v/>
      </c>
      <c r="AR327" s="135" t="str">
        <f t="shared" si="280"/>
        <v/>
      </c>
      <c r="AS327" s="135" t="str">
        <f t="shared" si="281"/>
        <v/>
      </c>
      <c r="AT327" s="135" t="str">
        <f t="shared" si="282"/>
        <v/>
      </c>
      <c r="AU327" s="135" t="str">
        <f t="shared" si="283"/>
        <v/>
      </c>
      <c r="AV327" s="135" t="str">
        <f t="shared" si="284"/>
        <v/>
      </c>
      <c r="AW327" s="135" t="str">
        <f t="shared" si="285"/>
        <v/>
      </c>
      <c r="AX327" s="135" t="str">
        <f t="shared" si="286"/>
        <v/>
      </c>
      <c r="AY327" s="135" t="str">
        <f t="shared" si="287"/>
        <v/>
      </c>
      <c r="AZ327" s="135" t="str">
        <f t="shared" si="288"/>
        <v/>
      </c>
      <c r="BA327" s="135" t="str">
        <f t="shared" si="289"/>
        <v/>
      </c>
      <c r="BB327" s="135" t="str">
        <f t="shared" si="290"/>
        <v/>
      </c>
      <c r="BC327" s="135" t="str">
        <f t="shared" si="291"/>
        <v/>
      </c>
      <c r="BD327" s="135" t="str">
        <f t="shared" si="292"/>
        <v/>
      </c>
      <c r="BE327" s="136" t="str">
        <f t="shared" si="293"/>
        <v/>
      </c>
      <c r="BF327" s="136" t="str">
        <f t="shared" si="294"/>
        <v/>
      </c>
      <c r="BG327" s="137" t="str">
        <f t="shared" si="295"/>
        <v/>
      </c>
      <c r="BH327" s="131" t="str">
        <f t="shared" si="296"/>
        <v>vide</v>
      </c>
      <c r="BI327" s="138">
        <f t="shared" si="297"/>
        <v>0</v>
      </c>
    </row>
    <row r="328" spans="31:91" x14ac:dyDescent="0.25">
      <c r="AF328" s="133" t="str">
        <f>trame_planning_machine!$C$35</f>
        <v>sa 30</v>
      </c>
      <c r="AG328" s="134" t="str">
        <f t="shared" si="269"/>
        <v/>
      </c>
      <c r="AH328" s="135" t="str">
        <f t="shared" si="270"/>
        <v/>
      </c>
      <c r="AI328" s="135" t="str">
        <f t="shared" si="271"/>
        <v/>
      </c>
      <c r="AJ328" s="135" t="str">
        <f t="shared" si="272"/>
        <v/>
      </c>
      <c r="AK328" s="135" t="str">
        <f t="shared" si="273"/>
        <v/>
      </c>
      <c r="AL328" s="135" t="str">
        <f t="shared" si="274"/>
        <v/>
      </c>
      <c r="AM328" s="135" t="str">
        <f t="shared" si="275"/>
        <v/>
      </c>
      <c r="AN328" s="135" t="str">
        <f t="shared" si="276"/>
        <v/>
      </c>
      <c r="AO328" s="135" t="str">
        <f t="shared" si="277"/>
        <v/>
      </c>
      <c r="AP328" s="135" t="str">
        <f t="shared" si="278"/>
        <v/>
      </c>
      <c r="AQ328" s="135" t="str">
        <f t="shared" si="279"/>
        <v/>
      </c>
      <c r="AR328" s="135" t="str">
        <f t="shared" si="280"/>
        <v/>
      </c>
      <c r="AS328" s="135" t="str">
        <f t="shared" si="281"/>
        <v/>
      </c>
      <c r="AT328" s="135" t="str">
        <f t="shared" si="282"/>
        <v/>
      </c>
      <c r="AU328" s="135" t="str">
        <f t="shared" si="283"/>
        <v/>
      </c>
      <c r="AV328" s="135" t="str">
        <f t="shared" si="284"/>
        <v/>
      </c>
      <c r="AW328" s="135" t="str">
        <f t="shared" si="285"/>
        <v/>
      </c>
      <c r="AX328" s="135" t="str">
        <f t="shared" si="286"/>
        <v/>
      </c>
      <c r="AY328" s="135" t="str">
        <f t="shared" si="287"/>
        <v/>
      </c>
      <c r="AZ328" s="135" t="str">
        <f t="shared" si="288"/>
        <v/>
      </c>
      <c r="BA328" s="135" t="str">
        <f t="shared" si="289"/>
        <v/>
      </c>
      <c r="BB328" s="135" t="str">
        <f t="shared" si="290"/>
        <v/>
      </c>
      <c r="BC328" s="135" t="str">
        <f t="shared" si="291"/>
        <v/>
      </c>
      <c r="BD328" s="135" t="str">
        <f t="shared" si="292"/>
        <v/>
      </c>
      <c r="BE328" s="136" t="str">
        <f t="shared" si="293"/>
        <v/>
      </c>
      <c r="BF328" s="136" t="str">
        <f t="shared" si="294"/>
        <v/>
      </c>
      <c r="BG328" s="137" t="str">
        <f t="shared" si="295"/>
        <v/>
      </c>
      <c r="BH328" s="131" t="str">
        <f t="shared" si="296"/>
        <v>vide</v>
      </c>
      <c r="BI328" s="138">
        <f t="shared" si="297"/>
        <v>0</v>
      </c>
    </row>
    <row r="329" spans="31:91" ht="15.75" thickBot="1" x14ac:dyDescent="0.3">
      <c r="AF329" s="142" t="str">
        <f>trame_planning_machine!$C$36</f>
        <v>di 31</v>
      </c>
      <c r="AG329" s="143" t="str">
        <f t="shared" si="269"/>
        <v/>
      </c>
      <c r="AH329" s="144" t="str">
        <f t="shared" si="270"/>
        <v/>
      </c>
      <c r="AI329" s="144" t="str">
        <f t="shared" si="271"/>
        <v/>
      </c>
      <c r="AJ329" s="144" t="str">
        <f t="shared" si="272"/>
        <v/>
      </c>
      <c r="AK329" s="144" t="str">
        <f t="shared" si="273"/>
        <v/>
      </c>
      <c r="AL329" s="144" t="str">
        <f t="shared" si="274"/>
        <v/>
      </c>
      <c r="AM329" s="144" t="str">
        <f t="shared" si="275"/>
        <v/>
      </c>
      <c r="AN329" s="144" t="str">
        <f t="shared" si="276"/>
        <v/>
      </c>
      <c r="AO329" s="144" t="str">
        <f t="shared" si="277"/>
        <v/>
      </c>
      <c r="AP329" s="144" t="str">
        <f t="shared" si="278"/>
        <v/>
      </c>
      <c r="AQ329" s="144" t="str">
        <f t="shared" si="279"/>
        <v/>
      </c>
      <c r="AR329" s="144" t="str">
        <f t="shared" si="280"/>
        <v/>
      </c>
      <c r="AS329" s="144" t="str">
        <f t="shared" si="281"/>
        <v/>
      </c>
      <c r="AT329" s="144" t="str">
        <f t="shared" si="282"/>
        <v/>
      </c>
      <c r="AU329" s="144" t="str">
        <f t="shared" si="283"/>
        <v/>
      </c>
      <c r="AV329" s="144" t="str">
        <f t="shared" si="284"/>
        <v/>
      </c>
      <c r="AW329" s="144" t="str">
        <f t="shared" si="285"/>
        <v/>
      </c>
      <c r="AX329" s="144" t="str">
        <f t="shared" si="286"/>
        <v/>
      </c>
      <c r="AY329" s="144" t="str">
        <f t="shared" si="287"/>
        <v/>
      </c>
      <c r="AZ329" s="144" t="str">
        <f t="shared" si="288"/>
        <v/>
      </c>
      <c r="BA329" s="144" t="str">
        <f t="shared" si="289"/>
        <v/>
      </c>
      <c r="BB329" s="144" t="str">
        <f t="shared" si="290"/>
        <v/>
      </c>
      <c r="BC329" s="144" t="str">
        <f t="shared" si="291"/>
        <v/>
      </c>
      <c r="BD329" s="144" t="str">
        <f t="shared" si="292"/>
        <v/>
      </c>
      <c r="BE329" s="145" t="str">
        <f t="shared" si="293"/>
        <v/>
      </c>
      <c r="BF329" s="145" t="str">
        <f t="shared" si="294"/>
        <v/>
      </c>
      <c r="BG329" s="146" t="str">
        <f t="shared" si="295"/>
        <v/>
      </c>
      <c r="BH329" s="131" t="str">
        <f t="shared" si="296"/>
        <v>vide</v>
      </c>
      <c r="BI329" s="147">
        <f t="shared" si="297"/>
        <v>0</v>
      </c>
    </row>
    <row r="330" spans="31:91" ht="15.75" thickTop="1" x14ac:dyDescent="0.25">
      <c r="BD330" s="149"/>
    </row>
    <row r="331" spans="31:91" ht="15.75" thickBot="1" x14ac:dyDescent="0.3">
      <c r="BD331" s="150"/>
      <c r="BI331" s="60" t="str">
        <f>BH332</f>
        <v>vide</v>
      </c>
      <c r="BJ331" s="60" t="str">
        <f>BH333</f>
        <v>vide</v>
      </c>
      <c r="BK331" s="60" t="str">
        <f>BH334</f>
        <v>vide</v>
      </c>
      <c r="BL331" s="60" t="str">
        <f>BH335</f>
        <v>vide</v>
      </c>
      <c r="BM331" s="60" t="str">
        <f>BH336</f>
        <v>vide</v>
      </c>
      <c r="BN331" s="60" t="str">
        <f>BH337</f>
        <v>vide</v>
      </c>
      <c r="BO331" s="60" t="str">
        <f>BH338</f>
        <v>vide</v>
      </c>
      <c r="BP331" s="60" t="str">
        <f>BH339</f>
        <v>vide</v>
      </c>
      <c r="BQ331" s="60" t="str">
        <f>BH340</f>
        <v>vide</v>
      </c>
      <c r="BR331" s="60" t="str">
        <f>BH341</f>
        <v>vide</v>
      </c>
      <c r="BS331" s="60" t="str">
        <f>BH342</f>
        <v>vide</v>
      </c>
      <c r="BT331" s="60" t="str">
        <f>BH343</f>
        <v>vide</v>
      </c>
      <c r="BU331" s="60" t="str">
        <f>BH344</f>
        <v>vide</v>
      </c>
      <c r="BV331" s="60" t="str">
        <f>BH345</f>
        <v>vide</v>
      </c>
      <c r="BW331" s="60" t="str">
        <f>BH346</f>
        <v>vide</v>
      </c>
      <c r="BX331" s="60" t="str">
        <f>BH347</f>
        <v>vide</v>
      </c>
      <c r="BY331" s="60" t="str">
        <f>BH348</f>
        <v>vide</v>
      </c>
      <c r="BZ331" s="60" t="str">
        <f>BH349</f>
        <v>vide</v>
      </c>
      <c r="CA331" s="60" t="str">
        <f>BH350</f>
        <v>vide</v>
      </c>
      <c r="CB331" s="60" t="str">
        <f>BH351</f>
        <v>vide</v>
      </c>
      <c r="CC331" s="60" t="str">
        <f>BH352</f>
        <v>vide</v>
      </c>
      <c r="CD331" s="60" t="str">
        <f>BH353</f>
        <v>vide</v>
      </c>
      <c r="CE331" s="60" t="str">
        <f>BH354</f>
        <v>vide</v>
      </c>
      <c r="CF331" s="60" t="str">
        <f>BH355</f>
        <v>vide</v>
      </c>
      <c r="CG331" s="60" t="str">
        <f>BH356</f>
        <v>vide</v>
      </c>
      <c r="CH331" s="60" t="str">
        <f>BH357</f>
        <v>vide</v>
      </c>
      <c r="CI331" s="60" t="str">
        <f>BH358</f>
        <v>vide</v>
      </c>
      <c r="CJ331" s="60" t="str">
        <f>BH359</f>
        <v>vide</v>
      </c>
      <c r="CK331" s="60" t="str">
        <f>BH360</f>
        <v>vide</v>
      </c>
      <c r="CL331" s="60" t="str">
        <f>BH361</f>
        <v>vide</v>
      </c>
      <c r="CM331" s="60" t="str">
        <f>BH362</f>
        <v>vide</v>
      </c>
    </row>
    <row r="332" spans="31:91" ht="15.75" thickTop="1" x14ac:dyDescent="0.25">
      <c r="AE332" s="125" t="s">
        <v>28</v>
      </c>
      <c r="AF332" s="126" t="str">
        <f>trame_planning_machine!$C$6</f>
        <v>ve 1</v>
      </c>
      <c r="AG332" s="127" t="str">
        <f>IF(D2=$AE$332,D$1,"")</f>
        <v/>
      </c>
      <c r="AH332" s="128" t="str">
        <f t="shared" ref="AH332:BD332" si="298">IF(E2=$AE$332,E$1,"")</f>
        <v/>
      </c>
      <c r="AI332" s="128" t="str">
        <f t="shared" si="298"/>
        <v/>
      </c>
      <c r="AJ332" s="128" t="str">
        <f t="shared" si="298"/>
        <v/>
      </c>
      <c r="AK332" s="128" t="str">
        <f t="shared" si="298"/>
        <v/>
      </c>
      <c r="AL332" s="128" t="str">
        <f t="shared" si="298"/>
        <v/>
      </c>
      <c r="AM332" s="128" t="str">
        <f t="shared" si="298"/>
        <v/>
      </c>
      <c r="AN332" s="128" t="str">
        <f t="shared" si="298"/>
        <v/>
      </c>
      <c r="AO332" s="128" t="str">
        <f t="shared" si="298"/>
        <v/>
      </c>
      <c r="AP332" s="128" t="str">
        <f t="shared" si="298"/>
        <v/>
      </c>
      <c r="AQ332" s="128" t="str">
        <f t="shared" si="298"/>
        <v/>
      </c>
      <c r="AR332" s="128" t="str">
        <f t="shared" si="298"/>
        <v/>
      </c>
      <c r="AS332" s="128" t="str">
        <f t="shared" si="298"/>
        <v/>
      </c>
      <c r="AT332" s="128" t="str">
        <f t="shared" si="298"/>
        <v/>
      </c>
      <c r="AU332" s="128" t="str">
        <f t="shared" si="298"/>
        <v/>
      </c>
      <c r="AV332" s="128" t="str">
        <f t="shared" si="298"/>
        <v/>
      </c>
      <c r="AW332" s="128" t="str">
        <f t="shared" si="298"/>
        <v/>
      </c>
      <c r="AX332" s="128" t="str">
        <f t="shared" si="298"/>
        <v/>
      </c>
      <c r="AY332" s="128" t="str">
        <f t="shared" si="298"/>
        <v/>
      </c>
      <c r="AZ332" s="128" t="str">
        <f t="shared" si="298"/>
        <v/>
      </c>
      <c r="BA332" s="128" t="str">
        <f t="shared" si="298"/>
        <v/>
      </c>
      <c r="BB332" s="128" t="str">
        <f t="shared" si="298"/>
        <v/>
      </c>
      <c r="BC332" s="128" t="str">
        <f t="shared" si="298"/>
        <v/>
      </c>
      <c r="BD332" s="128" t="str">
        <f t="shared" si="298"/>
        <v/>
      </c>
      <c r="BE332" s="129" t="str">
        <f>IF(ISERROR(SEARCH("OC*",$AB$2)),"",$AB$1)</f>
        <v/>
      </c>
      <c r="BF332" s="129" t="str">
        <f>IF(ISERROR(SEARCH("OC*",$AC$2)),"",$AC$1)</f>
        <v/>
      </c>
      <c r="BG332" s="130" t="str">
        <f>IF(BI332&gt;1,"DOUB","")</f>
        <v/>
      </c>
      <c r="BH332" s="131" t="str">
        <f>IF(ISNA(LOOKUP(2.1,1/(AG332:BG332&lt;&gt;""),AG332:BG332)),"vide",LOOKUP(2.1,1/(AG332:BG332&lt;&gt;""),AG332:BG332))</f>
        <v>vide</v>
      </c>
      <c r="BI332" s="138">
        <f>SUMPRODUCT((AG332:BF332&lt;&gt;"")*1)</f>
        <v>0</v>
      </c>
    </row>
    <row r="333" spans="31:91" x14ac:dyDescent="0.25">
      <c r="AF333" s="133" t="str">
        <f>trame_planning_machine!$C$7</f>
        <v>sa 2</v>
      </c>
      <c r="AG333" s="134" t="str">
        <f t="shared" ref="AG333:AG362" si="299">IF(D3=$AE$332,D$1,"")</f>
        <v/>
      </c>
      <c r="AH333" s="135" t="str">
        <f t="shared" ref="AH333:AH362" si="300">IF(E3=$AE$332,E$1,"")</f>
        <v/>
      </c>
      <c r="AI333" s="135" t="str">
        <f t="shared" ref="AI333:AI362" si="301">IF(F3=$AE$332,F$1,"")</f>
        <v/>
      </c>
      <c r="AJ333" s="135" t="str">
        <f t="shared" ref="AJ333:AJ362" si="302">IF(G3=$AE$332,G$1,"")</f>
        <v/>
      </c>
      <c r="AK333" s="135" t="str">
        <f t="shared" ref="AK333:AK362" si="303">IF(H3=$AE$332,H$1,"")</f>
        <v/>
      </c>
      <c r="AL333" s="135" t="str">
        <f t="shared" ref="AL333:AL362" si="304">IF(I3=$AE$332,I$1,"")</f>
        <v/>
      </c>
      <c r="AM333" s="135" t="str">
        <f t="shared" ref="AM333:AM362" si="305">IF(J3=$AE$332,J$1,"")</f>
        <v/>
      </c>
      <c r="AN333" s="135" t="str">
        <f t="shared" ref="AN333:AN362" si="306">IF(K3=$AE$332,K$1,"")</f>
        <v/>
      </c>
      <c r="AO333" s="135" t="str">
        <f t="shared" ref="AO333:AO362" si="307">IF(L3=$AE$332,L$1,"")</f>
        <v/>
      </c>
      <c r="AP333" s="135" t="str">
        <f t="shared" ref="AP333:AP362" si="308">IF(M3=$AE$332,M$1,"")</f>
        <v/>
      </c>
      <c r="AQ333" s="135" t="str">
        <f t="shared" ref="AQ333:AQ362" si="309">IF(N3=$AE$332,N$1,"")</f>
        <v/>
      </c>
      <c r="AR333" s="135" t="str">
        <f t="shared" ref="AR333:AR362" si="310">IF(O3=$AE$332,O$1,"")</f>
        <v/>
      </c>
      <c r="AS333" s="135" t="str">
        <f t="shared" ref="AS333:AS362" si="311">IF(P3=$AE$332,P$1,"")</f>
        <v/>
      </c>
      <c r="AT333" s="135" t="str">
        <f t="shared" ref="AT333:AT362" si="312">IF(Q3=$AE$332,Q$1,"")</f>
        <v/>
      </c>
      <c r="AU333" s="135" t="str">
        <f t="shared" ref="AU333:AU362" si="313">IF(R3=$AE$332,R$1,"")</f>
        <v/>
      </c>
      <c r="AV333" s="135" t="str">
        <f t="shared" ref="AV333:AV362" si="314">IF(S3=$AE$332,S$1,"")</f>
        <v/>
      </c>
      <c r="AW333" s="135" t="str">
        <f t="shared" ref="AW333:AW362" si="315">IF(T3=$AE$332,T$1,"")</f>
        <v/>
      </c>
      <c r="AX333" s="135" t="str">
        <f t="shared" ref="AX333:AX362" si="316">IF(U3=$AE$332,U$1,"")</f>
        <v/>
      </c>
      <c r="AY333" s="135" t="str">
        <f t="shared" ref="AY333:AY362" si="317">IF(V3=$AE$332,V$1,"")</f>
        <v/>
      </c>
      <c r="AZ333" s="135" t="str">
        <f t="shared" ref="AZ333:AZ362" si="318">IF(W3=$AE$332,W$1,"")</f>
        <v/>
      </c>
      <c r="BA333" s="135" t="str">
        <f t="shared" ref="BA333:BA362" si="319">IF(X3=$AE$332,X$1,"")</f>
        <v/>
      </c>
      <c r="BB333" s="135" t="str">
        <f t="shared" ref="BB333:BB362" si="320">IF(Y3=$AE$332,Y$1,"")</f>
        <v/>
      </c>
      <c r="BC333" s="135" t="str">
        <f t="shared" ref="BC333:BC362" si="321">IF(Z3=$AE$332,Z$1,"")</f>
        <v/>
      </c>
      <c r="BD333" s="135" t="str">
        <f t="shared" ref="BD333:BD362" si="322">IF(AA3=$AE$332,AA$1,"")</f>
        <v/>
      </c>
      <c r="BE333" s="136" t="str">
        <f t="shared" ref="BE333:BE362" si="323">IF(ISERROR(SEARCH("OC*",$AB$2)),"",$AB$1)</f>
        <v/>
      </c>
      <c r="BF333" s="136" t="str">
        <f t="shared" ref="BF333:BF362" si="324">IF(ISERROR(SEARCH("OC*",$AC$2)),"",$AC$1)</f>
        <v/>
      </c>
      <c r="BG333" s="137" t="str">
        <f t="shared" ref="BG333:BG362" si="325">IF(BI333&gt;1,"DOUB","")</f>
        <v/>
      </c>
      <c r="BH333" s="131" t="str">
        <f t="shared" ref="BH333:BH362" si="326">IF(ISNA(LOOKUP(2.1,1/(AG333:BG333&lt;&gt;""),AG333:BG333)),"vide",LOOKUP(2.1,1/(AG333:BG333&lt;&gt;""),AG333:BG333))</f>
        <v>vide</v>
      </c>
      <c r="BI333" s="138">
        <f t="shared" ref="BI333:BI362" si="327">SUMPRODUCT((AG333:BF333&lt;&gt;"")*1)</f>
        <v>0</v>
      </c>
    </row>
    <row r="334" spans="31:91" x14ac:dyDescent="0.25">
      <c r="AF334" s="133" t="str">
        <f>trame_planning_machine!$C$8</f>
        <v>di 3</v>
      </c>
      <c r="AG334" s="134" t="str">
        <f t="shared" si="299"/>
        <v/>
      </c>
      <c r="AH334" s="135" t="str">
        <f t="shared" si="300"/>
        <v/>
      </c>
      <c r="AI334" s="135" t="str">
        <f t="shared" si="301"/>
        <v/>
      </c>
      <c r="AJ334" s="135" t="str">
        <f t="shared" si="302"/>
        <v/>
      </c>
      <c r="AK334" s="135" t="str">
        <f t="shared" si="303"/>
        <v/>
      </c>
      <c r="AL334" s="135" t="str">
        <f t="shared" si="304"/>
        <v/>
      </c>
      <c r="AM334" s="135" t="str">
        <f t="shared" si="305"/>
        <v/>
      </c>
      <c r="AN334" s="135" t="str">
        <f t="shared" si="306"/>
        <v/>
      </c>
      <c r="AO334" s="135" t="str">
        <f t="shared" si="307"/>
        <v/>
      </c>
      <c r="AP334" s="135" t="str">
        <f t="shared" si="308"/>
        <v/>
      </c>
      <c r="AQ334" s="135" t="str">
        <f t="shared" si="309"/>
        <v/>
      </c>
      <c r="AR334" s="135" t="str">
        <f t="shared" si="310"/>
        <v/>
      </c>
      <c r="AS334" s="135" t="str">
        <f t="shared" si="311"/>
        <v/>
      </c>
      <c r="AT334" s="135" t="str">
        <f t="shared" si="312"/>
        <v/>
      </c>
      <c r="AU334" s="135" t="str">
        <f t="shared" si="313"/>
        <v/>
      </c>
      <c r="AV334" s="135" t="str">
        <f t="shared" si="314"/>
        <v/>
      </c>
      <c r="AW334" s="135" t="str">
        <f t="shared" si="315"/>
        <v/>
      </c>
      <c r="AX334" s="135" t="str">
        <f t="shared" si="316"/>
        <v/>
      </c>
      <c r="AY334" s="135" t="str">
        <f t="shared" si="317"/>
        <v/>
      </c>
      <c r="AZ334" s="135" t="str">
        <f t="shared" si="318"/>
        <v/>
      </c>
      <c r="BA334" s="135" t="str">
        <f t="shared" si="319"/>
        <v/>
      </c>
      <c r="BB334" s="135" t="str">
        <f t="shared" si="320"/>
        <v/>
      </c>
      <c r="BC334" s="135" t="str">
        <f t="shared" si="321"/>
        <v/>
      </c>
      <c r="BD334" s="135" t="str">
        <f t="shared" si="322"/>
        <v/>
      </c>
      <c r="BE334" s="136" t="str">
        <f t="shared" si="323"/>
        <v/>
      </c>
      <c r="BF334" s="136" t="str">
        <f t="shared" si="324"/>
        <v/>
      </c>
      <c r="BG334" s="137" t="str">
        <f t="shared" si="325"/>
        <v/>
      </c>
      <c r="BH334" s="131" t="str">
        <f t="shared" si="326"/>
        <v>vide</v>
      </c>
      <c r="BI334" s="138">
        <f t="shared" si="327"/>
        <v>0</v>
      </c>
    </row>
    <row r="335" spans="31:91" x14ac:dyDescent="0.25">
      <c r="AF335" s="133" t="str">
        <f>trame_planning_machine!$C$9</f>
        <v>lu 4</v>
      </c>
      <c r="AG335" s="134" t="str">
        <f t="shared" si="299"/>
        <v/>
      </c>
      <c r="AH335" s="135" t="str">
        <f t="shared" si="300"/>
        <v/>
      </c>
      <c r="AI335" s="135" t="str">
        <f t="shared" si="301"/>
        <v/>
      </c>
      <c r="AJ335" s="135" t="str">
        <f t="shared" si="302"/>
        <v/>
      </c>
      <c r="AK335" s="135" t="str">
        <f t="shared" si="303"/>
        <v/>
      </c>
      <c r="AL335" s="135" t="str">
        <f t="shared" si="304"/>
        <v/>
      </c>
      <c r="AM335" s="135" t="str">
        <f t="shared" si="305"/>
        <v/>
      </c>
      <c r="AN335" s="135" t="str">
        <f t="shared" si="306"/>
        <v/>
      </c>
      <c r="AO335" s="135" t="str">
        <f t="shared" si="307"/>
        <v/>
      </c>
      <c r="AP335" s="135" t="str">
        <f t="shared" si="308"/>
        <v/>
      </c>
      <c r="AQ335" s="135" t="str">
        <f t="shared" si="309"/>
        <v/>
      </c>
      <c r="AR335" s="135" t="str">
        <f t="shared" si="310"/>
        <v/>
      </c>
      <c r="AS335" s="135" t="str">
        <f t="shared" si="311"/>
        <v/>
      </c>
      <c r="AT335" s="135" t="str">
        <f t="shared" si="312"/>
        <v/>
      </c>
      <c r="AU335" s="135" t="str">
        <f t="shared" si="313"/>
        <v/>
      </c>
      <c r="AV335" s="135" t="str">
        <f t="shared" si="314"/>
        <v/>
      </c>
      <c r="AW335" s="135" t="str">
        <f t="shared" si="315"/>
        <v/>
      </c>
      <c r="AX335" s="135" t="str">
        <f t="shared" si="316"/>
        <v/>
      </c>
      <c r="AY335" s="135" t="str">
        <f t="shared" si="317"/>
        <v/>
      </c>
      <c r="AZ335" s="135" t="str">
        <f t="shared" si="318"/>
        <v/>
      </c>
      <c r="BA335" s="135" t="str">
        <f t="shared" si="319"/>
        <v/>
      </c>
      <c r="BB335" s="135" t="str">
        <f t="shared" si="320"/>
        <v/>
      </c>
      <c r="BC335" s="135" t="str">
        <f t="shared" si="321"/>
        <v/>
      </c>
      <c r="BD335" s="135" t="str">
        <f t="shared" si="322"/>
        <v/>
      </c>
      <c r="BE335" s="136" t="str">
        <f t="shared" si="323"/>
        <v/>
      </c>
      <c r="BF335" s="136" t="str">
        <f t="shared" si="324"/>
        <v/>
      </c>
      <c r="BG335" s="137" t="str">
        <f t="shared" si="325"/>
        <v/>
      </c>
      <c r="BH335" s="131" t="str">
        <f t="shared" si="326"/>
        <v>vide</v>
      </c>
      <c r="BI335" s="138">
        <f t="shared" si="327"/>
        <v>0</v>
      </c>
    </row>
    <row r="336" spans="31:91" x14ac:dyDescent="0.25">
      <c r="AF336" s="133" t="str">
        <f>trame_planning_machine!$C$10</f>
        <v>ma 5</v>
      </c>
      <c r="AG336" s="134" t="str">
        <f t="shared" si="299"/>
        <v/>
      </c>
      <c r="AH336" s="135" t="str">
        <f t="shared" si="300"/>
        <v/>
      </c>
      <c r="AI336" s="135" t="str">
        <f t="shared" si="301"/>
        <v/>
      </c>
      <c r="AJ336" s="135" t="str">
        <f t="shared" si="302"/>
        <v/>
      </c>
      <c r="AK336" s="135" t="str">
        <f t="shared" si="303"/>
        <v/>
      </c>
      <c r="AL336" s="135" t="str">
        <f t="shared" si="304"/>
        <v/>
      </c>
      <c r="AM336" s="135" t="str">
        <f t="shared" si="305"/>
        <v/>
      </c>
      <c r="AN336" s="135" t="str">
        <f t="shared" si="306"/>
        <v/>
      </c>
      <c r="AO336" s="135" t="str">
        <f t="shared" si="307"/>
        <v/>
      </c>
      <c r="AP336" s="135" t="str">
        <f t="shared" si="308"/>
        <v/>
      </c>
      <c r="AQ336" s="135" t="str">
        <f t="shared" si="309"/>
        <v/>
      </c>
      <c r="AR336" s="135" t="str">
        <f t="shared" si="310"/>
        <v/>
      </c>
      <c r="AS336" s="135" t="str">
        <f t="shared" si="311"/>
        <v/>
      </c>
      <c r="AT336" s="135" t="str">
        <f t="shared" si="312"/>
        <v/>
      </c>
      <c r="AU336" s="135" t="str">
        <f t="shared" si="313"/>
        <v/>
      </c>
      <c r="AV336" s="135" t="str">
        <f t="shared" si="314"/>
        <v/>
      </c>
      <c r="AW336" s="135" t="str">
        <f t="shared" si="315"/>
        <v/>
      </c>
      <c r="AX336" s="135" t="str">
        <f t="shared" si="316"/>
        <v/>
      </c>
      <c r="AY336" s="135" t="str">
        <f t="shared" si="317"/>
        <v/>
      </c>
      <c r="AZ336" s="135" t="str">
        <f t="shared" si="318"/>
        <v/>
      </c>
      <c r="BA336" s="135" t="str">
        <f t="shared" si="319"/>
        <v/>
      </c>
      <c r="BB336" s="135" t="str">
        <f t="shared" si="320"/>
        <v/>
      </c>
      <c r="BC336" s="135" t="str">
        <f t="shared" si="321"/>
        <v/>
      </c>
      <c r="BD336" s="135" t="str">
        <f t="shared" si="322"/>
        <v/>
      </c>
      <c r="BE336" s="136" t="str">
        <f t="shared" si="323"/>
        <v/>
      </c>
      <c r="BF336" s="136" t="str">
        <f t="shared" si="324"/>
        <v/>
      </c>
      <c r="BG336" s="137" t="str">
        <f t="shared" si="325"/>
        <v/>
      </c>
      <c r="BH336" s="131" t="str">
        <f t="shared" si="326"/>
        <v>vide</v>
      </c>
      <c r="BI336" s="138">
        <f t="shared" si="327"/>
        <v>0</v>
      </c>
    </row>
    <row r="337" spans="32:61" x14ac:dyDescent="0.25">
      <c r="AF337" s="133" t="str">
        <f>trame_planning_machine!$C$11</f>
        <v>me 6</v>
      </c>
      <c r="AG337" s="134" t="str">
        <f t="shared" si="299"/>
        <v/>
      </c>
      <c r="AH337" s="135" t="str">
        <f t="shared" si="300"/>
        <v/>
      </c>
      <c r="AI337" s="135" t="str">
        <f t="shared" si="301"/>
        <v/>
      </c>
      <c r="AJ337" s="135" t="str">
        <f t="shared" si="302"/>
        <v/>
      </c>
      <c r="AK337" s="135" t="str">
        <f t="shared" si="303"/>
        <v/>
      </c>
      <c r="AL337" s="135" t="str">
        <f t="shared" si="304"/>
        <v/>
      </c>
      <c r="AM337" s="135" t="str">
        <f t="shared" si="305"/>
        <v/>
      </c>
      <c r="AN337" s="135" t="str">
        <f t="shared" si="306"/>
        <v/>
      </c>
      <c r="AO337" s="135" t="str">
        <f t="shared" si="307"/>
        <v/>
      </c>
      <c r="AP337" s="135" t="str">
        <f t="shared" si="308"/>
        <v/>
      </c>
      <c r="AQ337" s="135" t="str">
        <f t="shared" si="309"/>
        <v/>
      </c>
      <c r="AR337" s="135" t="str">
        <f t="shared" si="310"/>
        <v/>
      </c>
      <c r="AS337" s="135" t="str">
        <f t="shared" si="311"/>
        <v/>
      </c>
      <c r="AT337" s="135" t="str">
        <f t="shared" si="312"/>
        <v/>
      </c>
      <c r="AU337" s="135" t="str">
        <f t="shared" si="313"/>
        <v/>
      </c>
      <c r="AV337" s="135" t="str">
        <f t="shared" si="314"/>
        <v/>
      </c>
      <c r="AW337" s="135" t="str">
        <f t="shared" si="315"/>
        <v/>
      </c>
      <c r="AX337" s="135" t="str">
        <f t="shared" si="316"/>
        <v/>
      </c>
      <c r="AY337" s="135" t="str">
        <f t="shared" si="317"/>
        <v/>
      </c>
      <c r="AZ337" s="135" t="str">
        <f t="shared" si="318"/>
        <v/>
      </c>
      <c r="BA337" s="135" t="str">
        <f t="shared" si="319"/>
        <v/>
      </c>
      <c r="BB337" s="135" t="str">
        <f t="shared" si="320"/>
        <v/>
      </c>
      <c r="BC337" s="135" t="str">
        <f t="shared" si="321"/>
        <v/>
      </c>
      <c r="BD337" s="135" t="str">
        <f t="shared" si="322"/>
        <v/>
      </c>
      <c r="BE337" s="136" t="str">
        <f t="shared" si="323"/>
        <v/>
      </c>
      <c r="BF337" s="136" t="str">
        <f t="shared" si="324"/>
        <v/>
      </c>
      <c r="BG337" s="137" t="str">
        <f t="shared" si="325"/>
        <v/>
      </c>
      <c r="BH337" s="131" t="str">
        <f t="shared" si="326"/>
        <v>vide</v>
      </c>
      <c r="BI337" s="138">
        <f t="shared" si="327"/>
        <v>0</v>
      </c>
    </row>
    <row r="338" spans="32:61" x14ac:dyDescent="0.25">
      <c r="AF338" s="133" t="str">
        <f>trame_planning_machine!$C$12</f>
        <v>je 7</v>
      </c>
      <c r="AG338" s="134" t="str">
        <f t="shared" si="299"/>
        <v/>
      </c>
      <c r="AH338" s="135" t="str">
        <f t="shared" si="300"/>
        <v/>
      </c>
      <c r="AI338" s="135" t="str">
        <f t="shared" si="301"/>
        <v/>
      </c>
      <c r="AJ338" s="135" t="str">
        <f t="shared" si="302"/>
        <v/>
      </c>
      <c r="AK338" s="135" t="str">
        <f t="shared" si="303"/>
        <v/>
      </c>
      <c r="AL338" s="135" t="str">
        <f t="shared" si="304"/>
        <v/>
      </c>
      <c r="AM338" s="135" t="str">
        <f t="shared" si="305"/>
        <v/>
      </c>
      <c r="AN338" s="135" t="str">
        <f t="shared" si="306"/>
        <v/>
      </c>
      <c r="AO338" s="135" t="str">
        <f t="shared" si="307"/>
        <v/>
      </c>
      <c r="AP338" s="135" t="str">
        <f t="shared" si="308"/>
        <v/>
      </c>
      <c r="AQ338" s="135" t="str">
        <f t="shared" si="309"/>
        <v/>
      </c>
      <c r="AR338" s="135" t="str">
        <f t="shared" si="310"/>
        <v/>
      </c>
      <c r="AS338" s="135" t="str">
        <f t="shared" si="311"/>
        <v/>
      </c>
      <c r="AT338" s="135" t="str">
        <f t="shared" si="312"/>
        <v/>
      </c>
      <c r="AU338" s="135" t="str">
        <f t="shared" si="313"/>
        <v/>
      </c>
      <c r="AV338" s="135" t="str">
        <f t="shared" si="314"/>
        <v/>
      </c>
      <c r="AW338" s="135" t="str">
        <f t="shared" si="315"/>
        <v/>
      </c>
      <c r="AX338" s="135" t="str">
        <f t="shared" si="316"/>
        <v/>
      </c>
      <c r="AY338" s="135" t="str">
        <f t="shared" si="317"/>
        <v/>
      </c>
      <c r="AZ338" s="135" t="str">
        <f t="shared" si="318"/>
        <v/>
      </c>
      <c r="BA338" s="135" t="str">
        <f t="shared" si="319"/>
        <v/>
      </c>
      <c r="BB338" s="135" t="str">
        <f t="shared" si="320"/>
        <v/>
      </c>
      <c r="BC338" s="135" t="str">
        <f t="shared" si="321"/>
        <v/>
      </c>
      <c r="BD338" s="135" t="str">
        <f t="shared" si="322"/>
        <v/>
      </c>
      <c r="BE338" s="136" t="str">
        <f t="shared" si="323"/>
        <v/>
      </c>
      <c r="BF338" s="136" t="str">
        <f t="shared" si="324"/>
        <v/>
      </c>
      <c r="BG338" s="137" t="str">
        <f t="shared" si="325"/>
        <v/>
      </c>
      <c r="BH338" s="131" t="str">
        <f t="shared" si="326"/>
        <v>vide</v>
      </c>
      <c r="BI338" s="138">
        <f t="shared" si="327"/>
        <v>0</v>
      </c>
    </row>
    <row r="339" spans="32:61" x14ac:dyDescent="0.25">
      <c r="AF339" s="133" t="str">
        <f>trame_planning_machine!$C$13</f>
        <v>ve 8</v>
      </c>
      <c r="AG339" s="134" t="str">
        <f t="shared" si="299"/>
        <v/>
      </c>
      <c r="AH339" s="135" t="str">
        <f t="shared" si="300"/>
        <v/>
      </c>
      <c r="AI339" s="135" t="str">
        <f t="shared" si="301"/>
        <v/>
      </c>
      <c r="AJ339" s="135" t="str">
        <f t="shared" si="302"/>
        <v/>
      </c>
      <c r="AK339" s="135" t="str">
        <f t="shared" si="303"/>
        <v/>
      </c>
      <c r="AL339" s="135" t="str">
        <f t="shared" si="304"/>
        <v/>
      </c>
      <c r="AM339" s="135" t="str">
        <f t="shared" si="305"/>
        <v/>
      </c>
      <c r="AN339" s="135" t="str">
        <f t="shared" si="306"/>
        <v/>
      </c>
      <c r="AO339" s="135" t="str">
        <f t="shared" si="307"/>
        <v/>
      </c>
      <c r="AP339" s="135" t="str">
        <f t="shared" si="308"/>
        <v/>
      </c>
      <c r="AQ339" s="135" t="str">
        <f t="shared" si="309"/>
        <v/>
      </c>
      <c r="AR339" s="135" t="str">
        <f t="shared" si="310"/>
        <v/>
      </c>
      <c r="AS339" s="135" t="str">
        <f t="shared" si="311"/>
        <v/>
      </c>
      <c r="AT339" s="135" t="str">
        <f t="shared" si="312"/>
        <v/>
      </c>
      <c r="AU339" s="135" t="str">
        <f t="shared" si="313"/>
        <v/>
      </c>
      <c r="AV339" s="135" t="str">
        <f t="shared" si="314"/>
        <v/>
      </c>
      <c r="AW339" s="135" t="str">
        <f t="shared" si="315"/>
        <v/>
      </c>
      <c r="AX339" s="135" t="str">
        <f t="shared" si="316"/>
        <v/>
      </c>
      <c r="AY339" s="135" t="str">
        <f t="shared" si="317"/>
        <v/>
      </c>
      <c r="AZ339" s="135" t="str">
        <f t="shared" si="318"/>
        <v/>
      </c>
      <c r="BA339" s="135" t="str">
        <f t="shared" si="319"/>
        <v/>
      </c>
      <c r="BB339" s="135" t="str">
        <f t="shared" si="320"/>
        <v/>
      </c>
      <c r="BC339" s="135" t="str">
        <f t="shared" si="321"/>
        <v/>
      </c>
      <c r="BD339" s="135" t="str">
        <f t="shared" si="322"/>
        <v/>
      </c>
      <c r="BE339" s="136" t="str">
        <f t="shared" si="323"/>
        <v/>
      </c>
      <c r="BF339" s="136" t="str">
        <f t="shared" si="324"/>
        <v/>
      </c>
      <c r="BG339" s="137" t="str">
        <f t="shared" si="325"/>
        <v/>
      </c>
      <c r="BH339" s="131" t="str">
        <f t="shared" si="326"/>
        <v>vide</v>
      </c>
      <c r="BI339" s="138">
        <f t="shared" si="327"/>
        <v>0</v>
      </c>
    </row>
    <row r="340" spans="32:61" x14ac:dyDescent="0.25">
      <c r="AF340" s="133" t="str">
        <f>trame_planning_machine!$C$14</f>
        <v>sa 9</v>
      </c>
      <c r="AG340" s="134" t="str">
        <f t="shared" si="299"/>
        <v/>
      </c>
      <c r="AH340" s="135" t="str">
        <f t="shared" si="300"/>
        <v/>
      </c>
      <c r="AI340" s="135" t="str">
        <f t="shared" si="301"/>
        <v/>
      </c>
      <c r="AJ340" s="135" t="str">
        <f t="shared" si="302"/>
        <v/>
      </c>
      <c r="AK340" s="135" t="str">
        <f t="shared" si="303"/>
        <v/>
      </c>
      <c r="AL340" s="135" t="str">
        <f t="shared" si="304"/>
        <v/>
      </c>
      <c r="AM340" s="135" t="str">
        <f t="shared" si="305"/>
        <v/>
      </c>
      <c r="AN340" s="135" t="str">
        <f t="shared" si="306"/>
        <v/>
      </c>
      <c r="AO340" s="135" t="str">
        <f t="shared" si="307"/>
        <v/>
      </c>
      <c r="AP340" s="135" t="str">
        <f t="shared" si="308"/>
        <v/>
      </c>
      <c r="AQ340" s="135" t="str">
        <f t="shared" si="309"/>
        <v/>
      </c>
      <c r="AR340" s="135" t="str">
        <f t="shared" si="310"/>
        <v/>
      </c>
      <c r="AS340" s="135" t="str">
        <f t="shared" si="311"/>
        <v/>
      </c>
      <c r="AT340" s="135" t="str">
        <f t="shared" si="312"/>
        <v/>
      </c>
      <c r="AU340" s="135" t="str">
        <f t="shared" si="313"/>
        <v/>
      </c>
      <c r="AV340" s="135" t="str">
        <f t="shared" si="314"/>
        <v/>
      </c>
      <c r="AW340" s="135" t="str">
        <f t="shared" si="315"/>
        <v/>
      </c>
      <c r="AX340" s="135" t="str">
        <f t="shared" si="316"/>
        <v/>
      </c>
      <c r="AY340" s="135" t="str">
        <f t="shared" si="317"/>
        <v/>
      </c>
      <c r="AZ340" s="135" t="str">
        <f t="shared" si="318"/>
        <v/>
      </c>
      <c r="BA340" s="135" t="str">
        <f t="shared" si="319"/>
        <v/>
      </c>
      <c r="BB340" s="135" t="str">
        <f t="shared" si="320"/>
        <v/>
      </c>
      <c r="BC340" s="135" t="str">
        <f t="shared" si="321"/>
        <v/>
      </c>
      <c r="BD340" s="135" t="str">
        <f t="shared" si="322"/>
        <v/>
      </c>
      <c r="BE340" s="136" t="str">
        <f t="shared" si="323"/>
        <v/>
      </c>
      <c r="BF340" s="136" t="str">
        <f t="shared" si="324"/>
        <v/>
      </c>
      <c r="BG340" s="137" t="str">
        <f t="shared" si="325"/>
        <v/>
      </c>
      <c r="BH340" s="131" t="str">
        <f t="shared" si="326"/>
        <v>vide</v>
      </c>
      <c r="BI340" s="138">
        <f t="shared" si="327"/>
        <v>0</v>
      </c>
    </row>
    <row r="341" spans="32:61" x14ac:dyDescent="0.25">
      <c r="AF341" s="133" t="str">
        <f>trame_planning_machine!$C$15</f>
        <v>di 10</v>
      </c>
      <c r="AG341" s="134" t="str">
        <f t="shared" si="299"/>
        <v/>
      </c>
      <c r="AH341" s="135" t="str">
        <f t="shared" si="300"/>
        <v/>
      </c>
      <c r="AI341" s="135" t="str">
        <f t="shared" si="301"/>
        <v/>
      </c>
      <c r="AJ341" s="135" t="str">
        <f t="shared" si="302"/>
        <v/>
      </c>
      <c r="AK341" s="135" t="str">
        <f t="shared" si="303"/>
        <v/>
      </c>
      <c r="AL341" s="135" t="str">
        <f t="shared" si="304"/>
        <v/>
      </c>
      <c r="AM341" s="135" t="str">
        <f t="shared" si="305"/>
        <v/>
      </c>
      <c r="AN341" s="135" t="str">
        <f t="shared" si="306"/>
        <v/>
      </c>
      <c r="AO341" s="135" t="str">
        <f t="shared" si="307"/>
        <v/>
      </c>
      <c r="AP341" s="135" t="str">
        <f t="shared" si="308"/>
        <v/>
      </c>
      <c r="AQ341" s="135" t="str">
        <f t="shared" si="309"/>
        <v/>
      </c>
      <c r="AR341" s="135" t="str">
        <f t="shared" si="310"/>
        <v/>
      </c>
      <c r="AS341" s="135" t="str">
        <f t="shared" si="311"/>
        <v/>
      </c>
      <c r="AT341" s="135" t="str">
        <f t="shared" si="312"/>
        <v/>
      </c>
      <c r="AU341" s="135" t="str">
        <f t="shared" si="313"/>
        <v/>
      </c>
      <c r="AV341" s="135" t="str">
        <f t="shared" si="314"/>
        <v/>
      </c>
      <c r="AW341" s="135" t="str">
        <f t="shared" si="315"/>
        <v/>
      </c>
      <c r="AX341" s="135" t="str">
        <f t="shared" si="316"/>
        <v/>
      </c>
      <c r="AY341" s="135" t="str">
        <f t="shared" si="317"/>
        <v/>
      </c>
      <c r="AZ341" s="135" t="str">
        <f t="shared" si="318"/>
        <v/>
      </c>
      <c r="BA341" s="135" t="str">
        <f t="shared" si="319"/>
        <v/>
      </c>
      <c r="BB341" s="135" t="str">
        <f t="shared" si="320"/>
        <v/>
      </c>
      <c r="BC341" s="135" t="str">
        <f t="shared" si="321"/>
        <v/>
      </c>
      <c r="BD341" s="135" t="str">
        <f t="shared" si="322"/>
        <v/>
      </c>
      <c r="BE341" s="136" t="str">
        <f t="shared" si="323"/>
        <v/>
      </c>
      <c r="BF341" s="136" t="str">
        <f t="shared" si="324"/>
        <v/>
      </c>
      <c r="BG341" s="137" t="str">
        <f t="shared" si="325"/>
        <v/>
      </c>
      <c r="BH341" s="131" t="str">
        <f t="shared" si="326"/>
        <v>vide</v>
      </c>
      <c r="BI341" s="138">
        <f t="shared" si="327"/>
        <v>0</v>
      </c>
    </row>
    <row r="342" spans="32:61" x14ac:dyDescent="0.25">
      <c r="AF342" s="133" t="str">
        <f>trame_planning_machine!$C$16</f>
        <v>lu 11</v>
      </c>
      <c r="AG342" s="134" t="str">
        <f t="shared" si="299"/>
        <v/>
      </c>
      <c r="AH342" s="135" t="str">
        <f t="shared" si="300"/>
        <v/>
      </c>
      <c r="AI342" s="135" t="str">
        <f t="shared" si="301"/>
        <v/>
      </c>
      <c r="AJ342" s="135" t="str">
        <f t="shared" si="302"/>
        <v/>
      </c>
      <c r="AK342" s="135" t="str">
        <f t="shared" si="303"/>
        <v/>
      </c>
      <c r="AL342" s="135" t="str">
        <f t="shared" si="304"/>
        <v/>
      </c>
      <c r="AM342" s="135" t="str">
        <f t="shared" si="305"/>
        <v/>
      </c>
      <c r="AN342" s="135" t="str">
        <f t="shared" si="306"/>
        <v/>
      </c>
      <c r="AO342" s="135" t="str">
        <f t="shared" si="307"/>
        <v/>
      </c>
      <c r="AP342" s="135" t="str">
        <f t="shared" si="308"/>
        <v/>
      </c>
      <c r="AQ342" s="135" t="str">
        <f t="shared" si="309"/>
        <v/>
      </c>
      <c r="AR342" s="135" t="str">
        <f t="shared" si="310"/>
        <v/>
      </c>
      <c r="AS342" s="135" t="str">
        <f t="shared" si="311"/>
        <v/>
      </c>
      <c r="AT342" s="135" t="str">
        <f t="shared" si="312"/>
        <v/>
      </c>
      <c r="AU342" s="135" t="str">
        <f t="shared" si="313"/>
        <v/>
      </c>
      <c r="AV342" s="135" t="str">
        <f t="shared" si="314"/>
        <v/>
      </c>
      <c r="AW342" s="135" t="str">
        <f t="shared" si="315"/>
        <v/>
      </c>
      <c r="AX342" s="135" t="str">
        <f t="shared" si="316"/>
        <v/>
      </c>
      <c r="AY342" s="135" t="str">
        <f t="shared" si="317"/>
        <v/>
      </c>
      <c r="AZ342" s="135" t="str">
        <f t="shared" si="318"/>
        <v/>
      </c>
      <c r="BA342" s="135" t="str">
        <f t="shared" si="319"/>
        <v/>
      </c>
      <c r="BB342" s="135" t="str">
        <f t="shared" si="320"/>
        <v/>
      </c>
      <c r="BC342" s="135" t="str">
        <f t="shared" si="321"/>
        <v/>
      </c>
      <c r="BD342" s="135" t="str">
        <f t="shared" si="322"/>
        <v/>
      </c>
      <c r="BE342" s="136" t="str">
        <f t="shared" si="323"/>
        <v/>
      </c>
      <c r="BF342" s="136" t="str">
        <f t="shared" si="324"/>
        <v/>
      </c>
      <c r="BG342" s="137" t="str">
        <f t="shared" si="325"/>
        <v/>
      </c>
      <c r="BH342" s="131" t="str">
        <f t="shared" si="326"/>
        <v>vide</v>
      </c>
      <c r="BI342" s="138">
        <f t="shared" si="327"/>
        <v>0</v>
      </c>
    </row>
    <row r="343" spans="32:61" x14ac:dyDescent="0.25">
      <c r="AF343" s="133" t="str">
        <f>trame_planning_machine!$C$17</f>
        <v>ma 12</v>
      </c>
      <c r="AG343" s="134" t="str">
        <f t="shared" si="299"/>
        <v/>
      </c>
      <c r="AH343" s="135" t="str">
        <f t="shared" si="300"/>
        <v/>
      </c>
      <c r="AI343" s="135" t="str">
        <f t="shared" si="301"/>
        <v/>
      </c>
      <c r="AJ343" s="135" t="str">
        <f t="shared" si="302"/>
        <v/>
      </c>
      <c r="AK343" s="135" t="str">
        <f t="shared" si="303"/>
        <v/>
      </c>
      <c r="AL343" s="135" t="str">
        <f t="shared" si="304"/>
        <v/>
      </c>
      <c r="AM343" s="135" t="str">
        <f t="shared" si="305"/>
        <v/>
      </c>
      <c r="AN343" s="135" t="str">
        <f t="shared" si="306"/>
        <v/>
      </c>
      <c r="AO343" s="135" t="str">
        <f t="shared" si="307"/>
        <v/>
      </c>
      <c r="AP343" s="135" t="str">
        <f t="shared" si="308"/>
        <v/>
      </c>
      <c r="AQ343" s="135" t="str">
        <f t="shared" si="309"/>
        <v/>
      </c>
      <c r="AR343" s="135" t="str">
        <f t="shared" si="310"/>
        <v/>
      </c>
      <c r="AS343" s="135" t="str">
        <f t="shared" si="311"/>
        <v/>
      </c>
      <c r="AT343" s="135" t="str">
        <f t="shared" si="312"/>
        <v/>
      </c>
      <c r="AU343" s="135" t="str">
        <f t="shared" si="313"/>
        <v/>
      </c>
      <c r="AV343" s="135" t="str">
        <f t="shared" si="314"/>
        <v/>
      </c>
      <c r="AW343" s="135" t="str">
        <f t="shared" si="315"/>
        <v/>
      </c>
      <c r="AX343" s="135" t="str">
        <f t="shared" si="316"/>
        <v/>
      </c>
      <c r="AY343" s="135" t="str">
        <f t="shared" si="317"/>
        <v/>
      </c>
      <c r="AZ343" s="135" t="str">
        <f t="shared" si="318"/>
        <v/>
      </c>
      <c r="BA343" s="135" t="str">
        <f t="shared" si="319"/>
        <v/>
      </c>
      <c r="BB343" s="135" t="str">
        <f t="shared" si="320"/>
        <v/>
      </c>
      <c r="BC343" s="135" t="str">
        <f t="shared" si="321"/>
        <v/>
      </c>
      <c r="BD343" s="135" t="str">
        <f t="shared" si="322"/>
        <v/>
      </c>
      <c r="BE343" s="136" t="str">
        <f t="shared" si="323"/>
        <v/>
      </c>
      <c r="BF343" s="136" t="str">
        <f t="shared" si="324"/>
        <v/>
      </c>
      <c r="BG343" s="137" t="str">
        <f t="shared" si="325"/>
        <v/>
      </c>
      <c r="BH343" s="131" t="str">
        <f t="shared" si="326"/>
        <v>vide</v>
      </c>
      <c r="BI343" s="138">
        <f t="shared" si="327"/>
        <v>0</v>
      </c>
    </row>
    <row r="344" spans="32:61" x14ac:dyDescent="0.25">
      <c r="AF344" s="133" t="str">
        <f>trame_planning_machine!$C$18</f>
        <v>me 13</v>
      </c>
      <c r="AG344" s="134" t="str">
        <f t="shared" si="299"/>
        <v/>
      </c>
      <c r="AH344" s="135" t="str">
        <f t="shared" si="300"/>
        <v/>
      </c>
      <c r="AI344" s="135" t="str">
        <f t="shared" si="301"/>
        <v/>
      </c>
      <c r="AJ344" s="135" t="str">
        <f t="shared" si="302"/>
        <v/>
      </c>
      <c r="AK344" s="135" t="str">
        <f t="shared" si="303"/>
        <v/>
      </c>
      <c r="AL344" s="135" t="str">
        <f t="shared" si="304"/>
        <v/>
      </c>
      <c r="AM344" s="135" t="str">
        <f t="shared" si="305"/>
        <v/>
      </c>
      <c r="AN344" s="135" t="str">
        <f t="shared" si="306"/>
        <v/>
      </c>
      <c r="AO344" s="135" t="str">
        <f t="shared" si="307"/>
        <v/>
      </c>
      <c r="AP344" s="135" t="str">
        <f t="shared" si="308"/>
        <v/>
      </c>
      <c r="AQ344" s="135" t="str">
        <f t="shared" si="309"/>
        <v/>
      </c>
      <c r="AR344" s="135" t="str">
        <f t="shared" si="310"/>
        <v/>
      </c>
      <c r="AS344" s="135" t="str">
        <f t="shared" si="311"/>
        <v/>
      </c>
      <c r="AT344" s="135" t="str">
        <f t="shared" si="312"/>
        <v/>
      </c>
      <c r="AU344" s="135" t="str">
        <f t="shared" si="313"/>
        <v/>
      </c>
      <c r="AV344" s="135" t="str">
        <f t="shared" si="314"/>
        <v/>
      </c>
      <c r="AW344" s="135" t="str">
        <f t="shared" si="315"/>
        <v/>
      </c>
      <c r="AX344" s="135" t="str">
        <f t="shared" si="316"/>
        <v/>
      </c>
      <c r="AY344" s="135" t="str">
        <f t="shared" si="317"/>
        <v/>
      </c>
      <c r="AZ344" s="135" t="str">
        <f t="shared" si="318"/>
        <v/>
      </c>
      <c r="BA344" s="135" t="str">
        <f t="shared" si="319"/>
        <v/>
      </c>
      <c r="BB344" s="135" t="str">
        <f t="shared" si="320"/>
        <v/>
      </c>
      <c r="BC344" s="135" t="str">
        <f t="shared" si="321"/>
        <v/>
      </c>
      <c r="BD344" s="135" t="str">
        <f t="shared" si="322"/>
        <v/>
      </c>
      <c r="BE344" s="136" t="str">
        <f t="shared" si="323"/>
        <v/>
      </c>
      <c r="BF344" s="136" t="str">
        <f t="shared" si="324"/>
        <v/>
      </c>
      <c r="BG344" s="137" t="str">
        <f t="shared" si="325"/>
        <v/>
      </c>
      <c r="BH344" s="131" t="str">
        <f t="shared" si="326"/>
        <v>vide</v>
      </c>
      <c r="BI344" s="138">
        <f t="shared" si="327"/>
        <v>0</v>
      </c>
    </row>
    <row r="345" spans="32:61" x14ac:dyDescent="0.25">
      <c r="AF345" s="133" t="str">
        <f>trame_planning_machine!$C$19</f>
        <v>je 14</v>
      </c>
      <c r="AG345" s="134" t="str">
        <f t="shared" si="299"/>
        <v/>
      </c>
      <c r="AH345" s="135" t="str">
        <f t="shared" si="300"/>
        <v/>
      </c>
      <c r="AI345" s="135" t="str">
        <f t="shared" si="301"/>
        <v/>
      </c>
      <c r="AJ345" s="135" t="str">
        <f t="shared" si="302"/>
        <v/>
      </c>
      <c r="AK345" s="135" t="str">
        <f t="shared" si="303"/>
        <v/>
      </c>
      <c r="AL345" s="135" t="str">
        <f t="shared" si="304"/>
        <v/>
      </c>
      <c r="AM345" s="135" t="str">
        <f t="shared" si="305"/>
        <v/>
      </c>
      <c r="AN345" s="135" t="str">
        <f t="shared" si="306"/>
        <v/>
      </c>
      <c r="AO345" s="135" t="str">
        <f t="shared" si="307"/>
        <v/>
      </c>
      <c r="AP345" s="135" t="str">
        <f t="shared" si="308"/>
        <v/>
      </c>
      <c r="AQ345" s="135" t="str">
        <f t="shared" si="309"/>
        <v/>
      </c>
      <c r="AR345" s="135" t="str">
        <f t="shared" si="310"/>
        <v/>
      </c>
      <c r="AS345" s="135" t="str">
        <f t="shared" si="311"/>
        <v/>
      </c>
      <c r="AT345" s="135" t="str">
        <f t="shared" si="312"/>
        <v/>
      </c>
      <c r="AU345" s="135" t="str">
        <f t="shared" si="313"/>
        <v/>
      </c>
      <c r="AV345" s="135" t="str">
        <f t="shared" si="314"/>
        <v/>
      </c>
      <c r="AW345" s="135" t="str">
        <f t="shared" si="315"/>
        <v/>
      </c>
      <c r="AX345" s="135" t="str">
        <f t="shared" si="316"/>
        <v/>
      </c>
      <c r="AY345" s="135" t="str">
        <f t="shared" si="317"/>
        <v/>
      </c>
      <c r="AZ345" s="135" t="str">
        <f t="shared" si="318"/>
        <v/>
      </c>
      <c r="BA345" s="135" t="str">
        <f t="shared" si="319"/>
        <v/>
      </c>
      <c r="BB345" s="135" t="str">
        <f t="shared" si="320"/>
        <v/>
      </c>
      <c r="BC345" s="135" t="str">
        <f t="shared" si="321"/>
        <v/>
      </c>
      <c r="BD345" s="135" t="str">
        <f t="shared" si="322"/>
        <v/>
      </c>
      <c r="BE345" s="136" t="str">
        <f t="shared" si="323"/>
        <v/>
      </c>
      <c r="BF345" s="136" t="str">
        <f t="shared" si="324"/>
        <v/>
      </c>
      <c r="BG345" s="137" t="str">
        <f t="shared" si="325"/>
        <v/>
      </c>
      <c r="BH345" s="131" t="str">
        <f t="shared" si="326"/>
        <v>vide</v>
      </c>
      <c r="BI345" s="138">
        <f t="shared" si="327"/>
        <v>0</v>
      </c>
    </row>
    <row r="346" spans="32:61" x14ac:dyDescent="0.25">
      <c r="AF346" s="133" t="str">
        <f>trame_planning_machine!$C$20</f>
        <v>ve 15</v>
      </c>
      <c r="AG346" s="134" t="str">
        <f t="shared" si="299"/>
        <v/>
      </c>
      <c r="AH346" s="135" t="str">
        <f t="shared" si="300"/>
        <v/>
      </c>
      <c r="AI346" s="135" t="str">
        <f t="shared" si="301"/>
        <v/>
      </c>
      <c r="AJ346" s="135" t="str">
        <f t="shared" si="302"/>
        <v/>
      </c>
      <c r="AK346" s="135" t="str">
        <f t="shared" si="303"/>
        <v/>
      </c>
      <c r="AL346" s="135" t="str">
        <f t="shared" si="304"/>
        <v/>
      </c>
      <c r="AM346" s="135" t="str">
        <f t="shared" si="305"/>
        <v/>
      </c>
      <c r="AN346" s="135" t="str">
        <f t="shared" si="306"/>
        <v/>
      </c>
      <c r="AO346" s="135" t="str">
        <f t="shared" si="307"/>
        <v/>
      </c>
      <c r="AP346" s="135" t="str">
        <f t="shared" si="308"/>
        <v/>
      </c>
      <c r="AQ346" s="135" t="str">
        <f t="shared" si="309"/>
        <v/>
      </c>
      <c r="AR346" s="135" t="str">
        <f t="shared" si="310"/>
        <v/>
      </c>
      <c r="AS346" s="135" t="str">
        <f t="shared" si="311"/>
        <v/>
      </c>
      <c r="AT346" s="135" t="str">
        <f t="shared" si="312"/>
        <v/>
      </c>
      <c r="AU346" s="135" t="str">
        <f t="shared" si="313"/>
        <v/>
      </c>
      <c r="AV346" s="135" t="str">
        <f t="shared" si="314"/>
        <v/>
      </c>
      <c r="AW346" s="135" t="str">
        <f t="shared" si="315"/>
        <v/>
      </c>
      <c r="AX346" s="135" t="str">
        <f t="shared" si="316"/>
        <v/>
      </c>
      <c r="AY346" s="135" t="str">
        <f t="shared" si="317"/>
        <v/>
      </c>
      <c r="AZ346" s="135" t="str">
        <f t="shared" si="318"/>
        <v/>
      </c>
      <c r="BA346" s="135" t="str">
        <f t="shared" si="319"/>
        <v/>
      </c>
      <c r="BB346" s="135" t="str">
        <f t="shared" si="320"/>
        <v/>
      </c>
      <c r="BC346" s="135" t="str">
        <f t="shared" si="321"/>
        <v/>
      </c>
      <c r="BD346" s="135" t="str">
        <f t="shared" si="322"/>
        <v/>
      </c>
      <c r="BE346" s="136" t="str">
        <f t="shared" si="323"/>
        <v/>
      </c>
      <c r="BF346" s="136" t="str">
        <f t="shared" si="324"/>
        <v/>
      </c>
      <c r="BG346" s="137" t="str">
        <f t="shared" si="325"/>
        <v/>
      </c>
      <c r="BH346" s="131" t="str">
        <f t="shared" si="326"/>
        <v>vide</v>
      </c>
      <c r="BI346" s="138">
        <f t="shared" si="327"/>
        <v>0</v>
      </c>
    </row>
    <row r="347" spans="32:61" x14ac:dyDescent="0.25">
      <c r="AF347" s="133" t="str">
        <f>trame_planning_machine!$C$21</f>
        <v>sa 16</v>
      </c>
      <c r="AG347" s="134" t="str">
        <f t="shared" si="299"/>
        <v/>
      </c>
      <c r="AH347" s="135" t="str">
        <f t="shared" si="300"/>
        <v/>
      </c>
      <c r="AI347" s="135" t="str">
        <f t="shared" si="301"/>
        <v/>
      </c>
      <c r="AJ347" s="135" t="str">
        <f t="shared" si="302"/>
        <v/>
      </c>
      <c r="AK347" s="135" t="str">
        <f t="shared" si="303"/>
        <v/>
      </c>
      <c r="AL347" s="135" t="str">
        <f t="shared" si="304"/>
        <v/>
      </c>
      <c r="AM347" s="135" t="str">
        <f t="shared" si="305"/>
        <v/>
      </c>
      <c r="AN347" s="135" t="str">
        <f t="shared" si="306"/>
        <v/>
      </c>
      <c r="AO347" s="135" t="str">
        <f t="shared" si="307"/>
        <v/>
      </c>
      <c r="AP347" s="135" t="str">
        <f t="shared" si="308"/>
        <v/>
      </c>
      <c r="AQ347" s="135" t="str">
        <f t="shared" si="309"/>
        <v/>
      </c>
      <c r="AR347" s="135" t="str">
        <f t="shared" si="310"/>
        <v/>
      </c>
      <c r="AS347" s="135" t="str">
        <f t="shared" si="311"/>
        <v/>
      </c>
      <c r="AT347" s="135" t="str">
        <f t="shared" si="312"/>
        <v/>
      </c>
      <c r="AU347" s="135" t="str">
        <f t="shared" si="313"/>
        <v/>
      </c>
      <c r="AV347" s="135" t="str">
        <f t="shared" si="314"/>
        <v/>
      </c>
      <c r="AW347" s="135" t="str">
        <f t="shared" si="315"/>
        <v/>
      </c>
      <c r="AX347" s="135" t="str">
        <f t="shared" si="316"/>
        <v/>
      </c>
      <c r="AY347" s="135" t="str">
        <f t="shared" si="317"/>
        <v/>
      </c>
      <c r="AZ347" s="135" t="str">
        <f t="shared" si="318"/>
        <v/>
      </c>
      <c r="BA347" s="135" t="str">
        <f t="shared" si="319"/>
        <v/>
      </c>
      <c r="BB347" s="135" t="str">
        <f t="shared" si="320"/>
        <v/>
      </c>
      <c r="BC347" s="135" t="str">
        <f t="shared" si="321"/>
        <v/>
      </c>
      <c r="BD347" s="135" t="str">
        <f t="shared" si="322"/>
        <v/>
      </c>
      <c r="BE347" s="136" t="str">
        <f t="shared" si="323"/>
        <v/>
      </c>
      <c r="BF347" s="136" t="str">
        <f t="shared" si="324"/>
        <v/>
      </c>
      <c r="BG347" s="137" t="str">
        <f t="shared" si="325"/>
        <v/>
      </c>
      <c r="BH347" s="131" t="str">
        <f t="shared" si="326"/>
        <v>vide</v>
      </c>
      <c r="BI347" s="138">
        <f t="shared" si="327"/>
        <v>0</v>
      </c>
    </row>
    <row r="348" spans="32:61" x14ac:dyDescent="0.25">
      <c r="AF348" s="133" t="str">
        <f>trame_planning_machine!$C$22</f>
        <v>di 17</v>
      </c>
      <c r="AG348" s="134" t="str">
        <f t="shared" si="299"/>
        <v/>
      </c>
      <c r="AH348" s="135" t="str">
        <f t="shared" si="300"/>
        <v/>
      </c>
      <c r="AI348" s="135" t="str">
        <f t="shared" si="301"/>
        <v/>
      </c>
      <c r="AJ348" s="135" t="str">
        <f t="shared" si="302"/>
        <v/>
      </c>
      <c r="AK348" s="135" t="str">
        <f t="shared" si="303"/>
        <v/>
      </c>
      <c r="AL348" s="135" t="str">
        <f t="shared" si="304"/>
        <v/>
      </c>
      <c r="AM348" s="135" t="str">
        <f t="shared" si="305"/>
        <v/>
      </c>
      <c r="AN348" s="135" t="str">
        <f t="shared" si="306"/>
        <v/>
      </c>
      <c r="AO348" s="135" t="str">
        <f t="shared" si="307"/>
        <v/>
      </c>
      <c r="AP348" s="135" t="str">
        <f t="shared" si="308"/>
        <v/>
      </c>
      <c r="AQ348" s="135" t="str">
        <f t="shared" si="309"/>
        <v/>
      </c>
      <c r="AR348" s="135" t="str">
        <f t="shared" si="310"/>
        <v/>
      </c>
      <c r="AS348" s="135" t="str">
        <f t="shared" si="311"/>
        <v/>
      </c>
      <c r="AT348" s="135" t="str">
        <f t="shared" si="312"/>
        <v/>
      </c>
      <c r="AU348" s="135" t="str">
        <f t="shared" si="313"/>
        <v/>
      </c>
      <c r="AV348" s="135" t="str">
        <f t="shared" si="314"/>
        <v/>
      </c>
      <c r="AW348" s="135" t="str">
        <f t="shared" si="315"/>
        <v/>
      </c>
      <c r="AX348" s="135" t="str">
        <f t="shared" si="316"/>
        <v/>
      </c>
      <c r="AY348" s="135" t="str">
        <f t="shared" si="317"/>
        <v/>
      </c>
      <c r="AZ348" s="135" t="str">
        <f t="shared" si="318"/>
        <v/>
      </c>
      <c r="BA348" s="135" t="str">
        <f t="shared" si="319"/>
        <v/>
      </c>
      <c r="BB348" s="135" t="str">
        <f t="shared" si="320"/>
        <v/>
      </c>
      <c r="BC348" s="135" t="str">
        <f t="shared" si="321"/>
        <v/>
      </c>
      <c r="BD348" s="135" t="str">
        <f t="shared" si="322"/>
        <v/>
      </c>
      <c r="BE348" s="136" t="str">
        <f t="shared" si="323"/>
        <v/>
      </c>
      <c r="BF348" s="136" t="str">
        <f t="shared" si="324"/>
        <v/>
      </c>
      <c r="BG348" s="137" t="str">
        <f t="shared" si="325"/>
        <v/>
      </c>
      <c r="BH348" s="131" t="str">
        <f t="shared" si="326"/>
        <v>vide</v>
      </c>
      <c r="BI348" s="138">
        <f t="shared" si="327"/>
        <v>0</v>
      </c>
    </row>
    <row r="349" spans="32:61" x14ac:dyDescent="0.25">
      <c r="AF349" s="133" t="str">
        <f>trame_planning_machine!$C$23</f>
        <v>lu 18</v>
      </c>
      <c r="AG349" s="134" t="str">
        <f t="shared" si="299"/>
        <v/>
      </c>
      <c r="AH349" s="135" t="str">
        <f t="shared" si="300"/>
        <v/>
      </c>
      <c r="AI349" s="135" t="str">
        <f t="shared" si="301"/>
        <v/>
      </c>
      <c r="AJ349" s="135" t="str">
        <f t="shared" si="302"/>
        <v/>
      </c>
      <c r="AK349" s="135" t="str">
        <f t="shared" si="303"/>
        <v/>
      </c>
      <c r="AL349" s="135" t="str">
        <f t="shared" si="304"/>
        <v/>
      </c>
      <c r="AM349" s="135" t="str">
        <f t="shared" si="305"/>
        <v/>
      </c>
      <c r="AN349" s="135" t="str">
        <f t="shared" si="306"/>
        <v/>
      </c>
      <c r="AO349" s="135" t="str">
        <f t="shared" si="307"/>
        <v/>
      </c>
      <c r="AP349" s="135" t="str">
        <f t="shared" si="308"/>
        <v/>
      </c>
      <c r="AQ349" s="135" t="str">
        <f t="shared" si="309"/>
        <v/>
      </c>
      <c r="AR349" s="135" t="str">
        <f t="shared" si="310"/>
        <v/>
      </c>
      <c r="AS349" s="135" t="str">
        <f t="shared" si="311"/>
        <v/>
      </c>
      <c r="AT349" s="135" t="str">
        <f t="shared" si="312"/>
        <v/>
      </c>
      <c r="AU349" s="135" t="str">
        <f t="shared" si="313"/>
        <v/>
      </c>
      <c r="AV349" s="135" t="str">
        <f t="shared" si="314"/>
        <v/>
      </c>
      <c r="AW349" s="135" t="str">
        <f t="shared" si="315"/>
        <v/>
      </c>
      <c r="AX349" s="135" t="str">
        <f t="shared" si="316"/>
        <v/>
      </c>
      <c r="AY349" s="135" t="str">
        <f t="shared" si="317"/>
        <v/>
      </c>
      <c r="AZ349" s="135" t="str">
        <f t="shared" si="318"/>
        <v/>
      </c>
      <c r="BA349" s="135" t="str">
        <f t="shared" si="319"/>
        <v/>
      </c>
      <c r="BB349" s="135" t="str">
        <f t="shared" si="320"/>
        <v/>
      </c>
      <c r="BC349" s="135" t="str">
        <f t="shared" si="321"/>
        <v/>
      </c>
      <c r="BD349" s="135" t="str">
        <f t="shared" si="322"/>
        <v/>
      </c>
      <c r="BE349" s="136" t="str">
        <f t="shared" si="323"/>
        <v/>
      </c>
      <c r="BF349" s="136" t="str">
        <f t="shared" si="324"/>
        <v/>
      </c>
      <c r="BG349" s="137" t="str">
        <f t="shared" si="325"/>
        <v/>
      </c>
      <c r="BH349" s="131" t="str">
        <f t="shared" si="326"/>
        <v>vide</v>
      </c>
      <c r="BI349" s="138">
        <f t="shared" si="327"/>
        <v>0</v>
      </c>
    </row>
    <row r="350" spans="32:61" x14ac:dyDescent="0.25">
      <c r="AF350" s="133" t="str">
        <f>trame_planning_machine!$C$24</f>
        <v>ma 19</v>
      </c>
      <c r="AG350" s="134" t="str">
        <f t="shared" si="299"/>
        <v/>
      </c>
      <c r="AH350" s="135" t="str">
        <f t="shared" si="300"/>
        <v/>
      </c>
      <c r="AI350" s="135" t="str">
        <f t="shared" si="301"/>
        <v/>
      </c>
      <c r="AJ350" s="135" t="str">
        <f t="shared" si="302"/>
        <v/>
      </c>
      <c r="AK350" s="135" t="str">
        <f t="shared" si="303"/>
        <v/>
      </c>
      <c r="AL350" s="135" t="str">
        <f t="shared" si="304"/>
        <v/>
      </c>
      <c r="AM350" s="135" t="str">
        <f t="shared" si="305"/>
        <v/>
      </c>
      <c r="AN350" s="135" t="str">
        <f t="shared" si="306"/>
        <v/>
      </c>
      <c r="AO350" s="135" t="str">
        <f t="shared" si="307"/>
        <v/>
      </c>
      <c r="AP350" s="135" t="str">
        <f t="shared" si="308"/>
        <v/>
      </c>
      <c r="AQ350" s="135" t="str">
        <f t="shared" si="309"/>
        <v/>
      </c>
      <c r="AR350" s="135" t="str">
        <f t="shared" si="310"/>
        <v/>
      </c>
      <c r="AS350" s="135" t="str">
        <f t="shared" si="311"/>
        <v/>
      </c>
      <c r="AT350" s="135" t="str">
        <f t="shared" si="312"/>
        <v/>
      </c>
      <c r="AU350" s="135" t="str">
        <f t="shared" si="313"/>
        <v/>
      </c>
      <c r="AV350" s="135" t="str">
        <f t="shared" si="314"/>
        <v/>
      </c>
      <c r="AW350" s="135" t="str">
        <f t="shared" si="315"/>
        <v/>
      </c>
      <c r="AX350" s="135" t="str">
        <f t="shared" si="316"/>
        <v/>
      </c>
      <c r="AY350" s="135" t="str">
        <f t="shared" si="317"/>
        <v/>
      </c>
      <c r="AZ350" s="135" t="str">
        <f t="shared" si="318"/>
        <v/>
      </c>
      <c r="BA350" s="135" t="str">
        <f t="shared" si="319"/>
        <v/>
      </c>
      <c r="BB350" s="135" t="str">
        <f t="shared" si="320"/>
        <v/>
      </c>
      <c r="BC350" s="135" t="str">
        <f t="shared" si="321"/>
        <v/>
      </c>
      <c r="BD350" s="135" t="str">
        <f t="shared" si="322"/>
        <v/>
      </c>
      <c r="BE350" s="136" t="str">
        <f t="shared" si="323"/>
        <v/>
      </c>
      <c r="BF350" s="136" t="str">
        <f t="shared" si="324"/>
        <v/>
      </c>
      <c r="BG350" s="137" t="str">
        <f t="shared" si="325"/>
        <v/>
      </c>
      <c r="BH350" s="131" t="str">
        <f t="shared" si="326"/>
        <v>vide</v>
      </c>
      <c r="BI350" s="138">
        <f t="shared" si="327"/>
        <v>0</v>
      </c>
    </row>
    <row r="351" spans="32:61" x14ac:dyDescent="0.25">
      <c r="AF351" s="133" t="str">
        <f>trame_planning_machine!$C$25</f>
        <v>me 20</v>
      </c>
      <c r="AG351" s="134" t="str">
        <f t="shared" si="299"/>
        <v/>
      </c>
      <c r="AH351" s="135" t="str">
        <f t="shared" si="300"/>
        <v/>
      </c>
      <c r="AI351" s="135" t="str">
        <f t="shared" si="301"/>
        <v/>
      </c>
      <c r="AJ351" s="135" t="str">
        <f t="shared" si="302"/>
        <v/>
      </c>
      <c r="AK351" s="135" t="str">
        <f t="shared" si="303"/>
        <v/>
      </c>
      <c r="AL351" s="135" t="str">
        <f t="shared" si="304"/>
        <v/>
      </c>
      <c r="AM351" s="135" t="str">
        <f t="shared" si="305"/>
        <v/>
      </c>
      <c r="AN351" s="135" t="str">
        <f t="shared" si="306"/>
        <v/>
      </c>
      <c r="AO351" s="135" t="str">
        <f t="shared" si="307"/>
        <v/>
      </c>
      <c r="AP351" s="135" t="str">
        <f t="shared" si="308"/>
        <v/>
      </c>
      <c r="AQ351" s="135" t="str">
        <f t="shared" si="309"/>
        <v/>
      </c>
      <c r="AR351" s="135" t="str">
        <f t="shared" si="310"/>
        <v/>
      </c>
      <c r="AS351" s="135" t="str">
        <f t="shared" si="311"/>
        <v/>
      </c>
      <c r="AT351" s="135" t="str">
        <f t="shared" si="312"/>
        <v/>
      </c>
      <c r="AU351" s="135" t="str">
        <f t="shared" si="313"/>
        <v/>
      </c>
      <c r="AV351" s="135" t="str">
        <f t="shared" si="314"/>
        <v/>
      </c>
      <c r="AW351" s="135" t="str">
        <f t="shared" si="315"/>
        <v/>
      </c>
      <c r="AX351" s="135" t="str">
        <f t="shared" si="316"/>
        <v/>
      </c>
      <c r="AY351" s="135" t="str">
        <f t="shared" si="317"/>
        <v/>
      </c>
      <c r="AZ351" s="135" t="str">
        <f t="shared" si="318"/>
        <v/>
      </c>
      <c r="BA351" s="135" t="str">
        <f t="shared" si="319"/>
        <v/>
      </c>
      <c r="BB351" s="135" t="str">
        <f t="shared" si="320"/>
        <v/>
      </c>
      <c r="BC351" s="135" t="str">
        <f t="shared" si="321"/>
        <v/>
      </c>
      <c r="BD351" s="135" t="str">
        <f t="shared" si="322"/>
        <v/>
      </c>
      <c r="BE351" s="136" t="str">
        <f t="shared" si="323"/>
        <v/>
      </c>
      <c r="BF351" s="136" t="str">
        <f t="shared" si="324"/>
        <v/>
      </c>
      <c r="BG351" s="137" t="str">
        <f t="shared" si="325"/>
        <v/>
      </c>
      <c r="BH351" s="131" t="str">
        <f t="shared" si="326"/>
        <v>vide</v>
      </c>
      <c r="BI351" s="138">
        <f t="shared" si="327"/>
        <v>0</v>
      </c>
    </row>
    <row r="352" spans="32:61" x14ac:dyDescent="0.25">
      <c r="AF352" s="133" t="str">
        <f>trame_planning_machine!$C$26</f>
        <v>je 21</v>
      </c>
      <c r="AG352" s="134" t="str">
        <f t="shared" si="299"/>
        <v/>
      </c>
      <c r="AH352" s="135" t="str">
        <f t="shared" si="300"/>
        <v/>
      </c>
      <c r="AI352" s="135" t="str">
        <f t="shared" si="301"/>
        <v/>
      </c>
      <c r="AJ352" s="135" t="str">
        <f t="shared" si="302"/>
        <v/>
      </c>
      <c r="AK352" s="135" t="str">
        <f t="shared" si="303"/>
        <v/>
      </c>
      <c r="AL352" s="135" t="str">
        <f t="shared" si="304"/>
        <v/>
      </c>
      <c r="AM352" s="135" t="str">
        <f t="shared" si="305"/>
        <v/>
      </c>
      <c r="AN352" s="135" t="str">
        <f t="shared" si="306"/>
        <v/>
      </c>
      <c r="AO352" s="135" t="str">
        <f t="shared" si="307"/>
        <v/>
      </c>
      <c r="AP352" s="135" t="str">
        <f t="shared" si="308"/>
        <v/>
      </c>
      <c r="AQ352" s="135" t="str">
        <f t="shared" si="309"/>
        <v/>
      </c>
      <c r="AR352" s="135" t="str">
        <f t="shared" si="310"/>
        <v/>
      </c>
      <c r="AS352" s="135" t="str">
        <f t="shared" si="311"/>
        <v/>
      </c>
      <c r="AT352" s="135" t="str">
        <f t="shared" si="312"/>
        <v/>
      </c>
      <c r="AU352" s="135" t="str">
        <f t="shared" si="313"/>
        <v/>
      </c>
      <c r="AV352" s="135" t="str">
        <f t="shared" si="314"/>
        <v/>
      </c>
      <c r="AW352" s="135" t="str">
        <f t="shared" si="315"/>
        <v/>
      </c>
      <c r="AX352" s="135" t="str">
        <f t="shared" si="316"/>
        <v/>
      </c>
      <c r="AY352" s="135" t="str">
        <f t="shared" si="317"/>
        <v/>
      </c>
      <c r="AZ352" s="135" t="str">
        <f t="shared" si="318"/>
        <v/>
      </c>
      <c r="BA352" s="135" t="str">
        <f t="shared" si="319"/>
        <v/>
      </c>
      <c r="BB352" s="135" t="str">
        <f t="shared" si="320"/>
        <v/>
      </c>
      <c r="BC352" s="135" t="str">
        <f t="shared" si="321"/>
        <v/>
      </c>
      <c r="BD352" s="135" t="str">
        <f t="shared" si="322"/>
        <v/>
      </c>
      <c r="BE352" s="136" t="str">
        <f t="shared" si="323"/>
        <v/>
      </c>
      <c r="BF352" s="136" t="str">
        <f t="shared" si="324"/>
        <v/>
      </c>
      <c r="BG352" s="137" t="str">
        <f t="shared" si="325"/>
        <v/>
      </c>
      <c r="BH352" s="131" t="str">
        <f t="shared" si="326"/>
        <v>vide</v>
      </c>
      <c r="BI352" s="138">
        <f t="shared" si="327"/>
        <v>0</v>
      </c>
    </row>
    <row r="353" spans="31:91" x14ac:dyDescent="0.25">
      <c r="AF353" s="133" t="str">
        <f>trame_planning_machine!$C$27</f>
        <v>ve 22</v>
      </c>
      <c r="AG353" s="134" t="str">
        <f t="shared" si="299"/>
        <v/>
      </c>
      <c r="AH353" s="135" t="str">
        <f t="shared" si="300"/>
        <v/>
      </c>
      <c r="AI353" s="135" t="str">
        <f t="shared" si="301"/>
        <v/>
      </c>
      <c r="AJ353" s="135" t="str">
        <f t="shared" si="302"/>
        <v/>
      </c>
      <c r="AK353" s="135" t="str">
        <f t="shared" si="303"/>
        <v/>
      </c>
      <c r="AL353" s="135" t="str">
        <f t="shared" si="304"/>
        <v/>
      </c>
      <c r="AM353" s="135" t="str">
        <f t="shared" si="305"/>
        <v/>
      </c>
      <c r="AN353" s="135" t="str">
        <f t="shared" si="306"/>
        <v/>
      </c>
      <c r="AO353" s="135" t="str">
        <f t="shared" si="307"/>
        <v/>
      </c>
      <c r="AP353" s="135" t="str">
        <f t="shared" si="308"/>
        <v/>
      </c>
      <c r="AQ353" s="135" t="str">
        <f t="shared" si="309"/>
        <v/>
      </c>
      <c r="AR353" s="135" t="str">
        <f t="shared" si="310"/>
        <v/>
      </c>
      <c r="AS353" s="135" t="str">
        <f t="shared" si="311"/>
        <v/>
      </c>
      <c r="AT353" s="135" t="str">
        <f t="shared" si="312"/>
        <v/>
      </c>
      <c r="AU353" s="135" t="str">
        <f t="shared" si="313"/>
        <v/>
      </c>
      <c r="AV353" s="135" t="str">
        <f t="shared" si="314"/>
        <v/>
      </c>
      <c r="AW353" s="135" t="str">
        <f t="shared" si="315"/>
        <v/>
      </c>
      <c r="AX353" s="135" t="str">
        <f t="shared" si="316"/>
        <v/>
      </c>
      <c r="AY353" s="135" t="str">
        <f t="shared" si="317"/>
        <v/>
      </c>
      <c r="AZ353" s="135" t="str">
        <f t="shared" si="318"/>
        <v/>
      </c>
      <c r="BA353" s="135" t="str">
        <f t="shared" si="319"/>
        <v/>
      </c>
      <c r="BB353" s="135" t="str">
        <f t="shared" si="320"/>
        <v/>
      </c>
      <c r="BC353" s="135" t="str">
        <f t="shared" si="321"/>
        <v/>
      </c>
      <c r="BD353" s="135" t="str">
        <f t="shared" si="322"/>
        <v/>
      </c>
      <c r="BE353" s="136" t="str">
        <f t="shared" si="323"/>
        <v/>
      </c>
      <c r="BF353" s="136" t="str">
        <f t="shared" si="324"/>
        <v/>
      </c>
      <c r="BG353" s="137" t="str">
        <f t="shared" si="325"/>
        <v/>
      </c>
      <c r="BH353" s="131" t="str">
        <f t="shared" si="326"/>
        <v>vide</v>
      </c>
      <c r="BI353" s="138">
        <f t="shared" si="327"/>
        <v>0</v>
      </c>
    </row>
    <row r="354" spans="31:91" x14ac:dyDescent="0.25">
      <c r="AF354" s="133" t="str">
        <f>trame_planning_machine!$C$28</f>
        <v>sa 23</v>
      </c>
      <c r="AG354" s="134" t="str">
        <f t="shared" si="299"/>
        <v/>
      </c>
      <c r="AH354" s="135" t="str">
        <f t="shared" si="300"/>
        <v/>
      </c>
      <c r="AI354" s="135" t="str">
        <f t="shared" si="301"/>
        <v/>
      </c>
      <c r="AJ354" s="135" t="str">
        <f t="shared" si="302"/>
        <v/>
      </c>
      <c r="AK354" s="135" t="str">
        <f t="shared" si="303"/>
        <v/>
      </c>
      <c r="AL354" s="135" t="str">
        <f t="shared" si="304"/>
        <v/>
      </c>
      <c r="AM354" s="135" t="str">
        <f t="shared" si="305"/>
        <v/>
      </c>
      <c r="AN354" s="135" t="str">
        <f t="shared" si="306"/>
        <v/>
      </c>
      <c r="AO354" s="135" t="str">
        <f t="shared" si="307"/>
        <v/>
      </c>
      <c r="AP354" s="135" t="str">
        <f t="shared" si="308"/>
        <v/>
      </c>
      <c r="AQ354" s="135" t="str">
        <f t="shared" si="309"/>
        <v/>
      </c>
      <c r="AR354" s="135" t="str">
        <f t="shared" si="310"/>
        <v/>
      </c>
      <c r="AS354" s="135" t="str">
        <f t="shared" si="311"/>
        <v/>
      </c>
      <c r="AT354" s="135" t="str">
        <f t="shared" si="312"/>
        <v/>
      </c>
      <c r="AU354" s="135" t="str">
        <f t="shared" si="313"/>
        <v/>
      </c>
      <c r="AV354" s="135" t="str">
        <f t="shared" si="314"/>
        <v/>
      </c>
      <c r="AW354" s="135" t="str">
        <f t="shared" si="315"/>
        <v/>
      </c>
      <c r="AX354" s="135" t="str">
        <f t="shared" si="316"/>
        <v/>
      </c>
      <c r="AY354" s="135" t="str">
        <f t="shared" si="317"/>
        <v/>
      </c>
      <c r="AZ354" s="135" t="str">
        <f t="shared" si="318"/>
        <v/>
      </c>
      <c r="BA354" s="135" t="str">
        <f t="shared" si="319"/>
        <v/>
      </c>
      <c r="BB354" s="135" t="str">
        <f t="shared" si="320"/>
        <v/>
      </c>
      <c r="BC354" s="135" t="str">
        <f t="shared" si="321"/>
        <v/>
      </c>
      <c r="BD354" s="135" t="str">
        <f t="shared" si="322"/>
        <v/>
      </c>
      <c r="BE354" s="136" t="str">
        <f t="shared" si="323"/>
        <v/>
      </c>
      <c r="BF354" s="136" t="str">
        <f t="shared" si="324"/>
        <v/>
      </c>
      <c r="BG354" s="137" t="str">
        <f t="shared" si="325"/>
        <v/>
      </c>
      <c r="BH354" s="131" t="str">
        <f t="shared" si="326"/>
        <v>vide</v>
      </c>
      <c r="BI354" s="138">
        <f t="shared" si="327"/>
        <v>0</v>
      </c>
    </row>
    <row r="355" spans="31:91" x14ac:dyDescent="0.25">
      <c r="AF355" s="133" t="str">
        <f>trame_planning_machine!$C$29</f>
        <v>di 24</v>
      </c>
      <c r="AG355" s="134" t="str">
        <f t="shared" si="299"/>
        <v/>
      </c>
      <c r="AH355" s="135" t="str">
        <f t="shared" si="300"/>
        <v/>
      </c>
      <c r="AI355" s="135" t="str">
        <f t="shared" si="301"/>
        <v/>
      </c>
      <c r="AJ355" s="135" t="str">
        <f t="shared" si="302"/>
        <v/>
      </c>
      <c r="AK355" s="135" t="str">
        <f t="shared" si="303"/>
        <v/>
      </c>
      <c r="AL355" s="135" t="str">
        <f t="shared" si="304"/>
        <v/>
      </c>
      <c r="AM355" s="135" t="str">
        <f t="shared" si="305"/>
        <v/>
      </c>
      <c r="AN355" s="135" t="str">
        <f t="shared" si="306"/>
        <v/>
      </c>
      <c r="AO355" s="135" t="str">
        <f t="shared" si="307"/>
        <v/>
      </c>
      <c r="AP355" s="135" t="str">
        <f t="shared" si="308"/>
        <v/>
      </c>
      <c r="AQ355" s="135" t="str">
        <f t="shared" si="309"/>
        <v/>
      </c>
      <c r="AR355" s="135" t="str">
        <f t="shared" si="310"/>
        <v/>
      </c>
      <c r="AS355" s="135" t="str">
        <f t="shared" si="311"/>
        <v/>
      </c>
      <c r="AT355" s="135" t="str">
        <f t="shared" si="312"/>
        <v/>
      </c>
      <c r="AU355" s="135" t="str">
        <f t="shared" si="313"/>
        <v/>
      </c>
      <c r="AV355" s="135" t="str">
        <f t="shared" si="314"/>
        <v/>
      </c>
      <c r="AW355" s="135" t="str">
        <f t="shared" si="315"/>
        <v/>
      </c>
      <c r="AX355" s="135" t="str">
        <f t="shared" si="316"/>
        <v/>
      </c>
      <c r="AY355" s="135" t="str">
        <f t="shared" si="317"/>
        <v/>
      </c>
      <c r="AZ355" s="135" t="str">
        <f t="shared" si="318"/>
        <v/>
      </c>
      <c r="BA355" s="135" t="str">
        <f t="shared" si="319"/>
        <v/>
      </c>
      <c r="BB355" s="135" t="str">
        <f t="shared" si="320"/>
        <v/>
      </c>
      <c r="BC355" s="135" t="str">
        <f t="shared" si="321"/>
        <v/>
      </c>
      <c r="BD355" s="135" t="str">
        <f t="shared" si="322"/>
        <v/>
      </c>
      <c r="BE355" s="136" t="str">
        <f t="shared" si="323"/>
        <v/>
      </c>
      <c r="BF355" s="136" t="str">
        <f t="shared" si="324"/>
        <v/>
      </c>
      <c r="BG355" s="137" t="str">
        <f t="shared" si="325"/>
        <v/>
      </c>
      <c r="BH355" s="131" t="str">
        <f t="shared" si="326"/>
        <v>vide</v>
      </c>
      <c r="BI355" s="138">
        <f t="shared" si="327"/>
        <v>0</v>
      </c>
    </row>
    <row r="356" spans="31:91" x14ac:dyDescent="0.25">
      <c r="AF356" s="133" t="str">
        <f>trame_planning_machine!$C$30</f>
        <v>lu 25</v>
      </c>
      <c r="AG356" s="134" t="str">
        <f t="shared" si="299"/>
        <v/>
      </c>
      <c r="AH356" s="135" t="str">
        <f t="shared" si="300"/>
        <v/>
      </c>
      <c r="AI356" s="135" t="str">
        <f t="shared" si="301"/>
        <v/>
      </c>
      <c r="AJ356" s="135" t="str">
        <f t="shared" si="302"/>
        <v/>
      </c>
      <c r="AK356" s="135" t="str">
        <f t="shared" si="303"/>
        <v/>
      </c>
      <c r="AL356" s="135" t="str">
        <f t="shared" si="304"/>
        <v/>
      </c>
      <c r="AM356" s="135" t="str">
        <f t="shared" si="305"/>
        <v/>
      </c>
      <c r="AN356" s="135" t="str">
        <f t="shared" si="306"/>
        <v/>
      </c>
      <c r="AO356" s="135" t="str">
        <f t="shared" si="307"/>
        <v/>
      </c>
      <c r="AP356" s="135" t="str">
        <f t="shared" si="308"/>
        <v/>
      </c>
      <c r="AQ356" s="135" t="str">
        <f t="shared" si="309"/>
        <v/>
      </c>
      <c r="AR356" s="135" t="str">
        <f t="shared" si="310"/>
        <v/>
      </c>
      <c r="AS356" s="135" t="str">
        <f t="shared" si="311"/>
        <v/>
      </c>
      <c r="AT356" s="135" t="str">
        <f t="shared" si="312"/>
        <v/>
      </c>
      <c r="AU356" s="135" t="str">
        <f t="shared" si="313"/>
        <v/>
      </c>
      <c r="AV356" s="135" t="str">
        <f t="shared" si="314"/>
        <v/>
      </c>
      <c r="AW356" s="135" t="str">
        <f t="shared" si="315"/>
        <v/>
      </c>
      <c r="AX356" s="135" t="str">
        <f t="shared" si="316"/>
        <v/>
      </c>
      <c r="AY356" s="135" t="str">
        <f t="shared" si="317"/>
        <v/>
      </c>
      <c r="AZ356" s="135" t="str">
        <f t="shared" si="318"/>
        <v/>
      </c>
      <c r="BA356" s="135" t="str">
        <f t="shared" si="319"/>
        <v/>
      </c>
      <c r="BB356" s="135" t="str">
        <f t="shared" si="320"/>
        <v/>
      </c>
      <c r="BC356" s="135" t="str">
        <f t="shared" si="321"/>
        <v/>
      </c>
      <c r="BD356" s="135" t="str">
        <f t="shared" si="322"/>
        <v/>
      </c>
      <c r="BE356" s="136" t="str">
        <f t="shared" si="323"/>
        <v/>
      </c>
      <c r="BF356" s="136" t="str">
        <f t="shared" si="324"/>
        <v/>
      </c>
      <c r="BG356" s="137" t="str">
        <f t="shared" si="325"/>
        <v/>
      </c>
      <c r="BH356" s="131" t="str">
        <f t="shared" si="326"/>
        <v>vide</v>
      </c>
      <c r="BI356" s="138">
        <f t="shared" si="327"/>
        <v>0</v>
      </c>
    </row>
    <row r="357" spans="31:91" x14ac:dyDescent="0.25">
      <c r="AF357" s="133" t="str">
        <f>trame_planning_machine!$C$31</f>
        <v>ma 26</v>
      </c>
      <c r="AG357" s="134" t="str">
        <f t="shared" si="299"/>
        <v/>
      </c>
      <c r="AH357" s="135" t="str">
        <f t="shared" si="300"/>
        <v/>
      </c>
      <c r="AI357" s="135" t="str">
        <f t="shared" si="301"/>
        <v/>
      </c>
      <c r="AJ357" s="135" t="str">
        <f t="shared" si="302"/>
        <v/>
      </c>
      <c r="AK357" s="135" t="str">
        <f t="shared" si="303"/>
        <v/>
      </c>
      <c r="AL357" s="135" t="str">
        <f t="shared" si="304"/>
        <v/>
      </c>
      <c r="AM357" s="135" t="str">
        <f t="shared" si="305"/>
        <v/>
      </c>
      <c r="AN357" s="135" t="str">
        <f t="shared" si="306"/>
        <v/>
      </c>
      <c r="AO357" s="135" t="str">
        <f t="shared" si="307"/>
        <v/>
      </c>
      <c r="AP357" s="135" t="str">
        <f t="shared" si="308"/>
        <v/>
      </c>
      <c r="AQ357" s="135" t="str">
        <f t="shared" si="309"/>
        <v/>
      </c>
      <c r="AR357" s="135" t="str">
        <f t="shared" si="310"/>
        <v/>
      </c>
      <c r="AS357" s="135" t="str">
        <f t="shared" si="311"/>
        <v/>
      </c>
      <c r="AT357" s="135" t="str">
        <f t="shared" si="312"/>
        <v/>
      </c>
      <c r="AU357" s="135" t="str">
        <f t="shared" si="313"/>
        <v/>
      </c>
      <c r="AV357" s="135" t="str">
        <f t="shared" si="314"/>
        <v/>
      </c>
      <c r="AW357" s="135" t="str">
        <f t="shared" si="315"/>
        <v/>
      </c>
      <c r="AX357" s="135" t="str">
        <f t="shared" si="316"/>
        <v/>
      </c>
      <c r="AY357" s="135" t="str">
        <f t="shared" si="317"/>
        <v/>
      </c>
      <c r="AZ357" s="135" t="str">
        <f t="shared" si="318"/>
        <v/>
      </c>
      <c r="BA357" s="135" t="str">
        <f t="shared" si="319"/>
        <v/>
      </c>
      <c r="BB357" s="135" t="str">
        <f t="shared" si="320"/>
        <v/>
      </c>
      <c r="BC357" s="135" t="str">
        <f t="shared" si="321"/>
        <v/>
      </c>
      <c r="BD357" s="135" t="str">
        <f t="shared" si="322"/>
        <v/>
      </c>
      <c r="BE357" s="136" t="str">
        <f t="shared" si="323"/>
        <v/>
      </c>
      <c r="BF357" s="136" t="str">
        <f t="shared" si="324"/>
        <v/>
      </c>
      <c r="BG357" s="137" t="str">
        <f t="shared" si="325"/>
        <v/>
      </c>
      <c r="BH357" s="131" t="str">
        <f t="shared" si="326"/>
        <v>vide</v>
      </c>
      <c r="BI357" s="138">
        <f t="shared" si="327"/>
        <v>0</v>
      </c>
    </row>
    <row r="358" spans="31:91" x14ac:dyDescent="0.25">
      <c r="AF358" s="133" t="str">
        <f>trame_planning_machine!$C$32</f>
        <v>me 27</v>
      </c>
      <c r="AG358" s="134" t="str">
        <f t="shared" si="299"/>
        <v/>
      </c>
      <c r="AH358" s="135" t="str">
        <f t="shared" si="300"/>
        <v/>
      </c>
      <c r="AI358" s="135" t="str">
        <f t="shared" si="301"/>
        <v/>
      </c>
      <c r="AJ358" s="135" t="str">
        <f t="shared" si="302"/>
        <v/>
      </c>
      <c r="AK358" s="135" t="str">
        <f t="shared" si="303"/>
        <v/>
      </c>
      <c r="AL358" s="135" t="str">
        <f t="shared" si="304"/>
        <v/>
      </c>
      <c r="AM358" s="135" t="str">
        <f t="shared" si="305"/>
        <v/>
      </c>
      <c r="AN358" s="135" t="str">
        <f t="shared" si="306"/>
        <v/>
      </c>
      <c r="AO358" s="135" t="str">
        <f t="shared" si="307"/>
        <v/>
      </c>
      <c r="AP358" s="135" t="str">
        <f t="shared" si="308"/>
        <v/>
      </c>
      <c r="AQ358" s="135" t="str">
        <f t="shared" si="309"/>
        <v/>
      </c>
      <c r="AR358" s="135" t="str">
        <f t="shared" si="310"/>
        <v/>
      </c>
      <c r="AS358" s="135" t="str">
        <f t="shared" si="311"/>
        <v/>
      </c>
      <c r="AT358" s="135" t="str">
        <f t="shared" si="312"/>
        <v/>
      </c>
      <c r="AU358" s="135" t="str">
        <f t="shared" si="313"/>
        <v/>
      </c>
      <c r="AV358" s="135" t="str">
        <f t="shared" si="314"/>
        <v/>
      </c>
      <c r="AW358" s="135" t="str">
        <f t="shared" si="315"/>
        <v/>
      </c>
      <c r="AX358" s="135" t="str">
        <f t="shared" si="316"/>
        <v/>
      </c>
      <c r="AY358" s="135" t="str">
        <f t="shared" si="317"/>
        <v/>
      </c>
      <c r="AZ358" s="135" t="str">
        <f t="shared" si="318"/>
        <v/>
      </c>
      <c r="BA358" s="135" t="str">
        <f t="shared" si="319"/>
        <v/>
      </c>
      <c r="BB358" s="135" t="str">
        <f t="shared" si="320"/>
        <v/>
      </c>
      <c r="BC358" s="135" t="str">
        <f t="shared" si="321"/>
        <v/>
      </c>
      <c r="BD358" s="135" t="str">
        <f t="shared" si="322"/>
        <v/>
      </c>
      <c r="BE358" s="136" t="str">
        <f t="shared" si="323"/>
        <v/>
      </c>
      <c r="BF358" s="136" t="str">
        <f t="shared" si="324"/>
        <v/>
      </c>
      <c r="BG358" s="137" t="str">
        <f t="shared" si="325"/>
        <v/>
      </c>
      <c r="BH358" s="131" t="str">
        <f t="shared" si="326"/>
        <v>vide</v>
      </c>
      <c r="BI358" s="138">
        <f t="shared" si="327"/>
        <v>0</v>
      </c>
    </row>
    <row r="359" spans="31:91" x14ac:dyDescent="0.25">
      <c r="AF359" s="133" t="str">
        <f>trame_planning_machine!$C$33</f>
        <v>je 28</v>
      </c>
      <c r="AG359" s="134" t="str">
        <f t="shared" si="299"/>
        <v/>
      </c>
      <c r="AH359" s="135" t="str">
        <f t="shared" si="300"/>
        <v/>
      </c>
      <c r="AI359" s="135" t="str">
        <f t="shared" si="301"/>
        <v/>
      </c>
      <c r="AJ359" s="135" t="str">
        <f t="shared" si="302"/>
        <v/>
      </c>
      <c r="AK359" s="135" t="str">
        <f t="shared" si="303"/>
        <v/>
      </c>
      <c r="AL359" s="135" t="str">
        <f t="shared" si="304"/>
        <v/>
      </c>
      <c r="AM359" s="135" t="str">
        <f t="shared" si="305"/>
        <v/>
      </c>
      <c r="AN359" s="135" t="str">
        <f t="shared" si="306"/>
        <v/>
      </c>
      <c r="AO359" s="135" t="str">
        <f t="shared" si="307"/>
        <v/>
      </c>
      <c r="AP359" s="135" t="str">
        <f t="shared" si="308"/>
        <v/>
      </c>
      <c r="AQ359" s="135" t="str">
        <f t="shared" si="309"/>
        <v/>
      </c>
      <c r="AR359" s="135" t="str">
        <f t="shared" si="310"/>
        <v/>
      </c>
      <c r="AS359" s="135" t="str">
        <f t="shared" si="311"/>
        <v/>
      </c>
      <c r="AT359" s="135" t="str">
        <f t="shared" si="312"/>
        <v/>
      </c>
      <c r="AU359" s="135" t="str">
        <f t="shared" si="313"/>
        <v/>
      </c>
      <c r="AV359" s="135" t="str">
        <f t="shared" si="314"/>
        <v/>
      </c>
      <c r="AW359" s="135" t="str">
        <f t="shared" si="315"/>
        <v/>
      </c>
      <c r="AX359" s="135" t="str">
        <f t="shared" si="316"/>
        <v/>
      </c>
      <c r="AY359" s="135" t="str">
        <f t="shared" si="317"/>
        <v/>
      </c>
      <c r="AZ359" s="135" t="str">
        <f t="shared" si="318"/>
        <v/>
      </c>
      <c r="BA359" s="135" t="str">
        <f t="shared" si="319"/>
        <v/>
      </c>
      <c r="BB359" s="135" t="str">
        <f t="shared" si="320"/>
        <v/>
      </c>
      <c r="BC359" s="135" t="str">
        <f t="shared" si="321"/>
        <v/>
      </c>
      <c r="BD359" s="135" t="str">
        <f t="shared" si="322"/>
        <v/>
      </c>
      <c r="BE359" s="136" t="str">
        <f t="shared" si="323"/>
        <v/>
      </c>
      <c r="BF359" s="136" t="str">
        <f t="shared" si="324"/>
        <v/>
      </c>
      <c r="BG359" s="137" t="str">
        <f t="shared" si="325"/>
        <v/>
      </c>
      <c r="BH359" s="131" t="str">
        <f t="shared" si="326"/>
        <v>vide</v>
      </c>
      <c r="BI359" s="138">
        <f t="shared" si="327"/>
        <v>0</v>
      </c>
    </row>
    <row r="360" spans="31:91" x14ac:dyDescent="0.25">
      <c r="AF360" s="133" t="str">
        <f>trame_planning_machine!$C$34</f>
        <v>ve 29</v>
      </c>
      <c r="AG360" s="134" t="str">
        <f t="shared" si="299"/>
        <v/>
      </c>
      <c r="AH360" s="135" t="str">
        <f t="shared" si="300"/>
        <v/>
      </c>
      <c r="AI360" s="135" t="str">
        <f t="shared" si="301"/>
        <v/>
      </c>
      <c r="AJ360" s="135" t="str">
        <f t="shared" si="302"/>
        <v/>
      </c>
      <c r="AK360" s="135" t="str">
        <f t="shared" si="303"/>
        <v/>
      </c>
      <c r="AL360" s="135" t="str">
        <f t="shared" si="304"/>
        <v/>
      </c>
      <c r="AM360" s="135" t="str">
        <f t="shared" si="305"/>
        <v/>
      </c>
      <c r="AN360" s="135" t="str">
        <f t="shared" si="306"/>
        <v/>
      </c>
      <c r="AO360" s="135" t="str">
        <f t="shared" si="307"/>
        <v/>
      </c>
      <c r="AP360" s="135" t="str">
        <f t="shared" si="308"/>
        <v/>
      </c>
      <c r="AQ360" s="135" t="str">
        <f t="shared" si="309"/>
        <v/>
      </c>
      <c r="AR360" s="135" t="str">
        <f t="shared" si="310"/>
        <v/>
      </c>
      <c r="AS360" s="135" t="str">
        <f t="shared" si="311"/>
        <v/>
      </c>
      <c r="AT360" s="135" t="str">
        <f t="shared" si="312"/>
        <v/>
      </c>
      <c r="AU360" s="135" t="str">
        <f t="shared" si="313"/>
        <v/>
      </c>
      <c r="AV360" s="135" t="str">
        <f t="shared" si="314"/>
        <v/>
      </c>
      <c r="AW360" s="135" t="str">
        <f t="shared" si="315"/>
        <v/>
      </c>
      <c r="AX360" s="135" t="str">
        <f t="shared" si="316"/>
        <v/>
      </c>
      <c r="AY360" s="135" t="str">
        <f t="shared" si="317"/>
        <v/>
      </c>
      <c r="AZ360" s="135" t="str">
        <f t="shared" si="318"/>
        <v/>
      </c>
      <c r="BA360" s="135" t="str">
        <f t="shared" si="319"/>
        <v/>
      </c>
      <c r="BB360" s="135" t="str">
        <f t="shared" si="320"/>
        <v/>
      </c>
      <c r="BC360" s="135" t="str">
        <f t="shared" si="321"/>
        <v/>
      </c>
      <c r="BD360" s="135" t="str">
        <f t="shared" si="322"/>
        <v/>
      </c>
      <c r="BE360" s="136" t="str">
        <f t="shared" si="323"/>
        <v/>
      </c>
      <c r="BF360" s="136" t="str">
        <f t="shared" si="324"/>
        <v/>
      </c>
      <c r="BG360" s="137" t="str">
        <f t="shared" si="325"/>
        <v/>
      </c>
      <c r="BH360" s="131" t="str">
        <f t="shared" si="326"/>
        <v>vide</v>
      </c>
      <c r="BI360" s="138">
        <f t="shared" si="327"/>
        <v>0</v>
      </c>
    </row>
    <row r="361" spans="31:91" x14ac:dyDescent="0.25">
      <c r="AF361" s="133" t="str">
        <f>trame_planning_machine!$C$35</f>
        <v>sa 30</v>
      </c>
      <c r="AG361" s="134" t="str">
        <f t="shared" si="299"/>
        <v/>
      </c>
      <c r="AH361" s="135" t="str">
        <f t="shared" si="300"/>
        <v/>
      </c>
      <c r="AI361" s="135" t="str">
        <f t="shared" si="301"/>
        <v/>
      </c>
      <c r="AJ361" s="135" t="str">
        <f t="shared" si="302"/>
        <v/>
      </c>
      <c r="AK361" s="135" t="str">
        <f t="shared" si="303"/>
        <v/>
      </c>
      <c r="AL361" s="135" t="str">
        <f t="shared" si="304"/>
        <v/>
      </c>
      <c r="AM361" s="135" t="str">
        <f t="shared" si="305"/>
        <v/>
      </c>
      <c r="AN361" s="135" t="str">
        <f t="shared" si="306"/>
        <v/>
      </c>
      <c r="AO361" s="135" t="str">
        <f t="shared" si="307"/>
        <v/>
      </c>
      <c r="AP361" s="135" t="str">
        <f t="shared" si="308"/>
        <v/>
      </c>
      <c r="AQ361" s="135" t="str">
        <f t="shared" si="309"/>
        <v/>
      </c>
      <c r="AR361" s="135" t="str">
        <f t="shared" si="310"/>
        <v/>
      </c>
      <c r="AS361" s="135" t="str">
        <f t="shared" si="311"/>
        <v/>
      </c>
      <c r="AT361" s="135" t="str">
        <f t="shared" si="312"/>
        <v/>
      </c>
      <c r="AU361" s="135" t="str">
        <f t="shared" si="313"/>
        <v/>
      </c>
      <c r="AV361" s="135" t="str">
        <f t="shared" si="314"/>
        <v/>
      </c>
      <c r="AW361" s="135" t="str">
        <f t="shared" si="315"/>
        <v/>
      </c>
      <c r="AX361" s="135" t="str">
        <f t="shared" si="316"/>
        <v/>
      </c>
      <c r="AY361" s="135" t="str">
        <f t="shared" si="317"/>
        <v/>
      </c>
      <c r="AZ361" s="135" t="str">
        <f t="shared" si="318"/>
        <v/>
      </c>
      <c r="BA361" s="135" t="str">
        <f t="shared" si="319"/>
        <v/>
      </c>
      <c r="BB361" s="135" t="str">
        <f t="shared" si="320"/>
        <v/>
      </c>
      <c r="BC361" s="135" t="str">
        <f t="shared" si="321"/>
        <v/>
      </c>
      <c r="BD361" s="135" t="str">
        <f t="shared" si="322"/>
        <v/>
      </c>
      <c r="BE361" s="136" t="str">
        <f t="shared" si="323"/>
        <v/>
      </c>
      <c r="BF361" s="136" t="str">
        <f t="shared" si="324"/>
        <v/>
      </c>
      <c r="BG361" s="137" t="str">
        <f t="shared" si="325"/>
        <v/>
      </c>
      <c r="BH361" s="131" t="str">
        <f t="shared" si="326"/>
        <v>vide</v>
      </c>
      <c r="BI361" s="138">
        <f t="shared" si="327"/>
        <v>0</v>
      </c>
    </row>
    <row r="362" spans="31:91" ht="15.75" thickBot="1" x14ac:dyDescent="0.3">
      <c r="AF362" s="142" t="str">
        <f>trame_planning_machine!$C$36</f>
        <v>di 31</v>
      </c>
      <c r="AG362" s="143" t="str">
        <f t="shared" si="299"/>
        <v/>
      </c>
      <c r="AH362" s="144" t="str">
        <f t="shared" si="300"/>
        <v/>
      </c>
      <c r="AI362" s="144" t="str">
        <f t="shared" si="301"/>
        <v/>
      </c>
      <c r="AJ362" s="144" t="str">
        <f t="shared" si="302"/>
        <v/>
      </c>
      <c r="AK362" s="144" t="str">
        <f t="shared" si="303"/>
        <v/>
      </c>
      <c r="AL362" s="144" t="str">
        <f t="shared" si="304"/>
        <v/>
      </c>
      <c r="AM362" s="144" t="str">
        <f t="shared" si="305"/>
        <v/>
      </c>
      <c r="AN362" s="144" t="str">
        <f t="shared" si="306"/>
        <v/>
      </c>
      <c r="AO362" s="144" t="str">
        <f t="shared" si="307"/>
        <v/>
      </c>
      <c r="AP362" s="144" t="str">
        <f t="shared" si="308"/>
        <v/>
      </c>
      <c r="AQ362" s="144" t="str">
        <f t="shared" si="309"/>
        <v/>
      </c>
      <c r="AR362" s="144" t="str">
        <f t="shared" si="310"/>
        <v/>
      </c>
      <c r="AS362" s="144" t="str">
        <f t="shared" si="311"/>
        <v/>
      </c>
      <c r="AT362" s="144" t="str">
        <f t="shared" si="312"/>
        <v/>
      </c>
      <c r="AU362" s="144" t="str">
        <f t="shared" si="313"/>
        <v/>
      </c>
      <c r="AV362" s="144" t="str">
        <f t="shared" si="314"/>
        <v/>
      </c>
      <c r="AW362" s="144" t="str">
        <f t="shared" si="315"/>
        <v/>
      </c>
      <c r="AX362" s="144" t="str">
        <f t="shared" si="316"/>
        <v/>
      </c>
      <c r="AY362" s="144" t="str">
        <f t="shared" si="317"/>
        <v/>
      </c>
      <c r="AZ362" s="144" t="str">
        <f t="shared" si="318"/>
        <v/>
      </c>
      <c r="BA362" s="144" t="str">
        <f t="shared" si="319"/>
        <v/>
      </c>
      <c r="BB362" s="144" t="str">
        <f t="shared" si="320"/>
        <v/>
      </c>
      <c r="BC362" s="144" t="str">
        <f t="shared" si="321"/>
        <v/>
      </c>
      <c r="BD362" s="144" t="str">
        <f t="shared" si="322"/>
        <v/>
      </c>
      <c r="BE362" s="145" t="str">
        <f t="shared" si="323"/>
        <v/>
      </c>
      <c r="BF362" s="145" t="str">
        <f t="shared" si="324"/>
        <v/>
      </c>
      <c r="BG362" s="146" t="str">
        <f t="shared" si="325"/>
        <v/>
      </c>
      <c r="BH362" s="131" t="str">
        <f t="shared" si="326"/>
        <v>vide</v>
      </c>
      <c r="BI362" s="147">
        <f t="shared" si="327"/>
        <v>0</v>
      </c>
    </row>
    <row r="363" spans="31:91" ht="15.75" thickTop="1" x14ac:dyDescent="0.25">
      <c r="BD363" s="149"/>
    </row>
    <row r="364" spans="31:91" ht="15.75" thickBot="1" x14ac:dyDescent="0.3">
      <c r="BD364" s="150"/>
      <c r="BI364" s="60" t="str">
        <f>BH365</f>
        <v>vide</v>
      </c>
      <c r="BJ364" s="60" t="str">
        <f>BH366</f>
        <v>vide</v>
      </c>
      <c r="BK364" s="60" t="str">
        <f>BH367</f>
        <v>vide</v>
      </c>
      <c r="BL364" s="60" t="str">
        <f>BH368</f>
        <v>vide</v>
      </c>
      <c r="BM364" s="60" t="str">
        <f>BH369</f>
        <v>vide</v>
      </c>
      <c r="BN364" s="60" t="str">
        <f>BH370</f>
        <v>vide</v>
      </c>
      <c r="BO364" s="60" t="str">
        <f>BH371</f>
        <v>vide</v>
      </c>
      <c r="BP364" s="60" t="str">
        <f>BH372</f>
        <v>vide</v>
      </c>
      <c r="BQ364" s="60" t="str">
        <f>BH373</f>
        <v>vide</v>
      </c>
      <c r="BR364" s="60" t="str">
        <f>BH374</f>
        <v>vide</v>
      </c>
      <c r="BS364" s="60" t="str">
        <f>BH375</f>
        <v>vide</v>
      </c>
      <c r="BT364" s="60" t="str">
        <f>BH376</f>
        <v>vide</v>
      </c>
      <c r="BU364" s="60" t="str">
        <f>BH377</f>
        <v>vide</v>
      </c>
      <c r="BV364" s="60" t="str">
        <f>BH378</f>
        <v>vide</v>
      </c>
      <c r="BW364" s="60" t="str">
        <f>BH379</f>
        <v>vide</v>
      </c>
      <c r="BX364" s="60" t="str">
        <f>BH380</f>
        <v>vide</v>
      </c>
      <c r="BY364" s="60" t="str">
        <f>BH381</f>
        <v>vide</v>
      </c>
      <c r="BZ364" s="60" t="str">
        <f>BH382</f>
        <v>vide</v>
      </c>
      <c r="CA364" s="60" t="str">
        <f>BH383</f>
        <v>vide</v>
      </c>
      <c r="CB364" s="60" t="str">
        <f>BH384</f>
        <v>vide</v>
      </c>
      <c r="CC364" s="60" t="str">
        <f>BH385</f>
        <v>vide</v>
      </c>
      <c r="CD364" s="60" t="str">
        <f>BH386</f>
        <v>vide</v>
      </c>
      <c r="CE364" s="60" t="str">
        <f>BH387</f>
        <v>vide</v>
      </c>
      <c r="CF364" s="60" t="str">
        <f>BH388</f>
        <v>vide</v>
      </c>
      <c r="CG364" s="60" t="str">
        <f>BH389</f>
        <v>vide</v>
      </c>
      <c r="CH364" s="60" t="str">
        <f>BH390</f>
        <v>vide</v>
      </c>
      <c r="CI364" s="60" t="str">
        <f>BH391</f>
        <v>vide</v>
      </c>
      <c r="CJ364" s="60" t="str">
        <f>BH392</f>
        <v>vide</v>
      </c>
      <c r="CK364" s="60" t="str">
        <f>BH393</f>
        <v>vide</v>
      </c>
      <c r="CL364" s="60" t="str">
        <f>BH394</f>
        <v>vide</v>
      </c>
      <c r="CM364" s="60" t="str">
        <f>BH395</f>
        <v>vide</v>
      </c>
    </row>
    <row r="365" spans="31:91" ht="15.75" thickTop="1" x14ac:dyDescent="0.25">
      <c r="AE365" s="125" t="s">
        <v>23</v>
      </c>
      <c r="AF365" s="126" t="str">
        <f>trame_planning_machine!$C$6</f>
        <v>ve 1</v>
      </c>
      <c r="AG365" s="127" t="str">
        <f>IF(D2=$AE$365,D$1,"")</f>
        <v/>
      </c>
      <c r="AH365" s="128" t="str">
        <f t="shared" ref="AH365:BD365" si="328">IF(E2=$AE$365,E$1,"")</f>
        <v/>
      </c>
      <c r="AI365" s="128" t="str">
        <f t="shared" si="328"/>
        <v/>
      </c>
      <c r="AJ365" s="128" t="str">
        <f t="shared" si="328"/>
        <v/>
      </c>
      <c r="AK365" s="128" t="str">
        <f t="shared" si="328"/>
        <v/>
      </c>
      <c r="AL365" s="128" t="str">
        <f t="shared" si="328"/>
        <v/>
      </c>
      <c r="AM365" s="128" t="str">
        <f t="shared" si="328"/>
        <v/>
      </c>
      <c r="AN365" s="128" t="str">
        <f t="shared" si="328"/>
        <v/>
      </c>
      <c r="AO365" s="128" t="str">
        <f t="shared" si="328"/>
        <v/>
      </c>
      <c r="AP365" s="128" t="str">
        <f t="shared" si="328"/>
        <v/>
      </c>
      <c r="AQ365" s="128" t="str">
        <f t="shared" si="328"/>
        <v/>
      </c>
      <c r="AR365" s="128" t="str">
        <f t="shared" si="328"/>
        <v/>
      </c>
      <c r="AS365" s="128" t="str">
        <f t="shared" si="328"/>
        <v/>
      </c>
      <c r="AT365" s="128" t="str">
        <f t="shared" si="328"/>
        <v/>
      </c>
      <c r="AU365" s="128" t="str">
        <f t="shared" si="328"/>
        <v/>
      </c>
      <c r="AV365" s="128" t="str">
        <f t="shared" si="328"/>
        <v/>
      </c>
      <c r="AW365" s="128" t="str">
        <f t="shared" si="328"/>
        <v/>
      </c>
      <c r="AX365" s="128" t="str">
        <f t="shared" si="328"/>
        <v/>
      </c>
      <c r="AY365" s="128" t="str">
        <f t="shared" si="328"/>
        <v/>
      </c>
      <c r="AZ365" s="128" t="str">
        <f t="shared" si="328"/>
        <v/>
      </c>
      <c r="BA365" s="128" t="str">
        <f t="shared" si="328"/>
        <v/>
      </c>
      <c r="BB365" s="128" t="str">
        <f t="shared" si="328"/>
        <v/>
      </c>
      <c r="BC365" s="128" t="str">
        <f t="shared" si="328"/>
        <v/>
      </c>
      <c r="BD365" s="128" t="str">
        <f t="shared" si="328"/>
        <v/>
      </c>
      <c r="BE365" s="129" t="str">
        <f>IF(ISERROR(SEARCH("PW*",$AB$2)),"",$AB$1)</f>
        <v/>
      </c>
      <c r="BF365" s="129" t="str">
        <f>IF(ISERROR(SEARCH("PW*",$AC$2)),"",$AC$1)</f>
        <v/>
      </c>
      <c r="BG365" s="130" t="str">
        <f>IF(BI365&gt;1,"DOUB","")</f>
        <v/>
      </c>
      <c r="BH365" s="131" t="str">
        <f>IF(ISNA(LOOKUP(2.1,1/(AG365:BG365&lt;&gt;""),AG365:BG365)),"vide",LOOKUP(2.1,1/(AG365:BG365&lt;&gt;""),AG365:BG365))</f>
        <v>vide</v>
      </c>
      <c r="BI365" s="138">
        <f>SUMPRODUCT((AG365:BF365&lt;&gt;"")*1)</f>
        <v>0</v>
      </c>
    </row>
    <row r="366" spans="31:91" x14ac:dyDescent="0.25">
      <c r="AF366" s="133" t="str">
        <f>trame_planning_machine!$C$7</f>
        <v>sa 2</v>
      </c>
      <c r="AG366" s="134" t="str">
        <f t="shared" ref="AG366:AG395" si="329">IF(D3=$AE$365,D$1,"")</f>
        <v/>
      </c>
      <c r="AH366" s="135" t="str">
        <f t="shared" ref="AH366:AH395" si="330">IF(E3=$AE$365,E$1,"")</f>
        <v/>
      </c>
      <c r="AI366" s="135" t="str">
        <f t="shared" ref="AI366:AI395" si="331">IF(F3=$AE$365,F$1,"")</f>
        <v/>
      </c>
      <c r="AJ366" s="135" t="str">
        <f t="shared" ref="AJ366:AJ395" si="332">IF(G3=$AE$365,G$1,"")</f>
        <v/>
      </c>
      <c r="AK366" s="135" t="str">
        <f t="shared" ref="AK366:AK395" si="333">IF(H3=$AE$365,H$1,"")</f>
        <v/>
      </c>
      <c r="AL366" s="135" t="str">
        <f t="shared" ref="AL366:AL395" si="334">IF(I3=$AE$365,I$1,"")</f>
        <v/>
      </c>
      <c r="AM366" s="135" t="str">
        <f t="shared" ref="AM366:AM395" si="335">IF(J3=$AE$365,J$1,"")</f>
        <v/>
      </c>
      <c r="AN366" s="135" t="str">
        <f t="shared" ref="AN366:AN395" si="336">IF(K3=$AE$365,K$1,"")</f>
        <v/>
      </c>
      <c r="AO366" s="135" t="str">
        <f t="shared" ref="AO366:AO395" si="337">IF(L3=$AE$365,L$1,"")</f>
        <v/>
      </c>
      <c r="AP366" s="135" t="str">
        <f t="shared" ref="AP366:AP395" si="338">IF(M3=$AE$365,M$1,"")</f>
        <v/>
      </c>
      <c r="AQ366" s="135" t="str">
        <f t="shared" ref="AQ366:AQ395" si="339">IF(N3=$AE$365,N$1,"")</f>
        <v/>
      </c>
      <c r="AR366" s="135" t="str">
        <f t="shared" ref="AR366:AR395" si="340">IF(O3=$AE$365,O$1,"")</f>
        <v/>
      </c>
      <c r="AS366" s="135" t="str">
        <f t="shared" ref="AS366:AS395" si="341">IF(P3=$AE$365,P$1,"")</f>
        <v/>
      </c>
      <c r="AT366" s="135" t="str">
        <f t="shared" ref="AT366:AT395" si="342">IF(Q3=$AE$365,Q$1,"")</f>
        <v/>
      </c>
      <c r="AU366" s="135" t="str">
        <f t="shared" ref="AU366:AU395" si="343">IF(R3=$AE$365,R$1,"")</f>
        <v/>
      </c>
      <c r="AV366" s="135" t="str">
        <f t="shared" ref="AV366:AV395" si="344">IF(S3=$AE$365,S$1,"")</f>
        <v/>
      </c>
      <c r="AW366" s="135" t="str">
        <f t="shared" ref="AW366:AW395" si="345">IF(T3=$AE$365,T$1,"")</f>
        <v/>
      </c>
      <c r="AX366" s="135" t="str">
        <f t="shared" ref="AX366:AX395" si="346">IF(U3=$AE$365,U$1,"")</f>
        <v/>
      </c>
      <c r="AY366" s="135" t="str">
        <f t="shared" ref="AY366:AY395" si="347">IF(V3=$AE$365,V$1,"")</f>
        <v/>
      </c>
      <c r="AZ366" s="135" t="str">
        <f t="shared" ref="AZ366:AZ395" si="348">IF(W3=$AE$365,W$1,"")</f>
        <v/>
      </c>
      <c r="BA366" s="135" t="str">
        <f t="shared" ref="BA366:BA395" si="349">IF(X3=$AE$365,X$1,"")</f>
        <v/>
      </c>
      <c r="BB366" s="135" t="str">
        <f t="shared" ref="BB366:BB395" si="350">IF(Y3=$AE$365,Y$1,"")</f>
        <v/>
      </c>
      <c r="BC366" s="135" t="str">
        <f t="shared" ref="BC366:BC395" si="351">IF(Z3=$AE$365,Z$1,"")</f>
        <v/>
      </c>
      <c r="BD366" s="135" t="str">
        <f t="shared" ref="BD366:BD395" si="352">IF(AA3=$AE$365,AA$1,"")</f>
        <v/>
      </c>
      <c r="BE366" s="136" t="str">
        <f t="shared" ref="BE366:BE395" si="353">IF(ISERROR(SEARCH("PW*",$AB$2)),"",$AB$1)</f>
        <v/>
      </c>
      <c r="BF366" s="136" t="str">
        <f t="shared" ref="BF366:BF395" si="354">IF(ISERROR(SEARCH("PW*",$AC$2)),"",$AC$1)</f>
        <v/>
      </c>
      <c r="BG366" s="137" t="str">
        <f t="shared" ref="BG366:BG395" si="355">IF(BI366&gt;1,"DOUB","")</f>
        <v/>
      </c>
      <c r="BH366" s="131" t="str">
        <f t="shared" ref="BH366:BH395" si="356">IF(ISNA(LOOKUP(2.1,1/(AG366:BG366&lt;&gt;""),AG366:BG366)),"vide",LOOKUP(2.1,1/(AG366:BG366&lt;&gt;""),AG366:BG366))</f>
        <v>vide</v>
      </c>
      <c r="BI366" s="138">
        <f t="shared" ref="BI366:BI395" si="357">SUMPRODUCT((AG366:BF366&lt;&gt;"")*1)</f>
        <v>0</v>
      </c>
    </row>
    <row r="367" spans="31:91" x14ac:dyDescent="0.25">
      <c r="AF367" s="133" t="str">
        <f>trame_planning_machine!$C$8</f>
        <v>di 3</v>
      </c>
      <c r="AG367" s="134" t="str">
        <f t="shared" si="329"/>
        <v/>
      </c>
      <c r="AH367" s="135" t="str">
        <f t="shared" si="330"/>
        <v/>
      </c>
      <c r="AI367" s="135" t="str">
        <f t="shared" si="331"/>
        <v/>
      </c>
      <c r="AJ367" s="135" t="str">
        <f t="shared" si="332"/>
        <v/>
      </c>
      <c r="AK367" s="135" t="str">
        <f t="shared" si="333"/>
        <v/>
      </c>
      <c r="AL367" s="135" t="str">
        <f t="shared" si="334"/>
        <v/>
      </c>
      <c r="AM367" s="135" t="str">
        <f t="shared" si="335"/>
        <v/>
      </c>
      <c r="AN367" s="135" t="str">
        <f t="shared" si="336"/>
        <v/>
      </c>
      <c r="AO367" s="135" t="str">
        <f t="shared" si="337"/>
        <v/>
      </c>
      <c r="AP367" s="135" t="str">
        <f t="shared" si="338"/>
        <v/>
      </c>
      <c r="AQ367" s="135" t="str">
        <f t="shared" si="339"/>
        <v/>
      </c>
      <c r="AR367" s="135" t="str">
        <f t="shared" si="340"/>
        <v/>
      </c>
      <c r="AS367" s="135" t="str">
        <f t="shared" si="341"/>
        <v/>
      </c>
      <c r="AT367" s="135" t="str">
        <f t="shared" si="342"/>
        <v/>
      </c>
      <c r="AU367" s="135" t="str">
        <f t="shared" si="343"/>
        <v/>
      </c>
      <c r="AV367" s="135" t="str">
        <f t="shared" si="344"/>
        <v/>
      </c>
      <c r="AW367" s="135" t="str">
        <f t="shared" si="345"/>
        <v/>
      </c>
      <c r="AX367" s="135" t="str">
        <f t="shared" si="346"/>
        <v/>
      </c>
      <c r="AY367" s="135" t="str">
        <f t="shared" si="347"/>
        <v/>
      </c>
      <c r="AZ367" s="135" t="str">
        <f t="shared" si="348"/>
        <v/>
      </c>
      <c r="BA367" s="135" t="str">
        <f t="shared" si="349"/>
        <v/>
      </c>
      <c r="BB367" s="135" t="str">
        <f t="shared" si="350"/>
        <v/>
      </c>
      <c r="BC367" s="135" t="str">
        <f t="shared" si="351"/>
        <v/>
      </c>
      <c r="BD367" s="135" t="str">
        <f t="shared" si="352"/>
        <v/>
      </c>
      <c r="BE367" s="136" t="str">
        <f t="shared" si="353"/>
        <v/>
      </c>
      <c r="BF367" s="136" t="str">
        <f t="shared" si="354"/>
        <v/>
      </c>
      <c r="BG367" s="137" t="str">
        <f t="shared" si="355"/>
        <v/>
      </c>
      <c r="BH367" s="131" t="str">
        <f t="shared" si="356"/>
        <v>vide</v>
      </c>
      <c r="BI367" s="138">
        <f t="shared" si="357"/>
        <v>0</v>
      </c>
    </row>
    <row r="368" spans="31:91" x14ac:dyDescent="0.25">
      <c r="AF368" s="133" t="str">
        <f>trame_planning_machine!$C$9</f>
        <v>lu 4</v>
      </c>
      <c r="AG368" s="134" t="str">
        <f t="shared" si="329"/>
        <v/>
      </c>
      <c r="AH368" s="135" t="str">
        <f t="shared" si="330"/>
        <v/>
      </c>
      <c r="AI368" s="135" t="str">
        <f t="shared" si="331"/>
        <v/>
      </c>
      <c r="AJ368" s="135" t="str">
        <f t="shared" si="332"/>
        <v/>
      </c>
      <c r="AK368" s="135" t="str">
        <f t="shared" si="333"/>
        <v/>
      </c>
      <c r="AL368" s="135" t="str">
        <f t="shared" si="334"/>
        <v/>
      </c>
      <c r="AM368" s="135" t="str">
        <f t="shared" si="335"/>
        <v/>
      </c>
      <c r="AN368" s="135" t="str">
        <f t="shared" si="336"/>
        <v/>
      </c>
      <c r="AO368" s="135" t="str">
        <f t="shared" si="337"/>
        <v/>
      </c>
      <c r="AP368" s="135" t="str">
        <f t="shared" si="338"/>
        <v/>
      </c>
      <c r="AQ368" s="135" t="str">
        <f t="shared" si="339"/>
        <v/>
      </c>
      <c r="AR368" s="135" t="str">
        <f t="shared" si="340"/>
        <v/>
      </c>
      <c r="AS368" s="135" t="str">
        <f t="shared" si="341"/>
        <v/>
      </c>
      <c r="AT368" s="135" t="str">
        <f t="shared" si="342"/>
        <v/>
      </c>
      <c r="AU368" s="135" t="str">
        <f t="shared" si="343"/>
        <v/>
      </c>
      <c r="AV368" s="135" t="str">
        <f t="shared" si="344"/>
        <v/>
      </c>
      <c r="AW368" s="135" t="str">
        <f t="shared" si="345"/>
        <v/>
      </c>
      <c r="AX368" s="135" t="str">
        <f t="shared" si="346"/>
        <v/>
      </c>
      <c r="AY368" s="135" t="str">
        <f t="shared" si="347"/>
        <v/>
      </c>
      <c r="AZ368" s="135" t="str">
        <f t="shared" si="348"/>
        <v/>
      </c>
      <c r="BA368" s="135" t="str">
        <f t="shared" si="349"/>
        <v/>
      </c>
      <c r="BB368" s="135" t="str">
        <f t="shared" si="350"/>
        <v/>
      </c>
      <c r="BC368" s="135" t="str">
        <f t="shared" si="351"/>
        <v/>
      </c>
      <c r="BD368" s="135" t="str">
        <f t="shared" si="352"/>
        <v/>
      </c>
      <c r="BE368" s="136" t="str">
        <f t="shared" si="353"/>
        <v/>
      </c>
      <c r="BF368" s="136" t="str">
        <f t="shared" si="354"/>
        <v/>
      </c>
      <c r="BG368" s="137" t="str">
        <f t="shared" si="355"/>
        <v/>
      </c>
      <c r="BH368" s="131" t="str">
        <f t="shared" si="356"/>
        <v>vide</v>
      </c>
      <c r="BI368" s="138">
        <f t="shared" si="357"/>
        <v>0</v>
      </c>
    </row>
    <row r="369" spans="32:61" x14ac:dyDescent="0.25">
      <c r="AF369" s="133" t="str">
        <f>trame_planning_machine!$C$10</f>
        <v>ma 5</v>
      </c>
      <c r="AG369" s="134" t="str">
        <f t="shared" si="329"/>
        <v/>
      </c>
      <c r="AH369" s="135" t="str">
        <f t="shared" si="330"/>
        <v/>
      </c>
      <c r="AI369" s="135" t="str">
        <f t="shared" si="331"/>
        <v/>
      </c>
      <c r="AJ369" s="135" t="str">
        <f t="shared" si="332"/>
        <v/>
      </c>
      <c r="AK369" s="135" t="str">
        <f t="shared" si="333"/>
        <v/>
      </c>
      <c r="AL369" s="135" t="str">
        <f t="shared" si="334"/>
        <v/>
      </c>
      <c r="AM369" s="135" t="str">
        <f t="shared" si="335"/>
        <v/>
      </c>
      <c r="AN369" s="135" t="str">
        <f t="shared" si="336"/>
        <v/>
      </c>
      <c r="AO369" s="135" t="str">
        <f t="shared" si="337"/>
        <v/>
      </c>
      <c r="AP369" s="135" t="str">
        <f t="shared" si="338"/>
        <v/>
      </c>
      <c r="AQ369" s="135" t="str">
        <f t="shared" si="339"/>
        <v/>
      </c>
      <c r="AR369" s="135" t="str">
        <f t="shared" si="340"/>
        <v/>
      </c>
      <c r="AS369" s="135" t="str">
        <f t="shared" si="341"/>
        <v/>
      </c>
      <c r="AT369" s="135" t="str">
        <f t="shared" si="342"/>
        <v/>
      </c>
      <c r="AU369" s="135" t="str">
        <f t="shared" si="343"/>
        <v/>
      </c>
      <c r="AV369" s="135" t="str">
        <f t="shared" si="344"/>
        <v/>
      </c>
      <c r="AW369" s="135" t="str">
        <f t="shared" si="345"/>
        <v/>
      </c>
      <c r="AX369" s="135" t="str">
        <f t="shared" si="346"/>
        <v/>
      </c>
      <c r="AY369" s="135" t="str">
        <f t="shared" si="347"/>
        <v/>
      </c>
      <c r="AZ369" s="135" t="str">
        <f t="shared" si="348"/>
        <v/>
      </c>
      <c r="BA369" s="135" t="str">
        <f t="shared" si="349"/>
        <v/>
      </c>
      <c r="BB369" s="135" t="str">
        <f t="shared" si="350"/>
        <v/>
      </c>
      <c r="BC369" s="135" t="str">
        <f t="shared" si="351"/>
        <v/>
      </c>
      <c r="BD369" s="135" t="str">
        <f t="shared" si="352"/>
        <v/>
      </c>
      <c r="BE369" s="136" t="str">
        <f t="shared" si="353"/>
        <v/>
      </c>
      <c r="BF369" s="136" t="str">
        <f t="shared" si="354"/>
        <v/>
      </c>
      <c r="BG369" s="137" t="str">
        <f t="shared" si="355"/>
        <v/>
      </c>
      <c r="BH369" s="131" t="str">
        <f t="shared" si="356"/>
        <v>vide</v>
      </c>
      <c r="BI369" s="138">
        <f t="shared" si="357"/>
        <v>0</v>
      </c>
    </row>
    <row r="370" spans="32:61" x14ac:dyDescent="0.25">
      <c r="AF370" s="133" t="str">
        <f>trame_planning_machine!$C$11</f>
        <v>me 6</v>
      </c>
      <c r="AG370" s="134" t="str">
        <f t="shared" si="329"/>
        <v/>
      </c>
      <c r="AH370" s="135" t="str">
        <f t="shared" si="330"/>
        <v/>
      </c>
      <c r="AI370" s="135" t="str">
        <f t="shared" si="331"/>
        <v/>
      </c>
      <c r="AJ370" s="135" t="str">
        <f t="shared" si="332"/>
        <v/>
      </c>
      <c r="AK370" s="135" t="str">
        <f t="shared" si="333"/>
        <v/>
      </c>
      <c r="AL370" s="135" t="str">
        <f t="shared" si="334"/>
        <v/>
      </c>
      <c r="AM370" s="135" t="str">
        <f t="shared" si="335"/>
        <v/>
      </c>
      <c r="AN370" s="135" t="str">
        <f t="shared" si="336"/>
        <v/>
      </c>
      <c r="AO370" s="135" t="str">
        <f t="shared" si="337"/>
        <v/>
      </c>
      <c r="AP370" s="135" t="str">
        <f t="shared" si="338"/>
        <v/>
      </c>
      <c r="AQ370" s="135" t="str">
        <f t="shared" si="339"/>
        <v/>
      </c>
      <c r="AR370" s="135" t="str">
        <f t="shared" si="340"/>
        <v/>
      </c>
      <c r="AS370" s="135" t="str">
        <f t="shared" si="341"/>
        <v/>
      </c>
      <c r="AT370" s="135" t="str">
        <f t="shared" si="342"/>
        <v/>
      </c>
      <c r="AU370" s="135" t="str">
        <f t="shared" si="343"/>
        <v/>
      </c>
      <c r="AV370" s="135" t="str">
        <f t="shared" si="344"/>
        <v/>
      </c>
      <c r="AW370" s="135" t="str">
        <f t="shared" si="345"/>
        <v/>
      </c>
      <c r="AX370" s="135" t="str">
        <f t="shared" si="346"/>
        <v/>
      </c>
      <c r="AY370" s="135" t="str">
        <f t="shared" si="347"/>
        <v/>
      </c>
      <c r="AZ370" s="135" t="str">
        <f t="shared" si="348"/>
        <v/>
      </c>
      <c r="BA370" s="135" t="str">
        <f t="shared" si="349"/>
        <v/>
      </c>
      <c r="BB370" s="135" t="str">
        <f t="shared" si="350"/>
        <v/>
      </c>
      <c r="BC370" s="135" t="str">
        <f t="shared" si="351"/>
        <v/>
      </c>
      <c r="BD370" s="135" t="str">
        <f t="shared" si="352"/>
        <v/>
      </c>
      <c r="BE370" s="136" t="str">
        <f t="shared" si="353"/>
        <v/>
      </c>
      <c r="BF370" s="136" t="str">
        <f t="shared" si="354"/>
        <v/>
      </c>
      <c r="BG370" s="137" t="str">
        <f t="shared" si="355"/>
        <v/>
      </c>
      <c r="BH370" s="131" t="str">
        <f t="shared" si="356"/>
        <v>vide</v>
      </c>
      <c r="BI370" s="138">
        <f t="shared" si="357"/>
        <v>0</v>
      </c>
    </row>
    <row r="371" spans="32:61" x14ac:dyDescent="0.25">
      <c r="AF371" s="133" t="str">
        <f>trame_planning_machine!$C$12</f>
        <v>je 7</v>
      </c>
      <c r="AG371" s="134" t="str">
        <f t="shared" si="329"/>
        <v/>
      </c>
      <c r="AH371" s="135" t="str">
        <f t="shared" si="330"/>
        <v/>
      </c>
      <c r="AI371" s="135" t="str">
        <f t="shared" si="331"/>
        <v/>
      </c>
      <c r="AJ371" s="135" t="str">
        <f t="shared" si="332"/>
        <v/>
      </c>
      <c r="AK371" s="135" t="str">
        <f t="shared" si="333"/>
        <v/>
      </c>
      <c r="AL371" s="135" t="str">
        <f t="shared" si="334"/>
        <v/>
      </c>
      <c r="AM371" s="135" t="str">
        <f t="shared" si="335"/>
        <v/>
      </c>
      <c r="AN371" s="135" t="str">
        <f t="shared" si="336"/>
        <v/>
      </c>
      <c r="AO371" s="135" t="str">
        <f t="shared" si="337"/>
        <v/>
      </c>
      <c r="AP371" s="135" t="str">
        <f t="shared" si="338"/>
        <v/>
      </c>
      <c r="AQ371" s="135" t="str">
        <f t="shared" si="339"/>
        <v/>
      </c>
      <c r="AR371" s="135" t="str">
        <f t="shared" si="340"/>
        <v/>
      </c>
      <c r="AS371" s="135" t="str">
        <f t="shared" si="341"/>
        <v/>
      </c>
      <c r="AT371" s="135" t="str">
        <f t="shared" si="342"/>
        <v/>
      </c>
      <c r="AU371" s="135" t="str">
        <f t="shared" si="343"/>
        <v/>
      </c>
      <c r="AV371" s="135" t="str">
        <f t="shared" si="344"/>
        <v/>
      </c>
      <c r="AW371" s="135" t="str">
        <f t="shared" si="345"/>
        <v/>
      </c>
      <c r="AX371" s="135" t="str">
        <f t="shared" si="346"/>
        <v/>
      </c>
      <c r="AY371" s="135" t="str">
        <f t="shared" si="347"/>
        <v/>
      </c>
      <c r="AZ371" s="135" t="str">
        <f t="shared" si="348"/>
        <v/>
      </c>
      <c r="BA371" s="135" t="str">
        <f t="shared" si="349"/>
        <v/>
      </c>
      <c r="BB371" s="135" t="str">
        <f t="shared" si="350"/>
        <v/>
      </c>
      <c r="BC371" s="135" t="str">
        <f t="shared" si="351"/>
        <v/>
      </c>
      <c r="BD371" s="135" t="str">
        <f t="shared" si="352"/>
        <v/>
      </c>
      <c r="BE371" s="136" t="str">
        <f t="shared" si="353"/>
        <v/>
      </c>
      <c r="BF371" s="136" t="str">
        <f t="shared" si="354"/>
        <v/>
      </c>
      <c r="BG371" s="137" t="str">
        <f t="shared" si="355"/>
        <v/>
      </c>
      <c r="BH371" s="131" t="str">
        <f t="shared" si="356"/>
        <v>vide</v>
      </c>
      <c r="BI371" s="138">
        <f t="shared" si="357"/>
        <v>0</v>
      </c>
    </row>
    <row r="372" spans="32:61" x14ac:dyDescent="0.25">
      <c r="AF372" s="133" t="str">
        <f>trame_planning_machine!$C$13</f>
        <v>ve 8</v>
      </c>
      <c r="AG372" s="134" t="str">
        <f t="shared" si="329"/>
        <v/>
      </c>
      <c r="AH372" s="135" t="str">
        <f t="shared" si="330"/>
        <v/>
      </c>
      <c r="AI372" s="135" t="str">
        <f t="shared" si="331"/>
        <v/>
      </c>
      <c r="AJ372" s="135" t="str">
        <f t="shared" si="332"/>
        <v/>
      </c>
      <c r="AK372" s="135" t="str">
        <f t="shared" si="333"/>
        <v/>
      </c>
      <c r="AL372" s="135" t="str">
        <f t="shared" si="334"/>
        <v/>
      </c>
      <c r="AM372" s="135" t="str">
        <f t="shared" si="335"/>
        <v/>
      </c>
      <c r="AN372" s="135" t="str">
        <f t="shared" si="336"/>
        <v/>
      </c>
      <c r="AO372" s="135" t="str">
        <f t="shared" si="337"/>
        <v/>
      </c>
      <c r="AP372" s="135" t="str">
        <f t="shared" si="338"/>
        <v/>
      </c>
      <c r="AQ372" s="135" t="str">
        <f t="shared" si="339"/>
        <v/>
      </c>
      <c r="AR372" s="135" t="str">
        <f t="shared" si="340"/>
        <v/>
      </c>
      <c r="AS372" s="135" t="str">
        <f t="shared" si="341"/>
        <v/>
      </c>
      <c r="AT372" s="135" t="str">
        <f t="shared" si="342"/>
        <v/>
      </c>
      <c r="AU372" s="135" t="str">
        <f t="shared" si="343"/>
        <v/>
      </c>
      <c r="AV372" s="135" t="str">
        <f t="shared" si="344"/>
        <v/>
      </c>
      <c r="AW372" s="135" t="str">
        <f t="shared" si="345"/>
        <v/>
      </c>
      <c r="AX372" s="135" t="str">
        <f t="shared" si="346"/>
        <v/>
      </c>
      <c r="AY372" s="135" t="str">
        <f t="shared" si="347"/>
        <v/>
      </c>
      <c r="AZ372" s="135" t="str">
        <f t="shared" si="348"/>
        <v/>
      </c>
      <c r="BA372" s="135" t="str">
        <f t="shared" si="349"/>
        <v/>
      </c>
      <c r="BB372" s="135" t="str">
        <f t="shared" si="350"/>
        <v/>
      </c>
      <c r="BC372" s="135" t="str">
        <f t="shared" si="351"/>
        <v/>
      </c>
      <c r="BD372" s="135" t="str">
        <f t="shared" si="352"/>
        <v/>
      </c>
      <c r="BE372" s="136" t="str">
        <f t="shared" si="353"/>
        <v/>
      </c>
      <c r="BF372" s="136" t="str">
        <f t="shared" si="354"/>
        <v/>
      </c>
      <c r="BG372" s="137" t="str">
        <f t="shared" si="355"/>
        <v/>
      </c>
      <c r="BH372" s="131" t="str">
        <f t="shared" si="356"/>
        <v>vide</v>
      </c>
      <c r="BI372" s="138">
        <f t="shared" si="357"/>
        <v>0</v>
      </c>
    </row>
    <row r="373" spans="32:61" x14ac:dyDescent="0.25">
      <c r="AF373" s="133" t="str">
        <f>trame_planning_machine!$C$14</f>
        <v>sa 9</v>
      </c>
      <c r="AG373" s="134" t="str">
        <f t="shared" si="329"/>
        <v/>
      </c>
      <c r="AH373" s="135" t="str">
        <f t="shared" si="330"/>
        <v/>
      </c>
      <c r="AI373" s="135" t="str">
        <f t="shared" si="331"/>
        <v/>
      </c>
      <c r="AJ373" s="135" t="str">
        <f t="shared" si="332"/>
        <v/>
      </c>
      <c r="AK373" s="135" t="str">
        <f t="shared" si="333"/>
        <v/>
      </c>
      <c r="AL373" s="135" t="str">
        <f t="shared" si="334"/>
        <v/>
      </c>
      <c r="AM373" s="135" t="str">
        <f t="shared" si="335"/>
        <v/>
      </c>
      <c r="AN373" s="135" t="str">
        <f t="shared" si="336"/>
        <v/>
      </c>
      <c r="AO373" s="135" t="str">
        <f t="shared" si="337"/>
        <v/>
      </c>
      <c r="AP373" s="135" t="str">
        <f t="shared" si="338"/>
        <v/>
      </c>
      <c r="AQ373" s="135" t="str">
        <f t="shared" si="339"/>
        <v/>
      </c>
      <c r="AR373" s="135" t="str">
        <f t="shared" si="340"/>
        <v/>
      </c>
      <c r="AS373" s="135" t="str">
        <f t="shared" si="341"/>
        <v/>
      </c>
      <c r="AT373" s="135" t="str">
        <f t="shared" si="342"/>
        <v/>
      </c>
      <c r="AU373" s="135" t="str">
        <f t="shared" si="343"/>
        <v/>
      </c>
      <c r="AV373" s="135" t="str">
        <f t="shared" si="344"/>
        <v/>
      </c>
      <c r="AW373" s="135" t="str">
        <f t="shared" si="345"/>
        <v/>
      </c>
      <c r="AX373" s="135" t="str">
        <f t="shared" si="346"/>
        <v/>
      </c>
      <c r="AY373" s="135" t="str">
        <f t="shared" si="347"/>
        <v/>
      </c>
      <c r="AZ373" s="135" t="str">
        <f t="shared" si="348"/>
        <v/>
      </c>
      <c r="BA373" s="135" t="str">
        <f t="shared" si="349"/>
        <v/>
      </c>
      <c r="BB373" s="135" t="str">
        <f t="shared" si="350"/>
        <v/>
      </c>
      <c r="BC373" s="135" t="str">
        <f t="shared" si="351"/>
        <v/>
      </c>
      <c r="BD373" s="135" t="str">
        <f t="shared" si="352"/>
        <v/>
      </c>
      <c r="BE373" s="136" t="str">
        <f t="shared" si="353"/>
        <v/>
      </c>
      <c r="BF373" s="136" t="str">
        <f t="shared" si="354"/>
        <v/>
      </c>
      <c r="BG373" s="137" t="str">
        <f t="shared" si="355"/>
        <v/>
      </c>
      <c r="BH373" s="131" t="str">
        <f t="shared" si="356"/>
        <v>vide</v>
      </c>
      <c r="BI373" s="138">
        <f t="shared" si="357"/>
        <v>0</v>
      </c>
    </row>
    <row r="374" spans="32:61" x14ac:dyDescent="0.25">
      <c r="AF374" s="133" t="str">
        <f>trame_planning_machine!$C$15</f>
        <v>di 10</v>
      </c>
      <c r="AG374" s="134" t="str">
        <f t="shared" si="329"/>
        <v/>
      </c>
      <c r="AH374" s="135" t="str">
        <f t="shared" si="330"/>
        <v/>
      </c>
      <c r="AI374" s="135" t="str">
        <f t="shared" si="331"/>
        <v/>
      </c>
      <c r="AJ374" s="135" t="str">
        <f t="shared" si="332"/>
        <v/>
      </c>
      <c r="AK374" s="135" t="str">
        <f t="shared" si="333"/>
        <v/>
      </c>
      <c r="AL374" s="135" t="str">
        <f t="shared" si="334"/>
        <v/>
      </c>
      <c r="AM374" s="135" t="str">
        <f t="shared" si="335"/>
        <v/>
      </c>
      <c r="AN374" s="135" t="str">
        <f t="shared" si="336"/>
        <v/>
      </c>
      <c r="AO374" s="135" t="str">
        <f t="shared" si="337"/>
        <v/>
      </c>
      <c r="AP374" s="135" t="str">
        <f t="shared" si="338"/>
        <v/>
      </c>
      <c r="AQ374" s="135" t="str">
        <f t="shared" si="339"/>
        <v/>
      </c>
      <c r="AR374" s="135" t="str">
        <f t="shared" si="340"/>
        <v/>
      </c>
      <c r="AS374" s="135" t="str">
        <f t="shared" si="341"/>
        <v/>
      </c>
      <c r="AT374" s="135" t="str">
        <f t="shared" si="342"/>
        <v/>
      </c>
      <c r="AU374" s="135" t="str">
        <f t="shared" si="343"/>
        <v/>
      </c>
      <c r="AV374" s="135" t="str">
        <f t="shared" si="344"/>
        <v/>
      </c>
      <c r="AW374" s="135" t="str">
        <f t="shared" si="345"/>
        <v/>
      </c>
      <c r="AX374" s="135" t="str">
        <f t="shared" si="346"/>
        <v/>
      </c>
      <c r="AY374" s="135" t="str">
        <f t="shared" si="347"/>
        <v/>
      </c>
      <c r="AZ374" s="135" t="str">
        <f t="shared" si="348"/>
        <v/>
      </c>
      <c r="BA374" s="135" t="str">
        <f t="shared" si="349"/>
        <v/>
      </c>
      <c r="BB374" s="135" t="str">
        <f t="shared" si="350"/>
        <v/>
      </c>
      <c r="BC374" s="135" t="str">
        <f t="shared" si="351"/>
        <v/>
      </c>
      <c r="BD374" s="135" t="str">
        <f t="shared" si="352"/>
        <v/>
      </c>
      <c r="BE374" s="136" t="str">
        <f t="shared" si="353"/>
        <v/>
      </c>
      <c r="BF374" s="136" t="str">
        <f t="shared" si="354"/>
        <v/>
      </c>
      <c r="BG374" s="137" t="str">
        <f t="shared" si="355"/>
        <v/>
      </c>
      <c r="BH374" s="131" t="str">
        <f t="shared" si="356"/>
        <v>vide</v>
      </c>
      <c r="BI374" s="138">
        <f t="shared" si="357"/>
        <v>0</v>
      </c>
    </row>
    <row r="375" spans="32:61" x14ac:dyDescent="0.25">
      <c r="AF375" s="133" t="str">
        <f>trame_planning_machine!$C$16</f>
        <v>lu 11</v>
      </c>
      <c r="AG375" s="134" t="str">
        <f t="shared" si="329"/>
        <v/>
      </c>
      <c r="AH375" s="135" t="str">
        <f t="shared" si="330"/>
        <v/>
      </c>
      <c r="AI375" s="135" t="str">
        <f t="shared" si="331"/>
        <v/>
      </c>
      <c r="AJ375" s="135" t="str">
        <f t="shared" si="332"/>
        <v/>
      </c>
      <c r="AK375" s="135" t="str">
        <f t="shared" si="333"/>
        <v/>
      </c>
      <c r="AL375" s="135" t="str">
        <f t="shared" si="334"/>
        <v/>
      </c>
      <c r="AM375" s="135" t="str">
        <f t="shared" si="335"/>
        <v/>
      </c>
      <c r="AN375" s="135" t="str">
        <f t="shared" si="336"/>
        <v/>
      </c>
      <c r="AO375" s="135" t="str">
        <f t="shared" si="337"/>
        <v/>
      </c>
      <c r="AP375" s="135" t="str">
        <f t="shared" si="338"/>
        <v/>
      </c>
      <c r="AQ375" s="135" t="str">
        <f t="shared" si="339"/>
        <v/>
      </c>
      <c r="AR375" s="135" t="str">
        <f t="shared" si="340"/>
        <v/>
      </c>
      <c r="AS375" s="135" t="str">
        <f t="shared" si="341"/>
        <v/>
      </c>
      <c r="AT375" s="135" t="str">
        <f t="shared" si="342"/>
        <v/>
      </c>
      <c r="AU375" s="135" t="str">
        <f t="shared" si="343"/>
        <v/>
      </c>
      <c r="AV375" s="135" t="str">
        <f t="shared" si="344"/>
        <v/>
      </c>
      <c r="AW375" s="135" t="str">
        <f t="shared" si="345"/>
        <v/>
      </c>
      <c r="AX375" s="135" t="str">
        <f t="shared" si="346"/>
        <v/>
      </c>
      <c r="AY375" s="135" t="str">
        <f t="shared" si="347"/>
        <v/>
      </c>
      <c r="AZ375" s="135" t="str">
        <f t="shared" si="348"/>
        <v/>
      </c>
      <c r="BA375" s="135" t="str">
        <f t="shared" si="349"/>
        <v/>
      </c>
      <c r="BB375" s="135" t="str">
        <f t="shared" si="350"/>
        <v/>
      </c>
      <c r="BC375" s="135" t="str">
        <f t="shared" si="351"/>
        <v/>
      </c>
      <c r="BD375" s="135" t="str">
        <f t="shared" si="352"/>
        <v/>
      </c>
      <c r="BE375" s="136" t="str">
        <f t="shared" si="353"/>
        <v/>
      </c>
      <c r="BF375" s="136" t="str">
        <f t="shared" si="354"/>
        <v/>
      </c>
      <c r="BG375" s="137" t="str">
        <f t="shared" si="355"/>
        <v/>
      </c>
      <c r="BH375" s="131" t="str">
        <f t="shared" si="356"/>
        <v>vide</v>
      </c>
      <c r="BI375" s="138">
        <f t="shared" si="357"/>
        <v>0</v>
      </c>
    </row>
    <row r="376" spans="32:61" x14ac:dyDescent="0.25">
      <c r="AF376" s="133" t="str">
        <f>trame_planning_machine!$C$17</f>
        <v>ma 12</v>
      </c>
      <c r="AG376" s="134" t="str">
        <f t="shared" si="329"/>
        <v/>
      </c>
      <c r="AH376" s="135" t="str">
        <f t="shared" si="330"/>
        <v/>
      </c>
      <c r="AI376" s="135" t="str">
        <f t="shared" si="331"/>
        <v/>
      </c>
      <c r="AJ376" s="135" t="str">
        <f t="shared" si="332"/>
        <v/>
      </c>
      <c r="AK376" s="135" t="str">
        <f t="shared" si="333"/>
        <v/>
      </c>
      <c r="AL376" s="135" t="str">
        <f t="shared" si="334"/>
        <v/>
      </c>
      <c r="AM376" s="135" t="str">
        <f t="shared" si="335"/>
        <v/>
      </c>
      <c r="AN376" s="135" t="str">
        <f t="shared" si="336"/>
        <v/>
      </c>
      <c r="AO376" s="135" t="str">
        <f t="shared" si="337"/>
        <v/>
      </c>
      <c r="AP376" s="135" t="str">
        <f t="shared" si="338"/>
        <v/>
      </c>
      <c r="AQ376" s="135" t="str">
        <f t="shared" si="339"/>
        <v/>
      </c>
      <c r="AR376" s="135" t="str">
        <f t="shared" si="340"/>
        <v/>
      </c>
      <c r="AS376" s="135" t="str">
        <f t="shared" si="341"/>
        <v/>
      </c>
      <c r="AT376" s="135" t="str">
        <f t="shared" si="342"/>
        <v/>
      </c>
      <c r="AU376" s="135" t="str">
        <f t="shared" si="343"/>
        <v/>
      </c>
      <c r="AV376" s="135" t="str">
        <f t="shared" si="344"/>
        <v/>
      </c>
      <c r="AW376" s="135" t="str">
        <f t="shared" si="345"/>
        <v/>
      </c>
      <c r="AX376" s="135" t="str">
        <f t="shared" si="346"/>
        <v/>
      </c>
      <c r="AY376" s="135" t="str">
        <f t="shared" si="347"/>
        <v/>
      </c>
      <c r="AZ376" s="135" t="str">
        <f t="shared" si="348"/>
        <v/>
      </c>
      <c r="BA376" s="135" t="str">
        <f t="shared" si="349"/>
        <v/>
      </c>
      <c r="BB376" s="135" t="str">
        <f t="shared" si="350"/>
        <v/>
      </c>
      <c r="BC376" s="135" t="str">
        <f t="shared" si="351"/>
        <v/>
      </c>
      <c r="BD376" s="135" t="str">
        <f t="shared" si="352"/>
        <v/>
      </c>
      <c r="BE376" s="136" t="str">
        <f t="shared" si="353"/>
        <v/>
      </c>
      <c r="BF376" s="136" t="str">
        <f t="shared" si="354"/>
        <v/>
      </c>
      <c r="BG376" s="137" t="str">
        <f t="shared" si="355"/>
        <v/>
      </c>
      <c r="BH376" s="131" t="str">
        <f t="shared" si="356"/>
        <v>vide</v>
      </c>
      <c r="BI376" s="138">
        <f t="shared" si="357"/>
        <v>0</v>
      </c>
    </row>
    <row r="377" spans="32:61" x14ac:dyDescent="0.25">
      <c r="AF377" s="133" t="str">
        <f>trame_planning_machine!$C$18</f>
        <v>me 13</v>
      </c>
      <c r="AG377" s="134" t="str">
        <f t="shared" si="329"/>
        <v/>
      </c>
      <c r="AH377" s="135" t="str">
        <f t="shared" si="330"/>
        <v/>
      </c>
      <c r="AI377" s="135" t="str">
        <f t="shared" si="331"/>
        <v/>
      </c>
      <c r="AJ377" s="135" t="str">
        <f t="shared" si="332"/>
        <v/>
      </c>
      <c r="AK377" s="135" t="str">
        <f t="shared" si="333"/>
        <v/>
      </c>
      <c r="AL377" s="135" t="str">
        <f t="shared" si="334"/>
        <v/>
      </c>
      <c r="AM377" s="135" t="str">
        <f t="shared" si="335"/>
        <v/>
      </c>
      <c r="AN377" s="135" t="str">
        <f t="shared" si="336"/>
        <v/>
      </c>
      <c r="AO377" s="135" t="str">
        <f t="shared" si="337"/>
        <v/>
      </c>
      <c r="AP377" s="135" t="str">
        <f t="shared" si="338"/>
        <v/>
      </c>
      <c r="AQ377" s="135" t="str">
        <f t="shared" si="339"/>
        <v/>
      </c>
      <c r="AR377" s="135" t="str">
        <f t="shared" si="340"/>
        <v/>
      </c>
      <c r="AS377" s="135" t="str">
        <f t="shared" si="341"/>
        <v/>
      </c>
      <c r="AT377" s="135" t="str">
        <f t="shared" si="342"/>
        <v/>
      </c>
      <c r="AU377" s="135" t="str">
        <f t="shared" si="343"/>
        <v/>
      </c>
      <c r="AV377" s="135" t="str">
        <f t="shared" si="344"/>
        <v/>
      </c>
      <c r="AW377" s="135" t="str">
        <f t="shared" si="345"/>
        <v/>
      </c>
      <c r="AX377" s="135" t="str">
        <f t="shared" si="346"/>
        <v/>
      </c>
      <c r="AY377" s="135" t="str">
        <f t="shared" si="347"/>
        <v/>
      </c>
      <c r="AZ377" s="135" t="str">
        <f t="shared" si="348"/>
        <v/>
      </c>
      <c r="BA377" s="135" t="str">
        <f t="shared" si="349"/>
        <v/>
      </c>
      <c r="BB377" s="135" t="str">
        <f t="shared" si="350"/>
        <v/>
      </c>
      <c r="BC377" s="135" t="str">
        <f t="shared" si="351"/>
        <v/>
      </c>
      <c r="BD377" s="135" t="str">
        <f t="shared" si="352"/>
        <v/>
      </c>
      <c r="BE377" s="136" t="str">
        <f t="shared" si="353"/>
        <v/>
      </c>
      <c r="BF377" s="136" t="str">
        <f t="shared" si="354"/>
        <v/>
      </c>
      <c r="BG377" s="137" t="str">
        <f t="shared" si="355"/>
        <v/>
      </c>
      <c r="BH377" s="131" t="str">
        <f t="shared" si="356"/>
        <v>vide</v>
      </c>
      <c r="BI377" s="138">
        <f t="shared" si="357"/>
        <v>0</v>
      </c>
    </row>
    <row r="378" spans="32:61" x14ac:dyDescent="0.25">
      <c r="AF378" s="133" t="str">
        <f>trame_planning_machine!$C$19</f>
        <v>je 14</v>
      </c>
      <c r="AG378" s="134" t="str">
        <f t="shared" si="329"/>
        <v/>
      </c>
      <c r="AH378" s="135" t="str">
        <f t="shared" si="330"/>
        <v/>
      </c>
      <c r="AI378" s="135" t="str">
        <f t="shared" si="331"/>
        <v/>
      </c>
      <c r="AJ378" s="135" t="str">
        <f t="shared" si="332"/>
        <v/>
      </c>
      <c r="AK378" s="135" t="str">
        <f t="shared" si="333"/>
        <v/>
      </c>
      <c r="AL378" s="135" t="str">
        <f t="shared" si="334"/>
        <v/>
      </c>
      <c r="AM378" s="135" t="str">
        <f t="shared" si="335"/>
        <v/>
      </c>
      <c r="AN378" s="135" t="str">
        <f t="shared" si="336"/>
        <v/>
      </c>
      <c r="AO378" s="135" t="str">
        <f t="shared" si="337"/>
        <v/>
      </c>
      <c r="AP378" s="135" t="str">
        <f t="shared" si="338"/>
        <v/>
      </c>
      <c r="AQ378" s="135" t="str">
        <f t="shared" si="339"/>
        <v/>
      </c>
      <c r="AR378" s="135" t="str">
        <f t="shared" si="340"/>
        <v/>
      </c>
      <c r="AS378" s="135" t="str">
        <f t="shared" si="341"/>
        <v/>
      </c>
      <c r="AT378" s="135" t="str">
        <f t="shared" si="342"/>
        <v/>
      </c>
      <c r="AU378" s="135" t="str">
        <f t="shared" si="343"/>
        <v/>
      </c>
      <c r="AV378" s="135" t="str">
        <f t="shared" si="344"/>
        <v/>
      </c>
      <c r="AW378" s="135" t="str">
        <f t="shared" si="345"/>
        <v/>
      </c>
      <c r="AX378" s="135" t="str">
        <f t="shared" si="346"/>
        <v/>
      </c>
      <c r="AY378" s="135" t="str">
        <f t="shared" si="347"/>
        <v/>
      </c>
      <c r="AZ378" s="135" t="str">
        <f t="shared" si="348"/>
        <v/>
      </c>
      <c r="BA378" s="135" t="str">
        <f t="shared" si="349"/>
        <v/>
      </c>
      <c r="BB378" s="135" t="str">
        <f t="shared" si="350"/>
        <v/>
      </c>
      <c r="BC378" s="135" t="str">
        <f t="shared" si="351"/>
        <v/>
      </c>
      <c r="BD378" s="135" t="str">
        <f t="shared" si="352"/>
        <v/>
      </c>
      <c r="BE378" s="136" t="str">
        <f t="shared" si="353"/>
        <v/>
      </c>
      <c r="BF378" s="136" t="str">
        <f t="shared" si="354"/>
        <v/>
      </c>
      <c r="BG378" s="137" t="str">
        <f t="shared" si="355"/>
        <v/>
      </c>
      <c r="BH378" s="131" t="str">
        <f t="shared" si="356"/>
        <v>vide</v>
      </c>
      <c r="BI378" s="138">
        <f t="shared" si="357"/>
        <v>0</v>
      </c>
    </row>
    <row r="379" spans="32:61" x14ac:dyDescent="0.25">
      <c r="AF379" s="133" t="str">
        <f>trame_planning_machine!$C$20</f>
        <v>ve 15</v>
      </c>
      <c r="AG379" s="134" t="str">
        <f t="shared" si="329"/>
        <v/>
      </c>
      <c r="AH379" s="135" t="str">
        <f t="shared" si="330"/>
        <v/>
      </c>
      <c r="AI379" s="135" t="str">
        <f t="shared" si="331"/>
        <v/>
      </c>
      <c r="AJ379" s="135" t="str">
        <f t="shared" si="332"/>
        <v/>
      </c>
      <c r="AK379" s="135" t="str">
        <f t="shared" si="333"/>
        <v/>
      </c>
      <c r="AL379" s="135" t="str">
        <f t="shared" si="334"/>
        <v/>
      </c>
      <c r="AM379" s="135" t="str">
        <f t="shared" si="335"/>
        <v/>
      </c>
      <c r="AN379" s="135" t="str">
        <f t="shared" si="336"/>
        <v/>
      </c>
      <c r="AO379" s="135" t="str">
        <f t="shared" si="337"/>
        <v/>
      </c>
      <c r="AP379" s="135" t="str">
        <f t="shared" si="338"/>
        <v/>
      </c>
      <c r="AQ379" s="135" t="str">
        <f t="shared" si="339"/>
        <v/>
      </c>
      <c r="AR379" s="135" t="str">
        <f t="shared" si="340"/>
        <v/>
      </c>
      <c r="AS379" s="135" t="str">
        <f t="shared" si="341"/>
        <v/>
      </c>
      <c r="AT379" s="135" t="str">
        <f t="shared" si="342"/>
        <v/>
      </c>
      <c r="AU379" s="135" t="str">
        <f t="shared" si="343"/>
        <v/>
      </c>
      <c r="AV379" s="135" t="str">
        <f t="shared" si="344"/>
        <v/>
      </c>
      <c r="AW379" s="135" t="str">
        <f t="shared" si="345"/>
        <v/>
      </c>
      <c r="AX379" s="135" t="str">
        <f t="shared" si="346"/>
        <v/>
      </c>
      <c r="AY379" s="135" t="str">
        <f t="shared" si="347"/>
        <v/>
      </c>
      <c r="AZ379" s="135" t="str">
        <f t="shared" si="348"/>
        <v/>
      </c>
      <c r="BA379" s="135" t="str">
        <f t="shared" si="349"/>
        <v/>
      </c>
      <c r="BB379" s="135" t="str">
        <f t="shared" si="350"/>
        <v/>
      </c>
      <c r="BC379" s="135" t="str">
        <f t="shared" si="351"/>
        <v/>
      </c>
      <c r="BD379" s="135" t="str">
        <f t="shared" si="352"/>
        <v/>
      </c>
      <c r="BE379" s="136" t="str">
        <f t="shared" si="353"/>
        <v/>
      </c>
      <c r="BF379" s="136" t="str">
        <f t="shared" si="354"/>
        <v/>
      </c>
      <c r="BG379" s="137" t="str">
        <f t="shared" si="355"/>
        <v/>
      </c>
      <c r="BH379" s="131" t="str">
        <f t="shared" si="356"/>
        <v>vide</v>
      </c>
      <c r="BI379" s="138">
        <f t="shared" si="357"/>
        <v>0</v>
      </c>
    </row>
    <row r="380" spans="32:61" x14ac:dyDescent="0.25">
      <c r="AF380" s="133" t="str">
        <f>trame_planning_machine!$C$21</f>
        <v>sa 16</v>
      </c>
      <c r="AG380" s="134" t="str">
        <f t="shared" si="329"/>
        <v/>
      </c>
      <c r="AH380" s="135" t="str">
        <f t="shared" si="330"/>
        <v/>
      </c>
      <c r="AI380" s="135" t="str">
        <f t="shared" si="331"/>
        <v/>
      </c>
      <c r="AJ380" s="135" t="str">
        <f t="shared" si="332"/>
        <v/>
      </c>
      <c r="AK380" s="135" t="str">
        <f t="shared" si="333"/>
        <v/>
      </c>
      <c r="AL380" s="135" t="str">
        <f t="shared" si="334"/>
        <v/>
      </c>
      <c r="AM380" s="135" t="str">
        <f t="shared" si="335"/>
        <v/>
      </c>
      <c r="AN380" s="135" t="str">
        <f t="shared" si="336"/>
        <v/>
      </c>
      <c r="AO380" s="135" t="str">
        <f t="shared" si="337"/>
        <v/>
      </c>
      <c r="AP380" s="135" t="str">
        <f t="shared" si="338"/>
        <v/>
      </c>
      <c r="AQ380" s="135" t="str">
        <f t="shared" si="339"/>
        <v/>
      </c>
      <c r="AR380" s="135" t="str">
        <f t="shared" si="340"/>
        <v/>
      </c>
      <c r="AS380" s="135" t="str">
        <f t="shared" si="341"/>
        <v/>
      </c>
      <c r="AT380" s="135" t="str">
        <f t="shared" si="342"/>
        <v/>
      </c>
      <c r="AU380" s="135" t="str">
        <f t="shared" si="343"/>
        <v/>
      </c>
      <c r="AV380" s="135" t="str">
        <f t="shared" si="344"/>
        <v/>
      </c>
      <c r="AW380" s="135" t="str">
        <f t="shared" si="345"/>
        <v/>
      </c>
      <c r="AX380" s="135" t="str">
        <f t="shared" si="346"/>
        <v/>
      </c>
      <c r="AY380" s="135" t="str">
        <f t="shared" si="347"/>
        <v/>
      </c>
      <c r="AZ380" s="135" t="str">
        <f t="shared" si="348"/>
        <v/>
      </c>
      <c r="BA380" s="135" t="str">
        <f t="shared" si="349"/>
        <v/>
      </c>
      <c r="BB380" s="135" t="str">
        <f t="shared" si="350"/>
        <v/>
      </c>
      <c r="BC380" s="135" t="str">
        <f t="shared" si="351"/>
        <v/>
      </c>
      <c r="BD380" s="135" t="str">
        <f t="shared" si="352"/>
        <v/>
      </c>
      <c r="BE380" s="136" t="str">
        <f t="shared" si="353"/>
        <v/>
      </c>
      <c r="BF380" s="136" t="str">
        <f t="shared" si="354"/>
        <v/>
      </c>
      <c r="BG380" s="137" t="str">
        <f t="shared" si="355"/>
        <v/>
      </c>
      <c r="BH380" s="131" t="str">
        <f t="shared" si="356"/>
        <v>vide</v>
      </c>
      <c r="BI380" s="138">
        <f t="shared" si="357"/>
        <v>0</v>
      </c>
    </row>
    <row r="381" spans="32:61" x14ac:dyDescent="0.25">
      <c r="AF381" s="133" t="str">
        <f>trame_planning_machine!$C$22</f>
        <v>di 17</v>
      </c>
      <c r="AG381" s="134" t="str">
        <f t="shared" si="329"/>
        <v/>
      </c>
      <c r="AH381" s="135" t="str">
        <f t="shared" si="330"/>
        <v/>
      </c>
      <c r="AI381" s="135" t="str">
        <f t="shared" si="331"/>
        <v/>
      </c>
      <c r="AJ381" s="135" t="str">
        <f t="shared" si="332"/>
        <v/>
      </c>
      <c r="AK381" s="135" t="str">
        <f t="shared" si="333"/>
        <v/>
      </c>
      <c r="AL381" s="135" t="str">
        <f t="shared" si="334"/>
        <v/>
      </c>
      <c r="AM381" s="135" t="str">
        <f t="shared" si="335"/>
        <v/>
      </c>
      <c r="AN381" s="135" t="str">
        <f t="shared" si="336"/>
        <v/>
      </c>
      <c r="AO381" s="135" t="str">
        <f t="shared" si="337"/>
        <v/>
      </c>
      <c r="AP381" s="135" t="str">
        <f t="shared" si="338"/>
        <v/>
      </c>
      <c r="AQ381" s="135" t="str">
        <f t="shared" si="339"/>
        <v/>
      </c>
      <c r="AR381" s="135" t="str">
        <f t="shared" si="340"/>
        <v/>
      </c>
      <c r="AS381" s="135" t="str">
        <f t="shared" si="341"/>
        <v/>
      </c>
      <c r="AT381" s="135" t="str">
        <f t="shared" si="342"/>
        <v/>
      </c>
      <c r="AU381" s="135" t="str">
        <f t="shared" si="343"/>
        <v/>
      </c>
      <c r="AV381" s="135" t="str">
        <f t="shared" si="344"/>
        <v/>
      </c>
      <c r="AW381" s="135" t="str">
        <f t="shared" si="345"/>
        <v/>
      </c>
      <c r="AX381" s="135" t="str">
        <f t="shared" si="346"/>
        <v/>
      </c>
      <c r="AY381" s="135" t="str">
        <f t="shared" si="347"/>
        <v/>
      </c>
      <c r="AZ381" s="135" t="str">
        <f t="shared" si="348"/>
        <v/>
      </c>
      <c r="BA381" s="135" t="str">
        <f t="shared" si="349"/>
        <v/>
      </c>
      <c r="BB381" s="135" t="str">
        <f t="shared" si="350"/>
        <v/>
      </c>
      <c r="BC381" s="135" t="str">
        <f t="shared" si="351"/>
        <v/>
      </c>
      <c r="BD381" s="135" t="str">
        <f t="shared" si="352"/>
        <v/>
      </c>
      <c r="BE381" s="136" t="str">
        <f t="shared" si="353"/>
        <v/>
      </c>
      <c r="BF381" s="136" t="str">
        <f t="shared" si="354"/>
        <v/>
      </c>
      <c r="BG381" s="137" t="str">
        <f t="shared" si="355"/>
        <v/>
      </c>
      <c r="BH381" s="131" t="str">
        <f t="shared" si="356"/>
        <v>vide</v>
      </c>
      <c r="BI381" s="138">
        <f t="shared" si="357"/>
        <v>0</v>
      </c>
    </row>
    <row r="382" spans="32:61" x14ac:dyDescent="0.25">
      <c r="AF382" s="133" t="str">
        <f>trame_planning_machine!$C$23</f>
        <v>lu 18</v>
      </c>
      <c r="AG382" s="134" t="str">
        <f t="shared" si="329"/>
        <v/>
      </c>
      <c r="AH382" s="135" t="str">
        <f t="shared" si="330"/>
        <v/>
      </c>
      <c r="AI382" s="135" t="str">
        <f t="shared" si="331"/>
        <v/>
      </c>
      <c r="AJ382" s="135" t="str">
        <f t="shared" si="332"/>
        <v/>
      </c>
      <c r="AK382" s="135" t="str">
        <f t="shared" si="333"/>
        <v/>
      </c>
      <c r="AL382" s="135" t="str">
        <f t="shared" si="334"/>
        <v/>
      </c>
      <c r="AM382" s="135" t="str">
        <f t="shared" si="335"/>
        <v/>
      </c>
      <c r="AN382" s="135" t="str">
        <f t="shared" si="336"/>
        <v/>
      </c>
      <c r="AO382" s="135" t="str">
        <f t="shared" si="337"/>
        <v/>
      </c>
      <c r="AP382" s="135" t="str">
        <f t="shared" si="338"/>
        <v/>
      </c>
      <c r="AQ382" s="135" t="str">
        <f t="shared" si="339"/>
        <v/>
      </c>
      <c r="AR382" s="135" t="str">
        <f t="shared" si="340"/>
        <v/>
      </c>
      <c r="AS382" s="135" t="str">
        <f t="shared" si="341"/>
        <v/>
      </c>
      <c r="AT382" s="135" t="str">
        <f t="shared" si="342"/>
        <v/>
      </c>
      <c r="AU382" s="135" t="str">
        <f t="shared" si="343"/>
        <v/>
      </c>
      <c r="AV382" s="135" t="str">
        <f t="shared" si="344"/>
        <v/>
      </c>
      <c r="AW382" s="135" t="str">
        <f t="shared" si="345"/>
        <v/>
      </c>
      <c r="AX382" s="135" t="str">
        <f t="shared" si="346"/>
        <v/>
      </c>
      <c r="AY382" s="135" t="str">
        <f t="shared" si="347"/>
        <v/>
      </c>
      <c r="AZ382" s="135" t="str">
        <f t="shared" si="348"/>
        <v/>
      </c>
      <c r="BA382" s="135" t="str">
        <f t="shared" si="349"/>
        <v/>
      </c>
      <c r="BB382" s="135" t="str">
        <f t="shared" si="350"/>
        <v/>
      </c>
      <c r="BC382" s="135" t="str">
        <f t="shared" si="351"/>
        <v/>
      </c>
      <c r="BD382" s="135" t="str">
        <f t="shared" si="352"/>
        <v/>
      </c>
      <c r="BE382" s="136" t="str">
        <f t="shared" si="353"/>
        <v/>
      </c>
      <c r="BF382" s="136" t="str">
        <f t="shared" si="354"/>
        <v/>
      </c>
      <c r="BG382" s="137" t="str">
        <f t="shared" si="355"/>
        <v/>
      </c>
      <c r="BH382" s="131" t="str">
        <f t="shared" si="356"/>
        <v>vide</v>
      </c>
      <c r="BI382" s="138">
        <f t="shared" si="357"/>
        <v>0</v>
      </c>
    </row>
    <row r="383" spans="32:61" x14ac:dyDescent="0.25">
      <c r="AF383" s="133" t="str">
        <f>trame_planning_machine!$C$24</f>
        <v>ma 19</v>
      </c>
      <c r="AG383" s="134" t="str">
        <f t="shared" si="329"/>
        <v/>
      </c>
      <c r="AH383" s="135" t="str">
        <f t="shared" si="330"/>
        <v/>
      </c>
      <c r="AI383" s="135" t="str">
        <f t="shared" si="331"/>
        <v/>
      </c>
      <c r="AJ383" s="135" t="str">
        <f t="shared" si="332"/>
        <v/>
      </c>
      <c r="AK383" s="135" t="str">
        <f t="shared" si="333"/>
        <v/>
      </c>
      <c r="AL383" s="135" t="str">
        <f t="shared" si="334"/>
        <v/>
      </c>
      <c r="AM383" s="135" t="str">
        <f t="shared" si="335"/>
        <v/>
      </c>
      <c r="AN383" s="135" t="str">
        <f t="shared" si="336"/>
        <v/>
      </c>
      <c r="AO383" s="135" t="str">
        <f t="shared" si="337"/>
        <v/>
      </c>
      <c r="AP383" s="135" t="str">
        <f t="shared" si="338"/>
        <v/>
      </c>
      <c r="AQ383" s="135" t="str">
        <f t="shared" si="339"/>
        <v/>
      </c>
      <c r="AR383" s="135" t="str">
        <f t="shared" si="340"/>
        <v/>
      </c>
      <c r="AS383" s="135" t="str">
        <f t="shared" si="341"/>
        <v/>
      </c>
      <c r="AT383" s="135" t="str">
        <f t="shared" si="342"/>
        <v/>
      </c>
      <c r="AU383" s="135" t="str">
        <f t="shared" si="343"/>
        <v/>
      </c>
      <c r="AV383" s="135" t="str">
        <f t="shared" si="344"/>
        <v/>
      </c>
      <c r="AW383" s="135" t="str">
        <f t="shared" si="345"/>
        <v/>
      </c>
      <c r="AX383" s="135" t="str">
        <f t="shared" si="346"/>
        <v/>
      </c>
      <c r="AY383" s="135" t="str">
        <f t="shared" si="347"/>
        <v/>
      </c>
      <c r="AZ383" s="135" t="str">
        <f t="shared" si="348"/>
        <v/>
      </c>
      <c r="BA383" s="135" t="str">
        <f t="shared" si="349"/>
        <v/>
      </c>
      <c r="BB383" s="135" t="str">
        <f t="shared" si="350"/>
        <v/>
      </c>
      <c r="BC383" s="135" t="str">
        <f t="shared" si="351"/>
        <v/>
      </c>
      <c r="BD383" s="135" t="str">
        <f t="shared" si="352"/>
        <v/>
      </c>
      <c r="BE383" s="136" t="str">
        <f t="shared" si="353"/>
        <v/>
      </c>
      <c r="BF383" s="136" t="str">
        <f t="shared" si="354"/>
        <v/>
      </c>
      <c r="BG383" s="137" t="str">
        <f t="shared" si="355"/>
        <v/>
      </c>
      <c r="BH383" s="131" t="str">
        <f t="shared" si="356"/>
        <v>vide</v>
      </c>
      <c r="BI383" s="138">
        <f t="shared" si="357"/>
        <v>0</v>
      </c>
    </row>
    <row r="384" spans="32:61" x14ac:dyDescent="0.25">
      <c r="AF384" s="133" t="str">
        <f>trame_planning_machine!$C$25</f>
        <v>me 20</v>
      </c>
      <c r="AG384" s="134" t="str">
        <f t="shared" si="329"/>
        <v/>
      </c>
      <c r="AH384" s="135" t="str">
        <f t="shared" si="330"/>
        <v/>
      </c>
      <c r="AI384" s="135" t="str">
        <f t="shared" si="331"/>
        <v/>
      </c>
      <c r="AJ384" s="135" t="str">
        <f t="shared" si="332"/>
        <v/>
      </c>
      <c r="AK384" s="135" t="str">
        <f t="shared" si="333"/>
        <v/>
      </c>
      <c r="AL384" s="135" t="str">
        <f t="shared" si="334"/>
        <v/>
      </c>
      <c r="AM384" s="135" t="str">
        <f t="shared" si="335"/>
        <v/>
      </c>
      <c r="AN384" s="135" t="str">
        <f t="shared" si="336"/>
        <v/>
      </c>
      <c r="AO384" s="135" t="str">
        <f t="shared" si="337"/>
        <v/>
      </c>
      <c r="AP384" s="135" t="str">
        <f t="shared" si="338"/>
        <v/>
      </c>
      <c r="AQ384" s="135" t="str">
        <f t="shared" si="339"/>
        <v/>
      </c>
      <c r="AR384" s="135" t="str">
        <f t="shared" si="340"/>
        <v/>
      </c>
      <c r="AS384" s="135" t="str">
        <f t="shared" si="341"/>
        <v/>
      </c>
      <c r="AT384" s="135" t="str">
        <f t="shared" si="342"/>
        <v/>
      </c>
      <c r="AU384" s="135" t="str">
        <f t="shared" si="343"/>
        <v/>
      </c>
      <c r="AV384" s="135" t="str">
        <f t="shared" si="344"/>
        <v/>
      </c>
      <c r="AW384" s="135" t="str">
        <f t="shared" si="345"/>
        <v/>
      </c>
      <c r="AX384" s="135" t="str">
        <f t="shared" si="346"/>
        <v/>
      </c>
      <c r="AY384" s="135" t="str">
        <f t="shared" si="347"/>
        <v/>
      </c>
      <c r="AZ384" s="135" t="str">
        <f t="shared" si="348"/>
        <v/>
      </c>
      <c r="BA384" s="135" t="str">
        <f t="shared" si="349"/>
        <v/>
      </c>
      <c r="BB384" s="135" t="str">
        <f t="shared" si="350"/>
        <v/>
      </c>
      <c r="BC384" s="135" t="str">
        <f t="shared" si="351"/>
        <v/>
      </c>
      <c r="BD384" s="135" t="str">
        <f t="shared" si="352"/>
        <v/>
      </c>
      <c r="BE384" s="136" t="str">
        <f t="shared" si="353"/>
        <v/>
      </c>
      <c r="BF384" s="136" t="str">
        <f t="shared" si="354"/>
        <v/>
      </c>
      <c r="BG384" s="137" t="str">
        <f t="shared" si="355"/>
        <v/>
      </c>
      <c r="BH384" s="131" t="str">
        <f t="shared" si="356"/>
        <v>vide</v>
      </c>
      <c r="BI384" s="138">
        <f t="shared" si="357"/>
        <v>0</v>
      </c>
    </row>
    <row r="385" spans="31:91" x14ac:dyDescent="0.25">
      <c r="AF385" s="133" t="str">
        <f>trame_planning_machine!$C$26</f>
        <v>je 21</v>
      </c>
      <c r="AG385" s="134" t="str">
        <f t="shared" si="329"/>
        <v/>
      </c>
      <c r="AH385" s="135" t="str">
        <f t="shared" si="330"/>
        <v/>
      </c>
      <c r="AI385" s="135" t="str">
        <f t="shared" si="331"/>
        <v/>
      </c>
      <c r="AJ385" s="135" t="str">
        <f t="shared" si="332"/>
        <v/>
      </c>
      <c r="AK385" s="135" t="str">
        <f t="shared" si="333"/>
        <v/>
      </c>
      <c r="AL385" s="135" t="str">
        <f t="shared" si="334"/>
        <v/>
      </c>
      <c r="AM385" s="135" t="str">
        <f t="shared" si="335"/>
        <v/>
      </c>
      <c r="AN385" s="135" t="str">
        <f t="shared" si="336"/>
        <v/>
      </c>
      <c r="AO385" s="135" t="str">
        <f t="shared" si="337"/>
        <v/>
      </c>
      <c r="AP385" s="135" t="str">
        <f t="shared" si="338"/>
        <v/>
      </c>
      <c r="AQ385" s="135" t="str">
        <f t="shared" si="339"/>
        <v/>
      </c>
      <c r="AR385" s="135" t="str">
        <f t="shared" si="340"/>
        <v/>
      </c>
      <c r="AS385" s="135" t="str">
        <f t="shared" si="341"/>
        <v/>
      </c>
      <c r="AT385" s="135" t="str">
        <f t="shared" si="342"/>
        <v/>
      </c>
      <c r="AU385" s="135" t="str">
        <f t="shared" si="343"/>
        <v/>
      </c>
      <c r="AV385" s="135" t="str">
        <f t="shared" si="344"/>
        <v/>
      </c>
      <c r="AW385" s="135" t="str">
        <f t="shared" si="345"/>
        <v/>
      </c>
      <c r="AX385" s="135" t="str">
        <f t="shared" si="346"/>
        <v/>
      </c>
      <c r="AY385" s="135" t="str">
        <f t="shared" si="347"/>
        <v/>
      </c>
      <c r="AZ385" s="135" t="str">
        <f t="shared" si="348"/>
        <v/>
      </c>
      <c r="BA385" s="135" t="str">
        <f t="shared" si="349"/>
        <v/>
      </c>
      <c r="BB385" s="135" t="str">
        <f t="shared" si="350"/>
        <v/>
      </c>
      <c r="BC385" s="135" t="str">
        <f t="shared" si="351"/>
        <v/>
      </c>
      <c r="BD385" s="135" t="str">
        <f t="shared" si="352"/>
        <v/>
      </c>
      <c r="BE385" s="136" t="str">
        <f t="shared" si="353"/>
        <v/>
      </c>
      <c r="BF385" s="136" t="str">
        <f t="shared" si="354"/>
        <v/>
      </c>
      <c r="BG385" s="137" t="str">
        <f t="shared" si="355"/>
        <v/>
      </c>
      <c r="BH385" s="131" t="str">
        <f t="shared" si="356"/>
        <v>vide</v>
      </c>
      <c r="BI385" s="138">
        <f t="shared" si="357"/>
        <v>0</v>
      </c>
    </row>
    <row r="386" spans="31:91" x14ac:dyDescent="0.25">
      <c r="AF386" s="133" t="str">
        <f>trame_planning_machine!$C$27</f>
        <v>ve 22</v>
      </c>
      <c r="AG386" s="134" t="str">
        <f t="shared" si="329"/>
        <v/>
      </c>
      <c r="AH386" s="135" t="str">
        <f t="shared" si="330"/>
        <v/>
      </c>
      <c r="AI386" s="135" t="str">
        <f t="shared" si="331"/>
        <v/>
      </c>
      <c r="AJ386" s="135" t="str">
        <f t="shared" si="332"/>
        <v/>
      </c>
      <c r="AK386" s="135" t="str">
        <f t="shared" si="333"/>
        <v/>
      </c>
      <c r="AL386" s="135" t="str">
        <f t="shared" si="334"/>
        <v/>
      </c>
      <c r="AM386" s="135" t="str">
        <f t="shared" si="335"/>
        <v/>
      </c>
      <c r="AN386" s="135" t="str">
        <f t="shared" si="336"/>
        <v/>
      </c>
      <c r="AO386" s="135" t="str">
        <f t="shared" si="337"/>
        <v/>
      </c>
      <c r="AP386" s="135" t="str">
        <f t="shared" si="338"/>
        <v/>
      </c>
      <c r="AQ386" s="135" t="str">
        <f t="shared" si="339"/>
        <v/>
      </c>
      <c r="AR386" s="135" t="str">
        <f t="shared" si="340"/>
        <v/>
      </c>
      <c r="AS386" s="135" t="str">
        <f t="shared" si="341"/>
        <v/>
      </c>
      <c r="AT386" s="135" t="str">
        <f t="shared" si="342"/>
        <v/>
      </c>
      <c r="AU386" s="135" t="str">
        <f t="shared" si="343"/>
        <v/>
      </c>
      <c r="AV386" s="135" t="str">
        <f t="shared" si="344"/>
        <v/>
      </c>
      <c r="AW386" s="135" t="str">
        <f t="shared" si="345"/>
        <v/>
      </c>
      <c r="AX386" s="135" t="str">
        <f t="shared" si="346"/>
        <v/>
      </c>
      <c r="AY386" s="135" t="str">
        <f t="shared" si="347"/>
        <v/>
      </c>
      <c r="AZ386" s="135" t="str">
        <f t="shared" si="348"/>
        <v/>
      </c>
      <c r="BA386" s="135" t="str">
        <f t="shared" si="349"/>
        <v/>
      </c>
      <c r="BB386" s="135" t="str">
        <f t="shared" si="350"/>
        <v/>
      </c>
      <c r="BC386" s="135" t="str">
        <f t="shared" si="351"/>
        <v/>
      </c>
      <c r="BD386" s="135" t="str">
        <f t="shared" si="352"/>
        <v/>
      </c>
      <c r="BE386" s="136" t="str">
        <f t="shared" si="353"/>
        <v/>
      </c>
      <c r="BF386" s="136" t="str">
        <f t="shared" si="354"/>
        <v/>
      </c>
      <c r="BG386" s="137" t="str">
        <f t="shared" si="355"/>
        <v/>
      </c>
      <c r="BH386" s="131" t="str">
        <f t="shared" si="356"/>
        <v>vide</v>
      </c>
      <c r="BI386" s="138">
        <f t="shared" si="357"/>
        <v>0</v>
      </c>
    </row>
    <row r="387" spans="31:91" x14ac:dyDescent="0.25">
      <c r="AF387" s="133" t="str">
        <f>trame_planning_machine!$C$28</f>
        <v>sa 23</v>
      </c>
      <c r="AG387" s="134" t="str">
        <f t="shared" si="329"/>
        <v/>
      </c>
      <c r="AH387" s="135" t="str">
        <f t="shared" si="330"/>
        <v/>
      </c>
      <c r="AI387" s="135" t="str">
        <f t="shared" si="331"/>
        <v/>
      </c>
      <c r="AJ387" s="135" t="str">
        <f t="shared" si="332"/>
        <v/>
      </c>
      <c r="AK387" s="135" t="str">
        <f t="shared" si="333"/>
        <v/>
      </c>
      <c r="AL387" s="135" t="str">
        <f t="shared" si="334"/>
        <v/>
      </c>
      <c r="AM387" s="135" t="str">
        <f t="shared" si="335"/>
        <v/>
      </c>
      <c r="AN387" s="135" t="str">
        <f t="shared" si="336"/>
        <v/>
      </c>
      <c r="AO387" s="135" t="str">
        <f t="shared" si="337"/>
        <v/>
      </c>
      <c r="AP387" s="135" t="str">
        <f t="shared" si="338"/>
        <v/>
      </c>
      <c r="AQ387" s="135" t="str">
        <f t="shared" si="339"/>
        <v/>
      </c>
      <c r="AR387" s="135" t="str">
        <f t="shared" si="340"/>
        <v/>
      </c>
      <c r="AS387" s="135" t="str">
        <f t="shared" si="341"/>
        <v/>
      </c>
      <c r="AT387" s="135" t="str">
        <f t="shared" si="342"/>
        <v/>
      </c>
      <c r="AU387" s="135" t="str">
        <f t="shared" si="343"/>
        <v/>
      </c>
      <c r="AV387" s="135" t="str">
        <f t="shared" si="344"/>
        <v/>
      </c>
      <c r="AW387" s="135" t="str">
        <f t="shared" si="345"/>
        <v/>
      </c>
      <c r="AX387" s="135" t="str">
        <f t="shared" si="346"/>
        <v/>
      </c>
      <c r="AY387" s="135" t="str">
        <f t="shared" si="347"/>
        <v/>
      </c>
      <c r="AZ387" s="135" t="str">
        <f t="shared" si="348"/>
        <v/>
      </c>
      <c r="BA387" s="135" t="str">
        <f t="shared" si="349"/>
        <v/>
      </c>
      <c r="BB387" s="135" t="str">
        <f t="shared" si="350"/>
        <v/>
      </c>
      <c r="BC387" s="135" t="str">
        <f t="shared" si="351"/>
        <v/>
      </c>
      <c r="BD387" s="135" t="str">
        <f t="shared" si="352"/>
        <v/>
      </c>
      <c r="BE387" s="136" t="str">
        <f t="shared" si="353"/>
        <v/>
      </c>
      <c r="BF387" s="136" t="str">
        <f t="shared" si="354"/>
        <v/>
      </c>
      <c r="BG387" s="137" t="str">
        <f t="shared" si="355"/>
        <v/>
      </c>
      <c r="BH387" s="131" t="str">
        <f t="shared" si="356"/>
        <v>vide</v>
      </c>
      <c r="BI387" s="138">
        <f t="shared" si="357"/>
        <v>0</v>
      </c>
    </row>
    <row r="388" spans="31:91" x14ac:dyDescent="0.25">
      <c r="AF388" s="133" t="str">
        <f>trame_planning_machine!$C$29</f>
        <v>di 24</v>
      </c>
      <c r="AG388" s="134" t="str">
        <f t="shared" si="329"/>
        <v/>
      </c>
      <c r="AH388" s="135" t="str">
        <f t="shared" si="330"/>
        <v/>
      </c>
      <c r="AI388" s="135" t="str">
        <f t="shared" si="331"/>
        <v/>
      </c>
      <c r="AJ388" s="135" t="str">
        <f t="shared" si="332"/>
        <v/>
      </c>
      <c r="AK388" s="135" t="str">
        <f t="shared" si="333"/>
        <v/>
      </c>
      <c r="AL388" s="135" t="str">
        <f t="shared" si="334"/>
        <v/>
      </c>
      <c r="AM388" s="135" t="str">
        <f t="shared" si="335"/>
        <v/>
      </c>
      <c r="AN388" s="135" t="str">
        <f t="shared" si="336"/>
        <v/>
      </c>
      <c r="AO388" s="135" t="str">
        <f t="shared" si="337"/>
        <v/>
      </c>
      <c r="AP388" s="135" t="str">
        <f t="shared" si="338"/>
        <v/>
      </c>
      <c r="AQ388" s="135" t="str">
        <f t="shared" si="339"/>
        <v/>
      </c>
      <c r="AR388" s="135" t="str">
        <f t="shared" si="340"/>
        <v/>
      </c>
      <c r="AS388" s="135" t="str">
        <f t="shared" si="341"/>
        <v/>
      </c>
      <c r="AT388" s="135" t="str">
        <f t="shared" si="342"/>
        <v/>
      </c>
      <c r="AU388" s="135" t="str">
        <f t="shared" si="343"/>
        <v/>
      </c>
      <c r="AV388" s="135" t="str">
        <f t="shared" si="344"/>
        <v/>
      </c>
      <c r="AW388" s="135" t="str">
        <f t="shared" si="345"/>
        <v/>
      </c>
      <c r="AX388" s="135" t="str">
        <f t="shared" si="346"/>
        <v/>
      </c>
      <c r="AY388" s="135" t="str">
        <f t="shared" si="347"/>
        <v/>
      </c>
      <c r="AZ388" s="135" t="str">
        <f t="shared" si="348"/>
        <v/>
      </c>
      <c r="BA388" s="135" t="str">
        <f t="shared" si="349"/>
        <v/>
      </c>
      <c r="BB388" s="135" t="str">
        <f t="shared" si="350"/>
        <v/>
      </c>
      <c r="BC388" s="135" t="str">
        <f t="shared" si="351"/>
        <v/>
      </c>
      <c r="BD388" s="135" t="str">
        <f t="shared" si="352"/>
        <v/>
      </c>
      <c r="BE388" s="136" t="str">
        <f t="shared" si="353"/>
        <v/>
      </c>
      <c r="BF388" s="136" t="str">
        <f t="shared" si="354"/>
        <v/>
      </c>
      <c r="BG388" s="137" t="str">
        <f t="shared" si="355"/>
        <v/>
      </c>
      <c r="BH388" s="131" t="str">
        <f t="shared" si="356"/>
        <v>vide</v>
      </c>
      <c r="BI388" s="138">
        <f t="shared" si="357"/>
        <v>0</v>
      </c>
    </row>
    <row r="389" spans="31:91" x14ac:dyDescent="0.25">
      <c r="AF389" s="133" t="str">
        <f>trame_planning_machine!$C$30</f>
        <v>lu 25</v>
      </c>
      <c r="AG389" s="134" t="str">
        <f t="shared" si="329"/>
        <v/>
      </c>
      <c r="AH389" s="135" t="str">
        <f t="shared" si="330"/>
        <v/>
      </c>
      <c r="AI389" s="135" t="str">
        <f t="shared" si="331"/>
        <v/>
      </c>
      <c r="AJ389" s="135" t="str">
        <f t="shared" si="332"/>
        <v/>
      </c>
      <c r="AK389" s="135" t="str">
        <f t="shared" si="333"/>
        <v/>
      </c>
      <c r="AL389" s="135" t="str">
        <f t="shared" si="334"/>
        <v/>
      </c>
      <c r="AM389" s="135" t="str">
        <f t="shared" si="335"/>
        <v/>
      </c>
      <c r="AN389" s="135" t="str">
        <f t="shared" si="336"/>
        <v/>
      </c>
      <c r="AO389" s="135" t="str">
        <f t="shared" si="337"/>
        <v/>
      </c>
      <c r="AP389" s="135" t="str">
        <f t="shared" si="338"/>
        <v/>
      </c>
      <c r="AQ389" s="135" t="str">
        <f t="shared" si="339"/>
        <v/>
      </c>
      <c r="AR389" s="135" t="str">
        <f t="shared" si="340"/>
        <v/>
      </c>
      <c r="AS389" s="135" t="str">
        <f t="shared" si="341"/>
        <v/>
      </c>
      <c r="AT389" s="135" t="str">
        <f t="shared" si="342"/>
        <v/>
      </c>
      <c r="AU389" s="135" t="str">
        <f t="shared" si="343"/>
        <v/>
      </c>
      <c r="AV389" s="135" t="str">
        <f t="shared" si="344"/>
        <v/>
      </c>
      <c r="AW389" s="135" t="str">
        <f t="shared" si="345"/>
        <v/>
      </c>
      <c r="AX389" s="135" t="str">
        <f t="shared" si="346"/>
        <v/>
      </c>
      <c r="AY389" s="135" t="str">
        <f t="shared" si="347"/>
        <v/>
      </c>
      <c r="AZ389" s="135" t="str">
        <f t="shared" si="348"/>
        <v/>
      </c>
      <c r="BA389" s="135" t="str">
        <f t="shared" si="349"/>
        <v/>
      </c>
      <c r="BB389" s="135" t="str">
        <f t="shared" si="350"/>
        <v/>
      </c>
      <c r="BC389" s="135" t="str">
        <f t="shared" si="351"/>
        <v/>
      </c>
      <c r="BD389" s="135" t="str">
        <f t="shared" si="352"/>
        <v/>
      </c>
      <c r="BE389" s="136" t="str">
        <f t="shared" si="353"/>
        <v/>
      </c>
      <c r="BF389" s="136" t="str">
        <f t="shared" si="354"/>
        <v/>
      </c>
      <c r="BG389" s="137" t="str">
        <f t="shared" si="355"/>
        <v/>
      </c>
      <c r="BH389" s="131" t="str">
        <f t="shared" si="356"/>
        <v>vide</v>
      </c>
      <c r="BI389" s="138">
        <f t="shared" si="357"/>
        <v>0</v>
      </c>
    </row>
    <row r="390" spans="31:91" x14ac:dyDescent="0.25">
      <c r="AF390" s="133" t="str">
        <f>trame_planning_machine!$C$31</f>
        <v>ma 26</v>
      </c>
      <c r="AG390" s="134" t="str">
        <f t="shared" si="329"/>
        <v/>
      </c>
      <c r="AH390" s="135" t="str">
        <f t="shared" si="330"/>
        <v/>
      </c>
      <c r="AI390" s="135" t="str">
        <f t="shared" si="331"/>
        <v/>
      </c>
      <c r="AJ390" s="135" t="str">
        <f t="shared" si="332"/>
        <v/>
      </c>
      <c r="AK390" s="135" t="str">
        <f t="shared" si="333"/>
        <v/>
      </c>
      <c r="AL390" s="135" t="str">
        <f t="shared" si="334"/>
        <v/>
      </c>
      <c r="AM390" s="135" t="str">
        <f t="shared" si="335"/>
        <v/>
      </c>
      <c r="AN390" s="135" t="str">
        <f t="shared" si="336"/>
        <v/>
      </c>
      <c r="AO390" s="135" t="str">
        <f t="shared" si="337"/>
        <v/>
      </c>
      <c r="AP390" s="135" t="str">
        <f t="shared" si="338"/>
        <v/>
      </c>
      <c r="AQ390" s="135" t="str">
        <f t="shared" si="339"/>
        <v/>
      </c>
      <c r="AR390" s="135" t="str">
        <f t="shared" si="340"/>
        <v/>
      </c>
      <c r="AS390" s="135" t="str">
        <f t="shared" si="341"/>
        <v/>
      </c>
      <c r="AT390" s="135" t="str">
        <f t="shared" si="342"/>
        <v/>
      </c>
      <c r="AU390" s="135" t="str">
        <f t="shared" si="343"/>
        <v/>
      </c>
      <c r="AV390" s="135" t="str">
        <f t="shared" si="344"/>
        <v/>
      </c>
      <c r="AW390" s="135" t="str">
        <f t="shared" si="345"/>
        <v/>
      </c>
      <c r="AX390" s="135" t="str">
        <f t="shared" si="346"/>
        <v/>
      </c>
      <c r="AY390" s="135" t="str">
        <f t="shared" si="347"/>
        <v/>
      </c>
      <c r="AZ390" s="135" t="str">
        <f t="shared" si="348"/>
        <v/>
      </c>
      <c r="BA390" s="135" t="str">
        <f t="shared" si="349"/>
        <v/>
      </c>
      <c r="BB390" s="135" t="str">
        <f t="shared" si="350"/>
        <v/>
      </c>
      <c r="BC390" s="135" t="str">
        <f t="shared" si="351"/>
        <v/>
      </c>
      <c r="BD390" s="135" t="str">
        <f t="shared" si="352"/>
        <v/>
      </c>
      <c r="BE390" s="136" t="str">
        <f t="shared" si="353"/>
        <v/>
      </c>
      <c r="BF390" s="136" t="str">
        <f t="shared" si="354"/>
        <v/>
      </c>
      <c r="BG390" s="137" t="str">
        <f t="shared" si="355"/>
        <v/>
      </c>
      <c r="BH390" s="131" t="str">
        <f t="shared" si="356"/>
        <v>vide</v>
      </c>
      <c r="BI390" s="138">
        <f t="shared" si="357"/>
        <v>0</v>
      </c>
    </row>
    <row r="391" spans="31:91" x14ac:dyDescent="0.25">
      <c r="AF391" s="133" t="str">
        <f>trame_planning_machine!$C$32</f>
        <v>me 27</v>
      </c>
      <c r="AG391" s="134" t="str">
        <f t="shared" si="329"/>
        <v/>
      </c>
      <c r="AH391" s="135" t="str">
        <f t="shared" si="330"/>
        <v/>
      </c>
      <c r="AI391" s="135" t="str">
        <f t="shared" si="331"/>
        <v/>
      </c>
      <c r="AJ391" s="135" t="str">
        <f t="shared" si="332"/>
        <v/>
      </c>
      <c r="AK391" s="135" t="str">
        <f t="shared" si="333"/>
        <v/>
      </c>
      <c r="AL391" s="135" t="str">
        <f t="shared" si="334"/>
        <v/>
      </c>
      <c r="AM391" s="135" t="str">
        <f t="shared" si="335"/>
        <v/>
      </c>
      <c r="AN391" s="135" t="str">
        <f t="shared" si="336"/>
        <v/>
      </c>
      <c r="AO391" s="135" t="str">
        <f t="shared" si="337"/>
        <v/>
      </c>
      <c r="AP391" s="135" t="str">
        <f t="shared" si="338"/>
        <v/>
      </c>
      <c r="AQ391" s="135" t="str">
        <f t="shared" si="339"/>
        <v/>
      </c>
      <c r="AR391" s="135" t="str">
        <f t="shared" si="340"/>
        <v/>
      </c>
      <c r="AS391" s="135" t="str">
        <f t="shared" si="341"/>
        <v/>
      </c>
      <c r="AT391" s="135" t="str">
        <f t="shared" si="342"/>
        <v/>
      </c>
      <c r="AU391" s="135" t="str">
        <f t="shared" si="343"/>
        <v/>
      </c>
      <c r="AV391" s="135" t="str">
        <f t="shared" si="344"/>
        <v/>
      </c>
      <c r="AW391" s="135" t="str">
        <f t="shared" si="345"/>
        <v/>
      </c>
      <c r="AX391" s="135" t="str">
        <f t="shared" si="346"/>
        <v/>
      </c>
      <c r="AY391" s="135" t="str">
        <f t="shared" si="347"/>
        <v/>
      </c>
      <c r="AZ391" s="135" t="str">
        <f t="shared" si="348"/>
        <v/>
      </c>
      <c r="BA391" s="135" t="str">
        <f t="shared" si="349"/>
        <v/>
      </c>
      <c r="BB391" s="135" t="str">
        <f t="shared" si="350"/>
        <v/>
      </c>
      <c r="BC391" s="135" t="str">
        <f t="shared" si="351"/>
        <v/>
      </c>
      <c r="BD391" s="135" t="str">
        <f t="shared" si="352"/>
        <v/>
      </c>
      <c r="BE391" s="136" t="str">
        <f t="shared" si="353"/>
        <v/>
      </c>
      <c r="BF391" s="136" t="str">
        <f t="shared" si="354"/>
        <v/>
      </c>
      <c r="BG391" s="137" t="str">
        <f t="shared" si="355"/>
        <v/>
      </c>
      <c r="BH391" s="131" t="str">
        <f t="shared" si="356"/>
        <v>vide</v>
      </c>
      <c r="BI391" s="138">
        <f t="shared" si="357"/>
        <v>0</v>
      </c>
    </row>
    <row r="392" spans="31:91" x14ac:dyDescent="0.25">
      <c r="AF392" s="133" t="str">
        <f>trame_planning_machine!$C$33</f>
        <v>je 28</v>
      </c>
      <c r="AG392" s="134" t="str">
        <f t="shared" si="329"/>
        <v/>
      </c>
      <c r="AH392" s="135" t="str">
        <f t="shared" si="330"/>
        <v/>
      </c>
      <c r="AI392" s="135" t="str">
        <f t="shared" si="331"/>
        <v/>
      </c>
      <c r="AJ392" s="135" t="str">
        <f t="shared" si="332"/>
        <v/>
      </c>
      <c r="AK392" s="135" t="str">
        <f t="shared" si="333"/>
        <v/>
      </c>
      <c r="AL392" s="135" t="str">
        <f t="shared" si="334"/>
        <v/>
      </c>
      <c r="AM392" s="135" t="str">
        <f t="shared" si="335"/>
        <v/>
      </c>
      <c r="AN392" s="135" t="str">
        <f t="shared" si="336"/>
        <v/>
      </c>
      <c r="AO392" s="135" t="str">
        <f t="shared" si="337"/>
        <v/>
      </c>
      <c r="AP392" s="135" t="str">
        <f t="shared" si="338"/>
        <v/>
      </c>
      <c r="AQ392" s="135" t="str">
        <f t="shared" si="339"/>
        <v/>
      </c>
      <c r="AR392" s="135" t="str">
        <f t="shared" si="340"/>
        <v/>
      </c>
      <c r="AS392" s="135" t="str">
        <f t="shared" si="341"/>
        <v/>
      </c>
      <c r="AT392" s="135" t="str">
        <f t="shared" si="342"/>
        <v/>
      </c>
      <c r="AU392" s="135" t="str">
        <f t="shared" si="343"/>
        <v/>
      </c>
      <c r="AV392" s="135" t="str">
        <f t="shared" si="344"/>
        <v/>
      </c>
      <c r="AW392" s="135" t="str">
        <f t="shared" si="345"/>
        <v/>
      </c>
      <c r="AX392" s="135" t="str">
        <f t="shared" si="346"/>
        <v/>
      </c>
      <c r="AY392" s="135" t="str">
        <f t="shared" si="347"/>
        <v/>
      </c>
      <c r="AZ392" s="135" t="str">
        <f t="shared" si="348"/>
        <v/>
      </c>
      <c r="BA392" s="135" t="str">
        <f t="shared" si="349"/>
        <v/>
      </c>
      <c r="BB392" s="135" t="str">
        <f t="shared" si="350"/>
        <v/>
      </c>
      <c r="BC392" s="135" t="str">
        <f t="shared" si="351"/>
        <v/>
      </c>
      <c r="BD392" s="135" t="str">
        <f t="shared" si="352"/>
        <v/>
      </c>
      <c r="BE392" s="136" t="str">
        <f t="shared" si="353"/>
        <v/>
      </c>
      <c r="BF392" s="136" t="str">
        <f t="shared" si="354"/>
        <v/>
      </c>
      <c r="BG392" s="137" t="str">
        <f t="shared" si="355"/>
        <v/>
      </c>
      <c r="BH392" s="131" t="str">
        <f t="shared" si="356"/>
        <v>vide</v>
      </c>
      <c r="BI392" s="138">
        <f t="shared" si="357"/>
        <v>0</v>
      </c>
    </row>
    <row r="393" spans="31:91" x14ac:dyDescent="0.25">
      <c r="AF393" s="133" t="str">
        <f>trame_planning_machine!$C$34</f>
        <v>ve 29</v>
      </c>
      <c r="AG393" s="134" t="str">
        <f t="shared" si="329"/>
        <v/>
      </c>
      <c r="AH393" s="135" t="str">
        <f t="shared" si="330"/>
        <v/>
      </c>
      <c r="AI393" s="135" t="str">
        <f t="shared" si="331"/>
        <v/>
      </c>
      <c r="AJ393" s="135" t="str">
        <f t="shared" si="332"/>
        <v/>
      </c>
      <c r="AK393" s="135" t="str">
        <f t="shared" si="333"/>
        <v/>
      </c>
      <c r="AL393" s="135" t="str">
        <f t="shared" si="334"/>
        <v/>
      </c>
      <c r="AM393" s="135" t="str">
        <f t="shared" si="335"/>
        <v/>
      </c>
      <c r="AN393" s="135" t="str">
        <f t="shared" si="336"/>
        <v/>
      </c>
      <c r="AO393" s="135" t="str">
        <f t="shared" si="337"/>
        <v/>
      </c>
      <c r="AP393" s="135" t="str">
        <f t="shared" si="338"/>
        <v/>
      </c>
      <c r="AQ393" s="135" t="str">
        <f t="shared" si="339"/>
        <v/>
      </c>
      <c r="AR393" s="135" t="str">
        <f t="shared" si="340"/>
        <v/>
      </c>
      <c r="AS393" s="135" t="str">
        <f t="shared" si="341"/>
        <v/>
      </c>
      <c r="AT393" s="135" t="str">
        <f t="shared" si="342"/>
        <v/>
      </c>
      <c r="AU393" s="135" t="str">
        <f t="shared" si="343"/>
        <v/>
      </c>
      <c r="AV393" s="135" t="str">
        <f t="shared" si="344"/>
        <v/>
      </c>
      <c r="AW393" s="135" t="str">
        <f t="shared" si="345"/>
        <v/>
      </c>
      <c r="AX393" s="135" t="str">
        <f t="shared" si="346"/>
        <v/>
      </c>
      <c r="AY393" s="135" t="str">
        <f t="shared" si="347"/>
        <v/>
      </c>
      <c r="AZ393" s="135" t="str">
        <f t="shared" si="348"/>
        <v/>
      </c>
      <c r="BA393" s="135" t="str">
        <f t="shared" si="349"/>
        <v/>
      </c>
      <c r="BB393" s="135" t="str">
        <f t="shared" si="350"/>
        <v/>
      </c>
      <c r="BC393" s="135" t="str">
        <f t="shared" si="351"/>
        <v/>
      </c>
      <c r="BD393" s="135" t="str">
        <f t="shared" si="352"/>
        <v/>
      </c>
      <c r="BE393" s="136" t="str">
        <f t="shared" si="353"/>
        <v/>
      </c>
      <c r="BF393" s="136" t="str">
        <f t="shared" si="354"/>
        <v/>
      </c>
      <c r="BG393" s="137" t="str">
        <f t="shared" si="355"/>
        <v/>
      </c>
      <c r="BH393" s="131" t="str">
        <f t="shared" si="356"/>
        <v>vide</v>
      </c>
      <c r="BI393" s="138">
        <f t="shared" si="357"/>
        <v>0</v>
      </c>
    </row>
    <row r="394" spans="31:91" x14ac:dyDescent="0.25">
      <c r="AF394" s="133" t="str">
        <f>trame_planning_machine!$C$35</f>
        <v>sa 30</v>
      </c>
      <c r="AG394" s="134" t="str">
        <f t="shared" si="329"/>
        <v/>
      </c>
      <c r="AH394" s="135" t="str">
        <f t="shared" si="330"/>
        <v/>
      </c>
      <c r="AI394" s="135" t="str">
        <f t="shared" si="331"/>
        <v/>
      </c>
      <c r="AJ394" s="135" t="str">
        <f t="shared" si="332"/>
        <v/>
      </c>
      <c r="AK394" s="135" t="str">
        <f t="shared" si="333"/>
        <v/>
      </c>
      <c r="AL394" s="135" t="str">
        <f t="shared" si="334"/>
        <v/>
      </c>
      <c r="AM394" s="135" t="str">
        <f t="shared" si="335"/>
        <v/>
      </c>
      <c r="AN394" s="135" t="str">
        <f t="shared" si="336"/>
        <v/>
      </c>
      <c r="AO394" s="135" t="str">
        <f t="shared" si="337"/>
        <v/>
      </c>
      <c r="AP394" s="135" t="str">
        <f t="shared" si="338"/>
        <v/>
      </c>
      <c r="AQ394" s="135" t="str">
        <f t="shared" si="339"/>
        <v/>
      </c>
      <c r="AR394" s="135" t="str">
        <f t="shared" si="340"/>
        <v/>
      </c>
      <c r="AS394" s="135" t="str">
        <f t="shared" si="341"/>
        <v/>
      </c>
      <c r="AT394" s="135" t="str">
        <f t="shared" si="342"/>
        <v/>
      </c>
      <c r="AU394" s="135" t="str">
        <f t="shared" si="343"/>
        <v/>
      </c>
      <c r="AV394" s="135" t="str">
        <f t="shared" si="344"/>
        <v/>
      </c>
      <c r="AW394" s="135" t="str">
        <f t="shared" si="345"/>
        <v/>
      </c>
      <c r="AX394" s="135" t="str">
        <f t="shared" si="346"/>
        <v/>
      </c>
      <c r="AY394" s="135" t="str">
        <f t="shared" si="347"/>
        <v/>
      </c>
      <c r="AZ394" s="135" t="str">
        <f t="shared" si="348"/>
        <v/>
      </c>
      <c r="BA394" s="135" t="str">
        <f t="shared" si="349"/>
        <v/>
      </c>
      <c r="BB394" s="135" t="str">
        <f t="shared" si="350"/>
        <v/>
      </c>
      <c r="BC394" s="135" t="str">
        <f t="shared" si="351"/>
        <v/>
      </c>
      <c r="BD394" s="135" t="str">
        <f t="shared" si="352"/>
        <v/>
      </c>
      <c r="BE394" s="136" t="str">
        <f t="shared" si="353"/>
        <v/>
      </c>
      <c r="BF394" s="136" t="str">
        <f t="shared" si="354"/>
        <v/>
      </c>
      <c r="BG394" s="137" t="str">
        <f t="shared" si="355"/>
        <v/>
      </c>
      <c r="BH394" s="131" t="str">
        <f t="shared" si="356"/>
        <v>vide</v>
      </c>
      <c r="BI394" s="138">
        <f t="shared" si="357"/>
        <v>0</v>
      </c>
    </row>
    <row r="395" spans="31:91" ht="15.75" thickBot="1" x14ac:dyDescent="0.3">
      <c r="AF395" s="142" t="str">
        <f>trame_planning_machine!$C$36</f>
        <v>di 31</v>
      </c>
      <c r="AG395" s="143" t="str">
        <f t="shared" si="329"/>
        <v/>
      </c>
      <c r="AH395" s="144" t="str">
        <f t="shared" si="330"/>
        <v/>
      </c>
      <c r="AI395" s="144" t="str">
        <f t="shared" si="331"/>
        <v/>
      </c>
      <c r="AJ395" s="144" t="str">
        <f t="shared" si="332"/>
        <v/>
      </c>
      <c r="AK395" s="144" t="str">
        <f t="shared" si="333"/>
        <v/>
      </c>
      <c r="AL395" s="144" t="str">
        <f t="shared" si="334"/>
        <v/>
      </c>
      <c r="AM395" s="144" t="str">
        <f t="shared" si="335"/>
        <v/>
      </c>
      <c r="AN395" s="144" t="str">
        <f t="shared" si="336"/>
        <v/>
      </c>
      <c r="AO395" s="144" t="str">
        <f t="shared" si="337"/>
        <v/>
      </c>
      <c r="AP395" s="144" t="str">
        <f t="shared" si="338"/>
        <v/>
      </c>
      <c r="AQ395" s="144" t="str">
        <f t="shared" si="339"/>
        <v/>
      </c>
      <c r="AR395" s="144" t="str">
        <f t="shared" si="340"/>
        <v/>
      </c>
      <c r="AS395" s="144" t="str">
        <f t="shared" si="341"/>
        <v/>
      </c>
      <c r="AT395" s="144" t="str">
        <f t="shared" si="342"/>
        <v/>
      </c>
      <c r="AU395" s="144" t="str">
        <f t="shared" si="343"/>
        <v/>
      </c>
      <c r="AV395" s="144" t="str">
        <f t="shared" si="344"/>
        <v/>
      </c>
      <c r="AW395" s="144" t="str">
        <f t="shared" si="345"/>
        <v/>
      </c>
      <c r="AX395" s="144" t="str">
        <f t="shared" si="346"/>
        <v/>
      </c>
      <c r="AY395" s="144" t="str">
        <f t="shared" si="347"/>
        <v/>
      </c>
      <c r="AZ395" s="144" t="str">
        <f t="shared" si="348"/>
        <v/>
      </c>
      <c r="BA395" s="144" t="str">
        <f t="shared" si="349"/>
        <v/>
      </c>
      <c r="BB395" s="144" t="str">
        <f t="shared" si="350"/>
        <v/>
      </c>
      <c r="BC395" s="144" t="str">
        <f t="shared" si="351"/>
        <v/>
      </c>
      <c r="BD395" s="144" t="str">
        <f t="shared" si="352"/>
        <v/>
      </c>
      <c r="BE395" s="145" t="str">
        <f t="shared" si="353"/>
        <v/>
      </c>
      <c r="BF395" s="145" t="str">
        <f t="shared" si="354"/>
        <v/>
      </c>
      <c r="BG395" s="146" t="str">
        <f t="shared" si="355"/>
        <v/>
      </c>
      <c r="BH395" s="131" t="str">
        <f t="shared" si="356"/>
        <v>vide</v>
      </c>
      <c r="BI395" s="147">
        <f t="shared" si="357"/>
        <v>0</v>
      </c>
    </row>
    <row r="396" spans="31:91" ht="15.75" thickTop="1" x14ac:dyDescent="0.25">
      <c r="BD396" s="149"/>
    </row>
    <row r="397" spans="31:91" ht="15.75" thickBot="1" x14ac:dyDescent="0.3">
      <c r="BD397" s="149"/>
      <c r="BI397" s="60" t="str">
        <f>BH398</f>
        <v>vide</v>
      </c>
      <c r="BJ397" s="60" t="str">
        <f>BH399</f>
        <v>vide</v>
      </c>
      <c r="BK397" s="60" t="str">
        <f>BH400</f>
        <v>vide</v>
      </c>
      <c r="BL397" s="60" t="str">
        <f>BH401</f>
        <v>vide</v>
      </c>
      <c r="BM397" s="60" t="str">
        <f>BH402</f>
        <v>vide</v>
      </c>
      <c r="BN397" s="60" t="str">
        <f>BH403</f>
        <v>vide</v>
      </c>
      <c r="BO397" s="60" t="str">
        <f>BH404</f>
        <v>vide</v>
      </c>
      <c r="BP397" s="60" t="str">
        <f>BH405</f>
        <v>vide</v>
      </c>
      <c r="BQ397" s="60" t="str">
        <f>BH406</f>
        <v>vide</v>
      </c>
      <c r="BR397" s="60" t="str">
        <f>BH407</f>
        <v>vide</v>
      </c>
      <c r="BS397" s="60" t="str">
        <f>BH408</f>
        <v>vide</v>
      </c>
      <c r="BT397" s="60" t="str">
        <f>BH409</f>
        <v>vide</v>
      </c>
      <c r="BU397" s="60" t="str">
        <f>BH410</f>
        <v>vide</v>
      </c>
      <c r="BV397" s="60" t="str">
        <f>BH411</f>
        <v>vide</v>
      </c>
      <c r="BW397" s="60" t="str">
        <f>BH412</f>
        <v>vide</v>
      </c>
      <c r="BX397" s="60" t="str">
        <f>BH413</f>
        <v>vide</v>
      </c>
      <c r="BY397" s="60" t="str">
        <f>BH414</f>
        <v>vide</v>
      </c>
      <c r="BZ397" s="60" t="str">
        <f>BH415</f>
        <v>vide</v>
      </c>
      <c r="CA397" s="60" t="str">
        <f>BH416</f>
        <v>vide</v>
      </c>
      <c r="CB397" s="60" t="str">
        <f>BH417</f>
        <v>vide</v>
      </c>
      <c r="CC397" s="60" t="str">
        <f>BH418</f>
        <v>vide</v>
      </c>
      <c r="CD397" s="60" t="str">
        <f>BH419</f>
        <v>vide</v>
      </c>
      <c r="CE397" s="60" t="str">
        <f>BH420</f>
        <v>vide</v>
      </c>
      <c r="CF397" s="60" t="str">
        <f>BH421</f>
        <v>vide</v>
      </c>
      <c r="CG397" s="60" t="str">
        <f>BH422</f>
        <v>vide</v>
      </c>
      <c r="CH397" s="60" t="str">
        <f>BH423</f>
        <v>vide</v>
      </c>
      <c r="CI397" s="60" t="str">
        <f>BH424</f>
        <v>vide</v>
      </c>
      <c r="CJ397" s="60" t="str">
        <f>BH425</f>
        <v>vide</v>
      </c>
      <c r="CK397" s="60" t="str">
        <f>BH426</f>
        <v>vide</v>
      </c>
      <c r="CL397" s="60" t="str">
        <f>BH427</f>
        <v>vide</v>
      </c>
      <c r="CM397" s="60" t="str">
        <f>BH428</f>
        <v>vide</v>
      </c>
    </row>
    <row r="398" spans="31:91" ht="15.75" thickTop="1" x14ac:dyDescent="0.25">
      <c r="AE398" s="125" t="s">
        <v>34</v>
      </c>
      <c r="AF398" s="126" t="str">
        <f>trame_planning_machine!$C$6</f>
        <v>ve 1</v>
      </c>
      <c r="AG398" s="127" t="str">
        <f>IF(D2=$AE$398,D$1,"")</f>
        <v/>
      </c>
      <c r="AH398" s="128" t="str">
        <f t="shared" ref="AH398:BD398" si="358">IF(E2=$AE$398,E$1,"")</f>
        <v/>
      </c>
      <c r="AI398" s="128" t="str">
        <f t="shared" si="358"/>
        <v/>
      </c>
      <c r="AJ398" s="128" t="str">
        <f t="shared" si="358"/>
        <v/>
      </c>
      <c r="AK398" s="128" t="str">
        <f t="shared" si="358"/>
        <v/>
      </c>
      <c r="AL398" s="128" t="str">
        <f t="shared" si="358"/>
        <v/>
      </c>
      <c r="AM398" s="128" t="str">
        <f t="shared" si="358"/>
        <v/>
      </c>
      <c r="AN398" s="128" t="str">
        <f t="shared" si="358"/>
        <v/>
      </c>
      <c r="AO398" s="128" t="str">
        <f t="shared" si="358"/>
        <v/>
      </c>
      <c r="AP398" s="128" t="str">
        <f t="shared" si="358"/>
        <v/>
      </c>
      <c r="AQ398" s="128" t="str">
        <f t="shared" si="358"/>
        <v/>
      </c>
      <c r="AR398" s="128" t="str">
        <f t="shared" si="358"/>
        <v/>
      </c>
      <c r="AS398" s="128" t="str">
        <f t="shared" si="358"/>
        <v/>
      </c>
      <c r="AT398" s="128" t="str">
        <f t="shared" si="358"/>
        <v/>
      </c>
      <c r="AU398" s="128" t="str">
        <f t="shared" si="358"/>
        <v/>
      </c>
      <c r="AV398" s="128" t="str">
        <f t="shared" si="358"/>
        <v/>
      </c>
      <c r="AW398" s="128" t="str">
        <f t="shared" si="358"/>
        <v/>
      </c>
      <c r="AX398" s="128" t="str">
        <f t="shared" si="358"/>
        <v/>
      </c>
      <c r="AY398" s="128" t="str">
        <f t="shared" si="358"/>
        <v/>
      </c>
      <c r="AZ398" s="128" t="str">
        <f t="shared" si="358"/>
        <v/>
      </c>
      <c r="BA398" s="128" t="str">
        <f t="shared" si="358"/>
        <v/>
      </c>
      <c r="BB398" s="128" t="str">
        <f t="shared" si="358"/>
        <v/>
      </c>
      <c r="BC398" s="128" t="str">
        <f t="shared" si="358"/>
        <v/>
      </c>
      <c r="BD398" s="128" t="str">
        <f t="shared" si="358"/>
        <v/>
      </c>
      <c r="BE398" s="129" t="str">
        <f>IF(ISERROR(SEARCH("RN*",$AB$2)),"",$AB$1)</f>
        <v/>
      </c>
      <c r="BF398" s="129" t="str">
        <f>IF(ISERROR(SEARCH("RN*",$AC$2)),"",$AC$1)</f>
        <v/>
      </c>
      <c r="BG398" s="130" t="str">
        <f>IF(BI398&gt;1,"DOUB","")</f>
        <v/>
      </c>
      <c r="BH398" s="131" t="str">
        <f>IF(ISNA(LOOKUP(2.1,1/(AG398:BG398&lt;&gt;""),AG398:BG398)),"vide",LOOKUP(2.1,1/(AG398:BG398&lt;&gt;""),AG398:BG398))</f>
        <v>vide</v>
      </c>
      <c r="BI398" s="138">
        <f>SUMPRODUCT((AG398:BF398&lt;&gt;"")*1)</f>
        <v>0</v>
      </c>
    </row>
    <row r="399" spans="31:91" x14ac:dyDescent="0.25">
      <c r="AF399" s="133" t="str">
        <f>trame_planning_machine!$C$7</f>
        <v>sa 2</v>
      </c>
      <c r="AG399" s="134" t="str">
        <f t="shared" ref="AG399:AG428" si="359">IF(D3=$AE$398,D$1,"")</f>
        <v/>
      </c>
      <c r="AH399" s="135" t="str">
        <f t="shared" ref="AH399:AH428" si="360">IF(E3=$AE$398,E$1,"")</f>
        <v/>
      </c>
      <c r="AI399" s="135" t="str">
        <f t="shared" ref="AI399:AI428" si="361">IF(F3=$AE$398,F$1,"")</f>
        <v/>
      </c>
      <c r="AJ399" s="135" t="str">
        <f t="shared" ref="AJ399:AJ428" si="362">IF(G3=$AE$398,G$1,"")</f>
        <v/>
      </c>
      <c r="AK399" s="135" t="str">
        <f t="shared" ref="AK399:AK428" si="363">IF(H3=$AE$398,H$1,"")</f>
        <v/>
      </c>
      <c r="AL399" s="135" t="str">
        <f t="shared" ref="AL399:AL428" si="364">IF(I3=$AE$398,I$1,"")</f>
        <v/>
      </c>
      <c r="AM399" s="135" t="str">
        <f t="shared" ref="AM399:AM428" si="365">IF(J3=$AE$398,J$1,"")</f>
        <v/>
      </c>
      <c r="AN399" s="135" t="str">
        <f t="shared" ref="AN399:AN428" si="366">IF(K3=$AE$398,K$1,"")</f>
        <v/>
      </c>
      <c r="AO399" s="135" t="str">
        <f t="shared" ref="AO399:AO428" si="367">IF(L3=$AE$398,L$1,"")</f>
        <v/>
      </c>
      <c r="AP399" s="135" t="str">
        <f t="shared" ref="AP399:AP428" si="368">IF(M3=$AE$398,M$1,"")</f>
        <v/>
      </c>
      <c r="AQ399" s="135" t="str">
        <f t="shared" ref="AQ399:AQ428" si="369">IF(N3=$AE$398,N$1,"")</f>
        <v/>
      </c>
      <c r="AR399" s="135" t="str">
        <f t="shared" ref="AR399:AR428" si="370">IF(O3=$AE$398,O$1,"")</f>
        <v/>
      </c>
      <c r="AS399" s="135" t="str">
        <f t="shared" ref="AS399:AS428" si="371">IF(P3=$AE$398,P$1,"")</f>
        <v/>
      </c>
      <c r="AT399" s="135" t="str">
        <f t="shared" ref="AT399:AT428" si="372">IF(Q3=$AE$398,Q$1,"")</f>
        <v/>
      </c>
      <c r="AU399" s="135" t="str">
        <f t="shared" ref="AU399:AU428" si="373">IF(R3=$AE$398,R$1,"")</f>
        <v/>
      </c>
      <c r="AV399" s="135" t="str">
        <f t="shared" ref="AV399:AV428" si="374">IF(S3=$AE$398,S$1,"")</f>
        <v/>
      </c>
      <c r="AW399" s="135" t="str">
        <f t="shared" ref="AW399:AW428" si="375">IF(T3=$AE$398,T$1,"")</f>
        <v/>
      </c>
      <c r="AX399" s="135" t="str">
        <f t="shared" ref="AX399:AX428" si="376">IF(U3=$AE$398,U$1,"")</f>
        <v/>
      </c>
      <c r="AY399" s="135" t="str">
        <f t="shared" ref="AY399:AY428" si="377">IF(V3=$AE$398,V$1,"")</f>
        <v/>
      </c>
      <c r="AZ399" s="135" t="str">
        <f t="shared" ref="AZ399:AZ428" si="378">IF(W3=$AE$398,W$1,"")</f>
        <v/>
      </c>
      <c r="BA399" s="135" t="str">
        <f t="shared" ref="BA399:BA428" si="379">IF(X3=$AE$398,X$1,"")</f>
        <v/>
      </c>
      <c r="BB399" s="135" t="str">
        <f t="shared" ref="BB399:BB428" si="380">IF(Y3=$AE$398,Y$1,"")</f>
        <v/>
      </c>
      <c r="BC399" s="135" t="str">
        <f t="shared" ref="BC399:BC428" si="381">IF(Z3=$AE$398,Z$1,"")</f>
        <v/>
      </c>
      <c r="BD399" s="135" t="str">
        <f t="shared" ref="BD399:BD428" si="382">IF(AA3=$AE$398,AA$1,"")</f>
        <v/>
      </c>
      <c r="BE399" s="136" t="str">
        <f t="shared" ref="BE399:BE428" si="383">IF(ISERROR(SEARCH("RN*",$AB$2)),"",$AB$1)</f>
        <v/>
      </c>
      <c r="BF399" s="136" t="str">
        <f t="shared" ref="BF399:BF428" si="384">IF(ISERROR(SEARCH("RN*",$AC$2)),"",$AC$1)</f>
        <v/>
      </c>
      <c r="BG399" s="137" t="str">
        <f t="shared" ref="BG399:BG428" si="385">IF(BI399&gt;1,"DOUB","")</f>
        <v/>
      </c>
      <c r="BH399" s="131" t="str">
        <f t="shared" ref="BH399:BH428" si="386">IF(ISNA(LOOKUP(2.1,1/(AG399:BG399&lt;&gt;""),AG399:BG399)),"vide",LOOKUP(2.1,1/(AG399:BG399&lt;&gt;""),AG399:BG399))</f>
        <v>vide</v>
      </c>
      <c r="BI399" s="138">
        <f t="shared" ref="BI399:BI428" si="387">SUMPRODUCT((AG399:BF399&lt;&gt;"")*1)</f>
        <v>0</v>
      </c>
    </row>
    <row r="400" spans="31:91" x14ac:dyDescent="0.25">
      <c r="AF400" s="133" t="str">
        <f>trame_planning_machine!$C$8</f>
        <v>di 3</v>
      </c>
      <c r="AG400" s="134" t="str">
        <f t="shared" si="359"/>
        <v/>
      </c>
      <c r="AH400" s="135" t="str">
        <f t="shared" si="360"/>
        <v/>
      </c>
      <c r="AI400" s="135" t="str">
        <f t="shared" si="361"/>
        <v/>
      </c>
      <c r="AJ400" s="135" t="str">
        <f t="shared" si="362"/>
        <v/>
      </c>
      <c r="AK400" s="135" t="str">
        <f t="shared" si="363"/>
        <v/>
      </c>
      <c r="AL400" s="135" t="str">
        <f t="shared" si="364"/>
        <v/>
      </c>
      <c r="AM400" s="135" t="str">
        <f t="shared" si="365"/>
        <v/>
      </c>
      <c r="AN400" s="135" t="str">
        <f t="shared" si="366"/>
        <v/>
      </c>
      <c r="AO400" s="135" t="str">
        <f t="shared" si="367"/>
        <v/>
      </c>
      <c r="AP400" s="135" t="str">
        <f t="shared" si="368"/>
        <v/>
      </c>
      <c r="AQ400" s="135" t="str">
        <f t="shared" si="369"/>
        <v/>
      </c>
      <c r="AR400" s="135" t="str">
        <f t="shared" si="370"/>
        <v/>
      </c>
      <c r="AS400" s="135" t="str">
        <f t="shared" si="371"/>
        <v/>
      </c>
      <c r="AT400" s="135" t="str">
        <f t="shared" si="372"/>
        <v/>
      </c>
      <c r="AU400" s="135" t="str">
        <f t="shared" si="373"/>
        <v/>
      </c>
      <c r="AV400" s="135" t="str">
        <f t="shared" si="374"/>
        <v/>
      </c>
      <c r="AW400" s="135" t="str">
        <f t="shared" si="375"/>
        <v/>
      </c>
      <c r="AX400" s="135" t="str">
        <f t="shared" si="376"/>
        <v/>
      </c>
      <c r="AY400" s="135" t="str">
        <f t="shared" si="377"/>
        <v/>
      </c>
      <c r="AZ400" s="135" t="str">
        <f t="shared" si="378"/>
        <v/>
      </c>
      <c r="BA400" s="135" t="str">
        <f t="shared" si="379"/>
        <v/>
      </c>
      <c r="BB400" s="135" t="str">
        <f t="shared" si="380"/>
        <v/>
      </c>
      <c r="BC400" s="135" t="str">
        <f t="shared" si="381"/>
        <v/>
      </c>
      <c r="BD400" s="135" t="str">
        <f t="shared" si="382"/>
        <v/>
      </c>
      <c r="BE400" s="136" t="str">
        <f t="shared" si="383"/>
        <v/>
      </c>
      <c r="BF400" s="136" t="str">
        <f t="shared" si="384"/>
        <v/>
      </c>
      <c r="BG400" s="137" t="str">
        <f t="shared" si="385"/>
        <v/>
      </c>
      <c r="BH400" s="131" t="str">
        <f t="shared" si="386"/>
        <v>vide</v>
      </c>
      <c r="BI400" s="138">
        <f t="shared" si="387"/>
        <v>0</v>
      </c>
    </row>
    <row r="401" spans="32:61" x14ac:dyDescent="0.25">
      <c r="AF401" s="133" t="str">
        <f>trame_planning_machine!$C$9</f>
        <v>lu 4</v>
      </c>
      <c r="AG401" s="134" t="str">
        <f t="shared" si="359"/>
        <v/>
      </c>
      <c r="AH401" s="135" t="str">
        <f t="shared" si="360"/>
        <v/>
      </c>
      <c r="AI401" s="135" t="str">
        <f t="shared" si="361"/>
        <v/>
      </c>
      <c r="AJ401" s="135" t="str">
        <f t="shared" si="362"/>
        <v/>
      </c>
      <c r="AK401" s="135" t="str">
        <f t="shared" si="363"/>
        <v/>
      </c>
      <c r="AL401" s="135" t="str">
        <f t="shared" si="364"/>
        <v/>
      </c>
      <c r="AM401" s="135" t="str">
        <f t="shared" si="365"/>
        <v/>
      </c>
      <c r="AN401" s="135" t="str">
        <f t="shared" si="366"/>
        <v/>
      </c>
      <c r="AO401" s="135" t="str">
        <f t="shared" si="367"/>
        <v/>
      </c>
      <c r="AP401" s="135" t="str">
        <f t="shared" si="368"/>
        <v/>
      </c>
      <c r="AQ401" s="135" t="str">
        <f t="shared" si="369"/>
        <v/>
      </c>
      <c r="AR401" s="135" t="str">
        <f t="shared" si="370"/>
        <v/>
      </c>
      <c r="AS401" s="135" t="str">
        <f t="shared" si="371"/>
        <v/>
      </c>
      <c r="AT401" s="135" t="str">
        <f t="shared" si="372"/>
        <v/>
      </c>
      <c r="AU401" s="135" t="str">
        <f t="shared" si="373"/>
        <v/>
      </c>
      <c r="AV401" s="135" t="str">
        <f t="shared" si="374"/>
        <v/>
      </c>
      <c r="AW401" s="135" t="str">
        <f t="shared" si="375"/>
        <v/>
      </c>
      <c r="AX401" s="135" t="str">
        <f t="shared" si="376"/>
        <v/>
      </c>
      <c r="AY401" s="135" t="str">
        <f t="shared" si="377"/>
        <v/>
      </c>
      <c r="AZ401" s="135" t="str">
        <f t="shared" si="378"/>
        <v/>
      </c>
      <c r="BA401" s="135" t="str">
        <f t="shared" si="379"/>
        <v/>
      </c>
      <c r="BB401" s="135" t="str">
        <f t="shared" si="380"/>
        <v/>
      </c>
      <c r="BC401" s="135" t="str">
        <f t="shared" si="381"/>
        <v/>
      </c>
      <c r="BD401" s="135" t="str">
        <f t="shared" si="382"/>
        <v/>
      </c>
      <c r="BE401" s="136" t="str">
        <f t="shared" si="383"/>
        <v/>
      </c>
      <c r="BF401" s="136" t="str">
        <f t="shared" si="384"/>
        <v/>
      </c>
      <c r="BG401" s="137" t="str">
        <f t="shared" si="385"/>
        <v/>
      </c>
      <c r="BH401" s="131" t="str">
        <f t="shared" si="386"/>
        <v>vide</v>
      </c>
      <c r="BI401" s="138">
        <f t="shared" si="387"/>
        <v>0</v>
      </c>
    </row>
    <row r="402" spans="32:61" x14ac:dyDescent="0.25">
      <c r="AF402" s="133" t="str">
        <f>trame_planning_machine!$C$10</f>
        <v>ma 5</v>
      </c>
      <c r="AG402" s="134" t="str">
        <f t="shared" si="359"/>
        <v/>
      </c>
      <c r="AH402" s="135" t="str">
        <f t="shared" si="360"/>
        <v/>
      </c>
      <c r="AI402" s="135" t="str">
        <f t="shared" si="361"/>
        <v/>
      </c>
      <c r="AJ402" s="135" t="str">
        <f t="shared" si="362"/>
        <v/>
      </c>
      <c r="AK402" s="135" t="str">
        <f t="shared" si="363"/>
        <v/>
      </c>
      <c r="AL402" s="135" t="str">
        <f t="shared" si="364"/>
        <v/>
      </c>
      <c r="AM402" s="135" t="str">
        <f t="shared" si="365"/>
        <v/>
      </c>
      <c r="AN402" s="135" t="str">
        <f t="shared" si="366"/>
        <v/>
      </c>
      <c r="AO402" s="135" t="str">
        <f t="shared" si="367"/>
        <v/>
      </c>
      <c r="AP402" s="135" t="str">
        <f t="shared" si="368"/>
        <v/>
      </c>
      <c r="AQ402" s="135" t="str">
        <f t="shared" si="369"/>
        <v/>
      </c>
      <c r="AR402" s="135" t="str">
        <f t="shared" si="370"/>
        <v/>
      </c>
      <c r="AS402" s="135" t="str">
        <f t="shared" si="371"/>
        <v/>
      </c>
      <c r="AT402" s="135" t="str">
        <f t="shared" si="372"/>
        <v/>
      </c>
      <c r="AU402" s="135" t="str">
        <f t="shared" si="373"/>
        <v/>
      </c>
      <c r="AV402" s="135" t="str">
        <f t="shared" si="374"/>
        <v/>
      </c>
      <c r="AW402" s="135" t="str">
        <f t="shared" si="375"/>
        <v/>
      </c>
      <c r="AX402" s="135" t="str">
        <f t="shared" si="376"/>
        <v/>
      </c>
      <c r="AY402" s="135" t="str">
        <f t="shared" si="377"/>
        <v/>
      </c>
      <c r="AZ402" s="135" t="str">
        <f t="shared" si="378"/>
        <v/>
      </c>
      <c r="BA402" s="135" t="str">
        <f t="shared" si="379"/>
        <v/>
      </c>
      <c r="BB402" s="135" t="str">
        <f t="shared" si="380"/>
        <v/>
      </c>
      <c r="BC402" s="135" t="str">
        <f t="shared" si="381"/>
        <v/>
      </c>
      <c r="BD402" s="135" t="str">
        <f t="shared" si="382"/>
        <v/>
      </c>
      <c r="BE402" s="136" t="str">
        <f t="shared" si="383"/>
        <v/>
      </c>
      <c r="BF402" s="136" t="str">
        <f t="shared" si="384"/>
        <v/>
      </c>
      <c r="BG402" s="137" t="str">
        <f t="shared" si="385"/>
        <v/>
      </c>
      <c r="BH402" s="131" t="str">
        <f t="shared" si="386"/>
        <v>vide</v>
      </c>
      <c r="BI402" s="138">
        <f t="shared" si="387"/>
        <v>0</v>
      </c>
    </row>
    <row r="403" spans="32:61" x14ac:dyDescent="0.25">
      <c r="AF403" s="133" t="str">
        <f>trame_planning_machine!$C$11</f>
        <v>me 6</v>
      </c>
      <c r="AG403" s="134" t="str">
        <f t="shared" si="359"/>
        <v/>
      </c>
      <c r="AH403" s="135" t="str">
        <f t="shared" si="360"/>
        <v/>
      </c>
      <c r="AI403" s="135" t="str">
        <f t="shared" si="361"/>
        <v/>
      </c>
      <c r="AJ403" s="135" t="str">
        <f t="shared" si="362"/>
        <v/>
      </c>
      <c r="AK403" s="135" t="str">
        <f t="shared" si="363"/>
        <v/>
      </c>
      <c r="AL403" s="135" t="str">
        <f t="shared" si="364"/>
        <v/>
      </c>
      <c r="AM403" s="135" t="str">
        <f t="shared" si="365"/>
        <v/>
      </c>
      <c r="AN403" s="135" t="str">
        <f t="shared" si="366"/>
        <v/>
      </c>
      <c r="AO403" s="135" t="str">
        <f t="shared" si="367"/>
        <v/>
      </c>
      <c r="AP403" s="135" t="str">
        <f t="shared" si="368"/>
        <v/>
      </c>
      <c r="AQ403" s="135" t="str">
        <f t="shared" si="369"/>
        <v/>
      </c>
      <c r="AR403" s="135" t="str">
        <f t="shared" si="370"/>
        <v/>
      </c>
      <c r="AS403" s="135" t="str">
        <f t="shared" si="371"/>
        <v/>
      </c>
      <c r="AT403" s="135" t="str">
        <f t="shared" si="372"/>
        <v/>
      </c>
      <c r="AU403" s="135" t="str">
        <f t="shared" si="373"/>
        <v/>
      </c>
      <c r="AV403" s="135" t="str">
        <f t="shared" si="374"/>
        <v/>
      </c>
      <c r="AW403" s="135" t="str">
        <f t="shared" si="375"/>
        <v/>
      </c>
      <c r="AX403" s="135" t="str">
        <f t="shared" si="376"/>
        <v/>
      </c>
      <c r="AY403" s="135" t="str">
        <f t="shared" si="377"/>
        <v/>
      </c>
      <c r="AZ403" s="135" t="str">
        <f t="shared" si="378"/>
        <v/>
      </c>
      <c r="BA403" s="135" t="str">
        <f t="shared" si="379"/>
        <v/>
      </c>
      <c r="BB403" s="135" t="str">
        <f t="shared" si="380"/>
        <v/>
      </c>
      <c r="BC403" s="135" t="str">
        <f t="shared" si="381"/>
        <v/>
      </c>
      <c r="BD403" s="135" t="str">
        <f t="shared" si="382"/>
        <v/>
      </c>
      <c r="BE403" s="136" t="str">
        <f t="shared" si="383"/>
        <v/>
      </c>
      <c r="BF403" s="136" t="str">
        <f t="shared" si="384"/>
        <v/>
      </c>
      <c r="BG403" s="137" t="str">
        <f t="shared" si="385"/>
        <v/>
      </c>
      <c r="BH403" s="131" t="str">
        <f t="shared" si="386"/>
        <v>vide</v>
      </c>
      <c r="BI403" s="138">
        <f t="shared" si="387"/>
        <v>0</v>
      </c>
    </row>
    <row r="404" spans="32:61" x14ac:dyDescent="0.25">
      <c r="AF404" s="133" t="str">
        <f>trame_planning_machine!$C$12</f>
        <v>je 7</v>
      </c>
      <c r="AG404" s="134" t="str">
        <f t="shared" si="359"/>
        <v/>
      </c>
      <c r="AH404" s="135" t="str">
        <f t="shared" si="360"/>
        <v/>
      </c>
      <c r="AI404" s="135" t="str">
        <f t="shared" si="361"/>
        <v/>
      </c>
      <c r="AJ404" s="135" t="str">
        <f t="shared" si="362"/>
        <v/>
      </c>
      <c r="AK404" s="135" t="str">
        <f t="shared" si="363"/>
        <v/>
      </c>
      <c r="AL404" s="135" t="str">
        <f t="shared" si="364"/>
        <v/>
      </c>
      <c r="AM404" s="135" t="str">
        <f t="shared" si="365"/>
        <v/>
      </c>
      <c r="AN404" s="135" t="str">
        <f t="shared" si="366"/>
        <v/>
      </c>
      <c r="AO404" s="135" t="str">
        <f t="shared" si="367"/>
        <v/>
      </c>
      <c r="AP404" s="135" t="str">
        <f t="shared" si="368"/>
        <v/>
      </c>
      <c r="AQ404" s="135" t="str">
        <f t="shared" si="369"/>
        <v/>
      </c>
      <c r="AR404" s="135" t="str">
        <f t="shared" si="370"/>
        <v/>
      </c>
      <c r="AS404" s="135" t="str">
        <f t="shared" si="371"/>
        <v/>
      </c>
      <c r="AT404" s="135" t="str">
        <f t="shared" si="372"/>
        <v/>
      </c>
      <c r="AU404" s="135" t="str">
        <f t="shared" si="373"/>
        <v/>
      </c>
      <c r="AV404" s="135" t="str">
        <f t="shared" si="374"/>
        <v/>
      </c>
      <c r="AW404" s="135" t="str">
        <f t="shared" si="375"/>
        <v/>
      </c>
      <c r="AX404" s="135" t="str">
        <f t="shared" si="376"/>
        <v/>
      </c>
      <c r="AY404" s="135" t="str">
        <f t="shared" si="377"/>
        <v/>
      </c>
      <c r="AZ404" s="135" t="str">
        <f t="shared" si="378"/>
        <v/>
      </c>
      <c r="BA404" s="135" t="str">
        <f t="shared" si="379"/>
        <v/>
      </c>
      <c r="BB404" s="135" t="str">
        <f t="shared" si="380"/>
        <v/>
      </c>
      <c r="BC404" s="135" t="str">
        <f t="shared" si="381"/>
        <v/>
      </c>
      <c r="BD404" s="135" t="str">
        <f t="shared" si="382"/>
        <v/>
      </c>
      <c r="BE404" s="136" t="str">
        <f t="shared" si="383"/>
        <v/>
      </c>
      <c r="BF404" s="136" t="str">
        <f t="shared" si="384"/>
        <v/>
      </c>
      <c r="BG404" s="137" t="str">
        <f t="shared" si="385"/>
        <v/>
      </c>
      <c r="BH404" s="131" t="str">
        <f t="shared" si="386"/>
        <v>vide</v>
      </c>
      <c r="BI404" s="138">
        <f t="shared" si="387"/>
        <v>0</v>
      </c>
    </row>
    <row r="405" spans="32:61" x14ac:dyDescent="0.25">
      <c r="AF405" s="133" t="str">
        <f>trame_planning_machine!$C$13</f>
        <v>ve 8</v>
      </c>
      <c r="AG405" s="134" t="str">
        <f t="shared" si="359"/>
        <v/>
      </c>
      <c r="AH405" s="135" t="str">
        <f t="shared" si="360"/>
        <v/>
      </c>
      <c r="AI405" s="135" t="str">
        <f t="shared" si="361"/>
        <v/>
      </c>
      <c r="AJ405" s="135" t="str">
        <f t="shared" si="362"/>
        <v/>
      </c>
      <c r="AK405" s="135" t="str">
        <f t="shared" si="363"/>
        <v/>
      </c>
      <c r="AL405" s="135" t="str">
        <f t="shared" si="364"/>
        <v/>
      </c>
      <c r="AM405" s="135" t="str">
        <f t="shared" si="365"/>
        <v/>
      </c>
      <c r="AN405" s="135" t="str">
        <f t="shared" si="366"/>
        <v/>
      </c>
      <c r="AO405" s="135" t="str">
        <f t="shared" si="367"/>
        <v/>
      </c>
      <c r="AP405" s="135" t="str">
        <f t="shared" si="368"/>
        <v/>
      </c>
      <c r="AQ405" s="135" t="str">
        <f t="shared" si="369"/>
        <v/>
      </c>
      <c r="AR405" s="135" t="str">
        <f t="shared" si="370"/>
        <v/>
      </c>
      <c r="AS405" s="135" t="str">
        <f t="shared" si="371"/>
        <v/>
      </c>
      <c r="AT405" s="135" t="str">
        <f t="shared" si="372"/>
        <v/>
      </c>
      <c r="AU405" s="135" t="str">
        <f t="shared" si="373"/>
        <v/>
      </c>
      <c r="AV405" s="135" t="str">
        <f t="shared" si="374"/>
        <v/>
      </c>
      <c r="AW405" s="135" t="str">
        <f t="shared" si="375"/>
        <v/>
      </c>
      <c r="AX405" s="135" t="str">
        <f t="shared" si="376"/>
        <v/>
      </c>
      <c r="AY405" s="135" t="str">
        <f t="shared" si="377"/>
        <v/>
      </c>
      <c r="AZ405" s="135" t="str">
        <f t="shared" si="378"/>
        <v/>
      </c>
      <c r="BA405" s="135" t="str">
        <f t="shared" si="379"/>
        <v/>
      </c>
      <c r="BB405" s="135" t="str">
        <f t="shared" si="380"/>
        <v/>
      </c>
      <c r="BC405" s="135" t="str">
        <f t="shared" si="381"/>
        <v/>
      </c>
      <c r="BD405" s="135" t="str">
        <f t="shared" si="382"/>
        <v/>
      </c>
      <c r="BE405" s="136" t="str">
        <f t="shared" si="383"/>
        <v/>
      </c>
      <c r="BF405" s="136" t="str">
        <f t="shared" si="384"/>
        <v/>
      </c>
      <c r="BG405" s="137" t="str">
        <f t="shared" si="385"/>
        <v/>
      </c>
      <c r="BH405" s="131" t="str">
        <f t="shared" si="386"/>
        <v>vide</v>
      </c>
      <c r="BI405" s="138">
        <f t="shared" si="387"/>
        <v>0</v>
      </c>
    </row>
    <row r="406" spans="32:61" x14ac:dyDescent="0.25">
      <c r="AF406" s="133" t="str">
        <f>trame_planning_machine!$C$14</f>
        <v>sa 9</v>
      </c>
      <c r="AG406" s="134" t="str">
        <f t="shared" si="359"/>
        <v/>
      </c>
      <c r="AH406" s="135" t="str">
        <f t="shared" si="360"/>
        <v/>
      </c>
      <c r="AI406" s="135" t="str">
        <f t="shared" si="361"/>
        <v/>
      </c>
      <c r="AJ406" s="135" t="str">
        <f t="shared" si="362"/>
        <v/>
      </c>
      <c r="AK406" s="135" t="str">
        <f t="shared" si="363"/>
        <v/>
      </c>
      <c r="AL406" s="135" t="str">
        <f t="shared" si="364"/>
        <v/>
      </c>
      <c r="AM406" s="135" t="str">
        <f t="shared" si="365"/>
        <v/>
      </c>
      <c r="AN406" s="135" t="str">
        <f t="shared" si="366"/>
        <v/>
      </c>
      <c r="AO406" s="135" t="str">
        <f t="shared" si="367"/>
        <v/>
      </c>
      <c r="AP406" s="135" t="str">
        <f t="shared" si="368"/>
        <v/>
      </c>
      <c r="AQ406" s="135" t="str">
        <f t="shared" si="369"/>
        <v/>
      </c>
      <c r="AR406" s="135" t="str">
        <f t="shared" si="370"/>
        <v/>
      </c>
      <c r="AS406" s="135" t="str">
        <f t="shared" si="371"/>
        <v/>
      </c>
      <c r="AT406" s="135" t="str">
        <f t="shared" si="372"/>
        <v/>
      </c>
      <c r="AU406" s="135" t="str">
        <f t="shared" si="373"/>
        <v/>
      </c>
      <c r="AV406" s="135" t="str">
        <f t="shared" si="374"/>
        <v/>
      </c>
      <c r="AW406" s="135" t="str">
        <f t="shared" si="375"/>
        <v/>
      </c>
      <c r="AX406" s="135" t="str">
        <f t="shared" si="376"/>
        <v/>
      </c>
      <c r="AY406" s="135" t="str">
        <f t="shared" si="377"/>
        <v/>
      </c>
      <c r="AZ406" s="135" t="str">
        <f t="shared" si="378"/>
        <v/>
      </c>
      <c r="BA406" s="135" t="str">
        <f t="shared" si="379"/>
        <v/>
      </c>
      <c r="BB406" s="135" t="str">
        <f t="shared" si="380"/>
        <v/>
      </c>
      <c r="BC406" s="135" t="str">
        <f t="shared" si="381"/>
        <v/>
      </c>
      <c r="BD406" s="135" t="str">
        <f t="shared" si="382"/>
        <v/>
      </c>
      <c r="BE406" s="136" t="str">
        <f t="shared" si="383"/>
        <v/>
      </c>
      <c r="BF406" s="136" t="str">
        <f t="shared" si="384"/>
        <v/>
      </c>
      <c r="BG406" s="137" t="str">
        <f t="shared" si="385"/>
        <v/>
      </c>
      <c r="BH406" s="131" t="str">
        <f t="shared" si="386"/>
        <v>vide</v>
      </c>
      <c r="BI406" s="138">
        <f t="shared" si="387"/>
        <v>0</v>
      </c>
    </row>
    <row r="407" spans="32:61" x14ac:dyDescent="0.25">
      <c r="AF407" s="133" t="str">
        <f>trame_planning_machine!$C$15</f>
        <v>di 10</v>
      </c>
      <c r="AG407" s="134" t="str">
        <f t="shared" si="359"/>
        <v/>
      </c>
      <c r="AH407" s="135" t="str">
        <f t="shared" si="360"/>
        <v/>
      </c>
      <c r="AI407" s="135" t="str">
        <f t="shared" si="361"/>
        <v/>
      </c>
      <c r="AJ407" s="135" t="str">
        <f t="shared" si="362"/>
        <v/>
      </c>
      <c r="AK407" s="135" t="str">
        <f t="shared" si="363"/>
        <v/>
      </c>
      <c r="AL407" s="135" t="str">
        <f t="shared" si="364"/>
        <v/>
      </c>
      <c r="AM407" s="135" t="str">
        <f t="shared" si="365"/>
        <v/>
      </c>
      <c r="AN407" s="135" t="str">
        <f t="shared" si="366"/>
        <v/>
      </c>
      <c r="AO407" s="135" t="str">
        <f t="shared" si="367"/>
        <v/>
      </c>
      <c r="AP407" s="135" t="str">
        <f t="shared" si="368"/>
        <v/>
      </c>
      <c r="AQ407" s="135" t="str">
        <f t="shared" si="369"/>
        <v/>
      </c>
      <c r="AR407" s="135" t="str">
        <f t="shared" si="370"/>
        <v/>
      </c>
      <c r="AS407" s="135" t="str">
        <f t="shared" si="371"/>
        <v/>
      </c>
      <c r="AT407" s="135" t="str">
        <f t="shared" si="372"/>
        <v/>
      </c>
      <c r="AU407" s="135" t="str">
        <f t="shared" si="373"/>
        <v/>
      </c>
      <c r="AV407" s="135" t="str">
        <f t="shared" si="374"/>
        <v/>
      </c>
      <c r="AW407" s="135" t="str">
        <f t="shared" si="375"/>
        <v/>
      </c>
      <c r="AX407" s="135" t="str">
        <f t="shared" si="376"/>
        <v/>
      </c>
      <c r="AY407" s="135" t="str">
        <f t="shared" si="377"/>
        <v/>
      </c>
      <c r="AZ407" s="135" t="str">
        <f t="shared" si="378"/>
        <v/>
      </c>
      <c r="BA407" s="135" t="str">
        <f t="shared" si="379"/>
        <v/>
      </c>
      <c r="BB407" s="135" t="str">
        <f t="shared" si="380"/>
        <v/>
      </c>
      <c r="BC407" s="135" t="str">
        <f t="shared" si="381"/>
        <v/>
      </c>
      <c r="BD407" s="135" t="str">
        <f t="shared" si="382"/>
        <v/>
      </c>
      <c r="BE407" s="136" t="str">
        <f t="shared" si="383"/>
        <v/>
      </c>
      <c r="BF407" s="136" t="str">
        <f t="shared" si="384"/>
        <v/>
      </c>
      <c r="BG407" s="137" t="str">
        <f t="shared" si="385"/>
        <v/>
      </c>
      <c r="BH407" s="131" t="str">
        <f t="shared" si="386"/>
        <v>vide</v>
      </c>
      <c r="BI407" s="138">
        <f t="shared" si="387"/>
        <v>0</v>
      </c>
    </row>
    <row r="408" spans="32:61" x14ac:dyDescent="0.25">
      <c r="AF408" s="133" t="str">
        <f>trame_planning_machine!$C$16</f>
        <v>lu 11</v>
      </c>
      <c r="AG408" s="134" t="str">
        <f t="shared" si="359"/>
        <v/>
      </c>
      <c r="AH408" s="135" t="str">
        <f t="shared" si="360"/>
        <v/>
      </c>
      <c r="AI408" s="135" t="str">
        <f t="shared" si="361"/>
        <v/>
      </c>
      <c r="AJ408" s="135" t="str">
        <f t="shared" si="362"/>
        <v/>
      </c>
      <c r="AK408" s="135" t="str">
        <f t="shared" si="363"/>
        <v/>
      </c>
      <c r="AL408" s="135" t="str">
        <f t="shared" si="364"/>
        <v/>
      </c>
      <c r="AM408" s="135" t="str">
        <f t="shared" si="365"/>
        <v/>
      </c>
      <c r="AN408" s="135" t="str">
        <f t="shared" si="366"/>
        <v/>
      </c>
      <c r="AO408" s="135" t="str">
        <f t="shared" si="367"/>
        <v/>
      </c>
      <c r="AP408" s="135" t="str">
        <f t="shared" si="368"/>
        <v/>
      </c>
      <c r="AQ408" s="135" t="str">
        <f t="shared" si="369"/>
        <v/>
      </c>
      <c r="AR408" s="135" t="str">
        <f t="shared" si="370"/>
        <v/>
      </c>
      <c r="AS408" s="135" t="str">
        <f t="shared" si="371"/>
        <v/>
      </c>
      <c r="AT408" s="135" t="str">
        <f t="shared" si="372"/>
        <v/>
      </c>
      <c r="AU408" s="135" t="str">
        <f t="shared" si="373"/>
        <v/>
      </c>
      <c r="AV408" s="135" t="str">
        <f t="shared" si="374"/>
        <v/>
      </c>
      <c r="AW408" s="135" t="str">
        <f t="shared" si="375"/>
        <v/>
      </c>
      <c r="AX408" s="135" t="str">
        <f t="shared" si="376"/>
        <v/>
      </c>
      <c r="AY408" s="135" t="str">
        <f t="shared" si="377"/>
        <v/>
      </c>
      <c r="AZ408" s="135" t="str">
        <f t="shared" si="378"/>
        <v/>
      </c>
      <c r="BA408" s="135" t="str">
        <f t="shared" si="379"/>
        <v/>
      </c>
      <c r="BB408" s="135" t="str">
        <f t="shared" si="380"/>
        <v/>
      </c>
      <c r="BC408" s="135" t="str">
        <f t="shared" si="381"/>
        <v/>
      </c>
      <c r="BD408" s="135" t="str">
        <f t="shared" si="382"/>
        <v/>
      </c>
      <c r="BE408" s="136" t="str">
        <f t="shared" si="383"/>
        <v/>
      </c>
      <c r="BF408" s="136" t="str">
        <f t="shared" si="384"/>
        <v/>
      </c>
      <c r="BG408" s="137" t="str">
        <f t="shared" si="385"/>
        <v/>
      </c>
      <c r="BH408" s="131" t="str">
        <f t="shared" si="386"/>
        <v>vide</v>
      </c>
      <c r="BI408" s="138">
        <f t="shared" si="387"/>
        <v>0</v>
      </c>
    </row>
    <row r="409" spans="32:61" x14ac:dyDescent="0.25">
      <c r="AF409" s="133" t="str">
        <f>trame_planning_machine!$C$17</f>
        <v>ma 12</v>
      </c>
      <c r="AG409" s="134" t="str">
        <f t="shared" si="359"/>
        <v/>
      </c>
      <c r="AH409" s="135" t="str">
        <f t="shared" si="360"/>
        <v/>
      </c>
      <c r="AI409" s="135" t="str">
        <f t="shared" si="361"/>
        <v/>
      </c>
      <c r="AJ409" s="135" t="str">
        <f t="shared" si="362"/>
        <v/>
      </c>
      <c r="AK409" s="135" t="str">
        <f t="shared" si="363"/>
        <v/>
      </c>
      <c r="AL409" s="135" t="str">
        <f t="shared" si="364"/>
        <v/>
      </c>
      <c r="AM409" s="135" t="str">
        <f t="shared" si="365"/>
        <v/>
      </c>
      <c r="AN409" s="135" t="str">
        <f t="shared" si="366"/>
        <v/>
      </c>
      <c r="AO409" s="135" t="str">
        <f t="shared" si="367"/>
        <v/>
      </c>
      <c r="AP409" s="135" t="str">
        <f t="shared" si="368"/>
        <v/>
      </c>
      <c r="AQ409" s="135" t="str">
        <f t="shared" si="369"/>
        <v/>
      </c>
      <c r="AR409" s="135" t="str">
        <f t="shared" si="370"/>
        <v/>
      </c>
      <c r="AS409" s="135" t="str">
        <f t="shared" si="371"/>
        <v/>
      </c>
      <c r="AT409" s="135" t="str">
        <f t="shared" si="372"/>
        <v/>
      </c>
      <c r="AU409" s="135" t="str">
        <f t="shared" si="373"/>
        <v/>
      </c>
      <c r="AV409" s="135" t="str">
        <f t="shared" si="374"/>
        <v/>
      </c>
      <c r="AW409" s="135" t="str">
        <f t="shared" si="375"/>
        <v/>
      </c>
      <c r="AX409" s="135" t="str">
        <f t="shared" si="376"/>
        <v/>
      </c>
      <c r="AY409" s="135" t="str">
        <f t="shared" si="377"/>
        <v/>
      </c>
      <c r="AZ409" s="135" t="str">
        <f t="shared" si="378"/>
        <v/>
      </c>
      <c r="BA409" s="135" t="str">
        <f t="shared" si="379"/>
        <v/>
      </c>
      <c r="BB409" s="135" t="str">
        <f t="shared" si="380"/>
        <v/>
      </c>
      <c r="BC409" s="135" t="str">
        <f t="shared" si="381"/>
        <v/>
      </c>
      <c r="BD409" s="135" t="str">
        <f t="shared" si="382"/>
        <v/>
      </c>
      <c r="BE409" s="136" t="str">
        <f t="shared" si="383"/>
        <v/>
      </c>
      <c r="BF409" s="136" t="str">
        <f t="shared" si="384"/>
        <v/>
      </c>
      <c r="BG409" s="137" t="str">
        <f t="shared" si="385"/>
        <v/>
      </c>
      <c r="BH409" s="131" t="str">
        <f t="shared" si="386"/>
        <v>vide</v>
      </c>
      <c r="BI409" s="138">
        <f t="shared" si="387"/>
        <v>0</v>
      </c>
    </row>
    <row r="410" spans="32:61" x14ac:dyDescent="0.25">
      <c r="AF410" s="133" t="str">
        <f>trame_planning_machine!$C$18</f>
        <v>me 13</v>
      </c>
      <c r="AG410" s="134" t="str">
        <f t="shared" si="359"/>
        <v/>
      </c>
      <c r="AH410" s="135" t="str">
        <f t="shared" si="360"/>
        <v/>
      </c>
      <c r="AI410" s="135" t="str">
        <f t="shared" si="361"/>
        <v/>
      </c>
      <c r="AJ410" s="135" t="str">
        <f t="shared" si="362"/>
        <v/>
      </c>
      <c r="AK410" s="135" t="str">
        <f t="shared" si="363"/>
        <v/>
      </c>
      <c r="AL410" s="135" t="str">
        <f t="shared" si="364"/>
        <v/>
      </c>
      <c r="AM410" s="135" t="str">
        <f t="shared" si="365"/>
        <v/>
      </c>
      <c r="AN410" s="135" t="str">
        <f t="shared" si="366"/>
        <v/>
      </c>
      <c r="AO410" s="135" t="str">
        <f t="shared" si="367"/>
        <v/>
      </c>
      <c r="AP410" s="135" t="str">
        <f t="shared" si="368"/>
        <v/>
      </c>
      <c r="AQ410" s="135" t="str">
        <f t="shared" si="369"/>
        <v/>
      </c>
      <c r="AR410" s="135" t="str">
        <f t="shared" si="370"/>
        <v/>
      </c>
      <c r="AS410" s="135" t="str">
        <f t="shared" si="371"/>
        <v/>
      </c>
      <c r="AT410" s="135" t="str">
        <f t="shared" si="372"/>
        <v/>
      </c>
      <c r="AU410" s="135" t="str">
        <f t="shared" si="373"/>
        <v/>
      </c>
      <c r="AV410" s="135" t="str">
        <f t="shared" si="374"/>
        <v/>
      </c>
      <c r="AW410" s="135" t="str">
        <f t="shared" si="375"/>
        <v/>
      </c>
      <c r="AX410" s="135" t="str">
        <f t="shared" si="376"/>
        <v/>
      </c>
      <c r="AY410" s="135" t="str">
        <f t="shared" si="377"/>
        <v/>
      </c>
      <c r="AZ410" s="135" t="str">
        <f t="shared" si="378"/>
        <v/>
      </c>
      <c r="BA410" s="135" t="str">
        <f t="shared" si="379"/>
        <v/>
      </c>
      <c r="BB410" s="135" t="str">
        <f t="shared" si="380"/>
        <v/>
      </c>
      <c r="BC410" s="135" t="str">
        <f t="shared" si="381"/>
        <v/>
      </c>
      <c r="BD410" s="135" t="str">
        <f t="shared" si="382"/>
        <v/>
      </c>
      <c r="BE410" s="136" t="str">
        <f t="shared" si="383"/>
        <v/>
      </c>
      <c r="BF410" s="136" t="str">
        <f t="shared" si="384"/>
        <v/>
      </c>
      <c r="BG410" s="137" t="str">
        <f t="shared" si="385"/>
        <v/>
      </c>
      <c r="BH410" s="131" t="str">
        <f t="shared" si="386"/>
        <v>vide</v>
      </c>
      <c r="BI410" s="138">
        <f t="shared" si="387"/>
        <v>0</v>
      </c>
    </row>
    <row r="411" spans="32:61" x14ac:dyDescent="0.25">
      <c r="AF411" s="133" t="str">
        <f>trame_planning_machine!$C$19</f>
        <v>je 14</v>
      </c>
      <c r="AG411" s="134" t="str">
        <f t="shared" si="359"/>
        <v/>
      </c>
      <c r="AH411" s="135" t="str">
        <f t="shared" si="360"/>
        <v/>
      </c>
      <c r="AI411" s="135" t="str">
        <f t="shared" si="361"/>
        <v/>
      </c>
      <c r="AJ411" s="135" t="str">
        <f t="shared" si="362"/>
        <v/>
      </c>
      <c r="AK411" s="135" t="str">
        <f t="shared" si="363"/>
        <v/>
      </c>
      <c r="AL411" s="135" t="str">
        <f t="shared" si="364"/>
        <v/>
      </c>
      <c r="AM411" s="135" t="str">
        <f t="shared" si="365"/>
        <v/>
      </c>
      <c r="AN411" s="135" t="str">
        <f t="shared" si="366"/>
        <v/>
      </c>
      <c r="AO411" s="135" t="str">
        <f t="shared" si="367"/>
        <v/>
      </c>
      <c r="AP411" s="135" t="str">
        <f t="shared" si="368"/>
        <v/>
      </c>
      <c r="AQ411" s="135" t="str">
        <f t="shared" si="369"/>
        <v/>
      </c>
      <c r="AR411" s="135" t="str">
        <f t="shared" si="370"/>
        <v/>
      </c>
      <c r="AS411" s="135" t="str">
        <f t="shared" si="371"/>
        <v/>
      </c>
      <c r="AT411" s="135" t="str">
        <f t="shared" si="372"/>
        <v/>
      </c>
      <c r="AU411" s="135" t="str">
        <f t="shared" si="373"/>
        <v/>
      </c>
      <c r="AV411" s="135" t="str">
        <f t="shared" si="374"/>
        <v/>
      </c>
      <c r="AW411" s="135" t="str">
        <f t="shared" si="375"/>
        <v/>
      </c>
      <c r="AX411" s="135" t="str">
        <f t="shared" si="376"/>
        <v/>
      </c>
      <c r="AY411" s="135" t="str">
        <f t="shared" si="377"/>
        <v/>
      </c>
      <c r="AZ411" s="135" t="str">
        <f t="shared" si="378"/>
        <v/>
      </c>
      <c r="BA411" s="135" t="str">
        <f t="shared" si="379"/>
        <v/>
      </c>
      <c r="BB411" s="135" t="str">
        <f t="shared" si="380"/>
        <v/>
      </c>
      <c r="BC411" s="135" t="str">
        <f t="shared" si="381"/>
        <v/>
      </c>
      <c r="BD411" s="135" t="str">
        <f t="shared" si="382"/>
        <v/>
      </c>
      <c r="BE411" s="136" t="str">
        <f t="shared" si="383"/>
        <v/>
      </c>
      <c r="BF411" s="136" t="str">
        <f t="shared" si="384"/>
        <v/>
      </c>
      <c r="BG411" s="137" t="str">
        <f t="shared" si="385"/>
        <v/>
      </c>
      <c r="BH411" s="131" t="str">
        <f t="shared" si="386"/>
        <v>vide</v>
      </c>
      <c r="BI411" s="138">
        <f t="shared" si="387"/>
        <v>0</v>
      </c>
    </row>
    <row r="412" spans="32:61" x14ac:dyDescent="0.25">
      <c r="AF412" s="133" t="str">
        <f>trame_planning_machine!$C$20</f>
        <v>ve 15</v>
      </c>
      <c r="AG412" s="134" t="str">
        <f t="shared" si="359"/>
        <v/>
      </c>
      <c r="AH412" s="135" t="str">
        <f t="shared" si="360"/>
        <v/>
      </c>
      <c r="AI412" s="135" t="str">
        <f t="shared" si="361"/>
        <v/>
      </c>
      <c r="AJ412" s="135" t="str">
        <f t="shared" si="362"/>
        <v/>
      </c>
      <c r="AK412" s="135" t="str">
        <f t="shared" si="363"/>
        <v/>
      </c>
      <c r="AL412" s="135" t="str">
        <f t="shared" si="364"/>
        <v/>
      </c>
      <c r="AM412" s="135" t="str">
        <f t="shared" si="365"/>
        <v/>
      </c>
      <c r="AN412" s="135" t="str">
        <f t="shared" si="366"/>
        <v/>
      </c>
      <c r="AO412" s="135" t="str">
        <f t="shared" si="367"/>
        <v/>
      </c>
      <c r="AP412" s="135" t="str">
        <f t="shared" si="368"/>
        <v/>
      </c>
      <c r="AQ412" s="135" t="str">
        <f t="shared" si="369"/>
        <v/>
      </c>
      <c r="AR412" s="135" t="str">
        <f t="shared" si="370"/>
        <v/>
      </c>
      <c r="AS412" s="135" t="str">
        <f t="shared" si="371"/>
        <v/>
      </c>
      <c r="AT412" s="135" t="str">
        <f t="shared" si="372"/>
        <v/>
      </c>
      <c r="AU412" s="135" t="str">
        <f t="shared" si="373"/>
        <v/>
      </c>
      <c r="AV412" s="135" t="str">
        <f t="shared" si="374"/>
        <v/>
      </c>
      <c r="AW412" s="135" t="str">
        <f t="shared" si="375"/>
        <v/>
      </c>
      <c r="AX412" s="135" t="str">
        <f t="shared" si="376"/>
        <v/>
      </c>
      <c r="AY412" s="135" t="str">
        <f t="shared" si="377"/>
        <v/>
      </c>
      <c r="AZ412" s="135" t="str">
        <f t="shared" si="378"/>
        <v/>
      </c>
      <c r="BA412" s="135" t="str">
        <f t="shared" si="379"/>
        <v/>
      </c>
      <c r="BB412" s="135" t="str">
        <f t="shared" si="380"/>
        <v/>
      </c>
      <c r="BC412" s="135" t="str">
        <f t="shared" si="381"/>
        <v/>
      </c>
      <c r="BD412" s="135" t="str">
        <f t="shared" si="382"/>
        <v/>
      </c>
      <c r="BE412" s="136" t="str">
        <f t="shared" si="383"/>
        <v/>
      </c>
      <c r="BF412" s="136" t="str">
        <f t="shared" si="384"/>
        <v/>
      </c>
      <c r="BG412" s="137" t="str">
        <f t="shared" si="385"/>
        <v/>
      </c>
      <c r="BH412" s="131" t="str">
        <f t="shared" si="386"/>
        <v>vide</v>
      </c>
      <c r="BI412" s="138">
        <f t="shared" si="387"/>
        <v>0</v>
      </c>
    </row>
    <row r="413" spans="32:61" x14ac:dyDescent="0.25">
      <c r="AF413" s="133" t="str">
        <f>trame_planning_machine!$C$21</f>
        <v>sa 16</v>
      </c>
      <c r="AG413" s="134" t="str">
        <f t="shared" si="359"/>
        <v/>
      </c>
      <c r="AH413" s="135" t="str">
        <f t="shared" si="360"/>
        <v/>
      </c>
      <c r="AI413" s="135" t="str">
        <f t="shared" si="361"/>
        <v/>
      </c>
      <c r="AJ413" s="135" t="str">
        <f t="shared" si="362"/>
        <v/>
      </c>
      <c r="AK413" s="135" t="str">
        <f t="shared" si="363"/>
        <v/>
      </c>
      <c r="AL413" s="135" t="str">
        <f t="shared" si="364"/>
        <v/>
      </c>
      <c r="AM413" s="135" t="str">
        <f t="shared" si="365"/>
        <v/>
      </c>
      <c r="AN413" s="135" t="str">
        <f t="shared" si="366"/>
        <v/>
      </c>
      <c r="AO413" s="135" t="str">
        <f t="shared" si="367"/>
        <v/>
      </c>
      <c r="AP413" s="135" t="str">
        <f t="shared" si="368"/>
        <v/>
      </c>
      <c r="AQ413" s="135" t="str">
        <f t="shared" si="369"/>
        <v/>
      </c>
      <c r="AR413" s="135" t="str">
        <f t="shared" si="370"/>
        <v/>
      </c>
      <c r="AS413" s="135" t="str">
        <f t="shared" si="371"/>
        <v/>
      </c>
      <c r="AT413" s="135" t="str">
        <f t="shared" si="372"/>
        <v/>
      </c>
      <c r="AU413" s="135" t="str">
        <f t="shared" si="373"/>
        <v/>
      </c>
      <c r="AV413" s="135" t="str">
        <f t="shared" si="374"/>
        <v/>
      </c>
      <c r="AW413" s="135" t="str">
        <f t="shared" si="375"/>
        <v/>
      </c>
      <c r="AX413" s="135" t="str">
        <f t="shared" si="376"/>
        <v/>
      </c>
      <c r="AY413" s="135" t="str">
        <f t="shared" si="377"/>
        <v/>
      </c>
      <c r="AZ413" s="135" t="str">
        <f t="shared" si="378"/>
        <v/>
      </c>
      <c r="BA413" s="135" t="str">
        <f t="shared" si="379"/>
        <v/>
      </c>
      <c r="BB413" s="135" t="str">
        <f t="shared" si="380"/>
        <v/>
      </c>
      <c r="BC413" s="135" t="str">
        <f t="shared" si="381"/>
        <v/>
      </c>
      <c r="BD413" s="135" t="str">
        <f t="shared" si="382"/>
        <v/>
      </c>
      <c r="BE413" s="136" t="str">
        <f t="shared" si="383"/>
        <v/>
      </c>
      <c r="BF413" s="136" t="str">
        <f t="shared" si="384"/>
        <v/>
      </c>
      <c r="BG413" s="137" t="str">
        <f t="shared" si="385"/>
        <v/>
      </c>
      <c r="BH413" s="131" t="str">
        <f t="shared" si="386"/>
        <v>vide</v>
      </c>
      <c r="BI413" s="138">
        <f t="shared" si="387"/>
        <v>0</v>
      </c>
    </row>
    <row r="414" spans="32:61" x14ac:dyDescent="0.25">
      <c r="AF414" s="133" t="str">
        <f>trame_planning_machine!$C$22</f>
        <v>di 17</v>
      </c>
      <c r="AG414" s="134" t="str">
        <f t="shared" si="359"/>
        <v/>
      </c>
      <c r="AH414" s="135" t="str">
        <f t="shared" si="360"/>
        <v/>
      </c>
      <c r="AI414" s="135" t="str">
        <f t="shared" si="361"/>
        <v/>
      </c>
      <c r="AJ414" s="135" t="str">
        <f t="shared" si="362"/>
        <v/>
      </c>
      <c r="AK414" s="135" t="str">
        <f t="shared" si="363"/>
        <v/>
      </c>
      <c r="AL414" s="135" t="str">
        <f t="shared" si="364"/>
        <v/>
      </c>
      <c r="AM414" s="135" t="str">
        <f t="shared" si="365"/>
        <v/>
      </c>
      <c r="AN414" s="135" t="str">
        <f t="shared" si="366"/>
        <v/>
      </c>
      <c r="AO414" s="135" t="str">
        <f t="shared" si="367"/>
        <v/>
      </c>
      <c r="AP414" s="135" t="str">
        <f t="shared" si="368"/>
        <v/>
      </c>
      <c r="AQ414" s="135" t="str">
        <f t="shared" si="369"/>
        <v/>
      </c>
      <c r="AR414" s="135" t="str">
        <f t="shared" si="370"/>
        <v/>
      </c>
      <c r="AS414" s="135" t="str">
        <f t="shared" si="371"/>
        <v/>
      </c>
      <c r="AT414" s="135" t="str">
        <f t="shared" si="372"/>
        <v/>
      </c>
      <c r="AU414" s="135" t="str">
        <f t="shared" si="373"/>
        <v/>
      </c>
      <c r="AV414" s="135" t="str">
        <f t="shared" si="374"/>
        <v/>
      </c>
      <c r="AW414" s="135" t="str">
        <f t="shared" si="375"/>
        <v/>
      </c>
      <c r="AX414" s="135" t="str">
        <f t="shared" si="376"/>
        <v/>
      </c>
      <c r="AY414" s="135" t="str">
        <f t="shared" si="377"/>
        <v/>
      </c>
      <c r="AZ414" s="135" t="str">
        <f t="shared" si="378"/>
        <v/>
      </c>
      <c r="BA414" s="135" t="str">
        <f t="shared" si="379"/>
        <v/>
      </c>
      <c r="BB414" s="135" t="str">
        <f t="shared" si="380"/>
        <v/>
      </c>
      <c r="BC414" s="135" t="str">
        <f t="shared" si="381"/>
        <v/>
      </c>
      <c r="BD414" s="135" t="str">
        <f t="shared" si="382"/>
        <v/>
      </c>
      <c r="BE414" s="136" t="str">
        <f t="shared" si="383"/>
        <v/>
      </c>
      <c r="BF414" s="136" t="str">
        <f t="shared" si="384"/>
        <v/>
      </c>
      <c r="BG414" s="137" t="str">
        <f t="shared" si="385"/>
        <v/>
      </c>
      <c r="BH414" s="131" t="str">
        <f t="shared" si="386"/>
        <v>vide</v>
      </c>
      <c r="BI414" s="138">
        <f t="shared" si="387"/>
        <v>0</v>
      </c>
    </row>
    <row r="415" spans="32:61" x14ac:dyDescent="0.25">
      <c r="AF415" s="133" t="str">
        <f>trame_planning_machine!$C$23</f>
        <v>lu 18</v>
      </c>
      <c r="AG415" s="134" t="str">
        <f t="shared" si="359"/>
        <v/>
      </c>
      <c r="AH415" s="135" t="str">
        <f t="shared" si="360"/>
        <v/>
      </c>
      <c r="AI415" s="135" t="str">
        <f t="shared" si="361"/>
        <v/>
      </c>
      <c r="AJ415" s="135" t="str">
        <f t="shared" si="362"/>
        <v/>
      </c>
      <c r="AK415" s="135" t="str">
        <f t="shared" si="363"/>
        <v/>
      </c>
      <c r="AL415" s="135" t="str">
        <f t="shared" si="364"/>
        <v/>
      </c>
      <c r="AM415" s="135" t="str">
        <f t="shared" si="365"/>
        <v/>
      </c>
      <c r="AN415" s="135" t="str">
        <f t="shared" si="366"/>
        <v/>
      </c>
      <c r="AO415" s="135" t="str">
        <f t="shared" si="367"/>
        <v/>
      </c>
      <c r="AP415" s="135" t="str">
        <f t="shared" si="368"/>
        <v/>
      </c>
      <c r="AQ415" s="135" t="str">
        <f t="shared" si="369"/>
        <v/>
      </c>
      <c r="AR415" s="135" t="str">
        <f t="shared" si="370"/>
        <v/>
      </c>
      <c r="AS415" s="135" t="str">
        <f t="shared" si="371"/>
        <v/>
      </c>
      <c r="AT415" s="135" t="str">
        <f t="shared" si="372"/>
        <v/>
      </c>
      <c r="AU415" s="135" t="str">
        <f t="shared" si="373"/>
        <v/>
      </c>
      <c r="AV415" s="135" t="str">
        <f t="shared" si="374"/>
        <v/>
      </c>
      <c r="AW415" s="135" t="str">
        <f t="shared" si="375"/>
        <v/>
      </c>
      <c r="AX415" s="135" t="str">
        <f t="shared" si="376"/>
        <v/>
      </c>
      <c r="AY415" s="135" t="str">
        <f t="shared" si="377"/>
        <v/>
      </c>
      <c r="AZ415" s="135" t="str">
        <f t="shared" si="378"/>
        <v/>
      </c>
      <c r="BA415" s="135" t="str">
        <f t="shared" si="379"/>
        <v/>
      </c>
      <c r="BB415" s="135" t="str">
        <f t="shared" si="380"/>
        <v/>
      </c>
      <c r="BC415" s="135" t="str">
        <f t="shared" si="381"/>
        <v/>
      </c>
      <c r="BD415" s="135" t="str">
        <f t="shared" si="382"/>
        <v/>
      </c>
      <c r="BE415" s="136" t="str">
        <f t="shared" si="383"/>
        <v/>
      </c>
      <c r="BF415" s="136" t="str">
        <f t="shared" si="384"/>
        <v/>
      </c>
      <c r="BG415" s="137" t="str">
        <f t="shared" si="385"/>
        <v/>
      </c>
      <c r="BH415" s="131" t="str">
        <f t="shared" si="386"/>
        <v>vide</v>
      </c>
      <c r="BI415" s="138">
        <f t="shared" si="387"/>
        <v>0</v>
      </c>
    </row>
    <row r="416" spans="32:61" x14ac:dyDescent="0.25">
      <c r="AF416" s="133" t="str">
        <f>trame_planning_machine!$C$24</f>
        <v>ma 19</v>
      </c>
      <c r="AG416" s="134" t="str">
        <f t="shared" si="359"/>
        <v/>
      </c>
      <c r="AH416" s="135" t="str">
        <f t="shared" si="360"/>
        <v/>
      </c>
      <c r="AI416" s="135" t="str">
        <f t="shared" si="361"/>
        <v/>
      </c>
      <c r="AJ416" s="135" t="str">
        <f t="shared" si="362"/>
        <v/>
      </c>
      <c r="AK416" s="135" t="str">
        <f t="shared" si="363"/>
        <v/>
      </c>
      <c r="AL416" s="135" t="str">
        <f t="shared" si="364"/>
        <v/>
      </c>
      <c r="AM416" s="135" t="str">
        <f t="shared" si="365"/>
        <v/>
      </c>
      <c r="AN416" s="135" t="str">
        <f t="shared" si="366"/>
        <v/>
      </c>
      <c r="AO416" s="135" t="str">
        <f t="shared" si="367"/>
        <v/>
      </c>
      <c r="AP416" s="135" t="str">
        <f t="shared" si="368"/>
        <v/>
      </c>
      <c r="AQ416" s="135" t="str">
        <f t="shared" si="369"/>
        <v/>
      </c>
      <c r="AR416" s="135" t="str">
        <f t="shared" si="370"/>
        <v/>
      </c>
      <c r="AS416" s="135" t="str">
        <f t="shared" si="371"/>
        <v/>
      </c>
      <c r="AT416" s="135" t="str">
        <f t="shared" si="372"/>
        <v/>
      </c>
      <c r="AU416" s="135" t="str">
        <f t="shared" si="373"/>
        <v/>
      </c>
      <c r="AV416" s="135" t="str">
        <f t="shared" si="374"/>
        <v/>
      </c>
      <c r="AW416" s="135" t="str">
        <f t="shared" si="375"/>
        <v/>
      </c>
      <c r="AX416" s="135" t="str">
        <f t="shared" si="376"/>
        <v/>
      </c>
      <c r="AY416" s="135" t="str">
        <f t="shared" si="377"/>
        <v/>
      </c>
      <c r="AZ416" s="135" t="str">
        <f t="shared" si="378"/>
        <v/>
      </c>
      <c r="BA416" s="135" t="str">
        <f t="shared" si="379"/>
        <v/>
      </c>
      <c r="BB416" s="135" t="str">
        <f t="shared" si="380"/>
        <v/>
      </c>
      <c r="BC416" s="135" t="str">
        <f t="shared" si="381"/>
        <v/>
      </c>
      <c r="BD416" s="135" t="str">
        <f t="shared" si="382"/>
        <v/>
      </c>
      <c r="BE416" s="136" t="str">
        <f t="shared" si="383"/>
        <v/>
      </c>
      <c r="BF416" s="136" t="str">
        <f t="shared" si="384"/>
        <v/>
      </c>
      <c r="BG416" s="137" t="str">
        <f t="shared" si="385"/>
        <v/>
      </c>
      <c r="BH416" s="131" t="str">
        <f t="shared" si="386"/>
        <v>vide</v>
      </c>
      <c r="BI416" s="138">
        <f t="shared" si="387"/>
        <v>0</v>
      </c>
    </row>
    <row r="417" spans="31:91" x14ac:dyDescent="0.25">
      <c r="AF417" s="133" t="str">
        <f>trame_planning_machine!$C$25</f>
        <v>me 20</v>
      </c>
      <c r="AG417" s="134" t="str">
        <f t="shared" si="359"/>
        <v/>
      </c>
      <c r="AH417" s="135" t="str">
        <f t="shared" si="360"/>
        <v/>
      </c>
      <c r="AI417" s="135" t="str">
        <f t="shared" si="361"/>
        <v/>
      </c>
      <c r="AJ417" s="135" t="str">
        <f t="shared" si="362"/>
        <v/>
      </c>
      <c r="AK417" s="135" t="str">
        <f t="shared" si="363"/>
        <v/>
      </c>
      <c r="AL417" s="135" t="str">
        <f t="shared" si="364"/>
        <v/>
      </c>
      <c r="AM417" s="135" t="str">
        <f t="shared" si="365"/>
        <v/>
      </c>
      <c r="AN417" s="135" t="str">
        <f t="shared" si="366"/>
        <v/>
      </c>
      <c r="AO417" s="135" t="str">
        <f t="shared" si="367"/>
        <v/>
      </c>
      <c r="AP417" s="135" t="str">
        <f t="shared" si="368"/>
        <v/>
      </c>
      <c r="AQ417" s="135" t="str">
        <f t="shared" si="369"/>
        <v/>
      </c>
      <c r="AR417" s="135" t="str">
        <f t="shared" si="370"/>
        <v/>
      </c>
      <c r="AS417" s="135" t="str">
        <f t="shared" si="371"/>
        <v/>
      </c>
      <c r="AT417" s="135" t="str">
        <f t="shared" si="372"/>
        <v/>
      </c>
      <c r="AU417" s="135" t="str">
        <f t="shared" si="373"/>
        <v/>
      </c>
      <c r="AV417" s="135" t="str">
        <f t="shared" si="374"/>
        <v/>
      </c>
      <c r="AW417" s="135" t="str">
        <f t="shared" si="375"/>
        <v/>
      </c>
      <c r="AX417" s="135" t="str">
        <f t="shared" si="376"/>
        <v/>
      </c>
      <c r="AY417" s="135" t="str">
        <f t="shared" si="377"/>
        <v/>
      </c>
      <c r="AZ417" s="135" t="str">
        <f t="shared" si="378"/>
        <v/>
      </c>
      <c r="BA417" s="135" t="str">
        <f t="shared" si="379"/>
        <v/>
      </c>
      <c r="BB417" s="135" t="str">
        <f t="shared" si="380"/>
        <v/>
      </c>
      <c r="BC417" s="135" t="str">
        <f t="shared" si="381"/>
        <v/>
      </c>
      <c r="BD417" s="135" t="str">
        <f t="shared" si="382"/>
        <v/>
      </c>
      <c r="BE417" s="136" t="str">
        <f t="shared" si="383"/>
        <v/>
      </c>
      <c r="BF417" s="136" t="str">
        <f t="shared" si="384"/>
        <v/>
      </c>
      <c r="BG417" s="137" t="str">
        <f t="shared" si="385"/>
        <v/>
      </c>
      <c r="BH417" s="131" t="str">
        <f t="shared" si="386"/>
        <v>vide</v>
      </c>
      <c r="BI417" s="138">
        <f t="shared" si="387"/>
        <v>0</v>
      </c>
    </row>
    <row r="418" spans="31:91" x14ac:dyDescent="0.25">
      <c r="AF418" s="133" t="str">
        <f>trame_planning_machine!$C$26</f>
        <v>je 21</v>
      </c>
      <c r="AG418" s="134" t="str">
        <f t="shared" si="359"/>
        <v/>
      </c>
      <c r="AH418" s="135" t="str">
        <f t="shared" si="360"/>
        <v/>
      </c>
      <c r="AI418" s="135" t="str">
        <f t="shared" si="361"/>
        <v/>
      </c>
      <c r="AJ418" s="135" t="str">
        <f t="shared" si="362"/>
        <v/>
      </c>
      <c r="AK418" s="135" t="str">
        <f t="shared" si="363"/>
        <v/>
      </c>
      <c r="AL418" s="135" t="str">
        <f t="shared" si="364"/>
        <v/>
      </c>
      <c r="AM418" s="135" t="str">
        <f t="shared" si="365"/>
        <v/>
      </c>
      <c r="AN418" s="135" t="str">
        <f t="shared" si="366"/>
        <v/>
      </c>
      <c r="AO418" s="135" t="str">
        <f t="shared" si="367"/>
        <v/>
      </c>
      <c r="AP418" s="135" t="str">
        <f t="shared" si="368"/>
        <v/>
      </c>
      <c r="AQ418" s="135" t="str">
        <f t="shared" si="369"/>
        <v/>
      </c>
      <c r="AR418" s="135" t="str">
        <f t="shared" si="370"/>
        <v/>
      </c>
      <c r="AS418" s="135" t="str">
        <f t="shared" si="371"/>
        <v/>
      </c>
      <c r="AT418" s="135" t="str">
        <f t="shared" si="372"/>
        <v/>
      </c>
      <c r="AU418" s="135" t="str">
        <f t="shared" si="373"/>
        <v/>
      </c>
      <c r="AV418" s="135" t="str">
        <f t="shared" si="374"/>
        <v/>
      </c>
      <c r="AW418" s="135" t="str">
        <f t="shared" si="375"/>
        <v/>
      </c>
      <c r="AX418" s="135" t="str">
        <f t="shared" si="376"/>
        <v/>
      </c>
      <c r="AY418" s="135" t="str">
        <f t="shared" si="377"/>
        <v/>
      </c>
      <c r="AZ418" s="135" t="str">
        <f t="shared" si="378"/>
        <v/>
      </c>
      <c r="BA418" s="135" t="str">
        <f t="shared" si="379"/>
        <v/>
      </c>
      <c r="BB418" s="135" t="str">
        <f t="shared" si="380"/>
        <v/>
      </c>
      <c r="BC418" s="135" t="str">
        <f t="shared" si="381"/>
        <v/>
      </c>
      <c r="BD418" s="135" t="str">
        <f t="shared" si="382"/>
        <v/>
      </c>
      <c r="BE418" s="136" t="str">
        <f t="shared" si="383"/>
        <v/>
      </c>
      <c r="BF418" s="136" t="str">
        <f t="shared" si="384"/>
        <v/>
      </c>
      <c r="BG418" s="137" t="str">
        <f t="shared" si="385"/>
        <v/>
      </c>
      <c r="BH418" s="131" t="str">
        <f t="shared" si="386"/>
        <v>vide</v>
      </c>
      <c r="BI418" s="138">
        <f t="shared" si="387"/>
        <v>0</v>
      </c>
    </row>
    <row r="419" spans="31:91" x14ac:dyDescent="0.25">
      <c r="AF419" s="133" t="str">
        <f>trame_planning_machine!$C$27</f>
        <v>ve 22</v>
      </c>
      <c r="AG419" s="134" t="str">
        <f t="shared" si="359"/>
        <v/>
      </c>
      <c r="AH419" s="135" t="str">
        <f t="shared" si="360"/>
        <v/>
      </c>
      <c r="AI419" s="135" t="str">
        <f t="shared" si="361"/>
        <v/>
      </c>
      <c r="AJ419" s="135" t="str">
        <f t="shared" si="362"/>
        <v/>
      </c>
      <c r="AK419" s="135" t="str">
        <f t="shared" si="363"/>
        <v/>
      </c>
      <c r="AL419" s="135" t="str">
        <f t="shared" si="364"/>
        <v/>
      </c>
      <c r="AM419" s="135" t="str">
        <f t="shared" si="365"/>
        <v/>
      </c>
      <c r="AN419" s="135" t="str">
        <f t="shared" si="366"/>
        <v/>
      </c>
      <c r="AO419" s="135" t="str">
        <f t="shared" si="367"/>
        <v/>
      </c>
      <c r="AP419" s="135" t="str">
        <f t="shared" si="368"/>
        <v/>
      </c>
      <c r="AQ419" s="135" t="str">
        <f t="shared" si="369"/>
        <v/>
      </c>
      <c r="AR419" s="135" t="str">
        <f t="shared" si="370"/>
        <v/>
      </c>
      <c r="AS419" s="135" t="str">
        <f t="shared" si="371"/>
        <v/>
      </c>
      <c r="AT419" s="135" t="str">
        <f t="shared" si="372"/>
        <v/>
      </c>
      <c r="AU419" s="135" t="str">
        <f t="shared" si="373"/>
        <v/>
      </c>
      <c r="AV419" s="135" t="str">
        <f t="shared" si="374"/>
        <v/>
      </c>
      <c r="AW419" s="135" t="str">
        <f t="shared" si="375"/>
        <v/>
      </c>
      <c r="AX419" s="135" t="str">
        <f t="shared" si="376"/>
        <v/>
      </c>
      <c r="AY419" s="135" t="str">
        <f t="shared" si="377"/>
        <v/>
      </c>
      <c r="AZ419" s="135" t="str">
        <f t="shared" si="378"/>
        <v/>
      </c>
      <c r="BA419" s="135" t="str">
        <f t="shared" si="379"/>
        <v/>
      </c>
      <c r="BB419" s="135" t="str">
        <f t="shared" si="380"/>
        <v/>
      </c>
      <c r="BC419" s="135" t="str">
        <f t="shared" si="381"/>
        <v/>
      </c>
      <c r="BD419" s="135" t="str">
        <f t="shared" si="382"/>
        <v/>
      </c>
      <c r="BE419" s="136" t="str">
        <f t="shared" si="383"/>
        <v/>
      </c>
      <c r="BF419" s="136" t="str">
        <f t="shared" si="384"/>
        <v/>
      </c>
      <c r="BG419" s="137" t="str">
        <f t="shared" si="385"/>
        <v/>
      </c>
      <c r="BH419" s="131" t="str">
        <f t="shared" si="386"/>
        <v>vide</v>
      </c>
      <c r="BI419" s="138">
        <f t="shared" si="387"/>
        <v>0</v>
      </c>
    </row>
    <row r="420" spans="31:91" x14ac:dyDescent="0.25">
      <c r="AF420" s="133" t="str">
        <f>trame_planning_machine!$C$28</f>
        <v>sa 23</v>
      </c>
      <c r="AG420" s="134" t="str">
        <f t="shared" si="359"/>
        <v/>
      </c>
      <c r="AH420" s="135" t="str">
        <f t="shared" si="360"/>
        <v/>
      </c>
      <c r="AI420" s="135" t="str">
        <f t="shared" si="361"/>
        <v/>
      </c>
      <c r="AJ420" s="135" t="str">
        <f t="shared" si="362"/>
        <v/>
      </c>
      <c r="AK420" s="135" t="str">
        <f t="shared" si="363"/>
        <v/>
      </c>
      <c r="AL420" s="135" t="str">
        <f t="shared" si="364"/>
        <v/>
      </c>
      <c r="AM420" s="135" t="str">
        <f t="shared" si="365"/>
        <v/>
      </c>
      <c r="AN420" s="135" t="str">
        <f t="shared" si="366"/>
        <v/>
      </c>
      <c r="AO420" s="135" t="str">
        <f t="shared" si="367"/>
        <v/>
      </c>
      <c r="AP420" s="135" t="str">
        <f t="shared" si="368"/>
        <v/>
      </c>
      <c r="AQ420" s="135" t="str">
        <f t="shared" si="369"/>
        <v/>
      </c>
      <c r="AR420" s="135" t="str">
        <f t="shared" si="370"/>
        <v/>
      </c>
      <c r="AS420" s="135" t="str">
        <f t="shared" si="371"/>
        <v/>
      </c>
      <c r="AT420" s="135" t="str">
        <f t="shared" si="372"/>
        <v/>
      </c>
      <c r="AU420" s="135" t="str">
        <f t="shared" si="373"/>
        <v/>
      </c>
      <c r="AV420" s="135" t="str">
        <f t="shared" si="374"/>
        <v/>
      </c>
      <c r="AW420" s="135" t="str">
        <f t="shared" si="375"/>
        <v/>
      </c>
      <c r="AX420" s="135" t="str">
        <f t="shared" si="376"/>
        <v/>
      </c>
      <c r="AY420" s="135" t="str">
        <f t="shared" si="377"/>
        <v/>
      </c>
      <c r="AZ420" s="135" t="str">
        <f t="shared" si="378"/>
        <v/>
      </c>
      <c r="BA420" s="135" t="str">
        <f t="shared" si="379"/>
        <v/>
      </c>
      <c r="BB420" s="135" t="str">
        <f t="shared" si="380"/>
        <v/>
      </c>
      <c r="BC420" s="135" t="str">
        <f t="shared" si="381"/>
        <v/>
      </c>
      <c r="BD420" s="135" t="str">
        <f t="shared" si="382"/>
        <v/>
      </c>
      <c r="BE420" s="136" t="str">
        <f t="shared" si="383"/>
        <v/>
      </c>
      <c r="BF420" s="136" t="str">
        <f t="shared" si="384"/>
        <v/>
      </c>
      <c r="BG420" s="137" t="str">
        <f t="shared" si="385"/>
        <v/>
      </c>
      <c r="BH420" s="131" t="str">
        <f t="shared" si="386"/>
        <v>vide</v>
      </c>
      <c r="BI420" s="138">
        <f t="shared" si="387"/>
        <v>0</v>
      </c>
    </row>
    <row r="421" spans="31:91" x14ac:dyDescent="0.25">
      <c r="AF421" s="133" t="str">
        <f>trame_planning_machine!$C$29</f>
        <v>di 24</v>
      </c>
      <c r="AG421" s="134" t="str">
        <f t="shared" si="359"/>
        <v/>
      </c>
      <c r="AH421" s="135" t="str">
        <f t="shared" si="360"/>
        <v/>
      </c>
      <c r="AI421" s="135" t="str">
        <f t="shared" si="361"/>
        <v/>
      </c>
      <c r="AJ421" s="135" t="str">
        <f t="shared" si="362"/>
        <v/>
      </c>
      <c r="AK421" s="135" t="str">
        <f t="shared" si="363"/>
        <v/>
      </c>
      <c r="AL421" s="135" t="str">
        <f t="shared" si="364"/>
        <v/>
      </c>
      <c r="AM421" s="135" t="str">
        <f t="shared" si="365"/>
        <v/>
      </c>
      <c r="AN421" s="135" t="str">
        <f t="shared" si="366"/>
        <v/>
      </c>
      <c r="AO421" s="135" t="str">
        <f t="shared" si="367"/>
        <v/>
      </c>
      <c r="AP421" s="135" t="str">
        <f t="shared" si="368"/>
        <v/>
      </c>
      <c r="AQ421" s="135" t="str">
        <f t="shared" si="369"/>
        <v/>
      </c>
      <c r="AR421" s="135" t="str">
        <f t="shared" si="370"/>
        <v/>
      </c>
      <c r="AS421" s="135" t="str">
        <f t="shared" si="371"/>
        <v/>
      </c>
      <c r="AT421" s="135" t="str">
        <f t="shared" si="372"/>
        <v/>
      </c>
      <c r="AU421" s="135" t="str">
        <f t="shared" si="373"/>
        <v/>
      </c>
      <c r="AV421" s="135" t="str">
        <f t="shared" si="374"/>
        <v/>
      </c>
      <c r="AW421" s="135" t="str">
        <f t="shared" si="375"/>
        <v/>
      </c>
      <c r="AX421" s="135" t="str">
        <f t="shared" si="376"/>
        <v/>
      </c>
      <c r="AY421" s="135" t="str">
        <f t="shared" si="377"/>
        <v/>
      </c>
      <c r="AZ421" s="135" t="str">
        <f t="shared" si="378"/>
        <v/>
      </c>
      <c r="BA421" s="135" t="str">
        <f t="shared" si="379"/>
        <v/>
      </c>
      <c r="BB421" s="135" t="str">
        <f t="shared" si="380"/>
        <v/>
      </c>
      <c r="BC421" s="135" t="str">
        <f t="shared" si="381"/>
        <v/>
      </c>
      <c r="BD421" s="135" t="str">
        <f t="shared" si="382"/>
        <v/>
      </c>
      <c r="BE421" s="136" t="str">
        <f t="shared" si="383"/>
        <v/>
      </c>
      <c r="BF421" s="136" t="str">
        <f t="shared" si="384"/>
        <v/>
      </c>
      <c r="BG421" s="137" t="str">
        <f t="shared" si="385"/>
        <v/>
      </c>
      <c r="BH421" s="131" t="str">
        <f t="shared" si="386"/>
        <v>vide</v>
      </c>
      <c r="BI421" s="138">
        <f t="shared" si="387"/>
        <v>0</v>
      </c>
    </row>
    <row r="422" spans="31:91" x14ac:dyDescent="0.25">
      <c r="AF422" s="133" t="str">
        <f>trame_planning_machine!$C$30</f>
        <v>lu 25</v>
      </c>
      <c r="AG422" s="134" t="str">
        <f t="shared" si="359"/>
        <v/>
      </c>
      <c r="AH422" s="135" t="str">
        <f t="shared" si="360"/>
        <v/>
      </c>
      <c r="AI422" s="135" t="str">
        <f t="shared" si="361"/>
        <v/>
      </c>
      <c r="AJ422" s="135" t="str">
        <f t="shared" si="362"/>
        <v/>
      </c>
      <c r="AK422" s="135" t="str">
        <f t="shared" si="363"/>
        <v/>
      </c>
      <c r="AL422" s="135" t="str">
        <f t="shared" si="364"/>
        <v/>
      </c>
      <c r="AM422" s="135" t="str">
        <f t="shared" si="365"/>
        <v/>
      </c>
      <c r="AN422" s="135" t="str">
        <f t="shared" si="366"/>
        <v/>
      </c>
      <c r="AO422" s="135" t="str">
        <f t="shared" si="367"/>
        <v/>
      </c>
      <c r="AP422" s="135" t="str">
        <f t="shared" si="368"/>
        <v/>
      </c>
      <c r="AQ422" s="135" t="str">
        <f t="shared" si="369"/>
        <v/>
      </c>
      <c r="AR422" s="135" t="str">
        <f t="shared" si="370"/>
        <v/>
      </c>
      <c r="AS422" s="135" t="str">
        <f t="shared" si="371"/>
        <v/>
      </c>
      <c r="AT422" s="135" t="str">
        <f t="shared" si="372"/>
        <v/>
      </c>
      <c r="AU422" s="135" t="str">
        <f t="shared" si="373"/>
        <v/>
      </c>
      <c r="AV422" s="135" t="str">
        <f t="shared" si="374"/>
        <v/>
      </c>
      <c r="AW422" s="135" t="str">
        <f t="shared" si="375"/>
        <v/>
      </c>
      <c r="AX422" s="135" t="str">
        <f t="shared" si="376"/>
        <v/>
      </c>
      <c r="AY422" s="135" t="str">
        <f t="shared" si="377"/>
        <v/>
      </c>
      <c r="AZ422" s="135" t="str">
        <f t="shared" si="378"/>
        <v/>
      </c>
      <c r="BA422" s="135" t="str">
        <f t="shared" si="379"/>
        <v/>
      </c>
      <c r="BB422" s="135" t="str">
        <f t="shared" si="380"/>
        <v/>
      </c>
      <c r="BC422" s="135" t="str">
        <f t="shared" si="381"/>
        <v/>
      </c>
      <c r="BD422" s="135" t="str">
        <f t="shared" si="382"/>
        <v/>
      </c>
      <c r="BE422" s="136" t="str">
        <f t="shared" si="383"/>
        <v/>
      </c>
      <c r="BF422" s="136" t="str">
        <f t="shared" si="384"/>
        <v/>
      </c>
      <c r="BG422" s="137" t="str">
        <f t="shared" si="385"/>
        <v/>
      </c>
      <c r="BH422" s="131" t="str">
        <f t="shared" si="386"/>
        <v>vide</v>
      </c>
      <c r="BI422" s="138">
        <f t="shared" si="387"/>
        <v>0</v>
      </c>
    </row>
    <row r="423" spans="31:91" x14ac:dyDescent="0.25">
      <c r="AF423" s="133" t="str">
        <f>trame_planning_machine!$C$31</f>
        <v>ma 26</v>
      </c>
      <c r="AG423" s="134" t="str">
        <f t="shared" si="359"/>
        <v/>
      </c>
      <c r="AH423" s="135" t="str">
        <f t="shared" si="360"/>
        <v/>
      </c>
      <c r="AI423" s="135" t="str">
        <f t="shared" si="361"/>
        <v/>
      </c>
      <c r="AJ423" s="135" t="str">
        <f t="shared" si="362"/>
        <v/>
      </c>
      <c r="AK423" s="135" t="str">
        <f t="shared" si="363"/>
        <v/>
      </c>
      <c r="AL423" s="135" t="str">
        <f t="shared" si="364"/>
        <v/>
      </c>
      <c r="AM423" s="135" t="str">
        <f t="shared" si="365"/>
        <v/>
      </c>
      <c r="AN423" s="135" t="str">
        <f t="shared" si="366"/>
        <v/>
      </c>
      <c r="AO423" s="135" t="str">
        <f t="shared" si="367"/>
        <v/>
      </c>
      <c r="AP423" s="135" t="str">
        <f t="shared" si="368"/>
        <v/>
      </c>
      <c r="AQ423" s="135" t="str">
        <f t="shared" si="369"/>
        <v/>
      </c>
      <c r="AR423" s="135" t="str">
        <f t="shared" si="370"/>
        <v/>
      </c>
      <c r="AS423" s="135" t="str">
        <f t="shared" si="371"/>
        <v/>
      </c>
      <c r="AT423" s="135" t="str">
        <f t="shared" si="372"/>
        <v/>
      </c>
      <c r="AU423" s="135" t="str">
        <f t="shared" si="373"/>
        <v/>
      </c>
      <c r="AV423" s="135" t="str">
        <f t="shared" si="374"/>
        <v/>
      </c>
      <c r="AW423" s="135" t="str">
        <f t="shared" si="375"/>
        <v/>
      </c>
      <c r="AX423" s="135" t="str">
        <f t="shared" si="376"/>
        <v/>
      </c>
      <c r="AY423" s="135" t="str">
        <f t="shared" si="377"/>
        <v/>
      </c>
      <c r="AZ423" s="135" t="str">
        <f t="shared" si="378"/>
        <v/>
      </c>
      <c r="BA423" s="135" t="str">
        <f t="shared" si="379"/>
        <v/>
      </c>
      <c r="BB423" s="135" t="str">
        <f t="shared" si="380"/>
        <v/>
      </c>
      <c r="BC423" s="135" t="str">
        <f t="shared" si="381"/>
        <v/>
      </c>
      <c r="BD423" s="135" t="str">
        <f t="shared" si="382"/>
        <v/>
      </c>
      <c r="BE423" s="136" t="str">
        <f t="shared" si="383"/>
        <v/>
      </c>
      <c r="BF423" s="136" t="str">
        <f t="shared" si="384"/>
        <v/>
      </c>
      <c r="BG423" s="137" t="str">
        <f t="shared" si="385"/>
        <v/>
      </c>
      <c r="BH423" s="131" t="str">
        <f t="shared" si="386"/>
        <v>vide</v>
      </c>
      <c r="BI423" s="138">
        <f t="shared" si="387"/>
        <v>0</v>
      </c>
    </row>
    <row r="424" spans="31:91" x14ac:dyDescent="0.25">
      <c r="AF424" s="133" t="str">
        <f>trame_planning_machine!$C$32</f>
        <v>me 27</v>
      </c>
      <c r="AG424" s="134" t="str">
        <f t="shared" si="359"/>
        <v/>
      </c>
      <c r="AH424" s="135" t="str">
        <f t="shared" si="360"/>
        <v/>
      </c>
      <c r="AI424" s="135" t="str">
        <f t="shared" si="361"/>
        <v/>
      </c>
      <c r="AJ424" s="135" t="str">
        <f t="shared" si="362"/>
        <v/>
      </c>
      <c r="AK424" s="135" t="str">
        <f t="shared" si="363"/>
        <v/>
      </c>
      <c r="AL424" s="135" t="str">
        <f t="shared" si="364"/>
        <v/>
      </c>
      <c r="AM424" s="135" t="str">
        <f t="shared" si="365"/>
        <v/>
      </c>
      <c r="AN424" s="135" t="str">
        <f t="shared" si="366"/>
        <v/>
      </c>
      <c r="AO424" s="135" t="str">
        <f t="shared" si="367"/>
        <v/>
      </c>
      <c r="AP424" s="135" t="str">
        <f t="shared" si="368"/>
        <v/>
      </c>
      <c r="AQ424" s="135" t="str">
        <f t="shared" si="369"/>
        <v/>
      </c>
      <c r="AR424" s="135" t="str">
        <f t="shared" si="370"/>
        <v/>
      </c>
      <c r="AS424" s="135" t="str">
        <f t="shared" si="371"/>
        <v/>
      </c>
      <c r="AT424" s="135" t="str">
        <f t="shared" si="372"/>
        <v/>
      </c>
      <c r="AU424" s="135" t="str">
        <f t="shared" si="373"/>
        <v/>
      </c>
      <c r="AV424" s="135" t="str">
        <f t="shared" si="374"/>
        <v/>
      </c>
      <c r="AW424" s="135" t="str">
        <f t="shared" si="375"/>
        <v/>
      </c>
      <c r="AX424" s="135" t="str">
        <f t="shared" si="376"/>
        <v/>
      </c>
      <c r="AY424" s="135" t="str">
        <f t="shared" si="377"/>
        <v/>
      </c>
      <c r="AZ424" s="135" t="str">
        <f t="shared" si="378"/>
        <v/>
      </c>
      <c r="BA424" s="135" t="str">
        <f t="shared" si="379"/>
        <v/>
      </c>
      <c r="BB424" s="135" t="str">
        <f t="shared" si="380"/>
        <v/>
      </c>
      <c r="BC424" s="135" t="str">
        <f t="shared" si="381"/>
        <v/>
      </c>
      <c r="BD424" s="135" t="str">
        <f t="shared" si="382"/>
        <v/>
      </c>
      <c r="BE424" s="136" t="str">
        <f t="shared" si="383"/>
        <v/>
      </c>
      <c r="BF424" s="136" t="str">
        <f t="shared" si="384"/>
        <v/>
      </c>
      <c r="BG424" s="137" t="str">
        <f t="shared" si="385"/>
        <v/>
      </c>
      <c r="BH424" s="131" t="str">
        <f t="shared" si="386"/>
        <v>vide</v>
      </c>
      <c r="BI424" s="138">
        <f t="shared" si="387"/>
        <v>0</v>
      </c>
    </row>
    <row r="425" spans="31:91" x14ac:dyDescent="0.25">
      <c r="AF425" s="133" t="str">
        <f>trame_planning_machine!$C$33</f>
        <v>je 28</v>
      </c>
      <c r="AG425" s="134" t="str">
        <f t="shared" si="359"/>
        <v/>
      </c>
      <c r="AH425" s="135" t="str">
        <f t="shared" si="360"/>
        <v/>
      </c>
      <c r="AI425" s="135" t="str">
        <f t="shared" si="361"/>
        <v/>
      </c>
      <c r="AJ425" s="135" t="str">
        <f t="shared" si="362"/>
        <v/>
      </c>
      <c r="AK425" s="135" t="str">
        <f t="shared" si="363"/>
        <v/>
      </c>
      <c r="AL425" s="135" t="str">
        <f t="shared" si="364"/>
        <v/>
      </c>
      <c r="AM425" s="135" t="str">
        <f t="shared" si="365"/>
        <v/>
      </c>
      <c r="AN425" s="135" t="str">
        <f t="shared" si="366"/>
        <v/>
      </c>
      <c r="AO425" s="135" t="str">
        <f t="shared" si="367"/>
        <v/>
      </c>
      <c r="AP425" s="135" t="str">
        <f t="shared" si="368"/>
        <v/>
      </c>
      <c r="AQ425" s="135" t="str">
        <f t="shared" si="369"/>
        <v/>
      </c>
      <c r="AR425" s="135" t="str">
        <f t="shared" si="370"/>
        <v/>
      </c>
      <c r="AS425" s="135" t="str">
        <f t="shared" si="371"/>
        <v/>
      </c>
      <c r="AT425" s="135" t="str">
        <f t="shared" si="372"/>
        <v/>
      </c>
      <c r="AU425" s="135" t="str">
        <f t="shared" si="373"/>
        <v/>
      </c>
      <c r="AV425" s="135" t="str">
        <f t="shared" si="374"/>
        <v/>
      </c>
      <c r="AW425" s="135" t="str">
        <f t="shared" si="375"/>
        <v/>
      </c>
      <c r="AX425" s="135" t="str">
        <f t="shared" si="376"/>
        <v/>
      </c>
      <c r="AY425" s="135" t="str">
        <f t="shared" si="377"/>
        <v/>
      </c>
      <c r="AZ425" s="135" t="str">
        <f t="shared" si="378"/>
        <v/>
      </c>
      <c r="BA425" s="135" t="str">
        <f t="shared" si="379"/>
        <v/>
      </c>
      <c r="BB425" s="135" t="str">
        <f t="shared" si="380"/>
        <v/>
      </c>
      <c r="BC425" s="135" t="str">
        <f t="shared" si="381"/>
        <v/>
      </c>
      <c r="BD425" s="135" t="str">
        <f t="shared" si="382"/>
        <v/>
      </c>
      <c r="BE425" s="136" t="str">
        <f t="shared" si="383"/>
        <v/>
      </c>
      <c r="BF425" s="136" t="str">
        <f t="shared" si="384"/>
        <v/>
      </c>
      <c r="BG425" s="137" t="str">
        <f t="shared" si="385"/>
        <v/>
      </c>
      <c r="BH425" s="131" t="str">
        <f t="shared" si="386"/>
        <v>vide</v>
      </c>
      <c r="BI425" s="138">
        <f t="shared" si="387"/>
        <v>0</v>
      </c>
    </row>
    <row r="426" spans="31:91" x14ac:dyDescent="0.25">
      <c r="AF426" s="133" t="str">
        <f>trame_planning_machine!$C$34</f>
        <v>ve 29</v>
      </c>
      <c r="AG426" s="134" t="str">
        <f t="shared" si="359"/>
        <v/>
      </c>
      <c r="AH426" s="135" t="str">
        <f t="shared" si="360"/>
        <v/>
      </c>
      <c r="AI426" s="135" t="str">
        <f t="shared" si="361"/>
        <v/>
      </c>
      <c r="AJ426" s="135" t="str">
        <f t="shared" si="362"/>
        <v/>
      </c>
      <c r="AK426" s="135" t="str">
        <f t="shared" si="363"/>
        <v/>
      </c>
      <c r="AL426" s="135" t="str">
        <f t="shared" si="364"/>
        <v/>
      </c>
      <c r="AM426" s="135" t="str">
        <f t="shared" si="365"/>
        <v/>
      </c>
      <c r="AN426" s="135" t="str">
        <f t="shared" si="366"/>
        <v/>
      </c>
      <c r="AO426" s="135" t="str">
        <f t="shared" si="367"/>
        <v/>
      </c>
      <c r="AP426" s="135" t="str">
        <f t="shared" si="368"/>
        <v/>
      </c>
      <c r="AQ426" s="135" t="str">
        <f t="shared" si="369"/>
        <v/>
      </c>
      <c r="AR426" s="135" t="str">
        <f t="shared" si="370"/>
        <v/>
      </c>
      <c r="AS426" s="135" t="str">
        <f t="shared" si="371"/>
        <v/>
      </c>
      <c r="AT426" s="135" t="str">
        <f t="shared" si="372"/>
        <v/>
      </c>
      <c r="AU426" s="135" t="str">
        <f t="shared" si="373"/>
        <v/>
      </c>
      <c r="AV426" s="135" t="str">
        <f t="shared" si="374"/>
        <v/>
      </c>
      <c r="AW426" s="135" t="str">
        <f t="shared" si="375"/>
        <v/>
      </c>
      <c r="AX426" s="135" t="str">
        <f t="shared" si="376"/>
        <v/>
      </c>
      <c r="AY426" s="135" t="str">
        <f t="shared" si="377"/>
        <v/>
      </c>
      <c r="AZ426" s="135" t="str">
        <f t="shared" si="378"/>
        <v/>
      </c>
      <c r="BA426" s="135" t="str">
        <f t="shared" si="379"/>
        <v/>
      </c>
      <c r="BB426" s="135" t="str">
        <f t="shared" si="380"/>
        <v/>
      </c>
      <c r="BC426" s="135" t="str">
        <f t="shared" si="381"/>
        <v/>
      </c>
      <c r="BD426" s="135" t="str">
        <f t="shared" si="382"/>
        <v/>
      </c>
      <c r="BE426" s="136" t="str">
        <f t="shared" si="383"/>
        <v/>
      </c>
      <c r="BF426" s="136" t="str">
        <f t="shared" si="384"/>
        <v/>
      </c>
      <c r="BG426" s="137" t="str">
        <f t="shared" si="385"/>
        <v/>
      </c>
      <c r="BH426" s="131" t="str">
        <f t="shared" si="386"/>
        <v>vide</v>
      </c>
      <c r="BI426" s="138">
        <f t="shared" si="387"/>
        <v>0</v>
      </c>
    </row>
    <row r="427" spans="31:91" x14ac:dyDescent="0.25">
      <c r="AF427" s="133" t="str">
        <f>trame_planning_machine!$C$35</f>
        <v>sa 30</v>
      </c>
      <c r="AG427" s="134" t="str">
        <f t="shared" si="359"/>
        <v/>
      </c>
      <c r="AH427" s="135" t="str">
        <f t="shared" si="360"/>
        <v/>
      </c>
      <c r="AI427" s="135" t="str">
        <f t="shared" si="361"/>
        <v/>
      </c>
      <c r="AJ427" s="135" t="str">
        <f t="shared" si="362"/>
        <v/>
      </c>
      <c r="AK427" s="135" t="str">
        <f t="shared" si="363"/>
        <v/>
      </c>
      <c r="AL427" s="135" t="str">
        <f t="shared" si="364"/>
        <v/>
      </c>
      <c r="AM427" s="135" t="str">
        <f t="shared" si="365"/>
        <v/>
      </c>
      <c r="AN427" s="135" t="str">
        <f t="shared" si="366"/>
        <v/>
      </c>
      <c r="AO427" s="135" t="str">
        <f t="shared" si="367"/>
        <v/>
      </c>
      <c r="AP427" s="135" t="str">
        <f t="shared" si="368"/>
        <v/>
      </c>
      <c r="AQ427" s="135" t="str">
        <f t="shared" si="369"/>
        <v/>
      </c>
      <c r="AR427" s="135" t="str">
        <f t="shared" si="370"/>
        <v/>
      </c>
      <c r="AS427" s="135" t="str">
        <f t="shared" si="371"/>
        <v/>
      </c>
      <c r="AT427" s="135" t="str">
        <f t="shared" si="372"/>
        <v/>
      </c>
      <c r="AU427" s="135" t="str">
        <f t="shared" si="373"/>
        <v/>
      </c>
      <c r="AV427" s="135" t="str">
        <f t="shared" si="374"/>
        <v/>
      </c>
      <c r="AW427" s="135" t="str">
        <f t="shared" si="375"/>
        <v/>
      </c>
      <c r="AX427" s="135" t="str">
        <f t="shared" si="376"/>
        <v/>
      </c>
      <c r="AY427" s="135" t="str">
        <f t="shared" si="377"/>
        <v/>
      </c>
      <c r="AZ427" s="135" t="str">
        <f t="shared" si="378"/>
        <v/>
      </c>
      <c r="BA427" s="135" t="str">
        <f t="shared" si="379"/>
        <v/>
      </c>
      <c r="BB427" s="135" t="str">
        <f t="shared" si="380"/>
        <v/>
      </c>
      <c r="BC427" s="135" t="str">
        <f t="shared" si="381"/>
        <v/>
      </c>
      <c r="BD427" s="135" t="str">
        <f t="shared" si="382"/>
        <v/>
      </c>
      <c r="BE427" s="136" t="str">
        <f t="shared" si="383"/>
        <v/>
      </c>
      <c r="BF427" s="136" t="str">
        <f t="shared" si="384"/>
        <v/>
      </c>
      <c r="BG427" s="137" t="str">
        <f t="shared" si="385"/>
        <v/>
      </c>
      <c r="BH427" s="131" t="str">
        <f t="shared" si="386"/>
        <v>vide</v>
      </c>
      <c r="BI427" s="138">
        <f t="shared" si="387"/>
        <v>0</v>
      </c>
    </row>
    <row r="428" spans="31:91" ht="15.75" thickBot="1" x14ac:dyDescent="0.3">
      <c r="AF428" s="142" t="str">
        <f>trame_planning_machine!$C$36</f>
        <v>di 31</v>
      </c>
      <c r="AG428" s="143" t="str">
        <f t="shared" si="359"/>
        <v/>
      </c>
      <c r="AH428" s="144" t="str">
        <f t="shared" si="360"/>
        <v/>
      </c>
      <c r="AI428" s="144" t="str">
        <f t="shared" si="361"/>
        <v/>
      </c>
      <c r="AJ428" s="144" t="str">
        <f t="shared" si="362"/>
        <v/>
      </c>
      <c r="AK428" s="144" t="str">
        <f t="shared" si="363"/>
        <v/>
      </c>
      <c r="AL428" s="144" t="str">
        <f t="shared" si="364"/>
        <v/>
      </c>
      <c r="AM428" s="144" t="str">
        <f t="shared" si="365"/>
        <v/>
      </c>
      <c r="AN428" s="144" t="str">
        <f t="shared" si="366"/>
        <v/>
      </c>
      <c r="AO428" s="144" t="str">
        <f t="shared" si="367"/>
        <v/>
      </c>
      <c r="AP428" s="144" t="str">
        <f t="shared" si="368"/>
        <v/>
      </c>
      <c r="AQ428" s="144" t="str">
        <f t="shared" si="369"/>
        <v/>
      </c>
      <c r="AR428" s="144" t="str">
        <f t="shared" si="370"/>
        <v/>
      </c>
      <c r="AS428" s="144" t="str">
        <f t="shared" si="371"/>
        <v/>
      </c>
      <c r="AT428" s="144" t="str">
        <f t="shared" si="372"/>
        <v/>
      </c>
      <c r="AU428" s="144" t="str">
        <f t="shared" si="373"/>
        <v/>
      </c>
      <c r="AV428" s="144" t="str">
        <f t="shared" si="374"/>
        <v/>
      </c>
      <c r="AW428" s="144" t="str">
        <f t="shared" si="375"/>
        <v/>
      </c>
      <c r="AX428" s="144" t="str">
        <f t="shared" si="376"/>
        <v/>
      </c>
      <c r="AY428" s="144" t="str">
        <f t="shared" si="377"/>
        <v/>
      </c>
      <c r="AZ428" s="144" t="str">
        <f t="shared" si="378"/>
        <v/>
      </c>
      <c r="BA428" s="144" t="str">
        <f t="shared" si="379"/>
        <v/>
      </c>
      <c r="BB428" s="144" t="str">
        <f t="shared" si="380"/>
        <v/>
      </c>
      <c r="BC428" s="144" t="str">
        <f t="shared" si="381"/>
        <v/>
      </c>
      <c r="BD428" s="144" t="str">
        <f t="shared" si="382"/>
        <v/>
      </c>
      <c r="BE428" s="145" t="str">
        <f t="shared" si="383"/>
        <v/>
      </c>
      <c r="BF428" s="145" t="str">
        <f t="shared" si="384"/>
        <v/>
      </c>
      <c r="BG428" s="146" t="str">
        <f t="shared" si="385"/>
        <v/>
      </c>
      <c r="BH428" s="131" t="str">
        <f t="shared" si="386"/>
        <v>vide</v>
      </c>
      <c r="BI428" s="147">
        <f t="shared" si="387"/>
        <v>0</v>
      </c>
    </row>
    <row r="429" spans="31:91" ht="15.75" thickTop="1" x14ac:dyDescent="0.25">
      <c r="BD429" s="149"/>
    </row>
    <row r="430" spans="31:91" ht="15.75" thickBot="1" x14ac:dyDescent="0.3">
      <c r="BD430" s="149"/>
      <c r="BI430" s="60" t="str">
        <f>BH431</f>
        <v>vide</v>
      </c>
      <c r="BJ430" s="60" t="str">
        <f>BH432</f>
        <v>vide</v>
      </c>
      <c r="BK430" s="60" t="str">
        <f>BH433</f>
        <v>vide</v>
      </c>
      <c r="BL430" s="60" t="str">
        <f>BH434</f>
        <v>vide</v>
      </c>
      <c r="BM430" s="60" t="str">
        <f>BH435</f>
        <v>vide</v>
      </c>
      <c r="BN430" s="60" t="str">
        <f>BH436</f>
        <v>vide</v>
      </c>
      <c r="BO430" s="60" t="str">
        <f>BH437</f>
        <v>vide</v>
      </c>
      <c r="BP430" s="60" t="str">
        <f>BH438</f>
        <v>vide</v>
      </c>
      <c r="BQ430" s="60" t="str">
        <f>BH439</f>
        <v>vide</v>
      </c>
      <c r="BR430" s="60" t="str">
        <f>BH440</f>
        <v>vide</v>
      </c>
      <c r="BS430" s="60" t="str">
        <f>BH441</f>
        <v>vide</v>
      </c>
      <c r="BT430" s="60" t="str">
        <f>BH442</f>
        <v>vide</v>
      </c>
      <c r="BU430" s="60" t="str">
        <f>BH443</f>
        <v>vide</v>
      </c>
      <c r="BV430" s="60" t="str">
        <f>BH444</f>
        <v>vide</v>
      </c>
      <c r="BW430" s="60" t="str">
        <f>BH445</f>
        <v>vide</v>
      </c>
      <c r="BX430" s="60" t="str">
        <f>BH446</f>
        <v>vide</v>
      </c>
      <c r="BY430" s="60" t="str">
        <f>BH447</f>
        <v>vide</v>
      </c>
      <c r="BZ430" s="60" t="str">
        <f>BH448</f>
        <v>vide</v>
      </c>
      <c r="CA430" s="60" t="str">
        <f>BH449</f>
        <v>vide</v>
      </c>
      <c r="CB430" s="60" t="str">
        <f>BH450</f>
        <v>vide</v>
      </c>
      <c r="CC430" s="60" t="str">
        <f>BH451</f>
        <v>vide</v>
      </c>
      <c r="CD430" s="60" t="str">
        <f>BH452</f>
        <v>vide</v>
      </c>
      <c r="CE430" s="60" t="str">
        <f>BH453</f>
        <v>vide</v>
      </c>
      <c r="CF430" s="60" t="str">
        <f>BH454</f>
        <v>vide</v>
      </c>
      <c r="CG430" s="60" t="str">
        <f>BH455</f>
        <v>vide</v>
      </c>
      <c r="CH430" s="60" t="str">
        <f>BH456</f>
        <v>vide</v>
      </c>
      <c r="CI430" s="60" t="str">
        <f>BH457</f>
        <v>vide</v>
      </c>
      <c r="CJ430" s="60" t="str">
        <f>BH458</f>
        <v>vide</v>
      </c>
      <c r="CK430" s="60" t="str">
        <f>BH459</f>
        <v>vide</v>
      </c>
      <c r="CL430" s="60" t="str">
        <f>BH460</f>
        <v>vide</v>
      </c>
      <c r="CM430" s="60" t="str">
        <f>BH461</f>
        <v>vide</v>
      </c>
    </row>
    <row r="431" spans="31:91" ht="15.75" thickTop="1" x14ac:dyDescent="0.25">
      <c r="AE431" s="125" t="s">
        <v>36</v>
      </c>
      <c r="AF431" s="126" t="str">
        <f>trame_planning_machine!$C$6</f>
        <v>ve 1</v>
      </c>
      <c r="AG431" s="127" t="str">
        <f>IF(D2=$AE$431,D$1,"")</f>
        <v/>
      </c>
      <c r="AH431" s="128" t="str">
        <f t="shared" ref="AH431:BD431" si="388">IF(E2=$AE$431,E$1,"")</f>
        <v/>
      </c>
      <c r="AI431" s="128" t="str">
        <f t="shared" si="388"/>
        <v/>
      </c>
      <c r="AJ431" s="128" t="str">
        <f t="shared" si="388"/>
        <v/>
      </c>
      <c r="AK431" s="128" t="str">
        <f t="shared" si="388"/>
        <v/>
      </c>
      <c r="AL431" s="128" t="str">
        <f t="shared" si="388"/>
        <v/>
      </c>
      <c r="AM431" s="128" t="str">
        <f t="shared" si="388"/>
        <v/>
      </c>
      <c r="AN431" s="128" t="str">
        <f t="shared" si="388"/>
        <v/>
      </c>
      <c r="AO431" s="128" t="str">
        <f t="shared" si="388"/>
        <v/>
      </c>
      <c r="AP431" s="128" t="str">
        <f t="shared" si="388"/>
        <v/>
      </c>
      <c r="AQ431" s="128" t="str">
        <f t="shared" si="388"/>
        <v/>
      </c>
      <c r="AR431" s="128" t="str">
        <f t="shared" si="388"/>
        <v/>
      </c>
      <c r="AS431" s="128" t="str">
        <f t="shared" si="388"/>
        <v/>
      </c>
      <c r="AT431" s="128" t="str">
        <f t="shared" si="388"/>
        <v/>
      </c>
      <c r="AU431" s="128" t="str">
        <f t="shared" si="388"/>
        <v/>
      </c>
      <c r="AV431" s="128" t="str">
        <f t="shared" si="388"/>
        <v/>
      </c>
      <c r="AW431" s="128" t="str">
        <f t="shared" si="388"/>
        <v/>
      </c>
      <c r="AX431" s="128" t="str">
        <f t="shared" si="388"/>
        <v/>
      </c>
      <c r="AY431" s="128" t="str">
        <f t="shared" si="388"/>
        <v/>
      </c>
      <c r="AZ431" s="128" t="str">
        <f t="shared" si="388"/>
        <v/>
      </c>
      <c r="BA431" s="128" t="str">
        <f t="shared" si="388"/>
        <v/>
      </c>
      <c r="BB431" s="128" t="str">
        <f t="shared" si="388"/>
        <v/>
      </c>
      <c r="BC431" s="128" t="str">
        <f t="shared" si="388"/>
        <v/>
      </c>
      <c r="BD431" s="128" t="str">
        <f t="shared" si="388"/>
        <v/>
      </c>
      <c r="BE431" s="129" t="str">
        <f>IF(ISERROR(SEARCH("SR*",$AB$2)),"",$AB$1)</f>
        <v/>
      </c>
      <c r="BF431" s="129" t="str">
        <f>IF(ISERROR(SEARCH("SR*",$AC$2)),"",$AC$1)</f>
        <v/>
      </c>
      <c r="BG431" s="130" t="str">
        <f>IF(BI431&gt;1,"DOUB","")</f>
        <v/>
      </c>
      <c r="BH431" s="131" t="str">
        <f>IF(ISNA(LOOKUP(2.1,1/(AG431:BG431&lt;&gt;""),AG431:BG431)),"vide",LOOKUP(2.1,1/(AG431:BG431&lt;&gt;""),AG431:BG431))</f>
        <v>vide</v>
      </c>
      <c r="BI431" s="138">
        <f>SUMPRODUCT((AG431:BF431&lt;&gt;"")*1)</f>
        <v>0</v>
      </c>
    </row>
    <row r="432" spans="31:91" x14ac:dyDescent="0.25">
      <c r="AF432" s="133" t="str">
        <f>trame_planning_machine!$C$7</f>
        <v>sa 2</v>
      </c>
      <c r="AG432" s="134" t="str">
        <f t="shared" ref="AG432:AG461" si="389">IF(D3=$AE$431,D$1,"")</f>
        <v/>
      </c>
      <c r="AH432" s="135" t="str">
        <f t="shared" ref="AH432:AH461" si="390">IF(E3=$AE$431,E$1,"")</f>
        <v/>
      </c>
      <c r="AI432" s="135" t="str">
        <f t="shared" ref="AI432:AI461" si="391">IF(F3=$AE$431,F$1,"")</f>
        <v/>
      </c>
      <c r="AJ432" s="135" t="str">
        <f t="shared" ref="AJ432:AJ461" si="392">IF(G3=$AE$431,G$1,"")</f>
        <v/>
      </c>
      <c r="AK432" s="135" t="str">
        <f t="shared" ref="AK432:AK461" si="393">IF(H3=$AE$431,H$1,"")</f>
        <v/>
      </c>
      <c r="AL432" s="135" t="str">
        <f t="shared" ref="AL432:AL461" si="394">IF(I3=$AE$431,I$1,"")</f>
        <v/>
      </c>
      <c r="AM432" s="135" t="str">
        <f t="shared" ref="AM432:AM461" si="395">IF(J3=$AE$431,J$1,"")</f>
        <v/>
      </c>
      <c r="AN432" s="135" t="str">
        <f t="shared" ref="AN432:AN461" si="396">IF(K3=$AE$431,K$1,"")</f>
        <v/>
      </c>
      <c r="AO432" s="135" t="str">
        <f t="shared" ref="AO432:AO461" si="397">IF(L3=$AE$431,L$1,"")</f>
        <v/>
      </c>
      <c r="AP432" s="135" t="str">
        <f t="shared" ref="AP432:AP461" si="398">IF(M3=$AE$431,M$1,"")</f>
        <v/>
      </c>
      <c r="AQ432" s="135" t="str">
        <f t="shared" ref="AQ432:AQ461" si="399">IF(N3=$AE$431,N$1,"")</f>
        <v/>
      </c>
      <c r="AR432" s="135" t="str">
        <f t="shared" ref="AR432:AR461" si="400">IF(O3=$AE$431,O$1,"")</f>
        <v/>
      </c>
      <c r="AS432" s="135" t="str">
        <f t="shared" ref="AS432:AS461" si="401">IF(P3=$AE$431,P$1,"")</f>
        <v/>
      </c>
      <c r="AT432" s="135" t="str">
        <f t="shared" ref="AT432:AT461" si="402">IF(Q3=$AE$431,Q$1,"")</f>
        <v/>
      </c>
      <c r="AU432" s="135" t="str">
        <f t="shared" ref="AU432:AU461" si="403">IF(R3=$AE$431,R$1,"")</f>
        <v/>
      </c>
      <c r="AV432" s="135" t="str">
        <f t="shared" ref="AV432:AV461" si="404">IF(S3=$AE$431,S$1,"")</f>
        <v/>
      </c>
      <c r="AW432" s="135" t="str">
        <f t="shared" ref="AW432:AW461" si="405">IF(T3=$AE$431,T$1,"")</f>
        <v/>
      </c>
      <c r="AX432" s="135" t="str">
        <f t="shared" ref="AX432:AX461" si="406">IF(U3=$AE$431,U$1,"")</f>
        <v/>
      </c>
      <c r="AY432" s="135" t="str">
        <f t="shared" ref="AY432:AY461" si="407">IF(V3=$AE$431,V$1,"")</f>
        <v/>
      </c>
      <c r="AZ432" s="135" t="str">
        <f t="shared" ref="AZ432:AZ461" si="408">IF(W3=$AE$431,W$1,"")</f>
        <v/>
      </c>
      <c r="BA432" s="135" t="str">
        <f t="shared" ref="BA432:BA461" si="409">IF(X3=$AE$431,X$1,"")</f>
        <v/>
      </c>
      <c r="BB432" s="135" t="str">
        <f t="shared" ref="BB432:BB461" si="410">IF(Y3=$AE$431,Y$1,"")</f>
        <v/>
      </c>
      <c r="BC432" s="135" t="str">
        <f t="shared" ref="BC432:BC461" si="411">IF(Z3=$AE$431,Z$1,"")</f>
        <v/>
      </c>
      <c r="BD432" s="135" t="str">
        <f t="shared" ref="BD432:BD461" si="412">IF(AA3=$AE$431,AA$1,"")</f>
        <v/>
      </c>
      <c r="BE432" s="136" t="str">
        <f t="shared" ref="BE432:BE461" si="413">IF(ISERROR(SEARCH("SR*",$AB$2)),"",$AB$1)</f>
        <v/>
      </c>
      <c r="BF432" s="136" t="str">
        <f t="shared" ref="BF432:BF461" si="414">IF(ISERROR(SEARCH("SR*",$AC$2)),"",$AC$1)</f>
        <v/>
      </c>
      <c r="BG432" s="137" t="str">
        <f t="shared" ref="BG432:BG461" si="415">IF(BI432&gt;1,"DOUB","")</f>
        <v/>
      </c>
      <c r="BH432" s="131" t="str">
        <f t="shared" ref="BH432:BH461" si="416">IF(ISNA(LOOKUP(2.1,1/(AG432:BG432&lt;&gt;""),AG432:BG432)),"vide",LOOKUP(2.1,1/(AG432:BG432&lt;&gt;""),AG432:BG432))</f>
        <v>vide</v>
      </c>
      <c r="BI432" s="138">
        <f t="shared" ref="BI432:BI461" si="417">SUMPRODUCT((AG432:BF432&lt;&gt;"")*1)</f>
        <v>0</v>
      </c>
    </row>
    <row r="433" spans="32:61" x14ac:dyDescent="0.25">
      <c r="AF433" s="133" t="str">
        <f>trame_planning_machine!$C$8</f>
        <v>di 3</v>
      </c>
      <c r="AG433" s="134" t="str">
        <f t="shared" si="389"/>
        <v/>
      </c>
      <c r="AH433" s="135" t="str">
        <f t="shared" si="390"/>
        <v/>
      </c>
      <c r="AI433" s="135" t="str">
        <f t="shared" si="391"/>
        <v/>
      </c>
      <c r="AJ433" s="135" t="str">
        <f t="shared" si="392"/>
        <v/>
      </c>
      <c r="AK433" s="135" t="str">
        <f t="shared" si="393"/>
        <v/>
      </c>
      <c r="AL433" s="135" t="str">
        <f t="shared" si="394"/>
        <v/>
      </c>
      <c r="AM433" s="135" t="str">
        <f t="shared" si="395"/>
        <v/>
      </c>
      <c r="AN433" s="135" t="str">
        <f t="shared" si="396"/>
        <v/>
      </c>
      <c r="AO433" s="135" t="str">
        <f t="shared" si="397"/>
        <v/>
      </c>
      <c r="AP433" s="135" t="str">
        <f t="shared" si="398"/>
        <v/>
      </c>
      <c r="AQ433" s="135" t="str">
        <f t="shared" si="399"/>
        <v/>
      </c>
      <c r="AR433" s="135" t="str">
        <f t="shared" si="400"/>
        <v/>
      </c>
      <c r="AS433" s="135" t="str">
        <f t="shared" si="401"/>
        <v/>
      </c>
      <c r="AT433" s="135" t="str">
        <f t="shared" si="402"/>
        <v/>
      </c>
      <c r="AU433" s="135" t="str">
        <f t="shared" si="403"/>
        <v/>
      </c>
      <c r="AV433" s="135" t="str">
        <f t="shared" si="404"/>
        <v/>
      </c>
      <c r="AW433" s="135" t="str">
        <f t="shared" si="405"/>
        <v/>
      </c>
      <c r="AX433" s="135" t="str">
        <f t="shared" si="406"/>
        <v/>
      </c>
      <c r="AY433" s="135" t="str">
        <f t="shared" si="407"/>
        <v/>
      </c>
      <c r="AZ433" s="135" t="str">
        <f t="shared" si="408"/>
        <v/>
      </c>
      <c r="BA433" s="135" t="str">
        <f t="shared" si="409"/>
        <v/>
      </c>
      <c r="BB433" s="135" t="str">
        <f t="shared" si="410"/>
        <v/>
      </c>
      <c r="BC433" s="135" t="str">
        <f t="shared" si="411"/>
        <v/>
      </c>
      <c r="BD433" s="135" t="str">
        <f t="shared" si="412"/>
        <v/>
      </c>
      <c r="BE433" s="136" t="str">
        <f t="shared" si="413"/>
        <v/>
      </c>
      <c r="BF433" s="136" t="str">
        <f t="shared" si="414"/>
        <v/>
      </c>
      <c r="BG433" s="137" t="str">
        <f t="shared" si="415"/>
        <v/>
      </c>
      <c r="BH433" s="131" t="str">
        <f t="shared" si="416"/>
        <v>vide</v>
      </c>
      <c r="BI433" s="138">
        <f t="shared" si="417"/>
        <v>0</v>
      </c>
    </row>
    <row r="434" spans="32:61" x14ac:dyDescent="0.25">
      <c r="AF434" s="133" t="str">
        <f>trame_planning_machine!$C$9</f>
        <v>lu 4</v>
      </c>
      <c r="AG434" s="134" t="str">
        <f t="shared" si="389"/>
        <v/>
      </c>
      <c r="AH434" s="135" t="str">
        <f t="shared" si="390"/>
        <v/>
      </c>
      <c r="AI434" s="135" t="str">
        <f t="shared" si="391"/>
        <v/>
      </c>
      <c r="AJ434" s="135" t="str">
        <f t="shared" si="392"/>
        <v/>
      </c>
      <c r="AK434" s="135" t="str">
        <f t="shared" si="393"/>
        <v/>
      </c>
      <c r="AL434" s="135" t="str">
        <f t="shared" si="394"/>
        <v/>
      </c>
      <c r="AM434" s="135" t="str">
        <f t="shared" si="395"/>
        <v/>
      </c>
      <c r="AN434" s="135" t="str">
        <f t="shared" si="396"/>
        <v/>
      </c>
      <c r="AO434" s="135" t="str">
        <f t="shared" si="397"/>
        <v/>
      </c>
      <c r="AP434" s="135" t="str">
        <f t="shared" si="398"/>
        <v/>
      </c>
      <c r="AQ434" s="135" t="str">
        <f t="shared" si="399"/>
        <v/>
      </c>
      <c r="AR434" s="135" t="str">
        <f t="shared" si="400"/>
        <v/>
      </c>
      <c r="AS434" s="135" t="str">
        <f t="shared" si="401"/>
        <v/>
      </c>
      <c r="AT434" s="135" t="str">
        <f t="shared" si="402"/>
        <v/>
      </c>
      <c r="AU434" s="135" t="str">
        <f t="shared" si="403"/>
        <v/>
      </c>
      <c r="AV434" s="135" t="str">
        <f t="shared" si="404"/>
        <v/>
      </c>
      <c r="AW434" s="135" t="str">
        <f t="shared" si="405"/>
        <v/>
      </c>
      <c r="AX434" s="135" t="str">
        <f t="shared" si="406"/>
        <v/>
      </c>
      <c r="AY434" s="135" t="str">
        <f t="shared" si="407"/>
        <v/>
      </c>
      <c r="AZ434" s="135" t="str">
        <f t="shared" si="408"/>
        <v/>
      </c>
      <c r="BA434" s="135" t="str">
        <f t="shared" si="409"/>
        <v/>
      </c>
      <c r="BB434" s="135" t="str">
        <f t="shared" si="410"/>
        <v/>
      </c>
      <c r="BC434" s="135" t="str">
        <f t="shared" si="411"/>
        <v/>
      </c>
      <c r="BD434" s="135" t="str">
        <f t="shared" si="412"/>
        <v/>
      </c>
      <c r="BE434" s="136" t="str">
        <f t="shared" si="413"/>
        <v/>
      </c>
      <c r="BF434" s="136" t="str">
        <f t="shared" si="414"/>
        <v/>
      </c>
      <c r="BG434" s="137" t="str">
        <f t="shared" si="415"/>
        <v/>
      </c>
      <c r="BH434" s="131" t="str">
        <f t="shared" si="416"/>
        <v>vide</v>
      </c>
      <c r="BI434" s="138">
        <f t="shared" si="417"/>
        <v>0</v>
      </c>
    </row>
    <row r="435" spans="32:61" x14ac:dyDescent="0.25">
      <c r="AF435" s="133" t="str">
        <f>trame_planning_machine!$C$10</f>
        <v>ma 5</v>
      </c>
      <c r="AG435" s="134" t="str">
        <f t="shared" si="389"/>
        <v/>
      </c>
      <c r="AH435" s="135" t="str">
        <f t="shared" si="390"/>
        <v/>
      </c>
      <c r="AI435" s="135" t="str">
        <f t="shared" si="391"/>
        <v/>
      </c>
      <c r="AJ435" s="135" t="str">
        <f t="shared" si="392"/>
        <v/>
      </c>
      <c r="AK435" s="135" t="str">
        <f t="shared" si="393"/>
        <v/>
      </c>
      <c r="AL435" s="135" t="str">
        <f t="shared" si="394"/>
        <v/>
      </c>
      <c r="AM435" s="135" t="str">
        <f t="shared" si="395"/>
        <v/>
      </c>
      <c r="AN435" s="135" t="str">
        <f t="shared" si="396"/>
        <v/>
      </c>
      <c r="AO435" s="135" t="str">
        <f t="shared" si="397"/>
        <v/>
      </c>
      <c r="AP435" s="135" t="str">
        <f t="shared" si="398"/>
        <v/>
      </c>
      <c r="AQ435" s="135" t="str">
        <f t="shared" si="399"/>
        <v/>
      </c>
      <c r="AR435" s="135" t="str">
        <f t="shared" si="400"/>
        <v/>
      </c>
      <c r="AS435" s="135" t="str">
        <f t="shared" si="401"/>
        <v/>
      </c>
      <c r="AT435" s="135" t="str">
        <f t="shared" si="402"/>
        <v/>
      </c>
      <c r="AU435" s="135" t="str">
        <f t="shared" si="403"/>
        <v/>
      </c>
      <c r="AV435" s="135" t="str">
        <f t="shared" si="404"/>
        <v/>
      </c>
      <c r="AW435" s="135" t="str">
        <f t="shared" si="405"/>
        <v/>
      </c>
      <c r="AX435" s="135" t="str">
        <f t="shared" si="406"/>
        <v/>
      </c>
      <c r="AY435" s="135" t="str">
        <f t="shared" si="407"/>
        <v/>
      </c>
      <c r="AZ435" s="135" t="str">
        <f t="shared" si="408"/>
        <v/>
      </c>
      <c r="BA435" s="135" t="str">
        <f t="shared" si="409"/>
        <v/>
      </c>
      <c r="BB435" s="135" t="str">
        <f t="shared" si="410"/>
        <v/>
      </c>
      <c r="BC435" s="135" t="str">
        <f t="shared" si="411"/>
        <v/>
      </c>
      <c r="BD435" s="135" t="str">
        <f t="shared" si="412"/>
        <v/>
      </c>
      <c r="BE435" s="136" t="str">
        <f t="shared" si="413"/>
        <v/>
      </c>
      <c r="BF435" s="136" t="str">
        <f t="shared" si="414"/>
        <v/>
      </c>
      <c r="BG435" s="137" t="str">
        <f t="shared" si="415"/>
        <v/>
      </c>
      <c r="BH435" s="131" t="str">
        <f t="shared" si="416"/>
        <v>vide</v>
      </c>
      <c r="BI435" s="138">
        <f t="shared" si="417"/>
        <v>0</v>
      </c>
    </row>
    <row r="436" spans="32:61" x14ac:dyDescent="0.25">
      <c r="AF436" s="133" t="str">
        <f>trame_planning_machine!$C$11</f>
        <v>me 6</v>
      </c>
      <c r="AG436" s="134" t="str">
        <f t="shared" si="389"/>
        <v/>
      </c>
      <c r="AH436" s="135" t="str">
        <f t="shared" si="390"/>
        <v/>
      </c>
      <c r="AI436" s="135" t="str">
        <f t="shared" si="391"/>
        <v/>
      </c>
      <c r="AJ436" s="135" t="str">
        <f t="shared" si="392"/>
        <v/>
      </c>
      <c r="AK436" s="135" t="str">
        <f t="shared" si="393"/>
        <v/>
      </c>
      <c r="AL436" s="135" t="str">
        <f t="shared" si="394"/>
        <v/>
      </c>
      <c r="AM436" s="135" t="str">
        <f t="shared" si="395"/>
        <v/>
      </c>
      <c r="AN436" s="135" t="str">
        <f t="shared" si="396"/>
        <v/>
      </c>
      <c r="AO436" s="135" t="str">
        <f t="shared" si="397"/>
        <v/>
      </c>
      <c r="AP436" s="135" t="str">
        <f t="shared" si="398"/>
        <v/>
      </c>
      <c r="AQ436" s="135" t="str">
        <f t="shared" si="399"/>
        <v/>
      </c>
      <c r="AR436" s="135" t="str">
        <f t="shared" si="400"/>
        <v/>
      </c>
      <c r="AS436" s="135" t="str">
        <f t="shared" si="401"/>
        <v/>
      </c>
      <c r="AT436" s="135" t="str">
        <f t="shared" si="402"/>
        <v/>
      </c>
      <c r="AU436" s="135" t="str">
        <f t="shared" si="403"/>
        <v/>
      </c>
      <c r="AV436" s="135" t="str">
        <f t="shared" si="404"/>
        <v/>
      </c>
      <c r="AW436" s="135" t="str">
        <f t="shared" si="405"/>
        <v/>
      </c>
      <c r="AX436" s="135" t="str">
        <f t="shared" si="406"/>
        <v/>
      </c>
      <c r="AY436" s="135" t="str">
        <f t="shared" si="407"/>
        <v/>
      </c>
      <c r="AZ436" s="135" t="str">
        <f t="shared" si="408"/>
        <v/>
      </c>
      <c r="BA436" s="135" t="str">
        <f t="shared" si="409"/>
        <v/>
      </c>
      <c r="BB436" s="135" t="str">
        <f t="shared" si="410"/>
        <v/>
      </c>
      <c r="BC436" s="135" t="str">
        <f t="shared" si="411"/>
        <v/>
      </c>
      <c r="BD436" s="135" t="str">
        <f t="shared" si="412"/>
        <v/>
      </c>
      <c r="BE436" s="136" t="str">
        <f t="shared" si="413"/>
        <v/>
      </c>
      <c r="BF436" s="136" t="str">
        <f t="shared" si="414"/>
        <v/>
      </c>
      <c r="BG436" s="137" t="str">
        <f t="shared" si="415"/>
        <v/>
      </c>
      <c r="BH436" s="131" t="str">
        <f t="shared" si="416"/>
        <v>vide</v>
      </c>
      <c r="BI436" s="138">
        <f t="shared" si="417"/>
        <v>0</v>
      </c>
    </row>
    <row r="437" spans="32:61" x14ac:dyDescent="0.25">
      <c r="AF437" s="133" t="str">
        <f>trame_planning_machine!$C$12</f>
        <v>je 7</v>
      </c>
      <c r="AG437" s="134" t="str">
        <f t="shared" si="389"/>
        <v/>
      </c>
      <c r="AH437" s="135" t="str">
        <f t="shared" si="390"/>
        <v/>
      </c>
      <c r="AI437" s="135" t="str">
        <f t="shared" si="391"/>
        <v/>
      </c>
      <c r="AJ437" s="135" t="str">
        <f t="shared" si="392"/>
        <v/>
      </c>
      <c r="AK437" s="135" t="str">
        <f t="shared" si="393"/>
        <v/>
      </c>
      <c r="AL437" s="135" t="str">
        <f t="shared" si="394"/>
        <v/>
      </c>
      <c r="AM437" s="135" t="str">
        <f t="shared" si="395"/>
        <v/>
      </c>
      <c r="AN437" s="135" t="str">
        <f t="shared" si="396"/>
        <v/>
      </c>
      <c r="AO437" s="135" t="str">
        <f t="shared" si="397"/>
        <v/>
      </c>
      <c r="AP437" s="135" t="str">
        <f t="shared" si="398"/>
        <v/>
      </c>
      <c r="AQ437" s="135" t="str">
        <f t="shared" si="399"/>
        <v/>
      </c>
      <c r="AR437" s="135" t="str">
        <f t="shared" si="400"/>
        <v/>
      </c>
      <c r="AS437" s="135" t="str">
        <f t="shared" si="401"/>
        <v/>
      </c>
      <c r="AT437" s="135" t="str">
        <f t="shared" si="402"/>
        <v/>
      </c>
      <c r="AU437" s="135" t="str">
        <f t="shared" si="403"/>
        <v/>
      </c>
      <c r="AV437" s="135" t="str">
        <f t="shared" si="404"/>
        <v/>
      </c>
      <c r="AW437" s="135" t="str">
        <f t="shared" si="405"/>
        <v/>
      </c>
      <c r="AX437" s="135" t="str">
        <f t="shared" si="406"/>
        <v/>
      </c>
      <c r="AY437" s="135" t="str">
        <f t="shared" si="407"/>
        <v/>
      </c>
      <c r="AZ437" s="135" t="str">
        <f t="shared" si="408"/>
        <v/>
      </c>
      <c r="BA437" s="135" t="str">
        <f t="shared" si="409"/>
        <v/>
      </c>
      <c r="BB437" s="135" t="str">
        <f t="shared" si="410"/>
        <v/>
      </c>
      <c r="BC437" s="135" t="str">
        <f t="shared" si="411"/>
        <v/>
      </c>
      <c r="BD437" s="135" t="str">
        <f t="shared" si="412"/>
        <v/>
      </c>
      <c r="BE437" s="136" t="str">
        <f t="shared" si="413"/>
        <v/>
      </c>
      <c r="BF437" s="136" t="str">
        <f t="shared" si="414"/>
        <v/>
      </c>
      <c r="BG437" s="137" t="str">
        <f t="shared" si="415"/>
        <v/>
      </c>
      <c r="BH437" s="131" t="str">
        <f t="shared" si="416"/>
        <v>vide</v>
      </c>
      <c r="BI437" s="138">
        <f t="shared" si="417"/>
        <v>0</v>
      </c>
    </row>
    <row r="438" spans="32:61" x14ac:dyDescent="0.25">
      <c r="AF438" s="133" t="str">
        <f>trame_planning_machine!$C$13</f>
        <v>ve 8</v>
      </c>
      <c r="AG438" s="134" t="str">
        <f t="shared" si="389"/>
        <v/>
      </c>
      <c r="AH438" s="135" t="str">
        <f t="shared" si="390"/>
        <v/>
      </c>
      <c r="AI438" s="135" t="str">
        <f t="shared" si="391"/>
        <v/>
      </c>
      <c r="AJ438" s="135" t="str">
        <f t="shared" si="392"/>
        <v/>
      </c>
      <c r="AK438" s="135" t="str">
        <f t="shared" si="393"/>
        <v/>
      </c>
      <c r="AL438" s="135" t="str">
        <f t="shared" si="394"/>
        <v/>
      </c>
      <c r="AM438" s="135" t="str">
        <f t="shared" si="395"/>
        <v/>
      </c>
      <c r="AN438" s="135" t="str">
        <f t="shared" si="396"/>
        <v/>
      </c>
      <c r="AO438" s="135" t="str">
        <f t="shared" si="397"/>
        <v/>
      </c>
      <c r="AP438" s="135" t="str">
        <f t="shared" si="398"/>
        <v/>
      </c>
      <c r="AQ438" s="135" t="str">
        <f t="shared" si="399"/>
        <v/>
      </c>
      <c r="AR438" s="135" t="str">
        <f t="shared" si="400"/>
        <v/>
      </c>
      <c r="AS438" s="135" t="str">
        <f t="shared" si="401"/>
        <v/>
      </c>
      <c r="AT438" s="135" t="str">
        <f t="shared" si="402"/>
        <v/>
      </c>
      <c r="AU438" s="135" t="str">
        <f t="shared" si="403"/>
        <v/>
      </c>
      <c r="AV438" s="135" t="str">
        <f t="shared" si="404"/>
        <v/>
      </c>
      <c r="AW438" s="135" t="str">
        <f t="shared" si="405"/>
        <v/>
      </c>
      <c r="AX438" s="135" t="str">
        <f t="shared" si="406"/>
        <v/>
      </c>
      <c r="AY438" s="135" t="str">
        <f t="shared" si="407"/>
        <v/>
      </c>
      <c r="AZ438" s="135" t="str">
        <f t="shared" si="408"/>
        <v/>
      </c>
      <c r="BA438" s="135" t="str">
        <f t="shared" si="409"/>
        <v/>
      </c>
      <c r="BB438" s="135" t="str">
        <f t="shared" si="410"/>
        <v/>
      </c>
      <c r="BC438" s="135" t="str">
        <f t="shared" si="411"/>
        <v/>
      </c>
      <c r="BD438" s="135" t="str">
        <f t="shared" si="412"/>
        <v/>
      </c>
      <c r="BE438" s="136" t="str">
        <f t="shared" si="413"/>
        <v/>
      </c>
      <c r="BF438" s="136" t="str">
        <f t="shared" si="414"/>
        <v/>
      </c>
      <c r="BG438" s="137" t="str">
        <f t="shared" si="415"/>
        <v/>
      </c>
      <c r="BH438" s="131" t="str">
        <f t="shared" si="416"/>
        <v>vide</v>
      </c>
      <c r="BI438" s="138">
        <f t="shared" si="417"/>
        <v>0</v>
      </c>
    </row>
    <row r="439" spans="32:61" x14ac:dyDescent="0.25">
      <c r="AF439" s="133" t="str">
        <f>trame_planning_machine!$C$14</f>
        <v>sa 9</v>
      </c>
      <c r="AG439" s="134" t="str">
        <f t="shared" si="389"/>
        <v/>
      </c>
      <c r="AH439" s="135" t="str">
        <f t="shared" si="390"/>
        <v/>
      </c>
      <c r="AI439" s="135" t="str">
        <f t="shared" si="391"/>
        <v/>
      </c>
      <c r="AJ439" s="135" t="str">
        <f t="shared" si="392"/>
        <v/>
      </c>
      <c r="AK439" s="135" t="str">
        <f t="shared" si="393"/>
        <v/>
      </c>
      <c r="AL439" s="135" t="str">
        <f t="shared" si="394"/>
        <v/>
      </c>
      <c r="AM439" s="135" t="str">
        <f t="shared" si="395"/>
        <v/>
      </c>
      <c r="AN439" s="135" t="str">
        <f t="shared" si="396"/>
        <v/>
      </c>
      <c r="AO439" s="135" t="str">
        <f t="shared" si="397"/>
        <v/>
      </c>
      <c r="AP439" s="135" t="str">
        <f t="shared" si="398"/>
        <v/>
      </c>
      <c r="AQ439" s="135" t="str">
        <f t="shared" si="399"/>
        <v/>
      </c>
      <c r="AR439" s="135" t="str">
        <f t="shared" si="400"/>
        <v/>
      </c>
      <c r="AS439" s="135" t="str">
        <f t="shared" si="401"/>
        <v/>
      </c>
      <c r="AT439" s="135" t="str">
        <f t="shared" si="402"/>
        <v/>
      </c>
      <c r="AU439" s="135" t="str">
        <f t="shared" si="403"/>
        <v/>
      </c>
      <c r="AV439" s="135" t="str">
        <f t="shared" si="404"/>
        <v/>
      </c>
      <c r="AW439" s="135" t="str">
        <f t="shared" si="405"/>
        <v/>
      </c>
      <c r="AX439" s="135" t="str">
        <f t="shared" si="406"/>
        <v/>
      </c>
      <c r="AY439" s="135" t="str">
        <f t="shared" si="407"/>
        <v/>
      </c>
      <c r="AZ439" s="135" t="str">
        <f t="shared" si="408"/>
        <v/>
      </c>
      <c r="BA439" s="135" t="str">
        <f t="shared" si="409"/>
        <v/>
      </c>
      <c r="BB439" s="135" t="str">
        <f t="shared" si="410"/>
        <v/>
      </c>
      <c r="BC439" s="135" t="str">
        <f t="shared" si="411"/>
        <v/>
      </c>
      <c r="BD439" s="135" t="str">
        <f t="shared" si="412"/>
        <v/>
      </c>
      <c r="BE439" s="136" t="str">
        <f t="shared" si="413"/>
        <v/>
      </c>
      <c r="BF439" s="136" t="str">
        <f t="shared" si="414"/>
        <v/>
      </c>
      <c r="BG439" s="137" t="str">
        <f t="shared" si="415"/>
        <v/>
      </c>
      <c r="BH439" s="131" t="str">
        <f t="shared" si="416"/>
        <v>vide</v>
      </c>
      <c r="BI439" s="138">
        <f t="shared" si="417"/>
        <v>0</v>
      </c>
    </row>
    <row r="440" spans="32:61" x14ac:dyDescent="0.25">
      <c r="AF440" s="133" t="str">
        <f>trame_planning_machine!$C$15</f>
        <v>di 10</v>
      </c>
      <c r="AG440" s="134" t="str">
        <f t="shared" si="389"/>
        <v/>
      </c>
      <c r="AH440" s="135" t="str">
        <f t="shared" si="390"/>
        <v/>
      </c>
      <c r="AI440" s="135" t="str">
        <f t="shared" si="391"/>
        <v/>
      </c>
      <c r="AJ440" s="135" t="str">
        <f t="shared" si="392"/>
        <v/>
      </c>
      <c r="AK440" s="135" t="str">
        <f t="shared" si="393"/>
        <v/>
      </c>
      <c r="AL440" s="135" t="str">
        <f t="shared" si="394"/>
        <v/>
      </c>
      <c r="AM440" s="135" t="str">
        <f t="shared" si="395"/>
        <v/>
      </c>
      <c r="AN440" s="135" t="str">
        <f t="shared" si="396"/>
        <v/>
      </c>
      <c r="AO440" s="135" t="str">
        <f t="shared" si="397"/>
        <v/>
      </c>
      <c r="AP440" s="135" t="str">
        <f t="shared" si="398"/>
        <v/>
      </c>
      <c r="AQ440" s="135" t="str">
        <f t="shared" si="399"/>
        <v/>
      </c>
      <c r="AR440" s="135" t="str">
        <f t="shared" si="400"/>
        <v/>
      </c>
      <c r="AS440" s="135" t="str">
        <f t="shared" si="401"/>
        <v/>
      </c>
      <c r="AT440" s="135" t="str">
        <f t="shared" si="402"/>
        <v/>
      </c>
      <c r="AU440" s="135" t="str">
        <f t="shared" si="403"/>
        <v/>
      </c>
      <c r="AV440" s="135" t="str">
        <f t="shared" si="404"/>
        <v/>
      </c>
      <c r="AW440" s="135" t="str">
        <f t="shared" si="405"/>
        <v/>
      </c>
      <c r="AX440" s="135" t="str">
        <f t="shared" si="406"/>
        <v/>
      </c>
      <c r="AY440" s="135" t="str">
        <f t="shared" si="407"/>
        <v/>
      </c>
      <c r="AZ440" s="135" t="str">
        <f t="shared" si="408"/>
        <v/>
      </c>
      <c r="BA440" s="135" t="str">
        <f t="shared" si="409"/>
        <v/>
      </c>
      <c r="BB440" s="135" t="str">
        <f t="shared" si="410"/>
        <v/>
      </c>
      <c r="BC440" s="135" t="str">
        <f t="shared" si="411"/>
        <v/>
      </c>
      <c r="BD440" s="135" t="str">
        <f t="shared" si="412"/>
        <v/>
      </c>
      <c r="BE440" s="136" t="str">
        <f t="shared" si="413"/>
        <v/>
      </c>
      <c r="BF440" s="136" t="str">
        <f t="shared" si="414"/>
        <v/>
      </c>
      <c r="BG440" s="137" t="str">
        <f t="shared" si="415"/>
        <v/>
      </c>
      <c r="BH440" s="131" t="str">
        <f t="shared" si="416"/>
        <v>vide</v>
      </c>
      <c r="BI440" s="138">
        <f t="shared" si="417"/>
        <v>0</v>
      </c>
    </row>
    <row r="441" spans="32:61" x14ac:dyDescent="0.25">
      <c r="AF441" s="133" t="str">
        <f>trame_planning_machine!$C$16</f>
        <v>lu 11</v>
      </c>
      <c r="AG441" s="134" t="str">
        <f t="shared" si="389"/>
        <v/>
      </c>
      <c r="AH441" s="135" t="str">
        <f t="shared" si="390"/>
        <v/>
      </c>
      <c r="AI441" s="135" t="str">
        <f t="shared" si="391"/>
        <v/>
      </c>
      <c r="AJ441" s="135" t="str">
        <f t="shared" si="392"/>
        <v/>
      </c>
      <c r="AK441" s="135" t="str">
        <f t="shared" si="393"/>
        <v/>
      </c>
      <c r="AL441" s="135" t="str">
        <f t="shared" si="394"/>
        <v/>
      </c>
      <c r="AM441" s="135" t="str">
        <f t="shared" si="395"/>
        <v/>
      </c>
      <c r="AN441" s="135" t="str">
        <f t="shared" si="396"/>
        <v/>
      </c>
      <c r="AO441" s="135" t="str">
        <f t="shared" si="397"/>
        <v/>
      </c>
      <c r="AP441" s="135" t="str">
        <f t="shared" si="398"/>
        <v/>
      </c>
      <c r="AQ441" s="135" t="str">
        <f t="shared" si="399"/>
        <v/>
      </c>
      <c r="AR441" s="135" t="str">
        <f t="shared" si="400"/>
        <v/>
      </c>
      <c r="AS441" s="135" t="str">
        <f t="shared" si="401"/>
        <v/>
      </c>
      <c r="AT441" s="135" t="str">
        <f t="shared" si="402"/>
        <v/>
      </c>
      <c r="AU441" s="135" t="str">
        <f t="shared" si="403"/>
        <v/>
      </c>
      <c r="AV441" s="135" t="str">
        <f t="shared" si="404"/>
        <v/>
      </c>
      <c r="AW441" s="135" t="str">
        <f t="shared" si="405"/>
        <v/>
      </c>
      <c r="AX441" s="135" t="str">
        <f t="shared" si="406"/>
        <v/>
      </c>
      <c r="AY441" s="135" t="str">
        <f t="shared" si="407"/>
        <v/>
      </c>
      <c r="AZ441" s="135" t="str">
        <f t="shared" si="408"/>
        <v/>
      </c>
      <c r="BA441" s="135" t="str">
        <f t="shared" si="409"/>
        <v/>
      </c>
      <c r="BB441" s="135" t="str">
        <f t="shared" si="410"/>
        <v/>
      </c>
      <c r="BC441" s="135" t="str">
        <f t="shared" si="411"/>
        <v/>
      </c>
      <c r="BD441" s="135" t="str">
        <f t="shared" si="412"/>
        <v/>
      </c>
      <c r="BE441" s="136" t="str">
        <f t="shared" si="413"/>
        <v/>
      </c>
      <c r="BF441" s="136" t="str">
        <f t="shared" si="414"/>
        <v/>
      </c>
      <c r="BG441" s="137" t="str">
        <f t="shared" si="415"/>
        <v/>
      </c>
      <c r="BH441" s="131" t="str">
        <f t="shared" si="416"/>
        <v>vide</v>
      </c>
      <c r="BI441" s="138">
        <f t="shared" si="417"/>
        <v>0</v>
      </c>
    </row>
    <row r="442" spans="32:61" x14ac:dyDescent="0.25">
      <c r="AF442" s="133" t="str">
        <f>trame_planning_machine!$C$17</f>
        <v>ma 12</v>
      </c>
      <c r="AG442" s="134" t="str">
        <f t="shared" si="389"/>
        <v/>
      </c>
      <c r="AH442" s="135" t="str">
        <f t="shared" si="390"/>
        <v/>
      </c>
      <c r="AI442" s="135" t="str">
        <f t="shared" si="391"/>
        <v/>
      </c>
      <c r="AJ442" s="135" t="str">
        <f t="shared" si="392"/>
        <v/>
      </c>
      <c r="AK442" s="135" t="str">
        <f t="shared" si="393"/>
        <v/>
      </c>
      <c r="AL442" s="135" t="str">
        <f t="shared" si="394"/>
        <v/>
      </c>
      <c r="AM442" s="135" t="str">
        <f t="shared" si="395"/>
        <v/>
      </c>
      <c r="AN442" s="135" t="str">
        <f t="shared" si="396"/>
        <v/>
      </c>
      <c r="AO442" s="135" t="str">
        <f t="shared" si="397"/>
        <v/>
      </c>
      <c r="AP442" s="135" t="str">
        <f t="shared" si="398"/>
        <v/>
      </c>
      <c r="AQ442" s="135" t="str">
        <f t="shared" si="399"/>
        <v/>
      </c>
      <c r="AR442" s="135" t="str">
        <f t="shared" si="400"/>
        <v/>
      </c>
      <c r="AS442" s="135" t="str">
        <f t="shared" si="401"/>
        <v/>
      </c>
      <c r="AT442" s="135" t="str">
        <f t="shared" si="402"/>
        <v/>
      </c>
      <c r="AU442" s="135" t="str">
        <f t="shared" si="403"/>
        <v/>
      </c>
      <c r="AV442" s="135" t="str">
        <f t="shared" si="404"/>
        <v/>
      </c>
      <c r="AW442" s="135" t="str">
        <f t="shared" si="405"/>
        <v/>
      </c>
      <c r="AX442" s="135" t="str">
        <f t="shared" si="406"/>
        <v/>
      </c>
      <c r="AY442" s="135" t="str">
        <f t="shared" si="407"/>
        <v/>
      </c>
      <c r="AZ442" s="135" t="str">
        <f t="shared" si="408"/>
        <v/>
      </c>
      <c r="BA442" s="135" t="str">
        <f t="shared" si="409"/>
        <v/>
      </c>
      <c r="BB442" s="135" t="str">
        <f t="shared" si="410"/>
        <v/>
      </c>
      <c r="BC442" s="135" t="str">
        <f t="shared" si="411"/>
        <v/>
      </c>
      <c r="BD442" s="135" t="str">
        <f t="shared" si="412"/>
        <v/>
      </c>
      <c r="BE442" s="136" t="str">
        <f t="shared" si="413"/>
        <v/>
      </c>
      <c r="BF442" s="136" t="str">
        <f t="shared" si="414"/>
        <v/>
      </c>
      <c r="BG442" s="137" t="str">
        <f t="shared" si="415"/>
        <v/>
      </c>
      <c r="BH442" s="131" t="str">
        <f t="shared" si="416"/>
        <v>vide</v>
      </c>
      <c r="BI442" s="138">
        <f t="shared" si="417"/>
        <v>0</v>
      </c>
    </row>
    <row r="443" spans="32:61" x14ac:dyDescent="0.25">
      <c r="AF443" s="133" t="str">
        <f>trame_planning_machine!$C$18</f>
        <v>me 13</v>
      </c>
      <c r="AG443" s="134" t="str">
        <f t="shared" si="389"/>
        <v/>
      </c>
      <c r="AH443" s="135" t="str">
        <f t="shared" si="390"/>
        <v/>
      </c>
      <c r="AI443" s="135" t="str">
        <f t="shared" si="391"/>
        <v/>
      </c>
      <c r="AJ443" s="135" t="str">
        <f t="shared" si="392"/>
        <v/>
      </c>
      <c r="AK443" s="135" t="str">
        <f t="shared" si="393"/>
        <v/>
      </c>
      <c r="AL443" s="135" t="str">
        <f t="shared" si="394"/>
        <v/>
      </c>
      <c r="AM443" s="135" t="str">
        <f t="shared" si="395"/>
        <v/>
      </c>
      <c r="AN443" s="135" t="str">
        <f t="shared" si="396"/>
        <v/>
      </c>
      <c r="AO443" s="135" t="str">
        <f t="shared" si="397"/>
        <v/>
      </c>
      <c r="AP443" s="135" t="str">
        <f t="shared" si="398"/>
        <v/>
      </c>
      <c r="AQ443" s="135" t="str">
        <f t="shared" si="399"/>
        <v/>
      </c>
      <c r="AR443" s="135" t="str">
        <f t="shared" si="400"/>
        <v/>
      </c>
      <c r="AS443" s="135" t="str">
        <f t="shared" si="401"/>
        <v/>
      </c>
      <c r="AT443" s="135" t="str">
        <f t="shared" si="402"/>
        <v/>
      </c>
      <c r="AU443" s="135" t="str">
        <f t="shared" si="403"/>
        <v/>
      </c>
      <c r="AV443" s="135" t="str">
        <f t="shared" si="404"/>
        <v/>
      </c>
      <c r="AW443" s="135" t="str">
        <f t="shared" si="405"/>
        <v/>
      </c>
      <c r="AX443" s="135" t="str">
        <f t="shared" si="406"/>
        <v/>
      </c>
      <c r="AY443" s="135" t="str">
        <f t="shared" si="407"/>
        <v/>
      </c>
      <c r="AZ443" s="135" t="str">
        <f t="shared" si="408"/>
        <v/>
      </c>
      <c r="BA443" s="135" t="str">
        <f t="shared" si="409"/>
        <v/>
      </c>
      <c r="BB443" s="135" t="str">
        <f t="shared" si="410"/>
        <v/>
      </c>
      <c r="BC443" s="135" t="str">
        <f t="shared" si="411"/>
        <v/>
      </c>
      <c r="BD443" s="135" t="str">
        <f t="shared" si="412"/>
        <v/>
      </c>
      <c r="BE443" s="136" t="str">
        <f t="shared" si="413"/>
        <v/>
      </c>
      <c r="BF443" s="136" t="str">
        <f t="shared" si="414"/>
        <v/>
      </c>
      <c r="BG443" s="137" t="str">
        <f t="shared" si="415"/>
        <v/>
      </c>
      <c r="BH443" s="131" t="str">
        <f t="shared" si="416"/>
        <v>vide</v>
      </c>
      <c r="BI443" s="138">
        <f t="shared" si="417"/>
        <v>0</v>
      </c>
    </row>
    <row r="444" spans="32:61" x14ac:dyDescent="0.25">
      <c r="AF444" s="133" t="str">
        <f>trame_planning_machine!$C$19</f>
        <v>je 14</v>
      </c>
      <c r="AG444" s="134" t="str">
        <f t="shared" si="389"/>
        <v/>
      </c>
      <c r="AH444" s="135" t="str">
        <f t="shared" si="390"/>
        <v/>
      </c>
      <c r="AI444" s="135" t="str">
        <f t="shared" si="391"/>
        <v/>
      </c>
      <c r="AJ444" s="135" t="str">
        <f t="shared" si="392"/>
        <v/>
      </c>
      <c r="AK444" s="135" t="str">
        <f t="shared" si="393"/>
        <v/>
      </c>
      <c r="AL444" s="135" t="str">
        <f t="shared" si="394"/>
        <v/>
      </c>
      <c r="AM444" s="135" t="str">
        <f t="shared" si="395"/>
        <v/>
      </c>
      <c r="AN444" s="135" t="str">
        <f t="shared" si="396"/>
        <v/>
      </c>
      <c r="AO444" s="135" t="str">
        <f t="shared" si="397"/>
        <v/>
      </c>
      <c r="AP444" s="135" t="str">
        <f t="shared" si="398"/>
        <v/>
      </c>
      <c r="AQ444" s="135" t="str">
        <f t="shared" si="399"/>
        <v/>
      </c>
      <c r="AR444" s="135" t="str">
        <f t="shared" si="400"/>
        <v/>
      </c>
      <c r="AS444" s="135" t="str">
        <f t="shared" si="401"/>
        <v/>
      </c>
      <c r="AT444" s="135" t="str">
        <f t="shared" si="402"/>
        <v/>
      </c>
      <c r="AU444" s="135" t="str">
        <f t="shared" si="403"/>
        <v/>
      </c>
      <c r="AV444" s="135" t="str">
        <f t="shared" si="404"/>
        <v/>
      </c>
      <c r="AW444" s="135" t="str">
        <f t="shared" si="405"/>
        <v/>
      </c>
      <c r="AX444" s="135" t="str">
        <f t="shared" si="406"/>
        <v/>
      </c>
      <c r="AY444" s="135" t="str">
        <f t="shared" si="407"/>
        <v/>
      </c>
      <c r="AZ444" s="135" t="str">
        <f t="shared" si="408"/>
        <v/>
      </c>
      <c r="BA444" s="135" t="str">
        <f t="shared" si="409"/>
        <v/>
      </c>
      <c r="BB444" s="135" t="str">
        <f t="shared" si="410"/>
        <v/>
      </c>
      <c r="BC444" s="135" t="str">
        <f t="shared" si="411"/>
        <v/>
      </c>
      <c r="BD444" s="135" t="str">
        <f t="shared" si="412"/>
        <v/>
      </c>
      <c r="BE444" s="136" t="str">
        <f t="shared" si="413"/>
        <v/>
      </c>
      <c r="BF444" s="136" t="str">
        <f t="shared" si="414"/>
        <v/>
      </c>
      <c r="BG444" s="137" t="str">
        <f t="shared" si="415"/>
        <v/>
      </c>
      <c r="BH444" s="131" t="str">
        <f t="shared" si="416"/>
        <v>vide</v>
      </c>
      <c r="BI444" s="138">
        <f t="shared" si="417"/>
        <v>0</v>
      </c>
    </row>
    <row r="445" spans="32:61" x14ac:dyDescent="0.25">
      <c r="AF445" s="133" t="str">
        <f>trame_planning_machine!$C$20</f>
        <v>ve 15</v>
      </c>
      <c r="AG445" s="134" t="str">
        <f t="shared" si="389"/>
        <v/>
      </c>
      <c r="AH445" s="135" t="str">
        <f t="shared" si="390"/>
        <v/>
      </c>
      <c r="AI445" s="135" t="str">
        <f t="shared" si="391"/>
        <v/>
      </c>
      <c r="AJ445" s="135" t="str">
        <f t="shared" si="392"/>
        <v/>
      </c>
      <c r="AK445" s="135" t="str">
        <f t="shared" si="393"/>
        <v/>
      </c>
      <c r="AL445" s="135" t="str">
        <f t="shared" si="394"/>
        <v/>
      </c>
      <c r="AM445" s="135" t="str">
        <f t="shared" si="395"/>
        <v/>
      </c>
      <c r="AN445" s="135" t="str">
        <f t="shared" si="396"/>
        <v/>
      </c>
      <c r="AO445" s="135" t="str">
        <f t="shared" si="397"/>
        <v/>
      </c>
      <c r="AP445" s="135" t="str">
        <f t="shared" si="398"/>
        <v/>
      </c>
      <c r="AQ445" s="135" t="str">
        <f t="shared" si="399"/>
        <v/>
      </c>
      <c r="AR445" s="135" t="str">
        <f t="shared" si="400"/>
        <v/>
      </c>
      <c r="AS445" s="135" t="str">
        <f t="shared" si="401"/>
        <v/>
      </c>
      <c r="AT445" s="135" t="str">
        <f t="shared" si="402"/>
        <v/>
      </c>
      <c r="AU445" s="135" t="str">
        <f t="shared" si="403"/>
        <v/>
      </c>
      <c r="AV445" s="135" t="str">
        <f t="shared" si="404"/>
        <v/>
      </c>
      <c r="AW445" s="135" t="str">
        <f t="shared" si="405"/>
        <v/>
      </c>
      <c r="AX445" s="135" t="str">
        <f t="shared" si="406"/>
        <v/>
      </c>
      <c r="AY445" s="135" t="str">
        <f t="shared" si="407"/>
        <v/>
      </c>
      <c r="AZ445" s="135" t="str">
        <f t="shared" si="408"/>
        <v/>
      </c>
      <c r="BA445" s="135" t="str">
        <f t="shared" si="409"/>
        <v/>
      </c>
      <c r="BB445" s="135" t="str">
        <f t="shared" si="410"/>
        <v/>
      </c>
      <c r="BC445" s="135" t="str">
        <f t="shared" si="411"/>
        <v/>
      </c>
      <c r="BD445" s="135" t="str">
        <f t="shared" si="412"/>
        <v/>
      </c>
      <c r="BE445" s="136" t="str">
        <f t="shared" si="413"/>
        <v/>
      </c>
      <c r="BF445" s="136" t="str">
        <f t="shared" si="414"/>
        <v/>
      </c>
      <c r="BG445" s="137" t="str">
        <f t="shared" si="415"/>
        <v/>
      </c>
      <c r="BH445" s="131" t="str">
        <f t="shared" si="416"/>
        <v>vide</v>
      </c>
      <c r="BI445" s="138">
        <f t="shared" si="417"/>
        <v>0</v>
      </c>
    </row>
    <row r="446" spans="32:61" x14ac:dyDescent="0.25">
      <c r="AF446" s="133" t="str">
        <f>trame_planning_machine!$C$21</f>
        <v>sa 16</v>
      </c>
      <c r="AG446" s="134" t="str">
        <f t="shared" si="389"/>
        <v/>
      </c>
      <c r="AH446" s="135" t="str">
        <f t="shared" si="390"/>
        <v/>
      </c>
      <c r="AI446" s="135" t="str">
        <f t="shared" si="391"/>
        <v/>
      </c>
      <c r="AJ446" s="135" t="str">
        <f t="shared" si="392"/>
        <v/>
      </c>
      <c r="AK446" s="135" t="str">
        <f t="shared" si="393"/>
        <v/>
      </c>
      <c r="AL446" s="135" t="str">
        <f t="shared" si="394"/>
        <v/>
      </c>
      <c r="AM446" s="135" t="str">
        <f t="shared" si="395"/>
        <v/>
      </c>
      <c r="AN446" s="135" t="str">
        <f t="shared" si="396"/>
        <v/>
      </c>
      <c r="AO446" s="135" t="str">
        <f t="shared" si="397"/>
        <v/>
      </c>
      <c r="AP446" s="135" t="str">
        <f t="shared" si="398"/>
        <v/>
      </c>
      <c r="AQ446" s="135" t="str">
        <f t="shared" si="399"/>
        <v/>
      </c>
      <c r="AR446" s="135" t="str">
        <f t="shared" si="400"/>
        <v/>
      </c>
      <c r="AS446" s="135" t="str">
        <f t="shared" si="401"/>
        <v/>
      </c>
      <c r="AT446" s="135" t="str">
        <f t="shared" si="402"/>
        <v/>
      </c>
      <c r="AU446" s="135" t="str">
        <f t="shared" si="403"/>
        <v/>
      </c>
      <c r="AV446" s="135" t="str">
        <f t="shared" si="404"/>
        <v/>
      </c>
      <c r="AW446" s="135" t="str">
        <f t="shared" si="405"/>
        <v/>
      </c>
      <c r="AX446" s="135" t="str">
        <f t="shared" si="406"/>
        <v/>
      </c>
      <c r="AY446" s="135" t="str">
        <f t="shared" si="407"/>
        <v/>
      </c>
      <c r="AZ446" s="135" t="str">
        <f t="shared" si="408"/>
        <v/>
      </c>
      <c r="BA446" s="135" t="str">
        <f t="shared" si="409"/>
        <v/>
      </c>
      <c r="BB446" s="135" t="str">
        <f t="shared" si="410"/>
        <v/>
      </c>
      <c r="BC446" s="135" t="str">
        <f t="shared" si="411"/>
        <v/>
      </c>
      <c r="BD446" s="135" t="str">
        <f t="shared" si="412"/>
        <v/>
      </c>
      <c r="BE446" s="136" t="str">
        <f t="shared" si="413"/>
        <v/>
      </c>
      <c r="BF446" s="136" t="str">
        <f t="shared" si="414"/>
        <v/>
      </c>
      <c r="BG446" s="137" t="str">
        <f t="shared" si="415"/>
        <v/>
      </c>
      <c r="BH446" s="131" t="str">
        <f t="shared" si="416"/>
        <v>vide</v>
      </c>
      <c r="BI446" s="138">
        <f t="shared" si="417"/>
        <v>0</v>
      </c>
    </row>
    <row r="447" spans="32:61" x14ac:dyDescent="0.25">
      <c r="AF447" s="133" t="str">
        <f>trame_planning_machine!$C$22</f>
        <v>di 17</v>
      </c>
      <c r="AG447" s="134" t="str">
        <f t="shared" si="389"/>
        <v/>
      </c>
      <c r="AH447" s="135" t="str">
        <f t="shared" si="390"/>
        <v/>
      </c>
      <c r="AI447" s="135" t="str">
        <f t="shared" si="391"/>
        <v/>
      </c>
      <c r="AJ447" s="135" t="str">
        <f t="shared" si="392"/>
        <v/>
      </c>
      <c r="AK447" s="135" t="str">
        <f t="shared" si="393"/>
        <v/>
      </c>
      <c r="AL447" s="135" t="str">
        <f t="shared" si="394"/>
        <v/>
      </c>
      <c r="AM447" s="135" t="str">
        <f t="shared" si="395"/>
        <v/>
      </c>
      <c r="AN447" s="135" t="str">
        <f t="shared" si="396"/>
        <v/>
      </c>
      <c r="AO447" s="135" t="str">
        <f t="shared" si="397"/>
        <v/>
      </c>
      <c r="AP447" s="135" t="str">
        <f t="shared" si="398"/>
        <v/>
      </c>
      <c r="AQ447" s="135" t="str">
        <f t="shared" si="399"/>
        <v/>
      </c>
      <c r="AR447" s="135" t="str">
        <f t="shared" si="400"/>
        <v/>
      </c>
      <c r="AS447" s="135" t="str">
        <f t="shared" si="401"/>
        <v/>
      </c>
      <c r="AT447" s="135" t="str">
        <f t="shared" si="402"/>
        <v/>
      </c>
      <c r="AU447" s="135" t="str">
        <f t="shared" si="403"/>
        <v/>
      </c>
      <c r="AV447" s="135" t="str">
        <f t="shared" si="404"/>
        <v/>
      </c>
      <c r="AW447" s="135" t="str">
        <f t="shared" si="405"/>
        <v/>
      </c>
      <c r="AX447" s="135" t="str">
        <f t="shared" si="406"/>
        <v/>
      </c>
      <c r="AY447" s="135" t="str">
        <f t="shared" si="407"/>
        <v/>
      </c>
      <c r="AZ447" s="135" t="str">
        <f t="shared" si="408"/>
        <v/>
      </c>
      <c r="BA447" s="135" t="str">
        <f t="shared" si="409"/>
        <v/>
      </c>
      <c r="BB447" s="135" t="str">
        <f t="shared" si="410"/>
        <v/>
      </c>
      <c r="BC447" s="135" t="str">
        <f t="shared" si="411"/>
        <v/>
      </c>
      <c r="BD447" s="135" t="str">
        <f t="shared" si="412"/>
        <v/>
      </c>
      <c r="BE447" s="136" t="str">
        <f t="shared" si="413"/>
        <v/>
      </c>
      <c r="BF447" s="136" t="str">
        <f t="shared" si="414"/>
        <v/>
      </c>
      <c r="BG447" s="137" t="str">
        <f t="shared" si="415"/>
        <v/>
      </c>
      <c r="BH447" s="131" t="str">
        <f t="shared" si="416"/>
        <v>vide</v>
      </c>
      <c r="BI447" s="138">
        <f t="shared" si="417"/>
        <v>0</v>
      </c>
    </row>
    <row r="448" spans="32:61" x14ac:dyDescent="0.25">
      <c r="AF448" s="133" t="str">
        <f>trame_planning_machine!$C$23</f>
        <v>lu 18</v>
      </c>
      <c r="AG448" s="134" t="str">
        <f t="shared" si="389"/>
        <v/>
      </c>
      <c r="AH448" s="135" t="str">
        <f t="shared" si="390"/>
        <v/>
      </c>
      <c r="AI448" s="135" t="str">
        <f t="shared" si="391"/>
        <v/>
      </c>
      <c r="AJ448" s="135" t="str">
        <f t="shared" si="392"/>
        <v/>
      </c>
      <c r="AK448" s="135" t="str">
        <f t="shared" si="393"/>
        <v/>
      </c>
      <c r="AL448" s="135" t="str">
        <f t="shared" si="394"/>
        <v/>
      </c>
      <c r="AM448" s="135" t="str">
        <f t="shared" si="395"/>
        <v/>
      </c>
      <c r="AN448" s="135" t="str">
        <f t="shared" si="396"/>
        <v/>
      </c>
      <c r="AO448" s="135" t="str">
        <f t="shared" si="397"/>
        <v/>
      </c>
      <c r="AP448" s="135" t="str">
        <f t="shared" si="398"/>
        <v/>
      </c>
      <c r="AQ448" s="135" t="str">
        <f t="shared" si="399"/>
        <v/>
      </c>
      <c r="AR448" s="135" t="str">
        <f t="shared" si="400"/>
        <v/>
      </c>
      <c r="AS448" s="135" t="str">
        <f t="shared" si="401"/>
        <v/>
      </c>
      <c r="AT448" s="135" t="str">
        <f t="shared" si="402"/>
        <v/>
      </c>
      <c r="AU448" s="135" t="str">
        <f t="shared" si="403"/>
        <v/>
      </c>
      <c r="AV448" s="135" t="str">
        <f t="shared" si="404"/>
        <v/>
      </c>
      <c r="AW448" s="135" t="str">
        <f t="shared" si="405"/>
        <v/>
      </c>
      <c r="AX448" s="135" t="str">
        <f t="shared" si="406"/>
        <v/>
      </c>
      <c r="AY448" s="135" t="str">
        <f t="shared" si="407"/>
        <v/>
      </c>
      <c r="AZ448" s="135" t="str">
        <f t="shared" si="408"/>
        <v/>
      </c>
      <c r="BA448" s="135" t="str">
        <f t="shared" si="409"/>
        <v/>
      </c>
      <c r="BB448" s="135" t="str">
        <f t="shared" si="410"/>
        <v/>
      </c>
      <c r="BC448" s="135" t="str">
        <f t="shared" si="411"/>
        <v/>
      </c>
      <c r="BD448" s="135" t="str">
        <f t="shared" si="412"/>
        <v/>
      </c>
      <c r="BE448" s="136" t="str">
        <f t="shared" si="413"/>
        <v/>
      </c>
      <c r="BF448" s="136" t="str">
        <f t="shared" si="414"/>
        <v/>
      </c>
      <c r="BG448" s="137" t="str">
        <f t="shared" si="415"/>
        <v/>
      </c>
      <c r="BH448" s="131" t="str">
        <f t="shared" si="416"/>
        <v>vide</v>
      </c>
      <c r="BI448" s="138">
        <f t="shared" si="417"/>
        <v>0</v>
      </c>
    </row>
    <row r="449" spans="31:91" x14ac:dyDescent="0.25">
      <c r="AF449" s="133" t="str">
        <f>trame_planning_machine!$C$24</f>
        <v>ma 19</v>
      </c>
      <c r="AG449" s="134" t="str">
        <f t="shared" si="389"/>
        <v/>
      </c>
      <c r="AH449" s="135" t="str">
        <f t="shared" si="390"/>
        <v/>
      </c>
      <c r="AI449" s="135" t="str">
        <f t="shared" si="391"/>
        <v/>
      </c>
      <c r="AJ449" s="135" t="str">
        <f t="shared" si="392"/>
        <v/>
      </c>
      <c r="AK449" s="135" t="str">
        <f t="shared" si="393"/>
        <v/>
      </c>
      <c r="AL449" s="135" t="str">
        <f t="shared" si="394"/>
        <v/>
      </c>
      <c r="AM449" s="135" t="str">
        <f t="shared" si="395"/>
        <v/>
      </c>
      <c r="AN449" s="135" t="str">
        <f t="shared" si="396"/>
        <v/>
      </c>
      <c r="AO449" s="135" t="str">
        <f t="shared" si="397"/>
        <v/>
      </c>
      <c r="AP449" s="135" t="str">
        <f t="shared" si="398"/>
        <v/>
      </c>
      <c r="AQ449" s="135" t="str">
        <f t="shared" si="399"/>
        <v/>
      </c>
      <c r="AR449" s="135" t="str">
        <f t="shared" si="400"/>
        <v/>
      </c>
      <c r="AS449" s="135" t="str">
        <f t="shared" si="401"/>
        <v/>
      </c>
      <c r="AT449" s="135" t="str">
        <f t="shared" si="402"/>
        <v/>
      </c>
      <c r="AU449" s="135" t="str">
        <f t="shared" si="403"/>
        <v/>
      </c>
      <c r="AV449" s="135" t="str">
        <f t="shared" si="404"/>
        <v/>
      </c>
      <c r="AW449" s="135" t="str">
        <f t="shared" si="405"/>
        <v/>
      </c>
      <c r="AX449" s="135" t="str">
        <f t="shared" si="406"/>
        <v/>
      </c>
      <c r="AY449" s="135" t="str">
        <f t="shared" si="407"/>
        <v/>
      </c>
      <c r="AZ449" s="135" t="str">
        <f t="shared" si="408"/>
        <v/>
      </c>
      <c r="BA449" s="135" t="str">
        <f t="shared" si="409"/>
        <v/>
      </c>
      <c r="BB449" s="135" t="str">
        <f t="shared" si="410"/>
        <v/>
      </c>
      <c r="BC449" s="135" t="str">
        <f t="shared" si="411"/>
        <v/>
      </c>
      <c r="BD449" s="135" t="str">
        <f t="shared" si="412"/>
        <v/>
      </c>
      <c r="BE449" s="136" t="str">
        <f t="shared" si="413"/>
        <v/>
      </c>
      <c r="BF449" s="136" t="str">
        <f t="shared" si="414"/>
        <v/>
      </c>
      <c r="BG449" s="137" t="str">
        <f t="shared" si="415"/>
        <v/>
      </c>
      <c r="BH449" s="131" t="str">
        <f t="shared" si="416"/>
        <v>vide</v>
      </c>
      <c r="BI449" s="138">
        <f t="shared" si="417"/>
        <v>0</v>
      </c>
    </row>
    <row r="450" spans="31:91" x14ac:dyDescent="0.25">
      <c r="AF450" s="133" t="str">
        <f>trame_planning_machine!$C$25</f>
        <v>me 20</v>
      </c>
      <c r="AG450" s="134" t="str">
        <f t="shared" si="389"/>
        <v/>
      </c>
      <c r="AH450" s="135" t="str">
        <f t="shared" si="390"/>
        <v/>
      </c>
      <c r="AI450" s="135" t="str">
        <f t="shared" si="391"/>
        <v/>
      </c>
      <c r="AJ450" s="135" t="str">
        <f t="shared" si="392"/>
        <v/>
      </c>
      <c r="AK450" s="135" t="str">
        <f t="shared" si="393"/>
        <v/>
      </c>
      <c r="AL450" s="135" t="str">
        <f t="shared" si="394"/>
        <v/>
      </c>
      <c r="AM450" s="135" t="str">
        <f t="shared" si="395"/>
        <v/>
      </c>
      <c r="AN450" s="135" t="str">
        <f t="shared" si="396"/>
        <v/>
      </c>
      <c r="AO450" s="135" t="str">
        <f t="shared" si="397"/>
        <v/>
      </c>
      <c r="AP450" s="135" t="str">
        <f t="shared" si="398"/>
        <v/>
      </c>
      <c r="AQ450" s="135" t="str">
        <f t="shared" si="399"/>
        <v/>
      </c>
      <c r="AR450" s="135" t="str">
        <f t="shared" si="400"/>
        <v/>
      </c>
      <c r="AS450" s="135" t="str">
        <f t="shared" si="401"/>
        <v/>
      </c>
      <c r="AT450" s="135" t="str">
        <f t="shared" si="402"/>
        <v/>
      </c>
      <c r="AU450" s="135" t="str">
        <f t="shared" si="403"/>
        <v/>
      </c>
      <c r="AV450" s="135" t="str">
        <f t="shared" si="404"/>
        <v/>
      </c>
      <c r="AW450" s="135" t="str">
        <f t="shared" si="405"/>
        <v/>
      </c>
      <c r="AX450" s="135" t="str">
        <f t="shared" si="406"/>
        <v/>
      </c>
      <c r="AY450" s="135" t="str">
        <f t="shared" si="407"/>
        <v/>
      </c>
      <c r="AZ450" s="135" t="str">
        <f t="shared" si="408"/>
        <v/>
      </c>
      <c r="BA450" s="135" t="str">
        <f t="shared" si="409"/>
        <v/>
      </c>
      <c r="BB450" s="135" t="str">
        <f t="shared" si="410"/>
        <v/>
      </c>
      <c r="BC450" s="135" t="str">
        <f t="shared" si="411"/>
        <v/>
      </c>
      <c r="BD450" s="135" t="str">
        <f t="shared" si="412"/>
        <v/>
      </c>
      <c r="BE450" s="136" t="str">
        <f t="shared" si="413"/>
        <v/>
      </c>
      <c r="BF450" s="136" t="str">
        <f t="shared" si="414"/>
        <v/>
      </c>
      <c r="BG450" s="137" t="str">
        <f t="shared" si="415"/>
        <v/>
      </c>
      <c r="BH450" s="131" t="str">
        <f t="shared" si="416"/>
        <v>vide</v>
      </c>
      <c r="BI450" s="138">
        <f t="shared" si="417"/>
        <v>0</v>
      </c>
    </row>
    <row r="451" spans="31:91" x14ac:dyDescent="0.25">
      <c r="AF451" s="133" t="str">
        <f>trame_planning_machine!$C$26</f>
        <v>je 21</v>
      </c>
      <c r="AG451" s="134" t="str">
        <f t="shared" si="389"/>
        <v/>
      </c>
      <c r="AH451" s="135" t="str">
        <f t="shared" si="390"/>
        <v/>
      </c>
      <c r="AI451" s="135" t="str">
        <f t="shared" si="391"/>
        <v/>
      </c>
      <c r="AJ451" s="135" t="str">
        <f t="shared" si="392"/>
        <v/>
      </c>
      <c r="AK451" s="135" t="str">
        <f t="shared" si="393"/>
        <v/>
      </c>
      <c r="AL451" s="135" t="str">
        <f t="shared" si="394"/>
        <v/>
      </c>
      <c r="AM451" s="135" t="str">
        <f t="shared" si="395"/>
        <v/>
      </c>
      <c r="AN451" s="135" t="str">
        <f t="shared" si="396"/>
        <v/>
      </c>
      <c r="AO451" s="135" t="str">
        <f t="shared" si="397"/>
        <v/>
      </c>
      <c r="AP451" s="135" t="str">
        <f t="shared" si="398"/>
        <v/>
      </c>
      <c r="AQ451" s="135" t="str">
        <f t="shared" si="399"/>
        <v/>
      </c>
      <c r="AR451" s="135" t="str">
        <f t="shared" si="400"/>
        <v/>
      </c>
      <c r="AS451" s="135" t="str">
        <f t="shared" si="401"/>
        <v/>
      </c>
      <c r="AT451" s="135" t="str">
        <f t="shared" si="402"/>
        <v/>
      </c>
      <c r="AU451" s="135" t="str">
        <f t="shared" si="403"/>
        <v/>
      </c>
      <c r="AV451" s="135" t="str">
        <f t="shared" si="404"/>
        <v/>
      </c>
      <c r="AW451" s="135" t="str">
        <f t="shared" si="405"/>
        <v/>
      </c>
      <c r="AX451" s="135" t="str">
        <f t="shared" si="406"/>
        <v/>
      </c>
      <c r="AY451" s="135" t="str">
        <f t="shared" si="407"/>
        <v/>
      </c>
      <c r="AZ451" s="135" t="str">
        <f t="shared" si="408"/>
        <v/>
      </c>
      <c r="BA451" s="135" t="str">
        <f t="shared" si="409"/>
        <v/>
      </c>
      <c r="BB451" s="135" t="str">
        <f t="shared" si="410"/>
        <v/>
      </c>
      <c r="BC451" s="135" t="str">
        <f t="shared" si="411"/>
        <v/>
      </c>
      <c r="BD451" s="135" t="str">
        <f t="shared" si="412"/>
        <v/>
      </c>
      <c r="BE451" s="136" t="str">
        <f t="shared" si="413"/>
        <v/>
      </c>
      <c r="BF451" s="136" t="str">
        <f t="shared" si="414"/>
        <v/>
      </c>
      <c r="BG451" s="137" t="str">
        <f t="shared" si="415"/>
        <v/>
      </c>
      <c r="BH451" s="131" t="str">
        <f t="shared" si="416"/>
        <v>vide</v>
      </c>
      <c r="BI451" s="138">
        <f t="shared" si="417"/>
        <v>0</v>
      </c>
    </row>
    <row r="452" spans="31:91" x14ac:dyDescent="0.25">
      <c r="AF452" s="133" t="str">
        <f>trame_planning_machine!$C$27</f>
        <v>ve 22</v>
      </c>
      <c r="AG452" s="134" t="str">
        <f t="shared" si="389"/>
        <v/>
      </c>
      <c r="AH452" s="135" t="str">
        <f t="shared" si="390"/>
        <v/>
      </c>
      <c r="AI452" s="135" t="str">
        <f t="shared" si="391"/>
        <v/>
      </c>
      <c r="AJ452" s="135" t="str">
        <f t="shared" si="392"/>
        <v/>
      </c>
      <c r="AK452" s="135" t="str">
        <f t="shared" si="393"/>
        <v/>
      </c>
      <c r="AL452" s="135" t="str">
        <f t="shared" si="394"/>
        <v/>
      </c>
      <c r="AM452" s="135" t="str">
        <f t="shared" si="395"/>
        <v/>
      </c>
      <c r="AN452" s="135" t="str">
        <f t="shared" si="396"/>
        <v/>
      </c>
      <c r="AO452" s="135" t="str">
        <f t="shared" si="397"/>
        <v/>
      </c>
      <c r="AP452" s="135" t="str">
        <f t="shared" si="398"/>
        <v/>
      </c>
      <c r="AQ452" s="135" t="str">
        <f t="shared" si="399"/>
        <v/>
      </c>
      <c r="AR452" s="135" t="str">
        <f t="shared" si="400"/>
        <v/>
      </c>
      <c r="AS452" s="135" t="str">
        <f t="shared" si="401"/>
        <v/>
      </c>
      <c r="AT452" s="135" t="str">
        <f t="shared" si="402"/>
        <v/>
      </c>
      <c r="AU452" s="135" t="str">
        <f t="shared" si="403"/>
        <v/>
      </c>
      <c r="AV452" s="135" t="str">
        <f t="shared" si="404"/>
        <v/>
      </c>
      <c r="AW452" s="135" t="str">
        <f t="shared" si="405"/>
        <v/>
      </c>
      <c r="AX452" s="135" t="str">
        <f t="shared" si="406"/>
        <v/>
      </c>
      <c r="AY452" s="135" t="str">
        <f t="shared" si="407"/>
        <v/>
      </c>
      <c r="AZ452" s="135" t="str">
        <f t="shared" si="408"/>
        <v/>
      </c>
      <c r="BA452" s="135" t="str">
        <f t="shared" si="409"/>
        <v/>
      </c>
      <c r="BB452" s="135" t="str">
        <f t="shared" si="410"/>
        <v/>
      </c>
      <c r="BC452" s="135" t="str">
        <f t="shared" si="411"/>
        <v/>
      </c>
      <c r="BD452" s="135" t="str">
        <f t="shared" si="412"/>
        <v/>
      </c>
      <c r="BE452" s="136" t="str">
        <f t="shared" si="413"/>
        <v/>
      </c>
      <c r="BF452" s="136" t="str">
        <f t="shared" si="414"/>
        <v/>
      </c>
      <c r="BG452" s="137" t="str">
        <f t="shared" si="415"/>
        <v/>
      </c>
      <c r="BH452" s="131" t="str">
        <f t="shared" si="416"/>
        <v>vide</v>
      </c>
      <c r="BI452" s="138">
        <f t="shared" si="417"/>
        <v>0</v>
      </c>
    </row>
    <row r="453" spans="31:91" x14ac:dyDescent="0.25">
      <c r="AF453" s="133" t="str">
        <f>trame_planning_machine!$C$28</f>
        <v>sa 23</v>
      </c>
      <c r="AG453" s="134" t="str">
        <f t="shared" si="389"/>
        <v/>
      </c>
      <c r="AH453" s="135" t="str">
        <f t="shared" si="390"/>
        <v/>
      </c>
      <c r="AI453" s="135" t="str">
        <f t="shared" si="391"/>
        <v/>
      </c>
      <c r="AJ453" s="135" t="str">
        <f t="shared" si="392"/>
        <v/>
      </c>
      <c r="AK453" s="135" t="str">
        <f t="shared" si="393"/>
        <v/>
      </c>
      <c r="AL453" s="135" t="str">
        <f t="shared" si="394"/>
        <v/>
      </c>
      <c r="AM453" s="135" t="str">
        <f t="shared" si="395"/>
        <v/>
      </c>
      <c r="AN453" s="135" t="str">
        <f t="shared" si="396"/>
        <v/>
      </c>
      <c r="AO453" s="135" t="str">
        <f t="shared" si="397"/>
        <v/>
      </c>
      <c r="AP453" s="135" t="str">
        <f t="shared" si="398"/>
        <v/>
      </c>
      <c r="AQ453" s="135" t="str">
        <f t="shared" si="399"/>
        <v/>
      </c>
      <c r="AR453" s="135" t="str">
        <f t="shared" si="400"/>
        <v/>
      </c>
      <c r="AS453" s="135" t="str">
        <f t="shared" si="401"/>
        <v/>
      </c>
      <c r="AT453" s="135" t="str">
        <f t="shared" si="402"/>
        <v/>
      </c>
      <c r="AU453" s="135" t="str">
        <f t="shared" si="403"/>
        <v/>
      </c>
      <c r="AV453" s="135" t="str">
        <f t="shared" si="404"/>
        <v/>
      </c>
      <c r="AW453" s="135" t="str">
        <f t="shared" si="405"/>
        <v/>
      </c>
      <c r="AX453" s="135" t="str">
        <f t="shared" si="406"/>
        <v/>
      </c>
      <c r="AY453" s="135" t="str">
        <f t="shared" si="407"/>
        <v/>
      </c>
      <c r="AZ453" s="135" t="str">
        <f t="shared" si="408"/>
        <v/>
      </c>
      <c r="BA453" s="135" t="str">
        <f t="shared" si="409"/>
        <v/>
      </c>
      <c r="BB453" s="135" t="str">
        <f t="shared" si="410"/>
        <v/>
      </c>
      <c r="BC453" s="135" t="str">
        <f t="shared" si="411"/>
        <v/>
      </c>
      <c r="BD453" s="135" t="str">
        <f t="shared" si="412"/>
        <v/>
      </c>
      <c r="BE453" s="136" t="str">
        <f t="shared" si="413"/>
        <v/>
      </c>
      <c r="BF453" s="136" t="str">
        <f t="shared" si="414"/>
        <v/>
      </c>
      <c r="BG453" s="137" t="str">
        <f t="shared" si="415"/>
        <v/>
      </c>
      <c r="BH453" s="131" t="str">
        <f t="shared" si="416"/>
        <v>vide</v>
      </c>
      <c r="BI453" s="138">
        <f t="shared" si="417"/>
        <v>0</v>
      </c>
    </row>
    <row r="454" spans="31:91" x14ac:dyDescent="0.25">
      <c r="AF454" s="133" t="str">
        <f>trame_planning_machine!$C$29</f>
        <v>di 24</v>
      </c>
      <c r="AG454" s="134" t="str">
        <f t="shared" si="389"/>
        <v/>
      </c>
      <c r="AH454" s="135" t="str">
        <f t="shared" si="390"/>
        <v/>
      </c>
      <c r="AI454" s="135" t="str">
        <f t="shared" si="391"/>
        <v/>
      </c>
      <c r="AJ454" s="135" t="str">
        <f t="shared" si="392"/>
        <v/>
      </c>
      <c r="AK454" s="135" t="str">
        <f t="shared" si="393"/>
        <v/>
      </c>
      <c r="AL454" s="135" t="str">
        <f t="shared" si="394"/>
        <v/>
      </c>
      <c r="AM454" s="135" t="str">
        <f t="shared" si="395"/>
        <v/>
      </c>
      <c r="AN454" s="135" t="str">
        <f t="shared" si="396"/>
        <v/>
      </c>
      <c r="AO454" s="135" t="str">
        <f t="shared" si="397"/>
        <v/>
      </c>
      <c r="AP454" s="135" t="str">
        <f t="shared" si="398"/>
        <v/>
      </c>
      <c r="AQ454" s="135" t="str">
        <f t="shared" si="399"/>
        <v/>
      </c>
      <c r="AR454" s="135" t="str">
        <f t="shared" si="400"/>
        <v/>
      </c>
      <c r="AS454" s="135" t="str">
        <f t="shared" si="401"/>
        <v/>
      </c>
      <c r="AT454" s="135" t="str">
        <f t="shared" si="402"/>
        <v/>
      </c>
      <c r="AU454" s="135" t="str">
        <f t="shared" si="403"/>
        <v/>
      </c>
      <c r="AV454" s="135" t="str">
        <f t="shared" si="404"/>
        <v/>
      </c>
      <c r="AW454" s="135" t="str">
        <f t="shared" si="405"/>
        <v/>
      </c>
      <c r="AX454" s="135" t="str">
        <f t="shared" si="406"/>
        <v/>
      </c>
      <c r="AY454" s="135" t="str">
        <f t="shared" si="407"/>
        <v/>
      </c>
      <c r="AZ454" s="135" t="str">
        <f t="shared" si="408"/>
        <v/>
      </c>
      <c r="BA454" s="135" t="str">
        <f t="shared" si="409"/>
        <v/>
      </c>
      <c r="BB454" s="135" t="str">
        <f t="shared" si="410"/>
        <v/>
      </c>
      <c r="BC454" s="135" t="str">
        <f t="shared" si="411"/>
        <v/>
      </c>
      <c r="BD454" s="135" t="str">
        <f t="shared" si="412"/>
        <v/>
      </c>
      <c r="BE454" s="136" t="str">
        <f t="shared" si="413"/>
        <v/>
      </c>
      <c r="BF454" s="136" t="str">
        <f t="shared" si="414"/>
        <v/>
      </c>
      <c r="BG454" s="137" t="str">
        <f t="shared" si="415"/>
        <v/>
      </c>
      <c r="BH454" s="131" t="str">
        <f t="shared" si="416"/>
        <v>vide</v>
      </c>
      <c r="BI454" s="138">
        <f t="shared" si="417"/>
        <v>0</v>
      </c>
    </row>
    <row r="455" spans="31:91" x14ac:dyDescent="0.25">
      <c r="AF455" s="133" t="str">
        <f>trame_planning_machine!$C$30</f>
        <v>lu 25</v>
      </c>
      <c r="AG455" s="134" t="str">
        <f t="shared" si="389"/>
        <v/>
      </c>
      <c r="AH455" s="135" t="str">
        <f t="shared" si="390"/>
        <v/>
      </c>
      <c r="AI455" s="135" t="str">
        <f t="shared" si="391"/>
        <v/>
      </c>
      <c r="AJ455" s="135" t="str">
        <f t="shared" si="392"/>
        <v/>
      </c>
      <c r="AK455" s="135" t="str">
        <f t="shared" si="393"/>
        <v/>
      </c>
      <c r="AL455" s="135" t="str">
        <f t="shared" si="394"/>
        <v/>
      </c>
      <c r="AM455" s="135" t="str">
        <f t="shared" si="395"/>
        <v/>
      </c>
      <c r="AN455" s="135" t="str">
        <f t="shared" si="396"/>
        <v/>
      </c>
      <c r="AO455" s="135" t="str">
        <f t="shared" si="397"/>
        <v/>
      </c>
      <c r="AP455" s="135" t="str">
        <f t="shared" si="398"/>
        <v/>
      </c>
      <c r="AQ455" s="135" t="str">
        <f t="shared" si="399"/>
        <v/>
      </c>
      <c r="AR455" s="135" t="str">
        <f t="shared" si="400"/>
        <v/>
      </c>
      <c r="AS455" s="135" t="str">
        <f t="shared" si="401"/>
        <v/>
      </c>
      <c r="AT455" s="135" t="str">
        <f t="shared" si="402"/>
        <v/>
      </c>
      <c r="AU455" s="135" t="str">
        <f t="shared" si="403"/>
        <v/>
      </c>
      <c r="AV455" s="135" t="str">
        <f t="shared" si="404"/>
        <v/>
      </c>
      <c r="AW455" s="135" t="str">
        <f t="shared" si="405"/>
        <v/>
      </c>
      <c r="AX455" s="135" t="str">
        <f t="shared" si="406"/>
        <v/>
      </c>
      <c r="AY455" s="135" t="str">
        <f t="shared" si="407"/>
        <v/>
      </c>
      <c r="AZ455" s="135" t="str">
        <f t="shared" si="408"/>
        <v/>
      </c>
      <c r="BA455" s="135" t="str">
        <f t="shared" si="409"/>
        <v/>
      </c>
      <c r="BB455" s="135" t="str">
        <f t="shared" si="410"/>
        <v/>
      </c>
      <c r="BC455" s="135" t="str">
        <f t="shared" si="411"/>
        <v/>
      </c>
      <c r="BD455" s="135" t="str">
        <f t="shared" si="412"/>
        <v/>
      </c>
      <c r="BE455" s="136" t="str">
        <f t="shared" si="413"/>
        <v/>
      </c>
      <c r="BF455" s="136" t="str">
        <f t="shared" si="414"/>
        <v/>
      </c>
      <c r="BG455" s="137" t="str">
        <f t="shared" si="415"/>
        <v/>
      </c>
      <c r="BH455" s="131" t="str">
        <f t="shared" si="416"/>
        <v>vide</v>
      </c>
      <c r="BI455" s="138">
        <f t="shared" si="417"/>
        <v>0</v>
      </c>
    </row>
    <row r="456" spans="31:91" x14ac:dyDescent="0.25">
      <c r="AF456" s="133" t="str">
        <f>trame_planning_machine!$C$31</f>
        <v>ma 26</v>
      </c>
      <c r="AG456" s="134" t="str">
        <f t="shared" si="389"/>
        <v/>
      </c>
      <c r="AH456" s="135" t="str">
        <f t="shared" si="390"/>
        <v/>
      </c>
      <c r="AI456" s="135" t="str">
        <f t="shared" si="391"/>
        <v/>
      </c>
      <c r="AJ456" s="135" t="str">
        <f t="shared" si="392"/>
        <v/>
      </c>
      <c r="AK456" s="135" t="str">
        <f t="shared" si="393"/>
        <v/>
      </c>
      <c r="AL456" s="135" t="str">
        <f t="shared" si="394"/>
        <v/>
      </c>
      <c r="AM456" s="135" t="str">
        <f t="shared" si="395"/>
        <v/>
      </c>
      <c r="AN456" s="135" t="str">
        <f t="shared" si="396"/>
        <v/>
      </c>
      <c r="AO456" s="135" t="str">
        <f t="shared" si="397"/>
        <v/>
      </c>
      <c r="AP456" s="135" t="str">
        <f t="shared" si="398"/>
        <v/>
      </c>
      <c r="AQ456" s="135" t="str">
        <f t="shared" si="399"/>
        <v/>
      </c>
      <c r="AR456" s="135" t="str">
        <f t="shared" si="400"/>
        <v/>
      </c>
      <c r="AS456" s="135" t="str">
        <f t="shared" si="401"/>
        <v/>
      </c>
      <c r="AT456" s="135" t="str">
        <f t="shared" si="402"/>
        <v/>
      </c>
      <c r="AU456" s="135" t="str">
        <f t="shared" si="403"/>
        <v/>
      </c>
      <c r="AV456" s="135" t="str">
        <f t="shared" si="404"/>
        <v/>
      </c>
      <c r="AW456" s="135" t="str">
        <f t="shared" si="405"/>
        <v/>
      </c>
      <c r="AX456" s="135" t="str">
        <f t="shared" si="406"/>
        <v/>
      </c>
      <c r="AY456" s="135" t="str">
        <f t="shared" si="407"/>
        <v/>
      </c>
      <c r="AZ456" s="135" t="str">
        <f t="shared" si="408"/>
        <v/>
      </c>
      <c r="BA456" s="135" t="str">
        <f t="shared" si="409"/>
        <v/>
      </c>
      <c r="BB456" s="135" t="str">
        <f t="shared" si="410"/>
        <v/>
      </c>
      <c r="BC456" s="135" t="str">
        <f t="shared" si="411"/>
        <v/>
      </c>
      <c r="BD456" s="135" t="str">
        <f t="shared" si="412"/>
        <v/>
      </c>
      <c r="BE456" s="136" t="str">
        <f t="shared" si="413"/>
        <v/>
      </c>
      <c r="BF456" s="136" t="str">
        <f t="shared" si="414"/>
        <v/>
      </c>
      <c r="BG456" s="137" t="str">
        <f t="shared" si="415"/>
        <v/>
      </c>
      <c r="BH456" s="131" t="str">
        <f t="shared" si="416"/>
        <v>vide</v>
      </c>
      <c r="BI456" s="138">
        <f t="shared" si="417"/>
        <v>0</v>
      </c>
    </row>
    <row r="457" spans="31:91" x14ac:dyDescent="0.25">
      <c r="AF457" s="133" t="str">
        <f>trame_planning_machine!$C$32</f>
        <v>me 27</v>
      </c>
      <c r="AG457" s="134" t="str">
        <f t="shared" si="389"/>
        <v/>
      </c>
      <c r="AH457" s="135" t="str">
        <f t="shared" si="390"/>
        <v/>
      </c>
      <c r="AI457" s="135" t="str">
        <f t="shared" si="391"/>
        <v/>
      </c>
      <c r="AJ457" s="135" t="str">
        <f t="shared" si="392"/>
        <v/>
      </c>
      <c r="AK457" s="135" t="str">
        <f t="shared" si="393"/>
        <v/>
      </c>
      <c r="AL457" s="135" t="str">
        <f t="shared" si="394"/>
        <v/>
      </c>
      <c r="AM457" s="135" t="str">
        <f t="shared" si="395"/>
        <v/>
      </c>
      <c r="AN457" s="135" t="str">
        <f t="shared" si="396"/>
        <v/>
      </c>
      <c r="AO457" s="135" t="str">
        <f t="shared" si="397"/>
        <v/>
      </c>
      <c r="AP457" s="135" t="str">
        <f t="shared" si="398"/>
        <v/>
      </c>
      <c r="AQ457" s="135" t="str">
        <f t="shared" si="399"/>
        <v/>
      </c>
      <c r="AR457" s="135" t="str">
        <f t="shared" si="400"/>
        <v/>
      </c>
      <c r="AS457" s="135" t="str">
        <f t="shared" si="401"/>
        <v/>
      </c>
      <c r="AT457" s="135" t="str">
        <f t="shared" si="402"/>
        <v/>
      </c>
      <c r="AU457" s="135" t="str">
        <f t="shared" si="403"/>
        <v/>
      </c>
      <c r="AV457" s="135" t="str">
        <f t="shared" si="404"/>
        <v/>
      </c>
      <c r="AW457" s="135" t="str">
        <f t="shared" si="405"/>
        <v/>
      </c>
      <c r="AX457" s="135" t="str">
        <f t="shared" si="406"/>
        <v/>
      </c>
      <c r="AY457" s="135" t="str">
        <f t="shared" si="407"/>
        <v/>
      </c>
      <c r="AZ457" s="135" t="str">
        <f t="shared" si="408"/>
        <v/>
      </c>
      <c r="BA457" s="135" t="str">
        <f t="shared" si="409"/>
        <v/>
      </c>
      <c r="BB457" s="135" t="str">
        <f t="shared" si="410"/>
        <v/>
      </c>
      <c r="BC457" s="135" t="str">
        <f t="shared" si="411"/>
        <v/>
      </c>
      <c r="BD457" s="135" t="str">
        <f t="shared" si="412"/>
        <v/>
      </c>
      <c r="BE457" s="136" t="str">
        <f t="shared" si="413"/>
        <v/>
      </c>
      <c r="BF457" s="136" t="str">
        <f t="shared" si="414"/>
        <v/>
      </c>
      <c r="BG457" s="137" t="str">
        <f t="shared" si="415"/>
        <v/>
      </c>
      <c r="BH457" s="131" t="str">
        <f t="shared" si="416"/>
        <v>vide</v>
      </c>
      <c r="BI457" s="138">
        <f t="shared" si="417"/>
        <v>0</v>
      </c>
    </row>
    <row r="458" spans="31:91" x14ac:dyDescent="0.25">
      <c r="AF458" s="133" t="str">
        <f>trame_planning_machine!$C$33</f>
        <v>je 28</v>
      </c>
      <c r="AG458" s="134" t="str">
        <f t="shared" si="389"/>
        <v/>
      </c>
      <c r="AH458" s="135" t="str">
        <f t="shared" si="390"/>
        <v/>
      </c>
      <c r="AI458" s="135" t="str">
        <f t="shared" si="391"/>
        <v/>
      </c>
      <c r="AJ458" s="135" t="str">
        <f t="shared" si="392"/>
        <v/>
      </c>
      <c r="AK458" s="135" t="str">
        <f t="shared" si="393"/>
        <v/>
      </c>
      <c r="AL458" s="135" t="str">
        <f t="shared" si="394"/>
        <v/>
      </c>
      <c r="AM458" s="135" t="str">
        <f t="shared" si="395"/>
        <v/>
      </c>
      <c r="AN458" s="135" t="str">
        <f t="shared" si="396"/>
        <v/>
      </c>
      <c r="AO458" s="135" t="str">
        <f t="shared" si="397"/>
        <v/>
      </c>
      <c r="AP458" s="135" t="str">
        <f t="shared" si="398"/>
        <v/>
      </c>
      <c r="AQ458" s="135" t="str">
        <f t="shared" si="399"/>
        <v/>
      </c>
      <c r="AR458" s="135" t="str">
        <f t="shared" si="400"/>
        <v/>
      </c>
      <c r="AS458" s="135" t="str">
        <f t="shared" si="401"/>
        <v/>
      </c>
      <c r="AT458" s="135" t="str">
        <f t="shared" si="402"/>
        <v/>
      </c>
      <c r="AU458" s="135" t="str">
        <f t="shared" si="403"/>
        <v/>
      </c>
      <c r="AV458" s="135" t="str">
        <f t="shared" si="404"/>
        <v/>
      </c>
      <c r="AW458" s="135" t="str">
        <f t="shared" si="405"/>
        <v/>
      </c>
      <c r="AX458" s="135" t="str">
        <f t="shared" si="406"/>
        <v/>
      </c>
      <c r="AY458" s="135" t="str">
        <f t="shared" si="407"/>
        <v/>
      </c>
      <c r="AZ458" s="135" t="str">
        <f t="shared" si="408"/>
        <v/>
      </c>
      <c r="BA458" s="135" t="str">
        <f t="shared" si="409"/>
        <v/>
      </c>
      <c r="BB458" s="135" t="str">
        <f t="shared" si="410"/>
        <v/>
      </c>
      <c r="BC458" s="135" t="str">
        <f t="shared" si="411"/>
        <v/>
      </c>
      <c r="BD458" s="135" t="str">
        <f t="shared" si="412"/>
        <v/>
      </c>
      <c r="BE458" s="136" t="str">
        <f t="shared" si="413"/>
        <v/>
      </c>
      <c r="BF458" s="136" t="str">
        <f t="shared" si="414"/>
        <v/>
      </c>
      <c r="BG458" s="137" t="str">
        <f t="shared" si="415"/>
        <v/>
      </c>
      <c r="BH458" s="131" t="str">
        <f t="shared" si="416"/>
        <v>vide</v>
      </c>
      <c r="BI458" s="138">
        <f t="shared" si="417"/>
        <v>0</v>
      </c>
    </row>
    <row r="459" spans="31:91" x14ac:dyDescent="0.25">
      <c r="AF459" s="133" t="str">
        <f>trame_planning_machine!$C$34</f>
        <v>ve 29</v>
      </c>
      <c r="AG459" s="134" t="str">
        <f t="shared" si="389"/>
        <v/>
      </c>
      <c r="AH459" s="135" t="str">
        <f t="shared" si="390"/>
        <v/>
      </c>
      <c r="AI459" s="135" t="str">
        <f t="shared" si="391"/>
        <v/>
      </c>
      <c r="AJ459" s="135" t="str">
        <f t="shared" si="392"/>
        <v/>
      </c>
      <c r="AK459" s="135" t="str">
        <f t="shared" si="393"/>
        <v/>
      </c>
      <c r="AL459" s="135" t="str">
        <f t="shared" si="394"/>
        <v/>
      </c>
      <c r="AM459" s="135" t="str">
        <f t="shared" si="395"/>
        <v/>
      </c>
      <c r="AN459" s="135" t="str">
        <f t="shared" si="396"/>
        <v/>
      </c>
      <c r="AO459" s="135" t="str">
        <f t="shared" si="397"/>
        <v/>
      </c>
      <c r="AP459" s="135" t="str">
        <f t="shared" si="398"/>
        <v/>
      </c>
      <c r="AQ459" s="135" t="str">
        <f t="shared" si="399"/>
        <v/>
      </c>
      <c r="AR459" s="135" t="str">
        <f t="shared" si="400"/>
        <v/>
      </c>
      <c r="AS459" s="135" t="str">
        <f t="shared" si="401"/>
        <v/>
      </c>
      <c r="AT459" s="135" t="str">
        <f t="shared" si="402"/>
        <v/>
      </c>
      <c r="AU459" s="135" t="str">
        <f t="shared" si="403"/>
        <v/>
      </c>
      <c r="AV459" s="135" t="str">
        <f t="shared" si="404"/>
        <v/>
      </c>
      <c r="AW459" s="135" t="str">
        <f t="shared" si="405"/>
        <v/>
      </c>
      <c r="AX459" s="135" t="str">
        <f t="shared" si="406"/>
        <v/>
      </c>
      <c r="AY459" s="135" t="str">
        <f t="shared" si="407"/>
        <v/>
      </c>
      <c r="AZ459" s="135" t="str">
        <f t="shared" si="408"/>
        <v/>
      </c>
      <c r="BA459" s="135" t="str">
        <f t="shared" si="409"/>
        <v/>
      </c>
      <c r="BB459" s="135" t="str">
        <f t="shared" si="410"/>
        <v/>
      </c>
      <c r="BC459" s="135" t="str">
        <f t="shared" si="411"/>
        <v/>
      </c>
      <c r="BD459" s="135" t="str">
        <f t="shared" si="412"/>
        <v/>
      </c>
      <c r="BE459" s="136" t="str">
        <f t="shared" si="413"/>
        <v/>
      </c>
      <c r="BF459" s="136" t="str">
        <f t="shared" si="414"/>
        <v/>
      </c>
      <c r="BG459" s="137" t="str">
        <f t="shared" si="415"/>
        <v/>
      </c>
      <c r="BH459" s="131" t="str">
        <f t="shared" si="416"/>
        <v>vide</v>
      </c>
      <c r="BI459" s="138">
        <f t="shared" si="417"/>
        <v>0</v>
      </c>
    </row>
    <row r="460" spans="31:91" x14ac:dyDescent="0.25">
      <c r="AF460" s="133" t="str">
        <f>trame_planning_machine!$C$35</f>
        <v>sa 30</v>
      </c>
      <c r="AG460" s="134" t="str">
        <f t="shared" si="389"/>
        <v/>
      </c>
      <c r="AH460" s="135" t="str">
        <f t="shared" si="390"/>
        <v/>
      </c>
      <c r="AI460" s="135" t="str">
        <f t="shared" si="391"/>
        <v/>
      </c>
      <c r="AJ460" s="135" t="str">
        <f t="shared" si="392"/>
        <v/>
      </c>
      <c r="AK460" s="135" t="str">
        <f t="shared" si="393"/>
        <v/>
      </c>
      <c r="AL460" s="135" t="str">
        <f t="shared" si="394"/>
        <v/>
      </c>
      <c r="AM460" s="135" t="str">
        <f t="shared" si="395"/>
        <v/>
      </c>
      <c r="AN460" s="135" t="str">
        <f t="shared" si="396"/>
        <v/>
      </c>
      <c r="AO460" s="135" t="str">
        <f t="shared" si="397"/>
        <v/>
      </c>
      <c r="AP460" s="135" t="str">
        <f t="shared" si="398"/>
        <v/>
      </c>
      <c r="AQ460" s="135" t="str">
        <f t="shared" si="399"/>
        <v/>
      </c>
      <c r="AR460" s="135" t="str">
        <f t="shared" si="400"/>
        <v/>
      </c>
      <c r="AS460" s="135" t="str">
        <f t="shared" si="401"/>
        <v/>
      </c>
      <c r="AT460" s="135" t="str">
        <f t="shared" si="402"/>
        <v/>
      </c>
      <c r="AU460" s="135" t="str">
        <f t="shared" si="403"/>
        <v/>
      </c>
      <c r="AV460" s="135" t="str">
        <f t="shared" si="404"/>
        <v/>
      </c>
      <c r="AW460" s="135" t="str">
        <f t="shared" si="405"/>
        <v/>
      </c>
      <c r="AX460" s="135" t="str">
        <f t="shared" si="406"/>
        <v/>
      </c>
      <c r="AY460" s="135" t="str">
        <f t="shared" si="407"/>
        <v/>
      </c>
      <c r="AZ460" s="135" t="str">
        <f t="shared" si="408"/>
        <v/>
      </c>
      <c r="BA460" s="135" t="str">
        <f t="shared" si="409"/>
        <v/>
      </c>
      <c r="BB460" s="135" t="str">
        <f t="shared" si="410"/>
        <v/>
      </c>
      <c r="BC460" s="135" t="str">
        <f t="shared" si="411"/>
        <v/>
      </c>
      <c r="BD460" s="135" t="str">
        <f t="shared" si="412"/>
        <v/>
      </c>
      <c r="BE460" s="136" t="str">
        <f t="shared" si="413"/>
        <v/>
      </c>
      <c r="BF460" s="136" t="str">
        <f t="shared" si="414"/>
        <v/>
      </c>
      <c r="BG460" s="137" t="str">
        <f t="shared" si="415"/>
        <v/>
      </c>
      <c r="BH460" s="131" t="str">
        <f t="shared" si="416"/>
        <v>vide</v>
      </c>
      <c r="BI460" s="138">
        <f t="shared" si="417"/>
        <v>0</v>
      </c>
    </row>
    <row r="461" spans="31:91" ht="15.75" thickBot="1" x14ac:dyDescent="0.3">
      <c r="AF461" s="142" t="str">
        <f>trame_planning_machine!$C$36</f>
        <v>di 31</v>
      </c>
      <c r="AG461" s="143" t="str">
        <f t="shared" si="389"/>
        <v/>
      </c>
      <c r="AH461" s="144" t="str">
        <f t="shared" si="390"/>
        <v/>
      </c>
      <c r="AI461" s="144" t="str">
        <f t="shared" si="391"/>
        <v/>
      </c>
      <c r="AJ461" s="144" t="str">
        <f t="shared" si="392"/>
        <v/>
      </c>
      <c r="AK461" s="144" t="str">
        <f t="shared" si="393"/>
        <v/>
      </c>
      <c r="AL461" s="144" t="str">
        <f t="shared" si="394"/>
        <v/>
      </c>
      <c r="AM461" s="144" t="str">
        <f t="shared" si="395"/>
        <v/>
      </c>
      <c r="AN461" s="144" t="str">
        <f t="shared" si="396"/>
        <v/>
      </c>
      <c r="AO461" s="144" t="str">
        <f t="shared" si="397"/>
        <v/>
      </c>
      <c r="AP461" s="144" t="str">
        <f t="shared" si="398"/>
        <v/>
      </c>
      <c r="AQ461" s="144" t="str">
        <f t="shared" si="399"/>
        <v/>
      </c>
      <c r="AR461" s="144" t="str">
        <f t="shared" si="400"/>
        <v/>
      </c>
      <c r="AS461" s="144" t="str">
        <f t="shared" si="401"/>
        <v/>
      </c>
      <c r="AT461" s="144" t="str">
        <f t="shared" si="402"/>
        <v/>
      </c>
      <c r="AU461" s="144" t="str">
        <f t="shared" si="403"/>
        <v/>
      </c>
      <c r="AV461" s="144" t="str">
        <f t="shared" si="404"/>
        <v/>
      </c>
      <c r="AW461" s="144" t="str">
        <f t="shared" si="405"/>
        <v/>
      </c>
      <c r="AX461" s="144" t="str">
        <f t="shared" si="406"/>
        <v/>
      </c>
      <c r="AY461" s="144" t="str">
        <f t="shared" si="407"/>
        <v/>
      </c>
      <c r="AZ461" s="144" t="str">
        <f t="shared" si="408"/>
        <v/>
      </c>
      <c r="BA461" s="144" t="str">
        <f t="shared" si="409"/>
        <v/>
      </c>
      <c r="BB461" s="144" t="str">
        <f t="shared" si="410"/>
        <v/>
      </c>
      <c r="BC461" s="144" t="str">
        <f t="shared" si="411"/>
        <v/>
      </c>
      <c r="BD461" s="144" t="str">
        <f t="shared" si="412"/>
        <v/>
      </c>
      <c r="BE461" s="145" t="str">
        <f t="shared" si="413"/>
        <v/>
      </c>
      <c r="BF461" s="145" t="str">
        <f t="shared" si="414"/>
        <v/>
      </c>
      <c r="BG461" s="146" t="str">
        <f t="shared" si="415"/>
        <v/>
      </c>
      <c r="BH461" s="131" t="str">
        <f t="shared" si="416"/>
        <v>vide</v>
      </c>
      <c r="BI461" s="147">
        <f t="shared" si="417"/>
        <v>0</v>
      </c>
    </row>
    <row r="462" spans="31:91" ht="15.75" thickTop="1" x14ac:dyDescent="0.25">
      <c r="BD462" s="149"/>
    </row>
    <row r="463" spans="31:91" ht="15.75" thickBot="1" x14ac:dyDescent="0.3">
      <c r="BD463" s="149"/>
      <c r="BI463" s="60" t="str">
        <f>BH464</f>
        <v>vide</v>
      </c>
      <c r="BJ463" s="60" t="str">
        <f>BH465</f>
        <v>vide</v>
      </c>
      <c r="BK463" s="60" t="str">
        <f>BH466</f>
        <v>vide</v>
      </c>
      <c r="BL463" s="60" t="str">
        <f>BH467</f>
        <v>vide</v>
      </c>
      <c r="BM463" s="60" t="str">
        <f>BH468</f>
        <v>vide</v>
      </c>
      <c r="BN463" s="60" t="str">
        <f>BH469</f>
        <v>vide</v>
      </c>
      <c r="BO463" s="60" t="str">
        <f>BH470</f>
        <v>vide</v>
      </c>
      <c r="BP463" s="60" t="str">
        <f>BH471</f>
        <v>vide</v>
      </c>
      <c r="BQ463" s="60" t="str">
        <f>BH472</f>
        <v>vide</v>
      </c>
      <c r="BR463" s="60" t="str">
        <f>BH473</f>
        <v>vide</v>
      </c>
      <c r="BS463" s="60" t="str">
        <f>BH474</f>
        <v>vide</v>
      </c>
      <c r="BT463" s="60" t="str">
        <f>BH475</f>
        <v>vide</v>
      </c>
      <c r="BU463" s="60" t="str">
        <f>BH476</f>
        <v>vide</v>
      </c>
      <c r="BV463" s="60" t="str">
        <f>BH477</f>
        <v>vide</v>
      </c>
      <c r="BW463" s="60" t="str">
        <f>BH478</f>
        <v>vide</v>
      </c>
      <c r="BX463" s="60" t="str">
        <f>BH479</f>
        <v>vide</v>
      </c>
      <c r="BY463" s="60" t="str">
        <f>BH480</f>
        <v>vide</v>
      </c>
      <c r="BZ463" s="60" t="str">
        <f>BH481</f>
        <v>vide</v>
      </c>
      <c r="CA463" s="60" t="str">
        <f>BH482</f>
        <v>vide</v>
      </c>
      <c r="CB463" s="60" t="str">
        <f>BH483</f>
        <v>vide</v>
      </c>
      <c r="CC463" s="60" t="str">
        <f>BH484</f>
        <v>vide</v>
      </c>
      <c r="CD463" s="60" t="str">
        <f>BH485</f>
        <v>vide</v>
      </c>
      <c r="CE463" s="60" t="str">
        <f>BH486</f>
        <v>vide</v>
      </c>
      <c r="CF463" s="60" t="str">
        <f>BH487</f>
        <v>vide</v>
      </c>
      <c r="CG463" s="60" t="str">
        <f>BH488</f>
        <v>vide</v>
      </c>
      <c r="CH463" s="60" t="str">
        <f>BH489</f>
        <v>vide</v>
      </c>
      <c r="CI463" s="60" t="str">
        <f>BH490</f>
        <v>vide</v>
      </c>
      <c r="CJ463" s="60" t="str">
        <f>BH491</f>
        <v>vide</v>
      </c>
      <c r="CK463" s="60" t="str">
        <f>BH492</f>
        <v>vide</v>
      </c>
      <c r="CL463" s="60" t="str">
        <f>BH493</f>
        <v>vide</v>
      </c>
      <c r="CM463" s="60" t="str">
        <f>BH494</f>
        <v>vide</v>
      </c>
    </row>
    <row r="464" spans="31:91" ht="15.75" thickTop="1" x14ac:dyDescent="0.25">
      <c r="AE464" s="125" t="s">
        <v>22</v>
      </c>
      <c r="AF464" s="126" t="str">
        <f>trame_planning_machine!$C$6</f>
        <v>ve 1</v>
      </c>
      <c r="AG464" s="127" t="str">
        <f>IF(D2=$AE$464,D$1,"")</f>
        <v/>
      </c>
      <c r="AH464" s="128" t="str">
        <f t="shared" ref="AH464:BD464" si="418">IF(E2=$AE$464,E$1,"")</f>
        <v/>
      </c>
      <c r="AI464" s="128" t="str">
        <f t="shared" si="418"/>
        <v/>
      </c>
      <c r="AJ464" s="128" t="str">
        <f t="shared" si="418"/>
        <v/>
      </c>
      <c r="AK464" s="128" t="str">
        <f t="shared" si="418"/>
        <v/>
      </c>
      <c r="AL464" s="128" t="str">
        <f t="shared" si="418"/>
        <v/>
      </c>
      <c r="AM464" s="128" t="str">
        <f t="shared" si="418"/>
        <v/>
      </c>
      <c r="AN464" s="128" t="str">
        <f t="shared" si="418"/>
        <v/>
      </c>
      <c r="AO464" s="128" t="str">
        <f t="shared" si="418"/>
        <v/>
      </c>
      <c r="AP464" s="128" t="str">
        <f t="shared" si="418"/>
        <v/>
      </c>
      <c r="AQ464" s="128" t="str">
        <f t="shared" si="418"/>
        <v/>
      </c>
      <c r="AR464" s="128" t="str">
        <f t="shared" si="418"/>
        <v/>
      </c>
      <c r="AS464" s="128" t="str">
        <f t="shared" si="418"/>
        <v/>
      </c>
      <c r="AT464" s="128" t="str">
        <f t="shared" si="418"/>
        <v/>
      </c>
      <c r="AU464" s="128" t="str">
        <f t="shared" si="418"/>
        <v/>
      </c>
      <c r="AV464" s="128" t="str">
        <f t="shared" si="418"/>
        <v/>
      </c>
      <c r="AW464" s="128" t="str">
        <f t="shared" si="418"/>
        <v/>
      </c>
      <c r="AX464" s="128" t="str">
        <f t="shared" si="418"/>
        <v/>
      </c>
      <c r="AY464" s="128" t="str">
        <f t="shared" si="418"/>
        <v/>
      </c>
      <c r="AZ464" s="128" t="str">
        <f t="shared" si="418"/>
        <v/>
      </c>
      <c r="BA464" s="128" t="str">
        <f t="shared" si="418"/>
        <v/>
      </c>
      <c r="BB464" s="128" t="str">
        <f t="shared" si="418"/>
        <v/>
      </c>
      <c r="BC464" s="128" t="str">
        <f t="shared" si="418"/>
        <v/>
      </c>
      <c r="BD464" s="128" t="str">
        <f t="shared" si="418"/>
        <v/>
      </c>
      <c r="BE464" s="129" t="str">
        <f>IF(ISERROR(SEARCH("TS*",$AB$2)),"",$AB$1)</f>
        <v/>
      </c>
      <c r="BF464" s="129" t="str">
        <f>IF(ISERROR(SEARCH("TS*",$AC$2)),"",$AC$1)</f>
        <v/>
      </c>
      <c r="BG464" s="130" t="str">
        <f>IF(BI464&gt;1,"DOUB","")</f>
        <v/>
      </c>
      <c r="BH464" s="131" t="str">
        <f>IF(ISNA(LOOKUP(2.1,1/(AG464:BG464&lt;&gt;""),AG464:BG464)),"vide",LOOKUP(2.1,1/(AG464:BG464&lt;&gt;""),AG464:BG464))</f>
        <v>vide</v>
      </c>
      <c r="BI464" s="138">
        <f>SUMPRODUCT((AG464:BF464&lt;&gt;"")*1)</f>
        <v>0</v>
      </c>
    </row>
    <row r="465" spans="32:61" x14ac:dyDescent="0.25">
      <c r="AF465" s="133" t="str">
        <f>trame_planning_machine!$C$7</f>
        <v>sa 2</v>
      </c>
      <c r="AG465" s="134" t="str">
        <f t="shared" ref="AG465:AG494" si="419">IF(D3=$AE$464,D$1,"")</f>
        <v/>
      </c>
      <c r="AH465" s="135" t="str">
        <f t="shared" ref="AH465:AH494" si="420">IF(E3=$AE$464,E$1,"")</f>
        <v/>
      </c>
      <c r="AI465" s="135" t="str">
        <f t="shared" ref="AI465:AI494" si="421">IF(F3=$AE$464,F$1,"")</f>
        <v/>
      </c>
      <c r="AJ465" s="135" t="str">
        <f t="shared" ref="AJ465:AJ494" si="422">IF(G3=$AE$464,G$1,"")</f>
        <v/>
      </c>
      <c r="AK465" s="135" t="str">
        <f t="shared" ref="AK465:AK494" si="423">IF(H3=$AE$464,H$1,"")</f>
        <v/>
      </c>
      <c r="AL465" s="135" t="str">
        <f t="shared" ref="AL465:AL494" si="424">IF(I3=$AE$464,I$1,"")</f>
        <v/>
      </c>
      <c r="AM465" s="135" t="str">
        <f t="shared" ref="AM465:AM494" si="425">IF(J3=$AE$464,J$1,"")</f>
        <v/>
      </c>
      <c r="AN465" s="135" t="str">
        <f t="shared" ref="AN465:AN494" si="426">IF(K3=$AE$464,K$1,"")</f>
        <v/>
      </c>
      <c r="AO465" s="135" t="str">
        <f t="shared" ref="AO465:AO494" si="427">IF(L3=$AE$464,L$1,"")</f>
        <v/>
      </c>
      <c r="AP465" s="135" t="str">
        <f t="shared" ref="AP465:AP494" si="428">IF(M3=$AE$464,M$1,"")</f>
        <v/>
      </c>
      <c r="AQ465" s="135" t="str">
        <f t="shared" ref="AQ465:AQ494" si="429">IF(N3=$AE$464,N$1,"")</f>
        <v/>
      </c>
      <c r="AR465" s="135" t="str">
        <f t="shared" ref="AR465:AR494" si="430">IF(O3=$AE$464,O$1,"")</f>
        <v/>
      </c>
      <c r="AS465" s="135" t="str">
        <f t="shared" ref="AS465:AS494" si="431">IF(P3=$AE$464,P$1,"")</f>
        <v/>
      </c>
      <c r="AT465" s="135" t="str">
        <f t="shared" ref="AT465:AT494" si="432">IF(Q3=$AE$464,Q$1,"")</f>
        <v/>
      </c>
      <c r="AU465" s="135" t="str">
        <f t="shared" ref="AU465:AU494" si="433">IF(R3=$AE$464,R$1,"")</f>
        <v/>
      </c>
      <c r="AV465" s="135" t="str">
        <f t="shared" ref="AV465:AV494" si="434">IF(S3=$AE$464,S$1,"")</f>
        <v/>
      </c>
      <c r="AW465" s="135" t="str">
        <f t="shared" ref="AW465:AW494" si="435">IF(T3=$AE$464,T$1,"")</f>
        <v/>
      </c>
      <c r="AX465" s="135" t="str">
        <f t="shared" ref="AX465:AX494" si="436">IF(U3=$AE$464,U$1,"")</f>
        <v/>
      </c>
      <c r="AY465" s="135" t="str">
        <f t="shared" ref="AY465:AY494" si="437">IF(V3=$AE$464,V$1,"")</f>
        <v/>
      </c>
      <c r="AZ465" s="135" t="str">
        <f t="shared" ref="AZ465:AZ494" si="438">IF(W3=$AE$464,W$1,"")</f>
        <v/>
      </c>
      <c r="BA465" s="135" t="str">
        <f t="shared" ref="BA465:BA494" si="439">IF(X3=$AE$464,X$1,"")</f>
        <v/>
      </c>
      <c r="BB465" s="135" t="str">
        <f t="shared" ref="BB465:BB494" si="440">IF(Y3=$AE$464,Y$1,"")</f>
        <v/>
      </c>
      <c r="BC465" s="135" t="str">
        <f t="shared" ref="BC465:BC494" si="441">IF(Z3=$AE$464,Z$1,"")</f>
        <v/>
      </c>
      <c r="BD465" s="135" t="str">
        <f t="shared" ref="BD465:BD494" si="442">IF(AA3=$AE$464,AA$1,"")</f>
        <v/>
      </c>
      <c r="BE465" s="136" t="str">
        <f t="shared" ref="BE465:BE494" si="443">IF(ISERROR(SEARCH("TS*",$AB$2)),"",$AB$1)</f>
        <v/>
      </c>
      <c r="BF465" s="136" t="str">
        <f t="shared" ref="BF465:BF494" si="444">IF(ISERROR(SEARCH("TS*",$AC$2)),"",$AC$1)</f>
        <v/>
      </c>
      <c r="BG465" s="137" t="str">
        <f t="shared" ref="BG465:BG494" si="445">IF(BI465&gt;1,"DOUB","")</f>
        <v/>
      </c>
      <c r="BH465" s="131" t="str">
        <f t="shared" ref="BH465:BH494" si="446">IF(ISNA(LOOKUP(2.1,1/(AG465:BG465&lt;&gt;""),AG465:BG465)),"vide",LOOKUP(2.1,1/(AG465:BG465&lt;&gt;""),AG465:BG465))</f>
        <v>vide</v>
      </c>
      <c r="BI465" s="138">
        <f t="shared" ref="BI465:BI494" si="447">SUMPRODUCT((AG465:BF465&lt;&gt;"")*1)</f>
        <v>0</v>
      </c>
    </row>
    <row r="466" spans="32:61" x14ac:dyDescent="0.25">
      <c r="AF466" s="133" t="str">
        <f>trame_planning_machine!$C$8</f>
        <v>di 3</v>
      </c>
      <c r="AG466" s="134" t="str">
        <f t="shared" si="419"/>
        <v/>
      </c>
      <c r="AH466" s="135" t="str">
        <f t="shared" si="420"/>
        <v/>
      </c>
      <c r="AI466" s="135" t="str">
        <f t="shared" si="421"/>
        <v/>
      </c>
      <c r="AJ466" s="135" t="str">
        <f t="shared" si="422"/>
        <v/>
      </c>
      <c r="AK466" s="135" t="str">
        <f t="shared" si="423"/>
        <v/>
      </c>
      <c r="AL466" s="135" t="str">
        <f t="shared" si="424"/>
        <v/>
      </c>
      <c r="AM466" s="135" t="str">
        <f t="shared" si="425"/>
        <v/>
      </c>
      <c r="AN466" s="135" t="str">
        <f t="shared" si="426"/>
        <v/>
      </c>
      <c r="AO466" s="135" t="str">
        <f t="shared" si="427"/>
        <v/>
      </c>
      <c r="AP466" s="135" t="str">
        <f t="shared" si="428"/>
        <v/>
      </c>
      <c r="AQ466" s="135" t="str">
        <f t="shared" si="429"/>
        <v/>
      </c>
      <c r="AR466" s="135" t="str">
        <f t="shared" si="430"/>
        <v/>
      </c>
      <c r="AS466" s="135" t="str">
        <f t="shared" si="431"/>
        <v/>
      </c>
      <c r="AT466" s="135" t="str">
        <f t="shared" si="432"/>
        <v/>
      </c>
      <c r="AU466" s="135" t="str">
        <f t="shared" si="433"/>
        <v/>
      </c>
      <c r="AV466" s="135" t="str">
        <f t="shared" si="434"/>
        <v/>
      </c>
      <c r="AW466" s="135" t="str">
        <f t="shared" si="435"/>
        <v/>
      </c>
      <c r="AX466" s="135" t="str">
        <f t="shared" si="436"/>
        <v/>
      </c>
      <c r="AY466" s="135" t="str">
        <f t="shared" si="437"/>
        <v/>
      </c>
      <c r="AZ466" s="135" t="str">
        <f t="shared" si="438"/>
        <v/>
      </c>
      <c r="BA466" s="135" t="str">
        <f t="shared" si="439"/>
        <v/>
      </c>
      <c r="BB466" s="135" t="str">
        <f t="shared" si="440"/>
        <v/>
      </c>
      <c r="BC466" s="135" t="str">
        <f t="shared" si="441"/>
        <v/>
      </c>
      <c r="BD466" s="135" t="str">
        <f t="shared" si="442"/>
        <v/>
      </c>
      <c r="BE466" s="136" t="str">
        <f t="shared" si="443"/>
        <v/>
      </c>
      <c r="BF466" s="136" t="str">
        <f t="shared" si="444"/>
        <v/>
      </c>
      <c r="BG466" s="137" t="str">
        <f t="shared" si="445"/>
        <v/>
      </c>
      <c r="BH466" s="131" t="str">
        <f t="shared" si="446"/>
        <v>vide</v>
      </c>
      <c r="BI466" s="138">
        <f t="shared" si="447"/>
        <v>0</v>
      </c>
    </row>
    <row r="467" spans="32:61" x14ac:dyDescent="0.25">
      <c r="AF467" s="133" t="str">
        <f>trame_planning_machine!$C$9</f>
        <v>lu 4</v>
      </c>
      <c r="AG467" s="134" t="str">
        <f t="shared" si="419"/>
        <v/>
      </c>
      <c r="AH467" s="135" t="str">
        <f t="shared" si="420"/>
        <v/>
      </c>
      <c r="AI467" s="135" t="str">
        <f t="shared" si="421"/>
        <v/>
      </c>
      <c r="AJ467" s="135" t="str">
        <f t="shared" si="422"/>
        <v/>
      </c>
      <c r="AK467" s="135" t="str">
        <f t="shared" si="423"/>
        <v/>
      </c>
      <c r="AL467" s="135" t="str">
        <f t="shared" si="424"/>
        <v/>
      </c>
      <c r="AM467" s="135" t="str">
        <f t="shared" si="425"/>
        <v/>
      </c>
      <c r="AN467" s="135" t="str">
        <f t="shared" si="426"/>
        <v/>
      </c>
      <c r="AO467" s="135" t="str">
        <f t="shared" si="427"/>
        <v/>
      </c>
      <c r="AP467" s="135" t="str">
        <f t="shared" si="428"/>
        <v/>
      </c>
      <c r="AQ467" s="135" t="str">
        <f t="shared" si="429"/>
        <v/>
      </c>
      <c r="AR467" s="135" t="str">
        <f t="shared" si="430"/>
        <v/>
      </c>
      <c r="AS467" s="135" t="str">
        <f t="shared" si="431"/>
        <v/>
      </c>
      <c r="AT467" s="135" t="str">
        <f t="shared" si="432"/>
        <v/>
      </c>
      <c r="AU467" s="135" t="str">
        <f t="shared" si="433"/>
        <v/>
      </c>
      <c r="AV467" s="135" t="str">
        <f t="shared" si="434"/>
        <v/>
      </c>
      <c r="AW467" s="135" t="str">
        <f t="shared" si="435"/>
        <v/>
      </c>
      <c r="AX467" s="135" t="str">
        <f t="shared" si="436"/>
        <v/>
      </c>
      <c r="AY467" s="135" t="str">
        <f t="shared" si="437"/>
        <v/>
      </c>
      <c r="AZ467" s="135" t="str">
        <f t="shared" si="438"/>
        <v/>
      </c>
      <c r="BA467" s="135" t="str">
        <f t="shared" si="439"/>
        <v/>
      </c>
      <c r="BB467" s="135" t="str">
        <f t="shared" si="440"/>
        <v/>
      </c>
      <c r="BC467" s="135" t="str">
        <f t="shared" si="441"/>
        <v/>
      </c>
      <c r="BD467" s="135" t="str">
        <f t="shared" si="442"/>
        <v/>
      </c>
      <c r="BE467" s="136" t="str">
        <f t="shared" si="443"/>
        <v/>
      </c>
      <c r="BF467" s="136" t="str">
        <f t="shared" si="444"/>
        <v/>
      </c>
      <c r="BG467" s="137" t="str">
        <f t="shared" si="445"/>
        <v/>
      </c>
      <c r="BH467" s="131" t="str">
        <f t="shared" si="446"/>
        <v>vide</v>
      </c>
      <c r="BI467" s="138">
        <f t="shared" si="447"/>
        <v>0</v>
      </c>
    </row>
    <row r="468" spans="32:61" x14ac:dyDescent="0.25">
      <c r="AF468" s="133" t="str">
        <f>trame_planning_machine!$C$10</f>
        <v>ma 5</v>
      </c>
      <c r="AG468" s="134" t="str">
        <f t="shared" si="419"/>
        <v/>
      </c>
      <c r="AH468" s="135" t="str">
        <f t="shared" si="420"/>
        <v/>
      </c>
      <c r="AI468" s="135" t="str">
        <f t="shared" si="421"/>
        <v/>
      </c>
      <c r="AJ468" s="135" t="str">
        <f t="shared" si="422"/>
        <v/>
      </c>
      <c r="AK468" s="135" t="str">
        <f t="shared" si="423"/>
        <v/>
      </c>
      <c r="AL468" s="135" t="str">
        <f t="shared" si="424"/>
        <v/>
      </c>
      <c r="AM468" s="135" t="str">
        <f t="shared" si="425"/>
        <v/>
      </c>
      <c r="AN468" s="135" t="str">
        <f t="shared" si="426"/>
        <v/>
      </c>
      <c r="AO468" s="135" t="str">
        <f t="shared" si="427"/>
        <v/>
      </c>
      <c r="AP468" s="135" t="str">
        <f t="shared" si="428"/>
        <v/>
      </c>
      <c r="AQ468" s="135" t="str">
        <f t="shared" si="429"/>
        <v/>
      </c>
      <c r="AR468" s="135" t="str">
        <f t="shared" si="430"/>
        <v/>
      </c>
      <c r="AS468" s="135" t="str">
        <f t="shared" si="431"/>
        <v/>
      </c>
      <c r="AT468" s="135" t="str">
        <f t="shared" si="432"/>
        <v/>
      </c>
      <c r="AU468" s="135" t="str">
        <f t="shared" si="433"/>
        <v/>
      </c>
      <c r="AV468" s="135" t="str">
        <f t="shared" si="434"/>
        <v/>
      </c>
      <c r="AW468" s="135" t="str">
        <f t="shared" si="435"/>
        <v/>
      </c>
      <c r="AX468" s="135" t="str">
        <f t="shared" si="436"/>
        <v/>
      </c>
      <c r="AY468" s="135" t="str">
        <f t="shared" si="437"/>
        <v/>
      </c>
      <c r="AZ468" s="135" t="str">
        <f t="shared" si="438"/>
        <v/>
      </c>
      <c r="BA468" s="135" t="str">
        <f t="shared" si="439"/>
        <v/>
      </c>
      <c r="BB468" s="135" t="str">
        <f t="shared" si="440"/>
        <v/>
      </c>
      <c r="BC468" s="135" t="str">
        <f t="shared" si="441"/>
        <v/>
      </c>
      <c r="BD468" s="135" t="str">
        <f t="shared" si="442"/>
        <v/>
      </c>
      <c r="BE468" s="136" t="str">
        <f t="shared" si="443"/>
        <v/>
      </c>
      <c r="BF468" s="136" t="str">
        <f t="shared" si="444"/>
        <v/>
      </c>
      <c r="BG468" s="137" t="str">
        <f t="shared" si="445"/>
        <v/>
      </c>
      <c r="BH468" s="131" t="str">
        <f t="shared" si="446"/>
        <v>vide</v>
      </c>
      <c r="BI468" s="138">
        <f t="shared" si="447"/>
        <v>0</v>
      </c>
    </row>
    <row r="469" spans="32:61" x14ac:dyDescent="0.25">
      <c r="AF469" s="133" t="str">
        <f>trame_planning_machine!$C$11</f>
        <v>me 6</v>
      </c>
      <c r="AG469" s="134" t="str">
        <f t="shared" si="419"/>
        <v/>
      </c>
      <c r="AH469" s="135" t="str">
        <f t="shared" si="420"/>
        <v/>
      </c>
      <c r="AI469" s="135" t="str">
        <f t="shared" si="421"/>
        <v/>
      </c>
      <c r="AJ469" s="135" t="str">
        <f t="shared" si="422"/>
        <v/>
      </c>
      <c r="AK469" s="135" t="str">
        <f t="shared" si="423"/>
        <v/>
      </c>
      <c r="AL469" s="135" t="str">
        <f t="shared" si="424"/>
        <v/>
      </c>
      <c r="AM469" s="135" t="str">
        <f t="shared" si="425"/>
        <v/>
      </c>
      <c r="AN469" s="135" t="str">
        <f t="shared" si="426"/>
        <v/>
      </c>
      <c r="AO469" s="135" t="str">
        <f t="shared" si="427"/>
        <v/>
      </c>
      <c r="AP469" s="135" t="str">
        <f t="shared" si="428"/>
        <v/>
      </c>
      <c r="AQ469" s="135" t="str">
        <f t="shared" si="429"/>
        <v/>
      </c>
      <c r="AR469" s="135" t="str">
        <f t="shared" si="430"/>
        <v/>
      </c>
      <c r="AS469" s="135" t="str">
        <f t="shared" si="431"/>
        <v/>
      </c>
      <c r="AT469" s="135" t="str">
        <f t="shared" si="432"/>
        <v/>
      </c>
      <c r="AU469" s="135" t="str">
        <f t="shared" si="433"/>
        <v/>
      </c>
      <c r="AV469" s="135" t="str">
        <f t="shared" si="434"/>
        <v/>
      </c>
      <c r="AW469" s="135" t="str">
        <f t="shared" si="435"/>
        <v/>
      </c>
      <c r="AX469" s="135" t="str">
        <f t="shared" si="436"/>
        <v/>
      </c>
      <c r="AY469" s="135" t="str">
        <f t="shared" si="437"/>
        <v/>
      </c>
      <c r="AZ469" s="135" t="str">
        <f t="shared" si="438"/>
        <v/>
      </c>
      <c r="BA469" s="135" t="str">
        <f t="shared" si="439"/>
        <v/>
      </c>
      <c r="BB469" s="135" t="str">
        <f t="shared" si="440"/>
        <v/>
      </c>
      <c r="BC469" s="135" t="str">
        <f t="shared" si="441"/>
        <v/>
      </c>
      <c r="BD469" s="135" t="str">
        <f t="shared" si="442"/>
        <v/>
      </c>
      <c r="BE469" s="136" t="str">
        <f t="shared" si="443"/>
        <v/>
      </c>
      <c r="BF469" s="136" t="str">
        <f t="shared" si="444"/>
        <v/>
      </c>
      <c r="BG469" s="137" t="str">
        <f t="shared" si="445"/>
        <v/>
      </c>
      <c r="BH469" s="131" t="str">
        <f t="shared" si="446"/>
        <v>vide</v>
      </c>
      <c r="BI469" s="138">
        <f t="shared" si="447"/>
        <v>0</v>
      </c>
    </row>
    <row r="470" spans="32:61" x14ac:dyDescent="0.25">
      <c r="AF470" s="133" t="str">
        <f>trame_planning_machine!$C$12</f>
        <v>je 7</v>
      </c>
      <c r="AG470" s="134" t="str">
        <f t="shared" si="419"/>
        <v/>
      </c>
      <c r="AH470" s="135" t="str">
        <f t="shared" si="420"/>
        <v/>
      </c>
      <c r="AI470" s="135" t="str">
        <f t="shared" si="421"/>
        <v/>
      </c>
      <c r="AJ470" s="135" t="str">
        <f t="shared" si="422"/>
        <v/>
      </c>
      <c r="AK470" s="135" t="str">
        <f t="shared" si="423"/>
        <v/>
      </c>
      <c r="AL470" s="135" t="str">
        <f t="shared" si="424"/>
        <v/>
      </c>
      <c r="AM470" s="135" t="str">
        <f t="shared" si="425"/>
        <v/>
      </c>
      <c r="AN470" s="135" t="str">
        <f t="shared" si="426"/>
        <v/>
      </c>
      <c r="AO470" s="135" t="str">
        <f t="shared" si="427"/>
        <v/>
      </c>
      <c r="AP470" s="135" t="str">
        <f t="shared" si="428"/>
        <v/>
      </c>
      <c r="AQ470" s="135" t="str">
        <f t="shared" si="429"/>
        <v/>
      </c>
      <c r="AR470" s="135" t="str">
        <f t="shared" si="430"/>
        <v/>
      </c>
      <c r="AS470" s="135" t="str">
        <f t="shared" si="431"/>
        <v/>
      </c>
      <c r="AT470" s="135" t="str">
        <f t="shared" si="432"/>
        <v/>
      </c>
      <c r="AU470" s="135" t="str">
        <f t="shared" si="433"/>
        <v/>
      </c>
      <c r="AV470" s="135" t="str">
        <f t="shared" si="434"/>
        <v/>
      </c>
      <c r="AW470" s="135" t="str">
        <f t="shared" si="435"/>
        <v/>
      </c>
      <c r="AX470" s="135" t="str">
        <f t="shared" si="436"/>
        <v/>
      </c>
      <c r="AY470" s="135" t="str">
        <f t="shared" si="437"/>
        <v/>
      </c>
      <c r="AZ470" s="135" t="str">
        <f t="shared" si="438"/>
        <v/>
      </c>
      <c r="BA470" s="135" t="str">
        <f t="shared" si="439"/>
        <v/>
      </c>
      <c r="BB470" s="135" t="str">
        <f t="shared" si="440"/>
        <v/>
      </c>
      <c r="BC470" s="135" t="str">
        <f t="shared" si="441"/>
        <v/>
      </c>
      <c r="BD470" s="135" t="str">
        <f t="shared" si="442"/>
        <v/>
      </c>
      <c r="BE470" s="136" t="str">
        <f t="shared" si="443"/>
        <v/>
      </c>
      <c r="BF470" s="136" t="str">
        <f t="shared" si="444"/>
        <v/>
      </c>
      <c r="BG470" s="137" t="str">
        <f t="shared" si="445"/>
        <v/>
      </c>
      <c r="BH470" s="131" t="str">
        <f t="shared" si="446"/>
        <v>vide</v>
      </c>
      <c r="BI470" s="138">
        <f t="shared" si="447"/>
        <v>0</v>
      </c>
    </row>
    <row r="471" spans="32:61" x14ac:dyDescent="0.25">
      <c r="AF471" s="133" t="str">
        <f>trame_planning_machine!$C$13</f>
        <v>ve 8</v>
      </c>
      <c r="AG471" s="134" t="str">
        <f t="shared" si="419"/>
        <v/>
      </c>
      <c r="AH471" s="135" t="str">
        <f t="shared" si="420"/>
        <v/>
      </c>
      <c r="AI471" s="135" t="str">
        <f t="shared" si="421"/>
        <v/>
      </c>
      <c r="AJ471" s="135" t="str">
        <f t="shared" si="422"/>
        <v/>
      </c>
      <c r="AK471" s="135" t="str">
        <f t="shared" si="423"/>
        <v/>
      </c>
      <c r="AL471" s="135" t="str">
        <f t="shared" si="424"/>
        <v/>
      </c>
      <c r="AM471" s="135" t="str">
        <f t="shared" si="425"/>
        <v/>
      </c>
      <c r="AN471" s="135" t="str">
        <f t="shared" si="426"/>
        <v/>
      </c>
      <c r="AO471" s="135" t="str">
        <f t="shared" si="427"/>
        <v/>
      </c>
      <c r="AP471" s="135" t="str">
        <f t="shared" si="428"/>
        <v/>
      </c>
      <c r="AQ471" s="135" t="str">
        <f t="shared" si="429"/>
        <v/>
      </c>
      <c r="AR471" s="135" t="str">
        <f t="shared" si="430"/>
        <v/>
      </c>
      <c r="AS471" s="135" t="str">
        <f t="shared" si="431"/>
        <v/>
      </c>
      <c r="AT471" s="135" t="str">
        <f t="shared" si="432"/>
        <v/>
      </c>
      <c r="AU471" s="135" t="str">
        <f t="shared" si="433"/>
        <v/>
      </c>
      <c r="AV471" s="135" t="str">
        <f t="shared" si="434"/>
        <v/>
      </c>
      <c r="AW471" s="135" t="str">
        <f t="shared" si="435"/>
        <v/>
      </c>
      <c r="AX471" s="135" t="str">
        <f t="shared" si="436"/>
        <v/>
      </c>
      <c r="AY471" s="135" t="str">
        <f t="shared" si="437"/>
        <v/>
      </c>
      <c r="AZ471" s="135" t="str">
        <f t="shared" si="438"/>
        <v/>
      </c>
      <c r="BA471" s="135" t="str">
        <f t="shared" si="439"/>
        <v/>
      </c>
      <c r="BB471" s="135" t="str">
        <f t="shared" si="440"/>
        <v/>
      </c>
      <c r="BC471" s="135" t="str">
        <f t="shared" si="441"/>
        <v/>
      </c>
      <c r="BD471" s="135" t="str">
        <f t="shared" si="442"/>
        <v/>
      </c>
      <c r="BE471" s="136" t="str">
        <f t="shared" si="443"/>
        <v/>
      </c>
      <c r="BF471" s="136" t="str">
        <f t="shared" si="444"/>
        <v/>
      </c>
      <c r="BG471" s="137" t="str">
        <f t="shared" si="445"/>
        <v/>
      </c>
      <c r="BH471" s="131" t="str">
        <f t="shared" si="446"/>
        <v>vide</v>
      </c>
      <c r="BI471" s="138">
        <f t="shared" si="447"/>
        <v>0</v>
      </c>
    </row>
    <row r="472" spans="32:61" x14ac:dyDescent="0.25">
      <c r="AF472" s="133" t="str">
        <f>trame_planning_machine!$C$14</f>
        <v>sa 9</v>
      </c>
      <c r="AG472" s="134" t="str">
        <f t="shared" si="419"/>
        <v/>
      </c>
      <c r="AH472" s="135" t="str">
        <f t="shared" si="420"/>
        <v/>
      </c>
      <c r="AI472" s="135" t="str">
        <f t="shared" si="421"/>
        <v/>
      </c>
      <c r="AJ472" s="135" t="str">
        <f t="shared" si="422"/>
        <v/>
      </c>
      <c r="AK472" s="135" t="str">
        <f t="shared" si="423"/>
        <v/>
      </c>
      <c r="AL472" s="135" t="str">
        <f t="shared" si="424"/>
        <v/>
      </c>
      <c r="AM472" s="135" t="str">
        <f t="shared" si="425"/>
        <v/>
      </c>
      <c r="AN472" s="135" t="str">
        <f t="shared" si="426"/>
        <v/>
      </c>
      <c r="AO472" s="135" t="str">
        <f t="shared" si="427"/>
        <v/>
      </c>
      <c r="AP472" s="135" t="str">
        <f t="shared" si="428"/>
        <v/>
      </c>
      <c r="AQ472" s="135" t="str">
        <f t="shared" si="429"/>
        <v/>
      </c>
      <c r="AR472" s="135" t="str">
        <f t="shared" si="430"/>
        <v/>
      </c>
      <c r="AS472" s="135" t="str">
        <f t="shared" si="431"/>
        <v/>
      </c>
      <c r="AT472" s="135" t="str">
        <f t="shared" si="432"/>
        <v/>
      </c>
      <c r="AU472" s="135" t="str">
        <f t="shared" si="433"/>
        <v/>
      </c>
      <c r="AV472" s="135" t="str">
        <f t="shared" si="434"/>
        <v/>
      </c>
      <c r="AW472" s="135" t="str">
        <f t="shared" si="435"/>
        <v/>
      </c>
      <c r="AX472" s="135" t="str">
        <f t="shared" si="436"/>
        <v/>
      </c>
      <c r="AY472" s="135" t="str">
        <f t="shared" si="437"/>
        <v/>
      </c>
      <c r="AZ472" s="135" t="str">
        <f t="shared" si="438"/>
        <v/>
      </c>
      <c r="BA472" s="135" t="str">
        <f t="shared" si="439"/>
        <v/>
      </c>
      <c r="BB472" s="135" t="str">
        <f t="shared" si="440"/>
        <v/>
      </c>
      <c r="BC472" s="135" t="str">
        <f t="shared" si="441"/>
        <v/>
      </c>
      <c r="BD472" s="135" t="str">
        <f t="shared" si="442"/>
        <v/>
      </c>
      <c r="BE472" s="136" t="str">
        <f t="shared" si="443"/>
        <v/>
      </c>
      <c r="BF472" s="136" t="str">
        <f t="shared" si="444"/>
        <v/>
      </c>
      <c r="BG472" s="137" t="str">
        <f t="shared" si="445"/>
        <v/>
      </c>
      <c r="BH472" s="131" t="str">
        <f t="shared" si="446"/>
        <v>vide</v>
      </c>
      <c r="BI472" s="138">
        <f t="shared" si="447"/>
        <v>0</v>
      </c>
    </row>
    <row r="473" spans="32:61" x14ac:dyDescent="0.25">
      <c r="AF473" s="133" t="str">
        <f>trame_planning_machine!$C$15</f>
        <v>di 10</v>
      </c>
      <c r="AG473" s="134" t="str">
        <f t="shared" si="419"/>
        <v/>
      </c>
      <c r="AH473" s="135" t="str">
        <f t="shared" si="420"/>
        <v/>
      </c>
      <c r="AI473" s="135" t="str">
        <f t="shared" si="421"/>
        <v/>
      </c>
      <c r="AJ473" s="135" t="str">
        <f t="shared" si="422"/>
        <v/>
      </c>
      <c r="AK473" s="135" t="str">
        <f t="shared" si="423"/>
        <v/>
      </c>
      <c r="AL473" s="135" t="str">
        <f t="shared" si="424"/>
        <v/>
      </c>
      <c r="AM473" s="135" t="str">
        <f t="shared" si="425"/>
        <v/>
      </c>
      <c r="AN473" s="135" t="str">
        <f t="shared" si="426"/>
        <v/>
      </c>
      <c r="AO473" s="135" t="str">
        <f t="shared" si="427"/>
        <v/>
      </c>
      <c r="AP473" s="135" t="str">
        <f t="shared" si="428"/>
        <v/>
      </c>
      <c r="AQ473" s="135" t="str">
        <f t="shared" si="429"/>
        <v/>
      </c>
      <c r="AR473" s="135" t="str">
        <f t="shared" si="430"/>
        <v/>
      </c>
      <c r="AS473" s="135" t="str">
        <f t="shared" si="431"/>
        <v/>
      </c>
      <c r="AT473" s="135" t="str">
        <f t="shared" si="432"/>
        <v/>
      </c>
      <c r="AU473" s="135" t="str">
        <f t="shared" si="433"/>
        <v/>
      </c>
      <c r="AV473" s="135" t="str">
        <f t="shared" si="434"/>
        <v/>
      </c>
      <c r="AW473" s="135" t="str">
        <f t="shared" si="435"/>
        <v/>
      </c>
      <c r="AX473" s="135" t="str">
        <f t="shared" si="436"/>
        <v/>
      </c>
      <c r="AY473" s="135" t="str">
        <f t="shared" si="437"/>
        <v/>
      </c>
      <c r="AZ473" s="135" t="str">
        <f t="shared" si="438"/>
        <v/>
      </c>
      <c r="BA473" s="135" t="str">
        <f t="shared" si="439"/>
        <v/>
      </c>
      <c r="BB473" s="135" t="str">
        <f t="shared" si="440"/>
        <v/>
      </c>
      <c r="BC473" s="135" t="str">
        <f t="shared" si="441"/>
        <v/>
      </c>
      <c r="BD473" s="135" t="str">
        <f t="shared" si="442"/>
        <v/>
      </c>
      <c r="BE473" s="136" t="str">
        <f t="shared" si="443"/>
        <v/>
      </c>
      <c r="BF473" s="136" t="str">
        <f t="shared" si="444"/>
        <v/>
      </c>
      <c r="BG473" s="137" t="str">
        <f t="shared" si="445"/>
        <v/>
      </c>
      <c r="BH473" s="131" t="str">
        <f t="shared" si="446"/>
        <v>vide</v>
      </c>
      <c r="BI473" s="138">
        <f t="shared" si="447"/>
        <v>0</v>
      </c>
    </row>
    <row r="474" spans="32:61" x14ac:dyDescent="0.25">
      <c r="AF474" s="133" t="str">
        <f>trame_planning_machine!$C$16</f>
        <v>lu 11</v>
      </c>
      <c r="AG474" s="134" t="str">
        <f t="shared" si="419"/>
        <v/>
      </c>
      <c r="AH474" s="135" t="str">
        <f t="shared" si="420"/>
        <v/>
      </c>
      <c r="AI474" s="135" t="str">
        <f t="shared" si="421"/>
        <v/>
      </c>
      <c r="AJ474" s="135" t="str">
        <f t="shared" si="422"/>
        <v/>
      </c>
      <c r="AK474" s="135" t="str">
        <f t="shared" si="423"/>
        <v/>
      </c>
      <c r="AL474" s="135" t="str">
        <f t="shared" si="424"/>
        <v/>
      </c>
      <c r="AM474" s="135" t="str">
        <f t="shared" si="425"/>
        <v/>
      </c>
      <c r="AN474" s="135" t="str">
        <f t="shared" si="426"/>
        <v/>
      </c>
      <c r="AO474" s="135" t="str">
        <f t="shared" si="427"/>
        <v/>
      </c>
      <c r="AP474" s="135" t="str">
        <f t="shared" si="428"/>
        <v/>
      </c>
      <c r="AQ474" s="135" t="str">
        <f t="shared" si="429"/>
        <v/>
      </c>
      <c r="AR474" s="135" t="str">
        <f t="shared" si="430"/>
        <v/>
      </c>
      <c r="AS474" s="135" t="str">
        <f t="shared" si="431"/>
        <v/>
      </c>
      <c r="AT474" s="135" t="str">
        <f t="shared" si="432"/>
        <v/>
      </c>
      <c r="AU474" s="135" t="str">
        <f t="shared" si="433"/>
        <v/>
      </c>
      <c r="AV474" s="135" t="str">
        <f t="shared" si="434"/>
        <v/>
      </c>
      <c r="AW474" s="135" t="str">
        <f t="shared" si="435"/>
        <v/>
      </c>
      <c r="AX474" s="135" t="str">
        <f t="shared" si="436"/>
        <v/>
      </c>
      <c r="AY474" s="135" t="str">
        <f t="shared" si="437"/>
        <v/>
      </c>
      <c r="AZ474" s="135" t="str">
        <f t="shared" si="438"/>
        <v/>
      </c>
      <c r="BA474" s="135" t="str">
        <f t="shared" si="439"/>
        <v/>
      </c>
      <c r="BB474" s="135" t="str">
        <f t="shared" si="440"/>
        <v/>
      </c>
      <c r="BC474" s="135" t="str">
        <f t="shared" si="441"/>
        <v/>
      </c>
      <c r="BD474" s="135" t="str">
        <f t="shared" si="442"/>
        <v/>
      </c>
      <c r="BE474" s="136" t="str">
        <f t="shared" si="443"/>
        <v/>
      </c>
      <c r="BF474" s="136" t="str">
        <f t="shared" si="444"/>
        <v/>
      </c>
      <c r="BG474" s="137" t="str">
        <f t="shared" si="445"/>
        <v/>
      </c>
      <c r="BH474" s="131" t="str">
        <f t="shared" si="446"/>
        <v>vide</v>
      </c>
      <c r="BI474" s="138">
        <f t="shared" si="447"/>
        <v>0</v>
      </c>
    </row>
    <row r="475" spans="32:61" x14ac:dyDescent="0.25">
      <c r="AF475" s="133" t="str">
        <f>trame_planning_machine!$C$17</f>
        <v>ma 12</v>
      </c>
      <c r="AG475" s="134" t="str">
        <f t="shared" si="419"/>
        <v/>
      </c>
      <c r="AH475" s="135" t="str">
        <f t="shared" si="420"/>
        <v/>
      </c>
      <c r="AI475" s="135" t="str">
        <f t="shared" si="421"/>
        <v/>
      </c>
      <c r="AJ475" s="135" t="str">
        <f t="shared" si="422"/>
        <v/>
      </c>
      <c r="AK475" s="135" t="str">
        <f t="shared" si="423"/>
        <v/>
      </c>
      <c r="AL475" s="135" t="str">
        <f t="shared" si="424"/>
        <v/>
      </c>
      <c r="AM475" s="135" t="str">
        <f t="shared" si="425"/>
        <v/>
      </c>
      <c r="AN475" s="135" t="str">
        <f t="shared" si="426"/>
        <v/>
      </c>
      <c r="AO475" s="135" t="str">
        <f t="shared" si="427"/>
        <v/>
      </c>
      <c r="AP475" s="135" t="str">
        <f t="shared" si="428"/>
        <v/>
      </c>
      <c r="AQ475" s="135" t="str">
        <f t="shared" si="429"/>
        <v/>
      </c>
      <c r="AR475" s="135" t="str">
        <f t="shared" si="430"/>
        <v/>
      </c>
      <c r="AS475" s="135" t="str">
        <f t="shared" si="431"/>
        <v/>
      </c>
      <c r="AT475" s="135" t="str">
        <f t="shared" si="432"/>
        <v/>
      </c>
      <c r="AU475" s="135" t="str">
        <f t="shared" si="433"/>
        <v/>
      </c>
      <c r="AV475" s="135" t="str">
        <f t="shared" si="434"/>
        <v/>
      </c>
      <c r="AW475" s="135" t="str">
        <f t="shared" si="435"/>
        <v/>
      </c>
      <c r="AX475" s="135" t="str">
        <f t="shared" si="436"/>
        <v/>
      </c>
      <c r="AY475" s="135" t="str">
        <f t="shared" si="437"/>
        <v/>
      </c>
      <c r="AZ475" s="135" t="str">
        <f t="shared" si="438"/>
        <v/>
      </c>
      <c r="BA475" s="135" t="str">
        <f t="shared" si="439"/>
        <v/>
      </c>
      <c r="BB475" s="135" t="str">
        <f t="shared" si="440"/>
        <v/>
      </c>
      <c r="BC475" s="135" t="str">
        <f t="shared" si="441"/>
        <v/>
      </c>
      <c r="BD475" s="135" t="str">
        <f t="shared" si="442"/>
        <v/>
      </c>
      <c r="BE475" s="136" t="str">
        <f t="shared" si="443"/>
        <v/>
      </c>
      <c r="BF475" s="136" t="str">
        <f t="shared" si="444"/>
        <v/>
      </c>
      <c r="BG475" s="137" t="str">
        <f t="shared" si="445"/>
        <v/>
      </c>
      <c r="BH475" s="131" t="str">
        <f t="shared" si="446"/>
        <v>vide</v>
      </c>
      <c r="BI475" s="138">
        <f t="shared" si="447"/>
        <v>0</v>
      </c>
    </row>
    <row r="476" spans="32:61" x14ac:dyDescent="0.25">
      <c r="AF476" s="133" t="str">
        <f>trame_planning_machine!$C$18</f>
        <v>me 13</v>
      </c>
      <c r="AG476" s="134" t="str">
        <f t="shared" si="419"/>
        <v/>
      </c>
      <c r="AH476" s="135" t="str">
        <f t="shared" si="420"/>
        <v/>
      </c>
      <c r="AI476" s="135" t="str">
        <f t="shared" si="421"/>
        <v/>
      </c>
      <c r="AJ476" s="135" t="str">
        <f t="shared" si="422"/>
        <v/>
      </c>
      <c r="AK476" s="135" t="str">
        <f t="shared" si="423"/>
        <v/>
      </c>
      <c r="AL476" s="135" t="str">
        <f t="shared" si="424"/>
        <v/>
      </c>
      <c r="AM476" s="135" t="str">
        <f t="shared" si="425"/>
        <v/>
      </c>
      <c r="AN476" s="135" t="str">
        <f t="shared" si="426"/>
        <v/>
      </c>
      <c r="AO476" s="135" t="str">
        <f t="shared" si="427"/>
        <v/>
      </c>
      <c r="AP476" s="135" t="str">
        <f t="shared" si="428"/>
        <v/>
      </c>
      <c r="AQ476" s="135" t="str">
        <f t="shared" si="429"/>
        <v/>
      </c>
      <c r="AR476" s="135" t="str">
        <f t="shared" si="430"/>
        <v/>
      </c>
      <c r="AS476" s="135" t="str">
        <f t="shared" si="431"/>
        <v/>
      </c>
      <c r="AT476" s="135" t="str">
        <f t="shared" si="432"/>
        <v/>
      </c>
      <c r="AU476" s="135" t="str">
        <f t="shared" si="433"/>
        <v/>
      </c>
      <c r="AV476" s="135" t="str">
        <f t="shared" si="434"/>
        <v/>
      </c>
      <c r="AW476" s="135" t="str">
        <f t="shared" si="435"/>
        <v/>
      </c>
      <c r="AX476" s="135" t="str">
        <f t="shared" si="436"/>
        <v/>
      </c>
      <c r="AY476" s="135" t="str">
        <f t="shared" si="437"/>
        <v/>
      </c>
      <c r="AZ476" s="135" t="str">
        <f t="shared" si="438"/>
        <v/>
      </c>
      <c r="BA476" s="135" t="str">
        <f t="shared" si="439"/>
        <v/>
      </c>
      <c r="BB476" s="135" t="str">
        <f t="shared" si="440"/>
        <v/>
      </c>
      <c r="BC476" s="135" t="str">
        <f t="shared" si="441"/>
        <v/>
      </c>
      <c r="BD476" s="135" t="str">
        <f t="shared" si="442"/>
        <v/>
      </c>
      <c r="BE476" s="136" t="str">
        <f t="shared" si="443"/>
        <v/>
      </c>
      <c r="BF476" s="136" t="str">
        <f t="shared" si="444"/>
        <v/>
      </c>
      <c r="BG476" s="137" t="str">
        <f t="shared" si="445"/>
        <v/>
      </c>
      <c r="BH476" s="131" t="str">
        <f t="shared" si="446"/>
        <v>vide</v>
      </c>
      <c r="BI476" s="138">
        <f t="shared" si="447"/>
        <v>0</v>
      </c>
    </row>
    <row r="477" spans="32:61" x14ac:dyDescent="0.25">
      <c r="AF477" s="133" t="str">
        <f>trame_planning_machine!$C$19</f>
        <v>je 14</v>
      </c>
      <c r="AG477" s="134" t="str">
        <f t="shared" si="419"/>
        <v/>
      </c>
      <c r="AH477" s="135" t="str">
        <f t="shared" si="420"/>
        <v/>
      </c>
      <c r="AI477" s="135" t="str">
        <f t="shared" si="421"/>
        <v/>
      </c>
      <c r="AJ477" s="135" t="str">
        <f t="shared" si="422"/>
        <v/>
      </c>
      <c r="AK477" s="135" t="str">
        <f t="shared" si="423"/>
        <v/>
      </c>
      <c r="AL477" s="135" t="str">
        <f t="shared" si="424"/>
        <v/>
      </c>
      <c r="AM477" s="135" t="str">
        <f t="shared" si="425"/>
        <v/>
      </c>
      <c r="AN477" s="135" t="str">
        <f t="shared" si="426"/>
        <v/>
      </c>
      <c r="AO477" s="135" t="str">
        <f t="shared" si="427"/>
        <v/>
      </c>
      <c r="AP477" s="135" t="str">
        <f t="shared" si="428"/>
        <v/>
      </c>
      <c r="AQ477" s="135" t="str">
        <f t="shared" si="429"/>
        <v/>
      </c>
      <c r="AR477" s="135" t="str">
        <f t="shared" si="430"/>
        <v/>
      </c>
      <c r="AS477" s="135" t="str">
        <f t="shared" si="431"/>
        <v/>
      </c>
      <c r="AT477" s="135" t="str">
        <f t="shared" si="432"/>
        <v/>
      </c>
      <c r="AU477" s="135" t="str">
        <f t="shared" si="433"/>
        <v/>
      </c>
      <c r="AV477" s="135" t="str">
        <f t="shared" si="434"/>
        <v/>
      </c>
      <c r="AW477" s="135" t="str">
        <f t="shared" si="435"/>
        <v/>
      </c>
      <c r="AX477" s="135" t="str">
        <f t="shared" si="436"/>
        <v/>
      </c>
      <c r="AY477" s="135" t="str">
        <f t="shared" si="437"/>
        <v/>
      </c>
      <c r="AZ477" s="135" t="str">
        <f t="shared" si="438"/>
        <v/>
      </c>
      <c r="BA477" s="135" t="str">
        <f t="shared" si="439"/>
        <v/>
      </c>
      <c r="BB477" s="135" t="str">
        <f t="shared" si="440"/>
        <v/>
      </c>
      <c r="BC477" s="135" t="str">
        <f t="shared" si="441"/>
        <v/>
      </c>
      <c r="BD477" s="135" t="str">
        <f t="shared" si="442"/>
        <v/>
      </c>
      <c r="BE477" s="136" t="str">
        <f t="shared" si="443"/>
        <v/>
      </c>
      <c r="BF477" s="136" t="str">
        <f t="shared" si="444"/>
        <v/>
      </c>
      <c r="BG477" s="137" t="str">
        <f t="shared" si="445"/>
        <v/>
      </c>
      <c r="BH477" s="131" t="str">
        <f t="shared" si="446"/>
        <v>vide</v>
      </c>
      <c r="BI477" s="138">
        <f t="shared" si="447"/>
        <v>0</v>
      </c>
    </row>
    <row r="478" spans="32:61" x14ac:dyDescent="0.25">
      <c r="AF478" s="133" t="str">
        <f>trame_planning_machine!$C$20</f>
        <v>ve 15</v>
      </c>
      <c r="AG478" s="134" t="str">
        <f t="shared" si="419"/>
        <v/>
      </c>
      <c r="AH478" s="135" t="str">
        <f t="shared" si="420"/>
        <v/>
      </c>
      <c r="AI478" s="135" t="str">
        <f t="shared" si="421"/>
        <v/>
      </c>
      <c r="AJ478" s="135" t="str">
        <f t="shared" si="422"/>
        <v/>
      </c>
      <c r="AK478" s="135" t="str">
        <f t="shared" si="423"/>
        <v/>
      </c>
      <c r="AL478" s="135" t="str">
        <f t="shared" si="424"/>
        <v/>
      </c>
      <c r="AM478" s="135" t="str">
        <f t="shared" si="425"/>
        <v/>
      </c>
      <c r="AN478" s="135" t="str">
        <f t="shared" si="426"/>
        <v/>
      </c>
      <c r="AO478" s="135" t="str">
        <f t="shared" si="427"/>
        <v/>
      </c>
      <c r="AP478" s="135" t="str">
        <f t="shared" si="428"/>
        <v/>
      </c>
      <c r="AQ478" s="135" t="str">
        <f t="shared" si="429"/>
        <v/>
      </c>
      <c r="AR478" s="135" t="str">
        <f t="shared" si="430"/>
        <v/>
      </c>
      <c r="AS478" s="135" t="str">
        <f t="shared" si="431"/>
        <v/>
      </c>
      <c r="AT478" s="135" t="str">
        <f t="shared" si="432"/>
        <v/>
      </c>
      <c r="AU478" s="135" t="str">
        <f t="shared" si="433"/>
        <v/>
      </c>
      <c r="AV478" s="135" t="str">
        <f t="shared" si="434"/>
        <v/>
      </c>
      <c r="AW478" s="135" t="str">
        <f t="shared" si="435"/>
        <v/>
      </c>
      <c r="AX478" s="135" t="str">
        <f t="shared" si="436"/>
        <v/>
      </c>
      <c r="AY478" s="135" t="str">
        <f t="shared" si="437"/>
        <v/>
      </c>
      <c r="AZ478" s="135" t="str">
        <f t="shared" si="438"/>
        <v/>
      </c>
      <c r="BA478" s="135" t="str">
        <f t="shared" si="439"/>
        <v/>
      </c>
      <c r="BB478" s="135" t="str">
        <f t="shared" si="440"/>
        <v/>
      </c>
      <c r="BC478" s="135" t="str">
        <f t="shared" si="441"/>
        <v/>
      </c>
      <c r="BD478" s="135" t="str">
        <f t="shared" si="442"/>
        <v/>
      </c>
      <c r="BE478" s="136" t="str">
        <f t="shared" si="443"/>
        <v/>
      </c>
      <c r="BF478" s="136" t="str">
        <f t="shared" si="444"/>
        <v/>
      </c>
      <c r="BG478" s="137" t="str">
        <f t="shared" si="445"/>
        <v/>
      </c>
      <c r="BH478" s="131" t="str">
        <f t="shared" si="446"/>
        <v>vide</v>
      </c>
      <c r="BI478" s="138">
        <f t="shared" si="447"/>
        <v>0</v>
      </c>
    </row>
    <row r="479" spans="32:61" x14ac:dyDescent="0.25">
      <c r="AF479" s="133" t="str">
        <f>trame_planning_machine!$C$21</f>
        <v>sa 16</v>
      </c>
      <c r="AG479" s="134" t="str">
        <f t="shared" si="419"/>
        <v/>
      </c>
      <c r="AH479" s="135" t="str">
        <f t="shared" si="420"/>
        <v/>
      </c>
      <c r="AI479" s="135" t="str">
        <f t="shared" si="421"/>
        <v/>
      </c>
      <c r="AJ479" s="135" t="str">
        <f t="shared" si="422"/>
        <v/>
      </c>
      <c r="AK479" s="135" t="str">
        <f t="shared" si="423"/>
        <v/>
      </c>
      <c r="AL479" s="135" t="str">
        <f t="shared" si="424"/>
        <v/>
      </c>
      <c r="AM479" s="135" t="str">
        <f t="shared" si="425"/>
        <v/>
      </c>
      <c r="AN479" s="135" t="str">
        <f t="shared" si="426"/>
        <v/>
      </c>
      <c r="AO479" s="135" t="str">
        <f t="shared" si="427"/>
        <v/>
      </c>
      <c r="AP479" s="135" t="str">
        <f t="shared" si="428"/>
        <v/>
      </c>
      <c r="AQ479" s="135" t="str">
        <f t="shared" si="429"/>
        <v/>
      </c>
      <c r="AR479" s="135" t="str">
        <f t="shared" si="430"/>
        <v/>
      </c>
      <c r="AS479" s="135" t="str">
        <f t="shared" si="431"/>
        <v/>
      </c>
      <c r="AT479" s="135" t="str">
        <f t="shared" si="432"/>
        <v/>
      </c>
      <c r="AU479" s="135" t="str">
        <f t="shared" si="433"/>
        <v/>
      </c>
      <c r="AV479" s="135" t="str">
        <f t="shared" si="434"/>
        <v/>
      </c>
      <c r="AW479" s="135" t="str">
        <f t="shared" si="435"/>
        <v/>
      </c>
      <c r="AX479" s="135" t="str">
        <f t="shared" si="436"/>
        <v/>
      </c>
      <c r="AY479" s="135" t="str">
        <f t="shared" si="437"/>
        <v/>
      </c>
      <c r="AZ479" s="135" t="str">
        <f t="shared" si="438"/>
        <v/>
      </c>
      <c r="BA479" s="135" t="str">
        <f t="shared" si="439"/>
        <v/>
      </c>
      <c r="BB479" s="135" t="str">
        <f t="shared" si="440"/>
        <v/>
      </c>
      <c r="BC479" s="135" t="str">
        <f t="shared" si="441"/>
        <v/>
      </c>
      <c r="BD479" s="135" t="str">
        <f t="shared" si="442"/>
        <v/>
      </c>
      <c r="BE479" s="136" t="str">
        <f t="shared" si="443"/>
        <v/>
      </c>
      <c r="BF479" s="136" t="str">
        <f t="shared" si="444"/>
        <v/>
      </c>
      <c r="BG479" s="137" t="str">
        <f t="shared" si="445"/>
        <v/>
      </c>
      <c r="BH479" s="131" t="str">
        <f t="shared" si="446"/>
        <v>vide</v>
      </c>
      <c r="BI479" s="138">
        <f t="shared" si="447"/>
        <v>0</v>
      </c>
    </row>
    <row r="480" spans="32:61" x14ac:dyDescent="0.25">
      <c r="AF480" s="133" t="str">
        <f>trame_planning_machine!$C$22</f>
        <v>di 17</v>
      </c>
      <c r="AG480" s="134" t="str">
        <f t="shared" si="419"/>
        <v/>
      </c>
      <c r="AH480" s="135" t="str">
        <f t="shared" si="420"/>
        <v/>
      </c>
      <c r="AI480" s="135" t="str">
        <f t="shared" si="421"/>
        <v/>
      </c>
      <c r="AJ480" s="135" t="str">
        <f t="shared" si="422"/>
        <v/>
      </c>
      <c r="AK480" s="135" t="str">
        <f t="shared" si="423"/>
        <v/>
      </c>
      <c r="AL480" s="135" t="str">
        <f t="shared" si="424"/>
        <v/>
      </c>
      <c r="AM480" s="135" t="str">
        <f t="shared" si="425"/>
        <v/>
      </c>
      <c r="AN480" s="135" t="str">
        <f t="shared" si="426"/>
        <v/>
      </c>
      <c r="AO480" s="135" t="str">
        <f t="shared" si="427"/>
        <v/>
      </c>
      <c r="AP480" s="135" t="str">
        <f t="shared" si="428"/>
        <v/>
      </c>
      <c r="AQ480" s="135" t="str">
        <f t="shared" si="429"/>
        <v/>
      </c>
      <c r="AR480" s="135" t="str">
        <f t="shared" si="430"/>
        <v/>
      </c>
      <c r="AS480" s="135" t="str">
        <f t="shared" si="431"/>
        <v/>
      </c>
      <c r="AT480" s="135" t="str">
        <f t="shared" si="432"/>
        <v/>
      </c>
      <c r="AU480" s="135" t="str">
        <f t="shared" si="433"/>
        <v/>
      </c>
      <c r="AV480" s="135" t="str">
        <f t="shared" si="434"/>
        <v/>
      </c>
      <c r="AW480" s="135" t="str">
        <f t="shared" si="435"/>
        <v/>
      </c>
      <c r="AX480" s="135" t="str">
        <f t="shared" si="436"/>
        <v/>
      </c>
      <c r="AY480" s="135" t="str">
        <f t="shared" si="437"/>
        <v/>
      </c>
      <c r="AZ480" s="135" t="str">
        <f t="shared" si="438"/>
        <v/>
      </c>
      <c r="BA480" s="135" t="str">
        <f t="shared" si="439"/>
        <v/>
      </c>
      <c r="BB480" s="135" t="str">
        <f t="shared" si="440"/>
        <v/>
      </c>
      <c r="BC480" s="135" t="str">
        <f t="shared" si="441"/>
        <v/>
      </c>
      <c r="BD480" s="135" t="str">
        <f t="shared" si="442"/>
        <v/>
      </c>
      <c r="BE480" s="136" t="str">
        <f t="shared" si="443"/>
        <v/>
      </c>
      <c r="BF480" s="136" t="str">
        <f t="shared" si="444"/>
        <v/>
      </c>
      <c r="BG480" s="137" t="str">
        <f t="shared" si="445"/>
        <v/>
      </c>
      <c r="BH480" s="131" t="str">
        <f t="shared" si="446"/>
        <v>vide</v>
      </c>
      <c r="BI480" s="138">
        <f t="shared" si="447"/>
        <v>0</v>
      </c>
    </row>
    <row r="481" spans="32:91" x14ac:dyDescent="0.25">
      <c r="AF481" s="133" t="str">
        <f>trame_planning_machine!$C$23</f>
        <v>lu 18</v>
      </c>
      <c r="AG481" s="134" t="str">
        <f t="shared" si="419"/>
        <v/>
      </c>
      <c r="AH481" s="135" t="str">
        <f t="shared" si="420"/>
        <v/>
      </c>
      <c r="AI481" s="135" t="str">
        <f t="shared" si="421"/>
        <v/>
      </c>
      <c r="AJ481" s="135" t="str">
        <f t="shared" si="422"/>
        <v/>
      </c>
      <c r="AK481" s="135" t="str">
        <f t="shared" si="423"/>
        <v/>
      </c>
      <c r="AL481" s="135" t="str">
        <f t="shared" si="424"/>
        <v/>
      </c>
      <c r="AM481" s="135" t="str">
        <f t="shared" si="425"/>
        <v/>
      </c>
      <c r="AN481" s="135" t="str">
        <f t="shared" si="426"/>
        <v/>
      </c>
      <c r="AO481" s="135" t="str">
        <f t="shared" si="427"/>
        <v/>
      </c>
      <c r="AP481" s="135" t="str">
        <f t="shared" si="428"/>
        <v/>
      </c>
      <c r="AQ481" s="135" t="str">
        <f t="shared" si="429"/>
        <v/>
      </c>
      <c r="AR481" s="135" t="str">
        <f t="shared" si="430"/>
        <v/>
      </c>
      <c r="AS481" s="135" t="str">
        <f t="shared" si="431"/>
        <v/>
      </c>
      <c r="AT481" s="135" t="str">
        <f t="shared" si="432"/>
        <v/>
      </c>
      <c r="AU481" s="135" t="str">
        <f t="shared" si="433"/>
        <v/>
      </c>
      <c r="AV481" s="135" t="str">
        <f t="shared" si="434"/>
        <v/>
      </c>
      <c r="AW481" s="135" t="str">
        <f t="shared" si="435"/>
        <v/>
      </c>
      <c r="AX481" s="135" t="str">
        <f t="shared" si="436"/>
        <v/>
      </c>
      <c r="AY481" s="135" t="str">
        <f t="shared" si="437"/>
        <v/>
      </c>
      <c r="AZ481" s="135" t="str">
        <f t="shared" si="438"/>
        <v/>
      </c>
      <c r="BA481" s="135" t="str">
        <f t="shared" si="439"/>
        <v/>
      </c>
      <c r="BB481" s="135" t="str">
        <f t="shared" si="440"/>
        <v/>
      </c>
      <c r="BC481" s="135" t="str">
        <f t="shared" si="441"/>
        <v/>
      </c>
      <c r="BD481" s="135" t="str">
        <f t="shared" si="442"/>
        <v/>
      </c>
      <c r="BE481" s="136" t="str">
        <f t="shared" si="443"/>
        <v/>
      </c>
      <c r="BF481" s="136" t="str">
        <f t="shared" si="444"/>
        <v/>
      </c>
      <c r="BG481" s="137" t="str">
        <f t="shared" si="445"/>
        <v/>
      </c>
      <c r="BH481" s="131" t="str">
        <f t="shared" si="446"/>
        <v>vide</v>
      </c>
      <c r="BI481" s="138">
        <f t="shared" si="447"/>
        <v>0</v>
      </c>
    </row>
    <row r="482" spans="32:91" x14ac:dyDescent="0.25">
      <c r="AF482" s="133" t="str">
        <f>trame_planning_machine!$C$24</f>
        <v>ma 19</v>
      </c>
      <c r="AG482" s="134" t="str">
        <f t="shared" si="419"/>
        <v/>
      </c>
      <c r="AH482" s="135" t="str">
        <f t="shared" si="420"/>
        <v/>
      </c>
      <c r="AI482" s="135" t="str">
        <f t="shared" si="421"/>
        <v/>
      </c>
      <c r="AJ482" s="135" t="str">
        <f t="shared" si="422"/>
        <v/>
      </c>
      <c r="AK482" s="135" t="str">
        <f t="shared" si="423"/>
        <v/>
      </c>
      <c r="AL482" s="135" t="str">
        <f t="shared" si="424"/>
        <v/>
      </c>
      <c r="AM482" s="135" t="str">
        <f t="shared" si="425"/>
        <v/>
      </c>
      <c r="AN482" s="135" t="str">
        <f t="shared" si="426"/>
        <v/>
      </c>
      <c r="AO482" s="135" t="str">
        <f t="shared" si="427"/>
        <v/>
      </c>
      <c r="AP482" s="135" t="str">
        <f t="shared" si="428"/>
        <v/>
      </c>
      <c r="AQ482" s="135" t="str">
        <f t="shared" si="429"/>
        <v/>
      </c>
      <c r="AR482" s="135" t="str">
        <f t="shared" si="430"/>
        <v/>
      </c>
      <c r="AS482" s="135" t="str">
        <f t="shared" si="431"/>
        <v/>
      </c>
      <c r="AT482" s="135" t="str">
        <f t="shared" si="432"/>
        <v/>
      </c>
      <c r="AU482" s="135" t="str">
        <f t="shared" si="433"/>
        <v/>
      </c>
      <c r="AV482" s="135" t="str">
        <f t="shared" si="434"/>
        <v/>
      </c>
      <c r="AW482" s="135" t="str">
        <f t="shared" si="435"/>
        <v/>
      </c>
      <c r="AX482" s="135" t="str">
        <f t="shared" si="436"/>
        <v/>
      </c>
      <c r="AY482" s="135" t="str">
        <f t="shared" si="437"/>
        <v/>
      </c>
      <c r="AZ482" s="135" t="str">
        <f t="shared" si="438"/>
        <v/>
      </c>
      <c r="BA482" s="135" t="str">
        <f t="shared" si="439"/>
        <v/>
      </c>
      <c r="BB482" s="135" t="str">
        <f t="shared" si="440"/>
        <v/>
      </c>
      <c r="BC482" s="135" t="str">
        <f t="shared" si="441"/>
        <v/>
      </c>
      <c r="BD482" s="135" t="str">
        <f t="shared" si="442"/>
        <v/>
      </c>
      <c r="BE482" s="136" t="str">
        <f t="shared" si="443"/>
        <v/>
      </c>
      <c r="BF482" s="136" t="str">
        <f t="shared" si="444"/>
        <v/>
      </c>
      <c r="BG482" s="137" t="str">
        <f t="shared" si="445"/>
        <v/>
      </c>
      <c r="BH482" s="131" t="str">
        <f t="shared" si="446"/>
        <v>vide</v>
      </c>
      <c r="BI482" s="138">
        <f t="shared" si="447"/>
        <v>0</v>
      </c>
    </row>
    <row r="483" spans="32:91" x14ac:dyDescent="0.25">
      <c r="AF483" s="133" t="str">
        <f>trame_planning_machine!$C$25</f>
        <v>me 20</v>
      </c>
      <c r="AG483" s="134" t="str">
        <f t="shared" si="419"/>
        <v/>
      </c>
      <c r="AH483" s="135" t="str">
        <f t="shared" si="420"/>
        <v/>
      </c>
      <c r="AI483" s="135" t="str">
        <f t="shared" si="421"/>
        <v/>
      </c>
      <c r="AJ483" s="135" t="str">
        <f t="shared" si="422"/>
        <v/>
      </c>
      <c r="AK483" s="135" t="str">
        <f t="shared" si="423"/>
        <v/>
      </c>
      <c r="AL483" s="135" t="str">
        <f t="shared" si="424"/>
        <v/>
      </c>
      <c r="AM483" s="135" t="str">
        <f t="shared" si="425"/>
        <v/>
      </c>
      <c r="AN483" s="135" t="str">
        <f t="shared" si="426"/>
        <v/>
      </c>
      <c r="AO483" s="135" t="str">
        <f t="shared" si="427"/>
        <v/>
      </c>
      <c r="AP483" s="135" t="str">
        <f t="shared" si="428"/>
        <v/>
      </c>
      <c r="AQ483" s="135" t="str">
        <f t="shared" si="429"/>
        <v/>
      </c>
      <c r="AR483" s="135" t="str">
        <f t="shared" si="430"/>
        <v/>
      </c>
      <c r="AS483" s="135" t="str">
        <f t="shared" si="431"/>
        <v/>
      </c>
      <c r="AT483" s="135" t="str">
        <f t="shared" si="432"/>
        <v/>
      </c>
      <c r="AU483" s="135" t="str">
        <f t="shared" si="433"/>
        <v/>
      </c>
      <c r="AV483" s="135" t="str">
        <f t="shared" si="434"/>
        <v/>
      </c>
      <c r="AW483" s="135" t="str">
        <f t="shared" si="435"/>
        <v/>
      </c>
      <c r="AX483" s="135" t="str">
        <f t="shared" si="436"/>
        <v/>
      </c>
      <c r="AY483" s="135" t="str">
        <f t="shared" si="437"/>
        <v/>
      </c>
      <c r="AZ483" s="135" t="str">
        <f t="shared" si="438"/>
        <v/>
      </c>
      <c r="BA483" s="135" t="str">
        <f t="shared" si="439"/>
        <v/>
      </c>
      <c r="BB483" s="135" t="str">
        <f t="shared" si="440"/>
        <v/>
      </c>
      <c r="BC483" s="135" t="str">
        <f t="shared" si="441"/>
        <v/>
      </c>
      <c r="BD483" s="135" t="str">
        <f t="shared" si="442"/>
        <v/>
      </c>
      <c r="BE483" s="136" t="str">
        <f t="shared" si="443"/>
        <v/>
      </c>
      <c r="BF483" s="136" t="str">
        <f t="shared" si="444"/>
        <v/>
      </c>
      <c r="BG483" s="137" t="str">
        <f t="shared" si="445"/>
        <v/>
      </c>
      <c r="BH483" s="131" t="str">
        <f t="shared" si="446"/>
        <v>vide</v>
      </c>
      <c r="BI483" s="138">
        <f t="shared" si="447"/>
        <v>0</v>
      </c>
    </row>
    <row r="484" spans="32:91" x14ac:dyDescent="0.25">
      <c r="AF484" s="133" t="str">
        <f>trame_planning_machine!$C$26</f>
        <v>je 21</v>
      </c>
      <c r="AG484" s="134" t="str">
        <f t="shared" si="419"/>
        <v/>
      </c>
      <c r="AH484" s="135" t="str">
        <f t="shared" si="420"/>
        <v/>
      </c>
      <c r="AI484" s="135" t="str">
        <f t="shared" si="421"/>
        <v/>
      </c>
      <c r="AJ484" s="135" t="str">
        <f t="shared" si="422"/>
        <v/>
      </c>
      <c r="AK484" s="135" t="str">
        <f t="shared" si="423"/>
        <v/>
      </c>
      <c r="AL484" s="135" t="str">
        <f t="shared" si="424"/>
        <v/>
      </c>
      <c r="AM484" s="135" t="str">
        <f t="shared" si="425"/>
        <v/>
      </c>
      <c r="AN484" s="135" t="str">
        <f t="shared" si="426"/>
        <v/>
      </c>
      <c r="AO484" s="135" t="str">
        <f t="shared" si="427"/>
        <v/>
      </c>
      <c r="AP484" s="135" t="str">
        <f t="shared" si="428"/>
        <v/>
      </c>
      <c r="AQ484" s="135" t="str">
        <f t="shared" si="429"/>
        <v/>
      </c>
      <c r="AR484" s="135" t="str">
        <f t="shared" si="430"/>
        <v/>
      </c>
      <c r="AS484" s="135" t="str">
        <f t="shared" si="431"/>
        <v/>
      </c>
      <c r="AT484" s="135" t="str">
        <f t="shared" si="432"/>
        <v/>
      </c>
      <c r="AU484" s="135" t="str">
        <f t="shared" si="433"/>
        <v/>
      </c>
      <c r="AV484" s="135" t="str">
        <f t="shared" si="434"/>
        <v/>
      </c>
      <c r="AW484" s="135" t="str">
        <f t="shared" si="435"/>
        <v/>
      </c>
      <c r="AX484" s="135" t="str">
        <f t="shared" si="436"/>
        <v/>
      </c>
      <c r="AY484" s="135" t="str">
        <f t="shared" si="437"/>
        <v/>
      </c>
      <c r="AZ484" s="135" t="str">
        <f t="shared" si="438"/>
        <v/>
      </c>
      <c r="BA484" s="135" t="str">
        <f t="shared" si="439"/>
        <v/>
      </c>
      <c r="BB484" s="135" t="str">
        <f t="shared" si="440"/>
        <v/>
      </c>
      <c r="BC484" s="135" t="str">
        <f t="shared" si="441"/>
        <v/>
      </c>
      <c r="BD484" s="135" t="str">
        <f t="shared" si="442"/>
        <v/>
      </c>
      <c r="BE484" s="136" t="str">
        <f t="shared" si="443"/>
        <v/>
      </c>
      <c r="BF484" s="136" t="str">
        <f t="shared" si="444"/>
        <v/>
      </c>
      <c r="BG484" s="137" t="str">
        <f t="shared" si="445"/>
        <v/>
      </c>
      <c r="BH484" s="131" t="str">
        <f t="shared" si="446"/>
        <v>vide</v>
      </c>
      <c r="BI484" s="138">
        <f t="shared" si="447"/>
        <v>0</v>
      </c>
    </row>
    <row r="485" spans="32:91" x14ac:dyDescent="0.25">
      <c r="AF485" s="133" t="str">
        <f>trame_planning_machine!$C$27</f>
        <v>ve 22</v>
      </c>
      <c r="AG485" s="134" t="str">
        <f t="shared" si="419"/>
        <v/>
      </c>
      <c r="AH485" s="135" t="str">
        <f t="shared" si="420"/>
        <v/>
      </c>
      <c r="AI485" s="135" t="str">
        <f t="shared" si="421"/>
        <v/>
      </c>
      <c r="AJ485" s="135" t="str">
        <f t="shared" si="422"/>
        <v/>
      </c>
      <c r="AK485" s="135" t="str">
        <f t="shared" si="423"/>
        <v/>
      </c>
      <c r="AL485" s="135" t="str">
        <f t="shared" si="424"/>
        <v/>
      </c>
      <c r="AM485" s="135" t="str">
        <f t="shared" si="425"/>
        <v/>
      </c>
      <c r="AN485" s="135" t="str">
        <f t="shared" si="426"/>
        <v/>
      </c>
      <c r="AO485" s="135" t="str">
        <f t="shared" si="427"/>
        <v/>
      </c>
      <c r="AP485" s="135" t="str">
        <f t="shared" si="428"/>
        <v/>
      </c>
      <c r="AQ485" s="135" t="str">
        <f t="shared" si="429"/>
        <v/>
      </c>
      <c r="AR485" s="135" t="str">
        <f t="shared" si="430"/>
        <v/>
      </c>
      <c r="AS485" s="135" t="str">
        <f t="shared" si="431"/>
        <v/>
      </c>
      <c r="AT485" s="135" t="str">
        <f t="shared" si="432"/>
        <v/>
      </c>
      <c r="AU485" s="135" t="str">
        <f t="shared" si="433"/>
        <v/>
      </c>
      <c r="AV485" s="135" t="str">
        <f t="shared" si="434"/>
        <v/>
      </c>
      <c r="AW485" s="135" t="str">
        <f t="shared" si="435"/>
        <v/>
      </c>
      <c r="AX485" s="135" t="str">
        <f t="shared" si="436"/>
        <v/>
      </c>
      <c r="AY485" s="135" t="str">
        <f t="shared" si="437"/>
        <v/>
      </c>
      <c r="AZ485" s="135" t="str">
        <f t="shared" si="438"/>
        <v/>
      </c>
      <c r="BA485" s="135" t="str">
        <f t="shared" si="439"/>
        <v/>
      </c>
      <c r="BB485" s="135" t="str">
        <f t="shared" si="440"/>
        <v/>
      </c>
      <c r="BC485" s="135" t="str">
        <f t="shared" si="441"/>
        <v/>
      </c>
      <c r="BD485" s="135" t="str">
        <f t="shared" si="442"/>
        <v/>
      </c>
      <c r="BE485" s="136" t="str">
        <f t="shared" si="443"/>
        <v/>
      </c>
      <c r="BF485" s="136" t="str">
        <f t="shared" si="444"/>
        <v/>
      </c>
      <c r="BG485" s="137" t="str">
        <f t="shared" si="445"/>
        <v/>
      </c>
      <c r="BH485" s="131" t="str">
        <f t="shared" si="446"/>
        <v>vide</v>
      </c>
      <c r="BI485" s="138">
        <f t="shared" si="447"/>
        <v>0</v>
      </c>
    </row>
    <row r="486" spans="32:91" x14ac:dyDescent="0.25">
      <c r="AF486" s="133" t="str">
        <f>trame_planning_machine!$C$28</f>
        <v>sa 23</v>
      </c>
      <c r="AG486" s="134" t="str">
        <f t="shared" si="419"/>
        <v/>
      </c>
      <c r="AH486" s="135" t="str">
        <f t="shared" si="420"/>
        <v/>
      </c>
      <c r="AI486" s="135" t="str">
        <f t="shared" si="421"/>
        <v/>
      </c>
      <c r="AJ486" s="135" t="str">
        <f t="shared" si="422"/>
        <v/>
      </c>
      <c r="AK486" s="135" t="str">
        <f t="shared" si="423"/>
        <v/>
      </c>
      <c r="AL486" s="135" t="str">
        <f t="shared" si="424"/>
        <v/>
      </c>
      <c r="AM486" s="135" t="str">
        <f t="shared" si="425"/>
        <v/>
      </c>
      <c r="AN486" s="135" t="str">
        <f t="shared" si="426"/>
        <v/>
      </c>
      <c r="AO486" s="135" t="str">
        <f t="shared" si="427"/>
        <v/>
      </c>
      <c r="AP486" s="135" t="str">
        <f t="shared" si="428"/>
        <v/>
      </c>
      <c r="AQ486" s="135" t="str">
        <f t="shared" si="429"/>
        <v/>
      </c>
      <c r="AR486" s="135" t="str">
        <f t="shared" si="430"/>
        <v/>
      </c>
      <c r="AS486" s="135" t="str">
        <f t="shared" si="431"/>
        <v/>
      </c>
      <c r="AT486" s="135" t="str">
        <f t="shared" si="432"/>
        <v/>
      </c>
      <c r="AU486" s="135" t="str">
        <f t="shared" si="433"/>
        <v/>
      </c>
      <c r="AV486" s="135" t="str">
        <f t="shared" si="434"/>
        <v/>
      </c>
      <c r="AW486" s="135" t="str">
        <f t="shared" si="435"/>
        <v/>
      </c>
      <c r="AX486" s="135" t="str">
        <f t="shared" si="436"/>
        <v/>
      </c>
      <c r="AY486" s="135" t="str">
        <f t="shared" si="437"/>
        <v/>
      </c>
      <c r="AZ486" s="135" t="str">
        <f t="shared" si="438"/>
        <v/>
      </c>
      <c r="BA486" s="135" t="str">
        <f t="shared" si="439"/>
        <v/>
      </c>
      <c r="BB486" s="135" t="str">
        <f t="shared" si="440"/>
        <v/>
      </c>
      <c r="BC486" s="135" t="str">
        <f t="shared" si="441"/>
        <v/>
      </c>
      <c r="BD486" s="135" t="str">
        <f t="shared" si="442"/>
        <v/>
      </c>
      <c r="BE486" s="136" t="str">
        <f t="shared" si="443"/>
        <v/>
      </c>
      <c r="BF486" s="136" t="str">
        <f t="shared" si="444"/>
        <v/>
      </c>
      <c r="BG486" s="137" t="str">
        <f t="shared" si="445"/>
        <v/>
      </c>
      <c r="BH486" s="131" t="str">
        <f t="shared" si="446"/>
        <v>vide</v>
      </c>
      <c r="BI486" s="138">
        <f t="shared" si="447"/>
        <v>0</v>
      </c>
    </row>
    <row r="487" spans="32:91" x14ac:dyDescent="0.25">
      <c r="AF487" s="133" t="str">
        <f>trame_planning_machine!$C$29</f>
        <v>di 24</v>
      </c>
      <c r="AG487" s="134" t="str">
        <f t="shared" si="419"/>
        <v/>
      </c>
      <c r="AH487" s="135" t="str">
        <f t="shared" si="420"/>
        <v/>
      </c>
      <c r="AI487" s="135" t="str">
        <f t="shared" si="421"/>
        <v/>
      </c>
      <c r="AJ487" s="135" t="str">
        <f t="shared" si="422"/>
        <v/>
      </c>
      <c r="AK487" s="135" t="str">
        <f t="shared" si="423"/>
        <v/>
      </c>
      <c r="AL487" s="135" t="str">
        <f t="shared" si="424"/>
        <v/>
      </c>
      <c r="AM487" s="135" t="str">
        <f t="shared" si="425"/>
        <v/>
      </c>
      <c r="AN487" s="135" t="str">
        <f t="shared" si="426"/>
        <v/>
      </c>
      <c r="AO487" s="135" t="str">
        <f t="shared" si="427"/>
        <v/>
      </c>
      <c r="AP487" s="135" t="str">
        <f t="shared" si="428"/>
        <v/>
      </c>
      <c r="AQ487" s="135" t="str">
        <f t="shared" si="429"/>
        <v/>
      </c>
      <c r="AR487" s="135" t="str">
        <f t="shared" si="430"/>
        <v/>
      </c>
      <c r="AS487" s="135" t="str">
        <f t="shared" si="431"/>
        <v/>
      </c>
      <c r="AT487" s="135" t="str">
        <f t="shared" si="432"/>
        <v/>
      </c>
      <c r="AU487" s="135" t="str">
        <f t="shared" si="433"/>
        <v/>
      </c>
      <c r="AV487" s="135" t="str">
        <f t="shared" si="434"/>
        <v/>
      </c>
      <c r="AW487" s="135" t="str">
        <f t="shared" si="435"/>
        <v/>
      </c>
      <c r="AX487" s="135" t="str">
        <f t="shared" si="436"/>
        <v/>
      </c>
      <c r="AY487" s="135" t="str">
        <f t="shared" si="437"/>
        <v/>
      </c>
      <c r="AZ487" s="135" t="str">
        <f t="shared" si="438"/>
        <v/>
      </c>
      <c r="BA487" s="135" t="str">
        <f t="shared" si="439"/>
        <v/>
      </c>
      <c r="BB487" s="135" t="str">
        <f t="shared" si="440"/>
        <v/>
      </c>
      <c r="BC487" s="135" t="str">
        <f t="shared" si="441"/>
        <v/>
      </c>
      <c r="BD487" s="135" t="str">
        <f t="shared" si="442"/>
        <v/>
      </c>
      <c r="BE487" s="136" t="str">
        <f t="shared" si="443"/>
        <v/>
      </c>
      <c r="BF487" s="136" t="str">
        <f t="shared" si="444"/>
        <v/>
      </c>
      <c r="BG487" s="137" t="str">
        <f t="shared" si="445"/>
        <v/>
      </c>
      <c r="BH487" s="131" t="str">
        <f t="shared" si="446"/>
        <v>vide</v>
      </c>
      <c r="BI487" s="138">
        <f t="shared" si="447"/>
        <v>0</v>
      </c>
    </row>
    <row r="488" spans="32:91" x14ac:dyDescent="0.25">
      <c r="AF488" s="133" t="str">
        <f>trame_planning_machine!$C$30</f>
        <v>lu 25</v>
      </c>
      <c r="AG488" s="134" t="str">
        <f t="shared" si="419"/>
        <v/>
      </c>
      <c r="AH488" s="135" t="str">
        <f t="shared" si="420"/>
        <v/>
      </c>
      <c r="AI488" s="135" t="str">
        <f t="shared" si="421"/>
        <v/>
      </c>
      <c r="AJ488" s="135" t="str">
        <f t="shared" si="422"/>
        <v/>
      </c>
      <c r="AK488" s="135" t="str">
        <f t="shared" si="423"/>
        <v/>
      </c>
      <c r="AL488" s="135" t="str">
        <f t="shared" si="424"/>
        <v/>
      </c>
      <c r="AM488" s="135" t="str">
        <f t="shared" si="425"/>
        <v/>
      </c>
      <c r="AN488" s="135" t="str">
        <f t="shared" si="426"/>
        <v/>
      </c>
      <c r="AO488" s="135" t="str">
        <f t="shared" si="427"/>
        <v/>
      </c>
      <c r="AP488" s="135" t="str">
        <f t="shared" si="428"/>
        <v/>
      </c>
      <c r="AQ488" s="135" t="str">
        <f t="shared" si="429"/>
        <v/>
      </c>
      <c r="AR488" s="135" t="str">
        <f t="shared" si="430"/>
        <v/>
      </c>
      <c r="AS488" s="135" t="str">
        <f t="shared" si="431"/>
        <v/>
      </c>
      <c r="AT488" s="135" t="str">
        <f t="shared" si="432"/>
        <v/>
      </c>
      <c r="AU488" s="135" t="str">
        <f t="shared" si="433"/>
        <v/>
      </c>
      <c r="AV488" s="135" t="str">
        <f t="shared" si="434"/>
        <v/>
      </c>
      <c r="AW488" s="135" t="str">
        <f t="shared" si="435"/>
        <v/>
      </c>
      <c r="AX488" s="135" t="str">
        <f t="shared" si="436"/>
        <v/>
      </c>
      <c r="AY488" s="135" t="str">
        <f t="shared" si="437"/>
        <v/>
      </c>
      <c r="AZ488" s="135" t="str">
        <f t="shared" si="438"/>
        <v/>
      </c>
      <c r="BA488" s="135" t="str">
        <f t="shared" si="439"/>
        <v/>
      </c>
      <c r="BB488" s="135" t="str">
        <f t="shared" si="440"/>
        <v/>
      </c>
      <c r="BC488" s="135" t="str">
        <f t="shared" si="441"/>
        <v/>
      </c>
      <c r="BD488" s="135" t="str">
        <f t="shared" si="442"/>
        <v/>
      </c>
      <c r="BE488" s="136" t="str">
        <f t="shared" si="443"/>
        <v/>
      </c>
      <c r="BF488" s="136" t="str">
        <f t="shared" si="444"/>
        <v/>
      </c>
      <c r="BG488" s="137" t="str">
        <f t="shared" si="445"/>
        <v/>
      </c>
      <c r="BH488" s="131" t="str">
        <f t="shared" si="446"/>
        <v>vide</v>
      </c>
      <c r="BI488" s="138">
        <f t="shared" si="447"/>
        <v>0</v>
      </c>
    </row>
    <row r="489" spans="32:91" x14ac:dyDescent="0.25">
      <c r="AF489" s="133" t="str">
        <f>trame_planning_machine!$C$31</f>
        <v>ma 26</v>
      </c>
      <c r="AG489" s="134" t="str">
        <f t="shared" si="419"/>
        <v/>
      </c>
      <c r="AH489" s="135" t="str">
        <f t="shared" si="420"/>
        <v/>
      </c>
      <c r="AI489" s="135" t="str">
        <f t="shared" si="421"/>
        <v/>
      </c>
      <c r="AJ489" s="135" t="str">
        <f t="shared" si="422"/>
        <v/>
      </c>
      <c r="AK489" s="135" t="str">
        <f t="shared" si="423"/>
        <v/>
      </c>
      <c r="AL489" s="135" t="str">
        <f t="shared" si="424"/>
        <v/>
      </c>
      <c r="AM489" s="135" t="str">
        <f t="shared" si="425"/>
        <v/>
      </c>
      <c r="AN489" s="135" t="str">
        <f t="shared" si="426"/>
        <v/>
      </c>
      <c r="AO489" s="135" t="str">
        <f t="shared" si="427"/>
        <v/>
      </c>
      <c r="AP489" s="135" t="str">
        <f t="shared" si="428"/>
        <v/>
      </c>
      <c r="AQ489" s="135" t="str">
        <f t="shared" si="429"/>
        <v/>
      </c>
      <c r="AR489" s="135" t="str">
        <f t="shared" si="430"/>
        <v/>
      </c>
      <c r="AS489" s="135" t="str">
        <f t="shared" si="431"/>
        <v/>
      </c>
      <c r="AT489" s="135" t="str">
        <f t="shared" si="432"/>
        <v/>
      </c>
      <c r="AU489" s="135" t="str">
        <f t="shared" si="433"/>
        <v/>
      </c>
      <c r="AV489" s="135" t="str">
        <f t="shared" si="434"/>
        <v/>
      </c>
      <c r="AW489" s="135" t="str">
        <f t="shared" si="435"/>
        <v/>
      </c>
      <c r="AX489" s="135" t="str">
        <f t="shared" si="436"/>
        <v/>
      </c>
      <c r="AY489" s="135" t="str">
        <f t="shared" si="437"/>
        <v/>
      </c>
      <c r="AZ489" s="135" t="str">
        <f t="shared" si="438"/>
        <v/>
      </c>
      <c r="BA489" s="135" t="str">
        <f t="shared" si="439"/>
        <v/>
      </c>
      <c r="BB489" s="135" t="str">
        <f t="shared" si="440"/>
        <v/>
      </c>
      <c r="BC489" s="135" t="str">
        <f t="shared" si="441"/>
        <v/>
      </c>
      <c r="BD489" s="135" t="str">
        <f t="shared" si="442"/>
        <v/>
      </c>
      <c r="BE489" s="136" t="str">
        <f t="shared" si="443"/>
        <v/>
      </c>
      <c r="BF489" s="136" t="str">
        <f t="shared" si="444"/>
        <v/>
      </c>
      <c r="BG489" s="137" t="str">
        <f t="shared" si="445"/>
        <v/>
      </c>
      <c r="BH489" s="131" t="str">
        <f t="shared" si="446"/>
        <v>vide</v>
      </c>
      <c r="BI489" s="138">
        <f t="shared" si="447"/>
        <v>0</v>
      </c>
    </row>
    <row r="490" spans="32:91" x14ac:dyDescent="0.25">
      <c r="AF490" s="133" t="str">
        <f>trame_planning_machine!$C$32</f>
        <v>me 27</v>
      </c>
      <c r="AG490" s="134" t="str">
        <f t="shared" si="419"/>
        <v/>
      </c>
      <c r="AH490" s="135" t="str">
        <f t="shared" si="420"/>
        <v/>
      </c>
      <c r="AI490" s="135" t="str">
        <f t="shared" si="421"/>
        <v/>
      </c>
      <c r="AJ490" s="135" t="str">
        <f t="shared" si="422"/>
        <v/>
      </c>
      <c r="AK490" s="135" t="str">
        <f t="shared" si="423"/>
        <v/>
      </c>
      <c r="AL490" s="135" t="str">
        <f t="shared" si="424"/>
        <v/>
      </c>
      <c r="AM490" s="135" t="str">
        <f t="shared" si="425"/>
        <v/>
      </c>
      <c r="AN490" s="135" t="str">
        <f t="shared" si="426"/>
        <v/>
      </c>
      <c r="AO490" s="135" t="str">
        <f t="shared" si="427"/>
        <v/>
      </c>
      <c r="AP490" s="135" t="str">
        <f t="shared" si="428"/>
        <v/>
      </c>
      <c r="AQ490" s="135" t="str">
        <f t="shared" si="429"/>
        <v/>
      </c>
      <c r="AR490" s="135" t="str">
        <f t="shared" si="430"/>
        <v/>
      </c>
      <c r="AS490" s="135" t="str">
        <f t="shared" si="431"/>
        <v/>
      </c>
      <c r="AT490" s="135" t="str">
        <f t="shared" si="432"/>
        <v/>
      </c>
      <c r="AU490" s="135" t="str">
        <f t="shared" si="433"/>
        <v/>
      </c>
      <c r="AV490" s="135" t="str">
        <f t="shared" si="434"/>
        <v/>
      </c>
      <c r="AW490" s="135" t="str">
        <f t="shared" si="435"/>
        <v/>
      </c>
      <c r="AX490" s="135" t="str">
        <f t="shared" si="436"/>
        <v/>
      </c>
      <c r="AY490" s="135" t="str">
        <f t="shared" si="437"/>
        <v/>
      </c>
      <c r="AZ490" s="135" t="str">
        <f t="shared" si="438"/>
        <v/>
      </c>
      <c r="BA490" s="135" t="str">
        <f t="shared" si="439"/>
        <v/>
      </c>
      <c r="BB490" s="135" t="str">
        <f t="shared" si="440"/>
        <v/>
      </c>
      <c r="BC490" s="135" t="str">
        <f t="shared" si="441"/>
        <v/>
      </c>
      <c r="BD490" s="135" t="str">
        <f t="shared" si="442"/>
        <v/>
      </c>
      <c r="BE490" s="136" t="str">
        <f t="shared" si="443"/>
        <v/>
      </c>
      <c r="BF490" s="136" t="str">
        <f t="shared" si="444"/>
        <v/>
      </c>
      <c r="BG490" s="137" t="str">
        <f t="shared" si="445"/>
        <v/>
      </c>
      <c r="BH490" s="131" t="str">
        <f t="shared" si="446"/>
        <v>vide</v>
      </c>
      <c r="BI490" s="138">
        <f t="shared" si="447"/>
        <v>0</v>
      </c>
    </row>
    <row r="491" spans="32:91" x14ac:dyDescent="0.25">
      <c r="AF491" s="133" t="str">
        <f>trame_planning_machine!$C$33</f>
        <v>je 28</v>
      </c>
      <c r="AG491" s="134" t="str">
        <f t="shared" si="419"/>
        <v/>
      </c>
      <c r="AH491" s="135" t="str">
        <f t="shared" si="420"/>
        <v/>
      </c>
      <c r="AI491" s="135" t="str">
        <f t="shared" si="421"/>
        <v/>
      </c>
      <c r="AJ491" s="135" t="str">
        <f t="shared" si="422"/>
        <v/>
      </c>
      <c r="AK491" s="135" t="str">
        <f t="shared" si="423"/>
        <v/>
      </c>
      <c r="AL491" s="135" t="str">
        <f t="shared" si="424"/>
        <v/>
      </c>
      <c r="AM491" s="135" t="str">
        <f t="shared" si="425"/>
        <v/>
      </c>
      <c r="AN491" s="135" t="str">
        <f t="shared" si="426"/>
        <v/>
      </c>
      <c r="AO491" s="135" t="str">
        <f t="shared" si="427"/>
        <v/>
      </c>
      <c r="AP491" s="135" t="str">
        <f t="shared" si="428"/>
        <v/>
      </c>
      <c r="AQ491" s="135" t="str">
        <f t="shared" si="429"/>
        <v/>
      </c>
      <c r="AR491" s="135" t="str">
        <f t="shared" si="430"/>
        <v/>
      </c>
      <c r="AS491" s="135" t="str">
        <f t="shared" si="431"/>
        <v/>
      </c>
      <c r="AT491" s="135" t="str">
        <f t="shared" si="432"/>
        <v/>
      </c>
      <c r="AU491" s="135" t="str">
        <f t="shared" si="433"/>
        <v/>
      </c>
      <c r="AV491" s="135" t="str">
        <f t="shared" si="434"/>
        <v/>
      </c>
      <c r="AW491" s="135" t="str">
        <f t="shared" si="435"/>
        <v/>
      </c>
      <c r="AX491" s="135" t="str">
        <f t="shared" si="436"/>
        <v/>
      </c>
      <c r="AY491" s="135" t="str">
        <f t="shared" si="437"/>
        <v/>
      </c>
      <c r="AZ491" s="135" t="str">
        <f t="shared" si="438"/>
        <v/>
      </c>
      <c r="BA491" s="135" t="str">
        <f t="shared" si="439"/>
        <v/>
      </c>
      <c r="BB491" s="135" t="str">
        <f t="shared" si="440"/>
        <v/>
      </c>
      <c r="BC491" s="135" t="str">
        <f t="shared" si="441"/>
        <v/>
      </c>
      <c r="BD491" s="135" t="str">
        <f t="shared" si="442"/>
        <v/>
      </c>
      <c r="BE491" s="136" t="str">
        <f t="shared" si="443"/>
        <v/>
      </c>
      <c r="BF491" s="136" t="str">
        <f t="shared" si="444"/>
        <v/>
      </c>
      <c r="BG491" s="137" t="str">
        <f t="shared" si="445"/>
        <v/>
      </c>
      <c r="BH491" s="131" t="str">
        <f t="shared" si="446"/>
        <v>vide</v>
      </c>
      <c r="BI491" s="138">
        <f t="shared" si="447"/>
        <v>0</v>
      </c>
    </row>
    <row r="492" spans="32:91" x14ac:dyDescent="0.25">
      <c r="AF492" s="133" t="str">
        <f>trame_planning_machine!$C$34</f>
        <v>ve 29</v>
      </c>
      <c r="AG492" s="134" t="str">
        <f t="shared" si="419"/>
        <v/>
      </c>
      <c r="AH492" s="135" t="str">
        <f t="shared" si="420"/>
        <v/>
      </c>
      <c r="AI492" s="135" t="str">
        <f t="shared" si="421"/>
        <v/>
      </c>
      <c r="AJ492" s="135" t="str">
        <f t="shared" si="422"/>
        <v/>
      </c>
      <c r="AK492" s="135" t="str">
        <f t="shared" si="423"/>
        <v/>
      </c>
      <c r="AL492" s="135" t="str">
        <f t="shared" si="424"/>
        <v/>
      </c>
      <c r="AM492" s="135" t="str">
        <f t="shared" si="425"/>
        <v/>
      </c>
      <c r="AN492" s="135" t="str">
        <f t="shared" si="426"/>
        <v/>
      </c>
      <c r="AO492" s="135" t="str">
        <f t="shared" si="427"/>
        <v/>
      </c>
      <c r="AP492" s="135" t="str">
        <f t="shared" si="428"/>
        <v/>
      </c>
      <c r="AQ492" s="135" t="str">
        <f t="shared" si="429"/>
        <v/>
      </c>
      <c r="AR492" s="135" t="str">
        <f t="shared" si="430"/>
        <v/>
      </c>
      <c r="AS492" s="135" t="str">
        <f t="shared" si="431"/>
        <v/>
      </c>
      <c r="AT492" s="135" t="str">
        <f t="shared" si="432"/>
        <v/>
      </c>
      <c r="AU492" s="135" t="str">
        <f t="shared" si="433"/>
        <v/>
      </c>
      <c r="AV492" s="135" t="str">
        <f t="shared" si="434"/>
        <v/>
      </c>
      <c r="AW492" s="135" t="str">
        <f t="shared" si="435"/>
        <v/>
      </c>
      <c r="AX492" s="135" t="str">
        <f t="shared" si="436"/>
        <v/>
      </c>
      <c r="AY492" s="135" t="str">
        <f t="shared" si="437"/>
        <v/>
      </c>
      <c r="AZ492" s="135" t="str">
        <f t="shared" si="438"/>
        <v/>
      </c>
      <c r="BA492" s="135" t="str">
        <f t="shared" si="439"/>
        <v/>
      </c>
      <c r="BB492" s="135" t="str">
        <f t="shared" si="440"/>
        <v/>
      </c>
      <c r="BC492" s="135" t="str">
        <f t="shared" si="441"/>
        <v/>
      </c>
      <c r="BD492" s="135" t="str">
        <f t="shared" si="442"/>
        <v/>
      </c>
      <c r="BE492" s="136" t="str">
        <f t="shared" si="443"/>
        <v/>
      </c>
      <c r="BF492" s="136" t="str">
        <f t="shared" si="444"/>
        <v/>
      </c>
      <c r="BG492" s="137" t="str">
        <f t="shared" si="445"/>
        <v/>
      </c>
      <c r="BH492" s="131" t="str">
        <f t="shared" si="446"/>
        <v>vide</v>
      </c>
      <c r="BI492" s="138">
        <f t="shared" si="447"/>
        <v>0</v>
      </c>
    </row>
    <row r="493" spans="32:91" x14ac:dyDescent="0.25">
      <c r="AF493" s="133" t="str">
        <f>trame_planning_machine!$C$35</f>
        <v>sa 30</v>
      </c>
      <c r="AG493" s="134" t="str">
        <f t="shared" si="419"/>
        <v/>
      </c>
      <c r="AH493" s="135" t="str">
        <f t="shared" si="420"/>
        <v/>
      </c>
      <c r="AI493" s="135" t="str">
        <f t="shared" si="421"/>
        <v/>
      </c>
      <c r="AJ493" s="135" t="str">
        <f t="shared" si="422"/>
        <v/>
      </c>
      <c r="AK493" s="135" t="str">
        <f t="shared" si="423"/>
        <v/>
      </c>
      <c r="AL493" s="135" t="str">
        <f t="shared" si="424"/>
        <v/>
      </c>
      <c r="AM493" s="135" t="str">
        <f t="shared" si="425"/>
        <v/>
      </c>
      <c r="AN493" s="135" t="str">
        <f t="shared" si="426"/>
        <v/>
      </c>
      <c r="AO493" s="135" t="str">
        <f t="shared" si="427"/>
        <v/>
      </c>
      <c r="AP493" s="135" t="str">
        <f t="shared" si="428"/>
        <v/>
      </c>
      <c r="AQ493" s="135" t="str">
        <f t="shared" si="429"/>
        <v/>
      </c>
      <c r="AR493" s="135" t="str">
        <f t="shared" si="430"/>
        <v/>
      </c>
      <c r="AS493" s="135" t="str">
        <f t="shared" si="431"/>
        <v/>
      </c>
      <c r="AT493" s="135" t="str">
        <f t="shared" si="432"/>
        <v/>
      </c>
      <c r="AU493" s="135" t="str">
        <f t="shared" si="433"/>
        <v/>
      </c>
      <c r="AV493" s="135" t="str">
        <f t="shared" si="434"/>
        <v/>
      </c>
      <c r="AW493" s="135" t="str">
        <f t="shared" si="435"/>
        <v/>
      </c>
      <c r="AX493" s="135" t="str">
        <f t="shared" si="436"/>
        <v/>
      </c>
      <c r="AY493" s="135" t="str">
        <f t="shared" si="437"/>
        <v/>
      </c>
      <c r="AZ493" s="135" t="str">
        <f t="shared" si="438"/>
        <v/>
      </c>
      <c r="BA493" s="135" t="str">
        <f t="shared" si="439"/>
        <v/>
      </c>
      <c r="BB493" s="135" t="str">
        <f t="shared" si="440"/>
        <v/>
      </c>
      <c r="BC493" s="135" t="str">
        <f t="shared" si="441"/>
        <v/>
      </c>
      <c r="BD493" s="135" t="str">
        <f t="shared" si="442"/>
        <v/>
      </c>
      <c r="BE493" s="136" t="str">
        <f t="shared" si="443"/>
        <v/>
      </c>
      <c r="BF493" s="136" t="str">
        <f t="shared" si="444"/>
        <v/>
      </c>
      <c r="BG493" s="137" t="str">
        <f t="shared" si="445"/>
        <v/>
      </c>
      <c r="BH493" s="131" t="str">
        <f t="shared" si="446"/>
        <v>vide</v>
      </c>
      <c r="BI493" s="138">
        <f t="shared" si="447"/>
        <v>0</v>
      </c>
    </row>
    <row r="494" spans="32:91" ht="15.75" thickBot="1" x14ac:dyDescent="0.3">
      <c r="AF494" s="142" t="str">
        <f>trame_planning_machine!$C$36</f>
        <v>di 31</v>
      </c>
      <c r="AG494" s="143" t="str">
        <f t="shared" si="419"/>
        <v/>
      </c>
      <c r="AH494" s="144" t="str">
        <f t="shared" si="420"/>
        <v/>
      </c>
      <c r="AI494" s="144" t="str">
        <f t="shared" si="421"/>
        <v/>
      </c>
      <c r="AJ494" s="144" t="str">
        <f t="shared" si="422"/>
        <v/>
      </c>
      <c r="AK494" s="144" t="str">
        <f t="shared" si="423"/>
        <v/>
      </c>
      <c r="AL494" s="144" t="str">
        <f t="shared" si="424"/>
        <v/>
      </c>
      <c r="AM494" s="144" t="str">
        <f t="shared" si="425"/>
        <v/>
      </c>
      <c r="AN494" s="144" t="str">
        <f t="shared" si="426"/>
        <v/>
      </c>
      <c r="AO494" s="144" t="str">
        <f t="shared" si="427"/>
        <v/>
      </c>
      <c r="AP494" s="144" t="str">
        <f t="shared" si="428"/>
        <v/>
      </c>
      <c r="AQ494" s="144" t="str">
        <f t="shared" si="429"/>
        <v/>
      </c>
      <c r="AR494" s="144" t="str">
        <f t="shared" si="430"/>
        <v/>
      </c>
      <c r="AS494" s="144" t="str">
        <f t="shared" si="431"/>
        <v/>
      </c>
      <c r="AT494" s="144" t="str">
        <f t="shared" si="432"/>
        <v/>
      </c>
      <c r="AU494" s="144" t="str">
        <f t="shared" si="433"/>
        <v/>
      </c>
      <c r="AV494" s="144" t="str">
        <f t="shared" si="434"/>
        <v/>
      </c>
      <c r="AW494" s="144" t="str">
        <f t="shared" si="435"/>
        <v/>
      </c>
      <c r="AX494" s="144" t="str">
        <f t="shared" si="436"/>
        <v/>
      </c>
      <c r="AY494" s="144" t="str">
        <f t="shared" si="437"/>
        <v/>
      </c>
      <c r="AZ494" s="144" t="str">
        <f t="shared" si="438"/>
        <v/>
      </c>
      <c r="BA494" s="144" t="str">
        <f t="shared" si="439"/>
        <v/>
      </c>
      <c r="BB494" s="144" t="str">
        <f t="shared" si="440"/>
        <v/>
      </c>
      <c r="BC494" s="144" t="str">
        <f t="shared" si="441"/>
        <v/>
      </c>
      <c r="BD494" s="144" t="str">
        <f t="shared" si="442"/>
        <v/>
      </c>
      <c r="BE494" s="145" t="str">
        <f t="shared" si="443"/>
        <v/>
      </c>
      <c r="BF494" s="145" t="str">
        <f t="shared" si="444"/>
        <v/>
      </c>
      <c r="BG494" s="146" t="str">
        <f t="shared" si="445"/>
        <v/>
      </c>
      <c r="BH494" s="131" t="str">
        <f t="shared" si="446"/>
        <v>vide</v>
      </c>
      <c r="BI494" s="147">
        <f t="shared" si="447"/>
        <v>0</v>
      </c>
    </row>
    <row r="495" spans="32:91" ht="15.75" thickTop="1" x14ac:dyDescent="0.25">
      <c r="BD495" s="149"/>
    </row>
    <row r="496" spans="32:91" ht="15.75" thickBot="1" x14ac:dyDescent="0.3">
      <c r="BD496" s="149"/>
      <c r="BI496" s="60" t="str">
        <f>BH497</f>
        <v>vide</v>
      </c>
      <c r="BJ496" s="60" t="str">
        <f>BH498</f>
        <v>vide</v>
      </c>
      <c r="BK496" s="60" t="str">
        <f>BH499</f>
        <v>vide</v>
      </c>
      <c r="BL496" s="60" t="str">
        <f>BH500</f>
        <v>vide</v>
      </c>
      <c r="BM496" s="60" t="str">
        <f>BH501</f>
        <v>vide</v>
      </c>
      <c r="BN496" s="60" t="str">
        <f>BH502</f>
        <v>vide</v>
      </c>
      <c r="BO496" s="60" t="str">
        <f>BH503</f>
        <v>vide</v>
      </c>
      <c r="BP496" s="60" t="str">
        <f>BH504</f>
        <v>vide</v>
      </c>
      <c r="BQ496" s="60" t="str">
        <f>BH505</f>
        <v>vide</v>
      </c>
      <c r="BR496" s="60" t="str">
        <f>BH506</f>
        <v>vide</v>
      </c>
      <c r="BS496" s="60" t="str">
        <f>BH507</f>
        <v>vide</v>
      </c>
      <c r="BT496" s="60" t="str">
        <f>BH508</f>
        <v>vide</v>
      </c>
      <c r="BU496" s="60" t="str">
        <f>BH509</f>
        <v>vide</v>
      </c>
      <c r="BV496" s="60" t="str">
        <f>BH510</f>
        <v>vide</v>
      </c>
      <c r="BW496" s="60" t="str">
        <f>BH511</f>
        <v>vide</v>
      </c>
      <c r="BX496" s="60" t="str">
        <f>BH512</f>
        <v>vide</v>
      </c>
      <c r="BY496" s="60" t="str">
        <f>BH513</f>
        <v>vide</v>
      </c>
      <c r="BZ496" s="60" t="str">
        <f>BH514</f>
        <v>vide</v>
      </c>
      <c r="CA496" s="60" t="str">
        <f>BH515</f>
        <v>vide</v>
      </c>
      <c r="CB496" s="60" t="str">
        <f>BH516</f>
        <v>vide</v>
      </c>
      <c r="CC496" s="60" t="str">
        <f>BH517</f>
        <v>vide</v>
      </c>
      <c r="CD496" s="60" t="str">
        <f>BH518</f>
        <v>vide</v>
      </c>
      <c r="CE496" s="60" t="str">
        <f>BH519</f>
        <v>vide</v>
      </c>
      <c r="CF496" s="60" t="str">
        <f>BH520</f>
        <v>vide</v>
      </c>
      <c r="CG496" s="60" t="str">
        <f>BH521</f>
        <v>vide</v>
      </c>
      <c r="CH496" s="60" t="str">
        <f>BH522</f>
        <v>vide</v>
      </c>
      <c r="CI496" s="60" t="str">
        <f>BH523</f>
        <v>vide</v>
      </c>
      <c r="CJ496" s="60" t="str">
        <f>BH524</f>
        <v>vide</v>
      </c>
      <c r="CK496" s="60" t="str">
        <f>BH525</f>
        <v>vide</v>
      </c>
      <c r="CL496" s="60" t="str">
        <f>BH526</f>
        <v>vide</v>
      </c>
      <c r="CM496" s="60" t="str">
        <f>BH527</f>
        <v>vide</v>
      </c>
    </row>
    <row r="497" spans="31:61" ht="15.75" thickTop="1" x14ac:dyDescent="0.25">
      <c r="AE497" s="125" t="s">
        <v>27</v>
      </c>
      <c r="AF497" s="126" t="str">
        <f>trame_planning_machine!$C$6</f>
        <v>ve 1</v>
      </c>
      <c r="AG497" s="127" t="str">
        <f>IF(D2=$AE$497,D$1,"")</f>
        <v/>
      </c>
      <c r="AH497" s="128" t="str">
        <f t="shared" ref="AH497:BD497" si="448">IF(E2=$AE$497,E$1,"")</f>
        <v/>
      </c>
      <c r="AI497" s="128" t="str">
        <f t="shared" si="448"/>
        <v/>
      </c>
      <c r="AJ497" s="128" t="str">
        <f t="shared" si="448"/>
        <v/>
      </c>
      <c r="AK497" s="128" t="str">
        <f t="shared" si="448"/>
        <v/>
      </c>
      <c r="AL497" s="128" t="str">
        <f t="shared" si="448"/>
        <v/>
      </c>
      <c r="AM497" s="128" t="str">
        <f t="shared" si="448"/>
        <v/>
      </c>
      <c r="AN497" s="128" t="str">
        <f t="shared" si="448"/>
        <v/>
      </c>
      <c r="AO497" s="128" t="str">
        <f t="shared" si="448"/>
        <v/>
      </c>
      <c r="AP497" s="128" t="str">
        <f t="shared" si="448"/>
        <v/>
      </c>
      <c r="AQ497" s="128" t="str">
        <f t="shared" si="448"/>
        <v/>
      </c>
      <c r="AR497" s="128" t="str">
        <f t="shared" si="448"/>
        <v/>
      </c>
      <c r="AS497" s="128" t="str">
        <f t="shared" si="448"/>
        <v/>
      </c>
      <c r="AT497" s="128" t="str">
        <f t="shared" si="448"/>
        <v/>
      </c>
      <c r="AU497" s="128" t="str">
        <f t="shared" si="448"/>
        <v/>
      </c>
      <c r="AV497" s="128" t="str">
        <f t="shared" si="448"/>
        <v/>
      </c>
      <c r="AW497" s="128" t="str">
        <f t="shared" si="448"/>
        <v/>
      </c>
      <c r="AX497" s="128" t="str">
        <f t="shared" si="448"/>
        <v/>
      </c>
      <c r="AY497" s="128" t="str">
        <f t="shared" si="448"/>
        <v/>
      </c>
      <c r="AZ497" s="128" t="str">
        <f t="shared" si="448"/>
        <v/>
      </c>
      <c r="BA497" s="128" t="str">
        <f t="shared" si="448"/>
        <v/>
      </c>
      <c r="BB497" s="128" t="str">
        <f t="shared" si="448"/>
        <v/>
      </c>
      <c r="BC497" s="128" t="str">
        <f t="shared" si="448"/>
        <v/>
      </c>
      <c r="BD497" s="128" t="str">
        <f t="shared" si="448"/>
        <v/>
      </c>
      <c r="BE497" s="129" t="str">
        <f>IF(ISERROR(SEARCH("VC*",$AB$2)),"",$AB$1)</f>
        <v/>
      </c>
      <c r="BF497" s="129" t="str">
        <f>IF(ISERROR(SEARCH("VC*",$AC$2)),"",$AC$1)</f>
        <v/>
      </c>
      <c r="BG497" s="130" t="str">
        <f>IF(BI497&gt;1,"DOUB","")</f>
        <v/>
      </c>
      <c r="BH497" s="131" t="str">
        <f>IF(ISNA(LOOKUP(2.1,1/(AG497:BG497&lt;&gt;""),AG497:BG497)),"vide",LOOKUP(2.1,1/(AG497:BG497&lt;&gt;""),AG497:BG497))</f>
        <v>vide</v>
      </c>
      <c r="BI497" s="138">
        <f>SUMPRODUCT((AG497:BF497&lt;&gt;"")*1)</f>
        <v>0</v>
      </c>
    </row>
    <row r="498" spans="31:61" x14ac:dyDescent="0.25">
      <c r="AF498" s="133" t="str">
        <f>trame_planning_machine!$C$7</f>
        <v>sa 2</v>
      </c>
      <c r="AG498" s="134" t="str">
        <f t="shared" ref="AG498:AG527" si="449">IF(D3=$AE$497,D$1,"")</f>
        <v/>
      </c>
      <c r="AH498" s="135" t="str">
        <f t="shared" ref="AH498:AH527" si="450">IF(E3=$AE$497,E$1,"")</f>
        <v/>
      </c>
      <c r="AI498" s="135" t="str">
        <f t="shared" ref="AI498:AI527" si="451">IF(F3=$AE$497,F$1,"")</f>
        <v/>
      </c>
      <c r="AJ498" s="135" t="str">
        <f t="shared" ref="AJ498:AJ527" si="452">IF(G3=$AE$497,G$1,"")</f>
        <v/>
      </c>
      <c r="AK498" s="135" t="str">
        <f t="shared" ref="AK498:AK527" si="453">IF(H3=$AE$497,H$1,"")</f>
        <v/>
      </c>
      <c r="AL498" s="135" t="str">
        <f t="shared" ref="AL498:AL527" si="454">IF(I3=$AE$497,I$1,"")</f>
        <v/>
      </c>
      <c r="AM498" s="135" t="str">
        <f t="shared" ref="AM498:AM527" si="455">IF(J3=$AE$497,J$1,"")</f>
        <v/>
      </c>
      <c r="AN498" s="135" t="str">
        <f t="shared" ref="AN498:AN527" si="456">IF(K3=$AE$497,K$1,"")</f>
        <v/>
      </c>
      <c r="AO498" s="135" t="str">
        <f t="shared" ref="AO498:AO527" si="457">IF(L3=$AE$497,L$1,"")</f>
        <v/>
      </c>
      <c r="AP498" s="135" t="str">
        <f t="shared" ref="AP498:AP527" si="458">IF(M3=$AE$497,M$1,"")</f>
        <v/>
      </c>
      <c r="AQ498" s="135" t="str">
        <f t="shared" ref="AQ498:AQ527" si="459">IF(N3=$AE$497,N$1,"")</f>
        <v/>
      </c>
      <c r="AR498" s="135" t="str">
        <f t="shared" ref="AR498:AR527" si="460">IF(O3=$AE$497,O$1,"")</f>
        <v/>
      </c>
      <c r="AS498" s="135" t="str">
        <f t="shared" ref="AS498:AS527" si="461">IF(P3=$AE$497,P$1,"")</f>
        <v/>
      </c>
      <c r="AT498" s="135" t="str">
        <f t="shared" ref="AT498:AT527" si="462">IF(Q3=$AE$497,Q$1,"")</f>
        <v/>
      </c>
      <c r="AU498" s="135" t="str">
        <f t="shared" ref="AU498:AU527" si="463">IF(R3=$AE$497,R$1,"")</f>
        <v/>
      </c>
      <c r="AV498" s="135" t="str">
        <f t="shared" ref="AV498:AV527" si="464">IF(S3=$AE$497,S$1,"")</f>
        <v/>
      </c>
      <c r="AW498" s="135" t="str">
        <f t="shared" ref="AW498:AW527" si="465">IF(T3=$AE$497,T$1,"")</f>
        <v/>
      </c>
      <c r="AX498" s="135" t="str">
        <f t="shared" ref="AX498:AX527" si="466">IF(U3=$AE$497,U$1,"")</f>
        <v/>
      </c>
      <c r="AY498" s="135" t="str">
        <f t="shared" ref="AY498:AY527" si="467">IF(V3=$AE$497,V$1,"")</f>
        <v/>
      </c>
      <c r="AZ498" s="135" t="str">
        <f t="shared" ref="AZ498:AZ527" si="468">IF(W3=$AE$497,W$1,"")</f>
        <v/>
      </c>
      <c r="BA498" s="135" t="str">
        <f t="shared" ref="BA498:BA527" si="469">IF(X3=$AE$497,X$1,"")</f>
        <v/>
      </c>
      <c r="BB498" s="135" t="str">
        <f t="shared" ref="BB498:BB527" si="470">IF(Y3=$AE$497,Y$1,"")</f>
        <v/>
      </c>
      <c r="BC498" s="135" t="str">
        <f t="shared" ref="BC498:BC527" si="471">IF(Z3=$AE$497,Z$1,"")</f>
        <v/>
      </c>
      <c r="BD498" s="135" t="str">
        <f t="shared" ref="BD498:BD527" si="472">IF(AA3=$AE$497,AA$1,"")</f>
        <v/>
      </c>
      <c r="BE498" s="136" t="str">
        <f t="shared" ref="BE498:BE527" si="473">IF(ISERROR(SEARCH("VC*",$AB$2)),"",$AB$1)</f>
        <v/>
      </c>
      <c r="BF498" s="136" t="str">
        <f t="shared" ref="BF498:BF527" si="474">IF(ISERROR(SEARCH("VC*",$AC$2)),"",$AC$1)</f>
        <v/>
      </c>
      <c r="BG498" s="137" t="str">
        <f t="shared" ref="BG498:BG527" si="475">IF(BI498&gt;1,"DOUB","")</f>
        <v/>
      </c>
      <c r="BH498" s="131" t="str">
        <f t="shared" ref="BH498:BH527" si="476">IF(ISNA(LOOKUP(2.1,1/(AG498:BG498&lt;&gt;""),AG498:BG498)),"vide",LOOKUP(2.1,1/(AG498:BG498&lt;&gt;""),AG498:BG498))</f>
        <v>vide</v>
      </c>
      <c r="BI498" s="138">
        <f t="shared" ref="BI498:BI527" si="477">SUMPRODUCT((AG498:BF498&lt;&gt;"")*1)</f>
        <v>0</v>
      </c>
    </row>
    <row r="499" spans="31:61" x14ac:dyDescent="0.25">
      <c r="AF499" s="133" t="str">
        <f>trame_planning_machine!$C$8</f>
        <v>di 3</v>
      </c>
      <c r="AG499" s="134" t="str">
        <f t="shared" si="449"/>
        <v/>
      </c>
      <c r="AH499" s="135" t="str">
        <f t="shared" si="450"/>
        <v/>
      </c>
      <c r="AI499" s="135" t="str">
        <f t="shared" si="451"/>
        <v/>
      </c>
      <c r="AJ499" s="135" t="str">
        <f t="shared" si="452"/>
        <v/>
      </c>
      <c r="AK499" s="135" t="str">
        <f t="shared" si="453"/>
        <v/>
      </c>
      <c r="AL499" s="135" t="str">
        <f t="shared" si="454"/>
        <v/>
      </c>
      <c r="AM499" s="135" t="str">
        <f t="shared" si="455"/>
        <v/>
      </c>
      <c r="AN499" s="135" t="str">
        <f t="shared" si="456"/>
        <v/>
      </c>
      <c r="AO499" s="135" t="str">
        <f t="shared" si="457"/>
        <v/>
      </c>
      <c r="AP499" s="135" t="str">
        <f t="shared" si="458"/>
        <v/>
      </c>
      <c r="AQ499" s="135" t="str">
        <f t="shared" si="459"/>
        <v/>
      </c>
      <c r="AR499" s="135" t="str">
        <f t="shared" si="460"/>
        <v/>
      </c>
      <c r="AS499" s="135" t="str">
        <f t="shared" si="461"/>
        <v/>
      </c>
      <c r="AT499" s="135" t="str">
        <f t="shared" si="462"/>
        <v/>
      </c>
      <c r="AU499" s="135" t="str">
        <f t="shared" si="463"/>
        <v/>
      </c>
      <c r="AV499" s="135" t="str">
        <f t="shared" si="464"/>
        <v/>
      </c>
      <c r="AW499" s="135" t="str">
        <f t="shared" si="465"/>
        <v/>
      </c>
      <c r="AX499" s="135" t="str">
        <f t="shared" si="466"/>
        <v/>
      </c>
      <c r="AY499" s="135" t="str">
        <f t="shared" si="467"/>
        <v/>
      </c>
      <c r="AZ499" s="135" t="str">
        <f t="shared" si="468"/>
        <v/>
      </c>
      <c r="BA499" s="135" t="str">
        <f t="shared" si="469"/>
        <v/>
      </c>
      <c r="BB499" s="135" t="str">
        <f t="shared" si="470"/>
        <v/>
      </c>
      <c r="BC499" s="135" t="str">
        <f t="shared" si="471"/>
        <v/>
      </c>
      <c r="BD499" s="135" t="str">
        <f t="shared" si="472"/>
        <v/>
      </c>
      <c r="BE499" s="136" t="str">
        <f t="shared" si="473"/>
        <v/>
      </c>
      <c r="BF499" s="136" t="str">
        <f t="shared" si="474"/>
        <v/>
      </c>
      <c r="BG499" s="137" t="str">
        <f t="shared" si="475"/>
        <v/>
      </c>
      <c r="BH499" s="131" t="str">
        <f t="shared" si="476"/>
        <v>vide</v>
      </c>
      <c r="BI499" s="138">
        <f t="shared" si="477"/>
        <v>0</v>
      </c>
    </row>
    <row r="500" spans="31:61" x14ac:dyDescent="0.25">
      <c r="AF500" s="133" t="str">
        <f>trame_planning_machine!$C$9</f>
        <v>lu 4</v>
      </c>
      <c r="AG500" s="134" t="str">
        <f t="shared" si="449"/>
        <v/>
      </c>
      <c r="AH500" s="135" t="str">
        <f t="shared" si="450"/>
        <v/>
      </c>
      <c r="AI500" s="135" t="str">
        <f t="shared" si="451"/>
        <v/>
      </c>
      <c r="AJ500" s="135" t="str">
        <f t="shared" si="452"/>
        <v/>
      </c>
      <c r="AK500" s="135" t="str">
        <f t="shared" si="453"/>
        <v/>
      </c>
      <c r="AL500" s="135" t="str">
        <f t="shared" si="454"/>
        <v/>
      </c>
      <c r="AM500" s="135" t="str">
        <f t="shared" si="455"/>
        <v/>
      </c>
      <c r="AN500" s="135" t="str">
        <f t="shared" si="456"/>
        <v/>
      </c>
      <c r="AO500" s="135" t="str">
        <f t="shared" si="457"/>
        <v/>
      </c>
      <c r="AP500" s="135" t="str">
        <f t="shared" si="458"/>
        <v/>
      </c>
      <c r="AQ500" s="135" t="str">
        <f t="shared" si="459"/>
        <v/>
      </c>
      <c r="AR500" s="135" t="str">
        <f t="shared" si="460"/>
        <v/>
      </c>
      <c r="AS500" s="135" t="str">
        <f t="shared" si="461"/>
        <v/>
      </c>
      <c r="AT500" s="135" t="str">
        <f t="shared" si="462"/>
        <v/>
      </c>
      <c r="AU500" s="135" t="str">
        <f t="shared" si="463"/>
        <v/>
      </c>
      <c r="AV500" s="135" t="str">
        <f t="shared" si="464"/>
        <v/>
      </c>
      <c r="AW500" s="135" t="str">
        <f t="shared" si="465"/>
        <v/>
      </c>
      <c r="AX500" s="135" t="str">
        <f t="shared" si="466"/>
        <v/>
      </c>
      <c r="AY500" s="135" t="str">
        <f t="shared" si="467"/>
        <v/>
      </c>
      <c r="AZ500" s="135" t="str">
        <f t="shared" si="468"/>
        <v/>
      </c>
      <c r="BA500" s="135" t="str">
        <f t="shared" si="469"/>
        <v/>
      </c>
      <c r="BB500" s="135" t="str">
        <f t="shared" si="470"/>
        <v/>
      </c>
      <c r="BC500" s="135" t="str">
        <f t="shared" si="471"/>
        <v/>
      </c>
      <c r="BD500" s="135" t="str">
        <f t="shared" si="472"/>
        <v/>
      </c>
      <c r="BE500" s="136" t="str">
        <f t="shared" si="473"/>
        <v/>
      </c>
      <c r="BF500" s="136" t="str">
        <f t="shared" si="474"/>
        <v/>
      </c>
      <c r="BG500" s="137" t="str">
        <f t="shared" si="475"/>
        <v/>
      </c>
      <c r="BH500" s="131" t="str">
        <f t="shared" si="476"/>
        <v>vide</v>
      </c>
      <c r="BI500" s="138">
        <f t="shared" si="477"/>
        <v>0</v>
      </c>
    </row>
    <row r="501" spans="31:61" x14ac:dyDescent="0.25">
      <c r="AF501" s="133" t="str">
        <f>trame_planning_machine!$C$10</f>
        <v>ma 5</v>
      </c>
      <c r="AG501" s="134" t="str">
        <f t="shared" si="449"/>
        <v/>
      </c>
      <c r="AH501" s="135" t="str">
        <f t="shared" si="450"/>
        <v/>
      </c>
      <c r="AI501" s="135" t="str">
        <f t="shared" si="451"/>
        <v/>
      </c>
      <c r="AJ501" s="135" t="str">
        <f t="shared" si="452"/>
        <v/>
      </c>
      <c r="AK501" s="135" t="str">
        <f t="shared" si="453"/>
        <v/>
      </c>
      <c r="AL501" s="135" t="str">
        <f t="shared" si="454"/>
        <v/>
      </c>
      <c r="AM501" s="135" t="str">
        <f t="shared" si="455"/>
        <v/>
      </c>
      <c r="AN501" s="135" t="str">
        <f t="shared" si="456"/>
        <v/>
      </c>
      <c r="AO501" s="135" t="str">
        <f t="shared" si="457"/>
        <v/>
      </c>
      <c r="AP501" s="135" t="str">
        <f t="shared" si="458"/>
        <v/>
      </c>
      <c r="AQ501" s="135" t="str">
        <f t="shared" si="459"/>
        <v/>
      </c>
      <c r="AR501" s="135" t="str">
        <f t="shared" si="460"/>
        <v/>
      </c>
      <c r="AS501" s="135" t="str">
        <f t="shared" si="461"/>
        <v/>
      </c>
      <c r="AT501" s="135" t="str">
        <f t="shared" si="462"/>
        <v/>
      </c>
      <c r="AU501" s="135" t="str">
        <f t="shared" si="463"/>
        <v/>
      </c>
      <c r="AV501" s="135" t="str">
        <f t="shared" si="464"/>
        <v/>
      </c>
      <c r="AW501" s="135" t="str">
        <f t="shared" si="465"/>
        <v/>
      </c>
      <c r="AX501" s="135" t="str">
        <f t="shared" si="466"/>
        <v/>
      </c>
      <c r="AY501" s="135" t="str">
        <f t="shared" si="467"/>
        <v/>
      </c>
      <c r="AZ501" s="135" t="str">
        <f t="shared" si="468"/>
        <v/>
      </c>
      <c r="BA501" s="135" t="str">
        <f t="shared" si="469"/>
        <v/>
      </c>
      <c r="BB501" s="135" t="str">
        <f t="shared" si="470"/>
        <v/>
      </c>
      <c r="BC501" s="135" t="str">
        <f t="shared" si="471"/>
        <v/>
      </c>
      <c r="BD501" s="135" t="str">
        <f t="shared" si="472"/>
        <v/>
      </c>
      <c r="BE501" s="136" t="str">
        <f t="shared" si="473"/>
        <v/>
      </c>
      <c r="BF501" s="136" t="str">
        <f t="shared" si="474"/>
        <v/>
      </c>
      <c r="BG501" s="137" t="str">
        <f t="shared" si="475"/>
        <v/>
      </c>
      <c r="BH501" s="131" t="str">
        <f t="shared" si="476"/>
        <v>vide</v>
      </c>
      <c r="BI501" s="138">
        <f t="shared" si="477"/>
        <v>0</v>
      </c>
    </row>
    <row r="502" spans="31:61" x14ac:dyDescent="0.25">
      <c r="AF502" s="133" t="str">
        <f>trame_planning_machine!$C$11</f>
        <v>me 6</v>
      </c>
      <c r="AG502" s="134" t="str">
        <f t="shared" si="449"/>
        <v/>
      </c>
      <c r="AH502" s="135" t="str">
        <f t="shared" si="450"/>
        <v/>
      </c>
      <c r="AI502" s="135" t="str">
        <f t="shared" si="451"/>
        <v/>
      </c>
      <c r="AJ502" s="135" t="str">
        <f t="shared" si="452"/>
        <v/>
      </c>
      <c r="AK502" s="135" t="str">
        <f t="shared" si="453"/>
        <v/>
      </c>
      <c r="AL502" s="135" t="str">
        <f t="shared" si="454"/>
        <v/>
      </c>
      <c r="AM502" s="135" t="str">
        <f t="shared" si="455"/>
        <v/>
      </c>
      <c r="AN502" s="135" t="str">
        <f t="shared" si="456"/>
        <v/>
      </c>
      <c r="AO502" s="135" t="str">
        <f t="shared" si="457"/>
        <v/>
      </c>
      <c r="AP502" s="135" t="str">
        <f t="shared" si="458"/>
        <v/>
      </c>
      <c r="AQ502" s="135" t="str">
        <f t="shared" si="459"/>
        <v/>
      </c>
      <c r="AR502" s="135" t="str">
        <f t="shared" si="460"/>
        <v/>
      </c>
      <c r="AS502" s="135" t="str">
        <f t="shared" si="461"/>
        <v/>
      </c>
      <c r="AT502" s="135" t="str">
        <f t="shared" si="462"/>
        <v/>
      </c>
      <c r="AU502" s="135" t="str">
        <f t="shared" si="463"/>
        <v/>
      </c>
      <c r="AV502" s="135" t="str">
        <f t="shared" si="464"/>
        <v/>
      </c>
      <c r="AW502" s="135" t="str">
        <f t="shared" si="465"/>
        <v/>
      </c>
      <c r="AX502" s="135" t="str">
        <f t="shared" si="466"/>
        <v/>
      </c>
      <c r="AY502" s="135" t="str">
        <f t="shared" si="467"/>
        <v/>
      </c>
      <c r="AZ502" s="135" t="str">
        <f t="shared" si="468"/>
        <v/>
      </c>
      <c r="BA502" s="135" t="str">
        <f t="shared" si="469"/>
        <v/>
      </c>
      <c r="BB502" s="135" t="str">
        <f t="shared" si="470"/>
        <v/>
      </c>
      <c r="BC502" s="135" t="str">
        <f t="shared" si="471"/>
        <v/>
      </c>
      <c r="BD502" s="135" t="str">
        <f t="shared" si="472"/>
        <v/>
      </c>
      <c r="BE502" s="136" t="str">
        <f t="shared" si="473"/>
        <v/>
      </c>
      <c r="BF502" s="136" t="str">
        <f t="shared" si="474"/>
        <v/>
      </c>
      <c r="BG502" s="137" t="str">
        <f t="shared" si="475"/>
        <v/>
      </c>
      <c r="BH502" s="131" t="str">
        <f t="shared" si="476"/>
        <v>vide</v>
      </c>
      <c r="BI502" s="138">
        <f t="shared" si="477"/>
        <v>0</v>
      </c>
    </row>
    <row r="503" spans="31:61" x14ac:dyDescent="0.25">
      <c r="AF503" s="133" t="str">
        <f>trame_planning_machine!$C$12</f>
        <v>je 7</v>
      </c>
      <c r="AG503" s="134" t="str">
        <f t="shared" si="449"/>
        <v/>
      </c>
      <c r="AH503" s="135" t="str">
        <f t="shared" si="450"/>
        <v/>
      </c>
      <c r="AI503" s="135" t="str">
        <f t="shared" si="451"/>
        <v/>
      </c>
      <c r="AJ503" s="135" t="str">
        <f t="shared" si="452"/>
        <v/>
      </c>
      <c r="AK503" s="135" t="str">
        <f t="shared" si="453"/>
        <v/>
      </c>
      <c r="AL503" s="135" t="str">
        <f t="shared" si="454"/>
        <v/>
      </c>
      <c r="AM503" s="135" t="str">
        <f t="shared" si="455"/>
        <v/>
      </c>
      <c r="AN503" s="135" t="str">
        <f t="shared" si="456"/>
        <v/>
      </c>
      <c r="AO503" s="135" t="str">
        <f t="shared" si="457"/>
        <v/>
      </c>
      <c r="AP503" s="135" t="str">
        <f t="shared" si="458"/>
        <v/>
      </c>
      <c r="AQ503" s="135" t="str">
        <f t="shared" si="459"/>
        <v/>
      </c>
      <c r="AR503" s="135" t="str">
        <f t="shared" si="460"/>
        <v/>
      </c>
      <c r="AS503" s="135" t="str">
        <f t="shared" si="461"/>
        <v/>
      </c>
      <c r="AT503" s="135" t="str">
        <f t="shared" si="462"/>
        <v/>
      </c>
      <c r="AU503" s="135" t="str">
        <f t="shared" si="463"/>
        <v/>
      </c>
      <c r="AV503" s="135" t="str">
        <f t="shared" si="464"/>
        <v/>
      </c>
      <c r="AW503" s="135" t="str">
        <f t="shared" si="465"/>
        <v/>
      </c>
      <c r="AX503" s="135" t="str">
        <f t="shared" si="466"/>
        <v/>
      </c>
      <c r="AY503" s="135" t="str">
        <f t="shared" si="467"/>
        <v/>
      </c>
      <c r="AZ503" s="135" t="str">
        <f t="shared" si="468"/>
        <v/>
      </c>
      <c r="BA503" s="135" t="str">
        <f t="shared" si="469"/>
        <v/>
      </c>
      <c r="BB503" s="135" t="str">
        <f t="shared" si="470"/>
        <v/>
      </c>
      <c r="BC503" s="135" t="str">
        <f t="shared" si="471"/>
        <v/>
      </c>
      <c r="BD503" s="135" t="str">
        <f t="shared" si="472"/>
        <v/>
      </c>
      <c r="BE503" s="136" t="str">
        <f t="shared" si="473"/>
        <v/>
      </c>
      <c r="BF503" s="136" t="str">
        <f t="shared" si="474"/>
        <v/>
      </c>
      <c r="BG503" s="137" t="str">
        <f t="shared" si="475"/>
        <v/>
      </c>
      <c r="BH503" s="131" t="str">
        <f t="shared" si="476"/>
        <v>vide</v>
      </c>
      <c r="BI503" s="138">
        <f t="shared" si="477"/>
        <v>0</v>
      </c>
    </row>
    <row r="504" spans="31:61" x14ac:dyDescent="0.25">
      <c r="AF504" s="133" t="str">
        <f>trame_planning_machine!$C$13</f>
        <v>ve 8</v>
      </c>
      <c r="AG504" s="134" t="str">
        <f t="shared" si="449"/>
        <v/>
      </c>
      <c r="AH504" s="135" t="str">
        <f t="shared" si="450"/>
        <v/>
      </c>
      <c r="AI504" s="135" t="str">
        <f t="shared" si="451"/>
        <v/>
      </c>
      <c r="AJ504" s="135" t="str">
        <f t="shared" si="452"/>
        <v/>
      </c>
      <c r="AK504" s="135" t="str">
        <f t="shared" si="453"/>
        <v/>
      </c>
      <c r="AL504" s="135" t="str">
        <f t="shared" si="454"/>
        <v/>
      </c>
      <c r="AM504" s="135" t="str">
        <f t="shared" si="455"/>
        <v/>
      </c>
      <c r="AN504" s="135" t="str">
        <f t="shared" si="456"/>
        <v/>
      </c>
      <c r="AO504" s="135" t="str">
        <f t="shared" si="457"/>
        <v/>
      </c>
      <c r="AP504" s="135" t="str">
        <f t="shared" si="458"/>
        <v/>
      </c>
      <c r="AQ504" s="135" t="str">
        <f t="shared" si="459"/>
        <v/>
      </c>
      <c r="AR504" s="135" t="str">
        <f t="shared" si="460"/>
        <v/>
      </c>
      <c r="AS504" s="135" t="str">
        <f t="shared" si="461"/>
        <v/>
      </c>
      <c r="AT504" s="135" t="str">
        <f t="shared" si="462"/>
        <v/>
      </c>
      <c r="AU504" s="135" t="str">
        <f t="shared" si="463"/>
        <v/>
      </c>
      <c r="AV504" s="135" t="str">
        <f t="shared" si="464"/>
        <v/>
      </c>
      <c r="AW504" s="135" t="str">
        <f t="shared" si="465"/>
        <v/>
      </c>
      <c r="AX504" s="135" t="str">
        <f t="shared" si="466"/>
        <v/>
      </c>
      <c r="AY504" s="135" t="str">
        <f t="shared" si="467"/>
        <v/>
      </c>
      <c r="AZ504" s="135" t="str">
        <f t="shared" si="468"/>
        <v/>
      </c>
      <c r="BA504" s="135" t="str">
        <f t="shared" si="469"/>
        <v/>
      </c>
      <c r="BB504" s="135" t="str">
        <f t="shared" si="470"/>
        <v/>
      </c>
      <c r="BC504" s="135" t="str">
        <f t="shared" si="471"/>
        <v/>
      </c>
      <c r="BD504" s="135" t="str">
        <f t="shared" si="472"/>
        <v/>
      </c>
      <c r="BE504" s="136" t="str">
        <f t="shared" si="473"/>
        <v/>
      </c>
      <c r="BF504" s="136" t="str">
        <f t="shared" si="474"/>
        <v/>
      </c>
      <c r="BG504" s="137" t="str">
        <f t="shared" si="475"/>
        <v/>
      </c>
      <c r="BH504" s="131" t="str">
        <f t="shared" si="476"/>
        <v>vide</v>
      </c>
      <c r="BI504" s="138">
        <f t="shared" si="477"/>
        <v>0</v>
      </c>
    </row>
    <row r="505" spans="31:61" x14ac:dyDescent="0.25">
      <c r="AF505" s="133" t="str">
        <f>trame_planning_machine!$C$14</f>
        <v>sa 9</v>
      </c>
      <c r="AG505" s="134" t="str">
        <f t="shared" si="449"/>
        <v/>
      </c>
      <c r="AH505" s="135" t="str">
        <f t="shared" si="450"/>
        <v/>
      </c>
      <c r="AI505" s="135" t="str">
        <f t="shared" si="451"/>
        <v/>
      </c>
      <c r="AJ505" s="135" t="str">
        <f t="shared" si="452"/>
        <v/>
      </c>
      <c r="AK505" s="135" t="str">
        <f t="shared" si="453"/>
        <v/>
      </c>
      <c r="AL505" s="135" t="str">
        <f t="shared" si="454"/>
        <v/>
      </c>
      <c r="AM505" s="135" t="str">
        <f t="shared" si="455"/>
        <v/>
      </c>
      <c r="AN505" s="135" t="str">
        <f t="shared" si="456"/>
        <v/>
      </c>
      <c r="AO505" s="135" t="str">
        <f t="shared" si="457"/>
        <v/>
      </c>
      <c r="AP505" s="135" t="str">
        <f t="shared" si="458"/>
        <v/>
      </c>
      <c r="AQ505" s="135" t="str">
        <f t="shared" si="459"/>
        <v/>
      </c>
      <c r="AR505" s="135" t="str">
        <f t="shared" si="460"/>
        <v/>
      </c>
      <c r="AS505" s="135" t="str">
        <f t="shared" si="461"/>
        <v/>
      </c>
      <c r="AT505" s="135" t="str">
        <f t="shared" si="462"/>
        <v/>
      </c>
      <c r="AU505" s="135" t="str">
        <f t="shared" si="463"/>
        <v/>
      </c>
      <c r="AV505" s="135" t="str">
        <f t="shared" si="464"/>
        <v/>
      </c>
      <c r="AW505" s="135" t="str">
        <f t="shared" si="465"/>
        <v/>
      </c>
      <c r="AX505" s="135" t="str">
        <f t="shared" si="466"/>
        <v/>
      </c>
      <c r="AY505" s="135" t="str">
        <f t="shared" si="467"/>
        <v/>
      </c>
      <c r="AZ505" s="135" t="str">
        <f t="shared" si="468"/>
        <v/>
      </c>
      <c r="BA505" s="135" t="str">
        <f t="shared" si="469"/>
        <v/>
      </c>
      <c r="BB505" s="135" t="str">
        <f t="shared" si="470"/>
        <v/>
      </c>
      <c r="BC505" s="135" t="str">
        <f t="shared" si="471"/>
        <v/>
      </c>
      <c r="BD505" s="135" t="str">
        <f t="shared" si="472"/>
        <v/>
      </c>
      <c r="BE505" s="136" t="str">
        <f t="shared" si="473"/>
        <v/>
      </c>
      <c r="BF505" s="136" t="str">
        <f t="shared" si="474"/>
        <v/>
      </c>
      <c r="BG505" s="137" t="str">
        <f t="shared" si="475"/>
        <v/>
      </c>
      <c r="BH505" s="131" t="str">
        <f t="shared" si="476"/>
        <v>vide</v>
      </c>
      <c r="BI505" s="138">
        <f t="shared" si="477"/>
        <v>0</v>
      </c>
    </row>
    <row r="506" spans="31:61" x14ac:dyDescent="0.25">
      <c r="AF506" s="133" t="str">
        <f>trame_planning_machine!$C$15</f>
        <v>di 10</v>
      </c>
      <c r="AG506" s="134" t="str">
        <f t="shared" si="449"/>
        <v/>
      </c>
      <c r="AH506" s="135" t="str">
        <f t="shared" si="450"/>
        <v/>
      </c>
      <c r="AI506" s="135" t="str">
        <f t="shared" si="451"/>
        <v/>
      </c>
      <c r="AJ506" s="135" t="str">
        <f t="shared" si="452"/>
        <v/>
      </c>
      <c r="AK506" s="135" t="str">
        <f t="shared" si="453"/>
        <v/>
      </c>
      <c r="AL506" s="135" t="str">
        <f t="shared" si="454"/>
        <v/>
      </c>
      <c r="AM506" s="135" t="str">
        <f t="shared" si="455"/>
        <v/>
      </c>
      <c r="AN506" s="135" t="str">
        <f t="shared" si="456"/>
        <v/>
      </c>
      <c r="AO506" s="135" t="str">
        <f t="shared" si="457"/>
        <v/>
      </c>
      <c r="AP506" s="135" t="str">
        <f t="shared" si="458"/>
        <v/>
      </c>
      <c r="AQ506" s="135" t="str">
        <f t="shared" si="459"/>
        <v/>
      </c>
      <c r="AR506" s="135" t="str">
        <f t="shared" si="460"/>
        <v/>
      </c>
      <c r="AS506" s="135" t="str">
        <f t="shared" si="461"/>
        <v/>
      </c>
      <c r="AT506" s="135" t="str">
        <f t="shared" si="462"/>
        <v/>
      </c>
      <c r="AU506" s="135" t="str">
        <f t="shared" si="463"/>
        <v/>
      </c>
      <c r="AV506" s="135" t="str">
        <f t="shared" si="464"/>
        <v/>
      </c>
      <c r="AW506" s="135" t="str">
        <f t="shared" si="465"/>
        <v/>
      </c>
      <c r="AX506" s="135" t="str">
        <f t="shared" si="466"/>
        <v/>
      </c>
      <c r="AY506" s="135" t="str">
        <f t="shared" si="467"/>
        <v/>
      </c>
      <c r="AZ506" s="135" t="str">
        <f t="shared" si="468"/>
        <v/>
      </c>
      <c r="BA506" s="135" t="str">
        <f t="shared" si="469"/>
        <v/>
      </c>
      <c r="BB506" s="135" t="str">
        <f t="shared" si="470"/>
        <v/>
      </c>
      <c r="BC506" s="135" t="str">
        <f t="shared" si="471"/>
        <v/>
      </c>
      <c r="BD506" s="135" t="str">
        <f t="shared" si="472"/>
        <v/>
      </c>
      <c r="BE506" s="136" t="str">
        <f t="shared" si="473"/>
        <v/>
      </c>
      <c r="BF506" s="136" t="str">
        <f t="shared" si="474"/>
        <v/>
      </c>
      <c r="BG506" s="137" t="str">
        <f t="shared" si="475"/>
        <v/>
      </c>
      <c r="BH506" s="131" t="str">
        <f t="shared" si="476"/>
        <v>vide</v>
      </c>
      <c r="BI506" s="138">
        <f t="shared" si="477"/>
        <v>0</v>
      </c>
    </row>
    <row r="507" spans="31:61" x14ac:dyDescent="0.25">
      <c r="AF507" s="133" t="str">
        <f>trame_planning_machine!$C$16</f>
        <v>lu 11</v>
      </c>
      <c r="AG507" s="134" t="str">
        <f t="shared" si="449"/>
        <v/>
      </c>
      <c r="AH507" s="135" t="str">
        <f t="shared" si="450"/>
        <v/>
      </c>
      <c r="AI507" s="135" t="str">
        <f t="shared" si="451"/>
        <v/>
      </c>
      <c r="AJ507" s="135" t="str">
        <f t="shared" si="452"/>
        <v/>
      </c>
      <c r="AK507" s="135" t="str">
        <f t="shared" si="453"/>
        <v/>
      </c>
      <c r="AL507" s="135" t="str">
        <f t="shared" si="454"/>
        <v/>
      </c>
      <c r="AM507" s="135" t="str">
        <f t="shared" si="455"/>
        <v/>
      </c>
      <c r="AN507" s="135" t="str">
        <f t="shared" si="456"/>
        <v/>
      </c>
      <c r="AO507" s="135" t="str">
        <f t="shared" si="457"/>
        <v/>
      </c>
      <c r="AP507" s="135" t="str">
        <f t="shared" si="458"/>
        <v/>
      </c>
      <c r="AQ507" s="135" t="str">
        <f t="shared" si="459"/>
        <v/>
      </c>
      <c r="AR507" s="135" t="str">
        <f t="shared" si="460"/>
        <v/>
      </c>
      <c r="AS507" s="135" t="str">
        <f t="shared" si="461"/>
        <v/>
      </c>
      <c r="AT507" s="135" t="str">
        <f t="shared" si="462"/>
        <v/>
      </c>
      <c r="AU507" s="135" t="str">
        <f t="shared" si="463"/>
        <v/>
      </c>
      <c r="AV507" s="135" t="str">
        <f t="shared" si="464"/>
        <v/>
      </c>
      <c r="AW507" s="135" t="str">
        <f t="shared" si="465"/>
        <v/>
      </c>
      <c r="AX507" s="135" t="str">
        <f t="shared" si="466"/>
        <v/>
      </c>
      <c r="AY507" s="135" t="str">
        <f t="shared" si="467"/>
        <v/>
      </c>
      <c r="AZ507" s="135" t="str">
        <f t="shared" si="468"/>
        <v/>
      </c>
      <c r="BA507" s="135" t="str">
        <f t="shared" si="469"/>
        <v/>
      </c>
      <c r="BB507" s="135" t="str">
        <f t="shared" si="470"/>
        <v/>
      </c>
      <c r="BC507" s="135" t="str">
        <f t="shared" si="471"/>
        <v/>
      </c>
      <c r="BD507" s="135" t="str">
        <f t="shared" si="472"/>
        <v/>
      </c>
      <c r="BE507" s="136" t="str">
        <f t="shared" si="473"/>
        <v/>
      </c>
      <c r="BF507" s="136" t="str">
        <f t="shared" si="474"/>
        <v/>
      </c>
      <c r="BG507" s="137" t="str">
        <f t="shared" si="475"/>
        <v/>
      </c>
      <c r="BH507" s="131" t="str">
        <f t="shared" si="476"/>
        <v>vide</v>
      </c>
      <c r="BI507" s="138">
        <f t="shared" si="477"/>
        <v>0</v>
      </c>
    </row>
    <row r="508" spans="31:61" x14ac:dyDescent="0.25">
      <c r="AF508" s="133" t="str">
        <f>trame_planning_machine!$C$17</f>
        <v>ma 12</v>
      </c>
      <c r="AG508" s="134" t="str">
        <f t="shared" si="449"/>
        <v/>
      </c>
      <c r="AH508" s="135" t="str">
        <f t="shared" si="450"/>
        <v/>
      </c>
      <c r="AI508" s="135" t="str">
        <f t="shared" si="451"/>
        <v/>
      </c>
      <c r="AJ508" s="135" t="str">
        <f t="shared" si="452"/>
        <v/>
      </c>
      <c r="AK508" s="135" t="str">
        <f t="shared" si="453"/>
        <v/>
      </c>
      <c r="AL508" s="135" t="str">
        <f t="shared" si="454"/>
        <v/>
      </c>
      <c r="AM508" s="135" t="str">
        <f t="shared" si="455"/>
        <v/>
      </c>
      <c r="AN508" s="135" t="str">
        <f t="shared" si="456"/>
        <v/>
      </c>
      <c r="AO508" s="135" t="str">
        <f t="shared" si="457"/>
        <v/>
      </c>
      <c r="AP508" s="135" t="str">
        <f t="shared" si="458"/>
        <v/>
      </c>
      <c r="AQ508" s="135" t="str">
        <f t="shared" si="459"/>
        <v/>
      </c>
      <c r="AR508" s="135" t="str">
        <f t="shared" si="460"/>
        <v/>
      </c>
      <c r="AS508" s="135" t="str">
        <f t="shared" si="461"/>
        <v/>
      </c>
      <c r="AT508" s="135" t="str">
        <f t="shared" si="462"/>
        <v/>
      </c>
      <c r="AU508" s="135" t="str">
        <f t="shared" si="463"/>
        <v/>
      </c>
      <c r="AV508" s="135" t="str">
        <f t="shared" si="464"/>
        <v/>
      </c>
      <c r="AW508" s="135" t="str">
        <f t="shared" si="465"/>
        <v/>
      </c>
      <c r="AX508" s="135" t="str">
        <f t="shared" si="466"/>
        <v/>
      </c>
      <c r="AY508" s="135" t="str">
        <f t="shared" si="467"/>
        <v/>
      </c>
      <c r="AZ508" s="135" t="str">
        <f t="shared" si="468"/>
        <v/>
      </c>
      <c r="BA508" s="135" t="str">
        <f t="shared" si="469"/>
        <v/>
      </c>
      <c r="BB508" s="135" t="str">
        <f t="shared" si="470"/>
        <v/>
      </c>
      <c r="BC508" s="135" t="str">
        <f t="shared" si="471"/>
        <v/>
      </c>
      <c r="BD508" s="135" t="str">
        <f t="shared" si="472"/>
        <v/>
      </c>
      <c r="BE508" s="136" t="str">
        <f t="shared" si="473"/>
        <v/>
      </c>
      <c r="BF508" s="136" t="str">
        <f t="shared" si="474"/>
        <v/>
      </c>
      <c r="BG508" s="137" t="str">
        <f t="shared" si="475"/>
        <v/>
      </c>
      <c r="BH508" s="131" t="str">
        <f t="shared" si="476"/>
        <v>vide</v>
      </c>
      <c r="BI508" s="138">
        <f t="shared" si="477"/>
        <v>0</v>
      </c>
    </row>
    <row r="509" spans="31:61" x14ac:dyDescent="0.25">
      <c r="AF509" s="133" t="str">
        <f>trame_planning_machine!$C$18</f>
        <v>me 13</v>
      </c>
      <c r="AG509" s="134" t="str">
        <f t="shared" si="449"/>
        <v/>
      </c>
      <c r="AH509" s="135" t="str">
        <f t="shared" si="450"/>
        <v/>
      </c>
      <c r="AI509" s="135" t="str">
        <f t="shared" si="451"/>
        <v/>
      </c>
      <c r="AJ509" s="135" t="str">
        <f t="shared" si="452"/>
        <v/>
      </c>
      <c r="AK509" s="135" t="str">
        <f t="shared" si="453"/>
        <v/>
      </c>
      <c r="AL509" s="135" t="str">
        <f t="shared" si="454"/>
        <v/>
      </c>
      <c r="AM509" s="135" t="str">
        <f t="shared" si="455"/>
        <v/>
      </c>
      <c r="AN509" s="135" t="str">
        <f t="shared" si="456"/>
        <v/>
      </c>
      <c r="AO509" s="135" t="str">
        <f t="shared" si="457"/>
        <v/>
      </c>
      <c r="AP509" s="135" t="str">
        <f t="shared" si="458"/>
        <v/>
      </c>
      <c r="AQ509" s="135" t="str">
        <f t="shared" si="459"/>
        <v/>
      </c>
      <c r="AR509" s="135" t="str">
        <f t="shared" si="460"/>
        <v/>
      </c>
      <c r="AS509" s="135" t="str">
        <f t="shared" si="461"/>
        <v/>
      </c>
      <c r="AT509" s="135" t="str">
        <f t="shared" si="462"/>
        <v/>
      </c>
      <c r="AU509" s="135" t="str">
        <f t="shared" si="463"/>
        <v/>
      </c>
      <c r="AV509" s="135" t="str">
        <f t="shared" si="464"/>
        <v/>
      </c>
      <c r="AW509" s="135" t="str">
        <f t="shared" si="465"/>
        <v/>
      </c>
      <c r="AX509" s="135" t="str">
        <f t="shared" si="466"/>
        <v/>
      </c>
      <c r="AY509" s="135" t="str">
        <f t="shared" si="467"/>
        <v/>
      </c>
      <c r="AZ509" s="135" t="str">
        <f t="shared" si="468"/>
        <v/>
      </c>
      <c r="BA509" s="135" t="str">
        <f t="shared" si="469"/>
        <v/>
      </c>
      <c r="BB509" s="135" t="str">
        <f t="shared" si="470"/>
        <v/>
      </c>
      <c r="BC509" s="135" t="str">
        <f t="shared" si="471"/>
        <v/>
      </c>
      <c r="BD509" s="135" t="str">
        <f t="shared" si="472"/>
        <v/>
      </c>
      <c r="BE509" s="136" t="str">
        <f t="shared" si="473"/>
        <v/>
      </c>
      <c r="BF509" s="136" t="str">
        <f t="shared" si="474"/>
        <v/>
      </c>
      <c r="BG509" s="137" t="str">
        <f t="shared" si="475"/>
        <v/>
      </c>
      <c r="BH509" s="131" t="str">
        <f t="shared" si="476"/>
        <v>vide</v>
      </c>
      <c r="BI509" s="138">
        <f t="shared" si="477"/>
        <v>0</v>
      </c>
    </row>
    <row r="510" spans="31:61" x14ac:dyDescent="0.25">
      <c r="AF510" s="133" t="str">
        <f>trame_planning_machine!$C$19</f>
        <v>je 14</v>
      </c>
      <c r="AG510" s="134" t="str">
        <f t="shared" si="449"/>
        <v/>
      </c>
      <c r="AH510" s="135" t="str">
        <f t="shared" si="450"/>
        <v/>
      </c>
      <c r="AI510" s="135" t="str">
        <f t="shared" si="451"/>
        <v/>
      </c>
      <c r="AJ510" s="135" t="str">
        <f t="shared" si="452"/>
        <v/>
      </c>
      <c r="AK510" s="135" t="str">
        <f t="shared" si="453"/>
        <v/>
      </c>
      <c r="AL510" s="135" t="str">
        <f t="shared" si="454"/>
        <v/>
      </c>
      <c r="AM510" s="135" t="str">
        <f t="shared" si="455"/>
        <v/>
      </c>
      <c r="AN510" s="135" t="str">
        <f t="shared" si="456"/>
        <v/>
      </c>
      <c r="AO510" s="135" t="str">
        <f t="shared" si="457"/>
        <v/>
      </c>
      <c r="AP510" s="135" t="str">
        <f t="shared" si="458"/>
        <v/>
      </c>
      <c r="AQ510" s="135" t="str">
        <f t="shared" si="459"/>
        <v/>
      </c>
      <c r="AR510" s="135" t="str">
        <f t="shared" si="460"/>
        <v/>
      </c>
      <c r="AS510" s="135" t="str">
        <f t="shared" si="461"/>
        <v/>
      </c>
      <c r="AT510" s="135" t="str">
        <f t="shared" si="462"/>
        <v/>
      </c>
      <c r="AU510" s="135" t="str">
        <f t="shared" si="463"/>
        <v/>
      </c>
      <c r="AV510" s="135" t="str">
        <f t="shared" si="464"/>
        <v/>
      </c>
      <c r="AW510" s="135" t="str">
        <f t="shared" si="465"/>
        <v/>
      </c>
      <c r="AX510" s="135" t="str">
        <f t="shared" si="466"/>
        <v/>
      </c>
      <c r="AY510" s="135" t="str">
        <f t="shared" si="467"/>
        <v/>
      </c>
      <c r="AZ510" s="135" t="str">
        <f t="shared" si="468"/>
        <v/>
      </c>
      <c r="BA510" s="135" t="str">
        <f t="shared" si="469"/>
        <v/>
      </c>
      <c r="BB510" s="135" t="str">
        <f t="shared" si="470"/>
        <v/>
      </c>
      <c r="BC510" s="135" t="str">
        <f t="shared" si="471"/>
        <v/>
      </c>
      <c r="BD510" s="135" t="str">
        <f t="shared" si="472"/>
        <v/>
      </c>
      <c r="BE510" s="136" t="str">
        <f t="shared" si="473"/>
        <v/>
      </c>
      <c r="BF510" s="136" t="str">
        <f t="shared" si="474"/>
        <v/>
      </c>
      <c r="BG510" s="137" t="str">
        <f t="shared" si="475"/>
        <v/>
      </c>
      <c r="BH510" s="131" t="str">
        <f t="shared" si="476"/>
        <v>vide</v>
      </c>
      <c r="BI510" s="138">
        <f t="shared" si="477"/>
        <v>0</v>
      </c>
    </row>
    <row r="511" spans="31:61" x14ac:dyDescent="0.25">
      <c r="AF511" s="133" t="str">
        <f>trame_planning_machine!$C$20</f>
        <v>ve 15</v>
      </c>
      <c r="AG511" s="134" t="str">
        <f t="shared" si="449"/>
        <v/>
      </c>
      <c r="AH511" s="135" t="str">
        <f t="shared" si="450"/>
        <v/>
      </c>
      <c r="AI511" s="135" t="str">
        <f t="shared" si="451"/>
        <v/>
      </c>
      <c r="AJ511" s="135" t="str">
        <f t="shared" si="452"/>
        <v/>
      </c>
      <c r="AK511" s="135" t="str">
        <f t="shared" si="453"/>
        <v/>
      </c>
      <c r="AL511" s="135" t="str">
        <f t="shared" si="454"/>
        <v/>
      </c>
      <c r="AM511" s="135" t="str">
        <f t="shared" si="455"/>
        <v/>
      </c>
      <c r="AN511" s="135" t="str">
        <f t="shared" si="456"/>
        <v/>
      </c>
      <c r="AO511" s="135" t="str">
        <f t="shared" si="457"/>
        <v/>
      </c>
      <c r="AP511" s="135" t="str">
        <f t="shared" si="458"/>
        <v/>
      </c>
      <c r="AQ511" s="135" t="str">
        <f t="shared" si="459"/>
        <v/>
      </c>
      <c r="AR511" s="135" t="str">
        <f t="shared" si="460"/>
        <v/>
      </c>
      <c r="AS511" s="135" t="str">
        <f t="shared" si="461"/>
        <v/>
      </c>
      <c r="AT511" s="135" t="str">
        <f t="shared" si="462"/>
        <v/>
      </c>
      <c r="AU511" s="135" t="str">
        <f t="shared" si="463"/>
        <v/>
      </c>
      <c r="AV511" s="135" t="str">
        <f t="shared" si="464"/>
        <v/>
      </c>
      <c r="AW511" s="135" t="str">
        <f t="shared" si="465"/>
        <v/>
      </c>
      <c r="AX511" s="135" t="str">
        <f t="shared" si="466"/>
        <v/>
      </c>
      <c r="AY511" s="135" t="str">
        <f t="shared" si="467"/>
        <v/>
      </c>
      <c r="AZ511" s="135" t="str">
        <f t="shared" si="468"/>
        <v/>
      </c>
      <c r="BA511" s="135" t="str">
        <f t="shared" si="469"/>
        <v/>
      </c>
      <c r="BB511" s="135" t="str">
        <f t="shared" si="470"/>
        <v/>
      </c>
      <c r="BC511" s="135" t="str">
        <f t="shared" si="471"/>
        <v/>
      </c>
      <c r="BD511" s="135" t="str">
        <f t="shared" si="472"/>
        <v/>
      </c>
      <c r="BE511" s="136" t="str">
        <f t="shared" si="473"/>
        <v/>
      </c>
      <c r="BF511" s="136" t="str">
        <f t="shared" si="474"/>
        <v/>
      </c>
      <c r="BG511" s="137" t="str">
        <f t="shared" si="475"/>
        <v/>
      </c>
      <c r="BH511" s="131" t="str">
        <f t="shared" si="476"/>
        <v>vide</v>
      </c>
      <c r="BI511" s="138">
        <f t="shared" si="477"/>
        <v>0</v>
      </c>
    </row>
    <row r="512" spans="31:61" x14ac:dyDescent="0.25">
      <c r="AF512" s="133" t="str">
        <f>trame_planning_machine!$C$21</f>
        <v>sa 16</v>
      </c>
      <c r="AG512" s="134" t="str">
        <f t="shared" si="449"/>
        <v/>
      </c>
      <c r="AH512" s="135" t="str">
        <f t="shared" si="450"/>
        <v/>
      </c>
      <c r="AI512" s="135" t="str">
        <f t="shared" si="451"/>
        <v/>
      </c>
      <c r="AJ512" s="135" t="str">
        <f t="shared" si="452"/>
        <v/>
      </c>
      <c r="AK512" s="135" t="str">
        <f t="shared" si="453"/>
        <v/>
      </c>
      <c r="AL512" s="135" t="str">
        <f t="shared" si="454"/>
        <v/>
      </c>
      <c r="AM512" s="135" t="str">
        <f t="shared" si="455"/>
        <v/>
      </c>
      <c r="AN512" s="135" t="str">
        <f t="shared" si="456"/>
        <v/>
      </c>
      <c r="AO512" s="135" t="str">
        <f t="shared" si="457"/>
        <v/>
      </c>
      <c r="AP512" s="135" t="str">
        <f t="shared" si="458"/>
        <v/>
      </c>
      <c r="AQ512" s="135" t="str">
        <f t="shared" si="459"/>
        <v/>
      </c>
      <c r="AR512" s="135" t="str">
        <f t="shared" si="460"/>
        <v/>
      </c>
      <c r="AS512" s="135" t="str">
        <f t="shared" si="461"/>
        <v/>
      </c>
      <c r="AT512" s="135" t="str">
        <f t="shared" si="462"/>
        <v/>
      </c>
      <c r="AU512" s="135" t="str">
        <f t="shared" si="463"/>
        <v/>
      </c>
      <c r="AV512" s="135" t="str">
        <f t="shared" si="464"/>
        <v/>
      </c>
      <c r="AW512" s="135" t="str">
        <f t="shared" si="465"/>
        <v/>
      </c>
      <c r="AX512" s="135" t="str">
        <f t="shared" si="466"/>
        <v/>
      </c>
      <c r="AY512" s="135" t="str">
        <f t="shared" si="467"/>
        <v/>
      </c>
      <c r="AZ512" s="135" t="str">
        <f t="shared" si="468"/>
        <v/>
      </c>
      <c r="BA512" s="135" t="str">
        <f t="shared" si="469"/>
        <v/>
      </c>
      <c r="BB512" s="135" t="str">
        <f t="shared" si="470"/>
        <v/>
      </c>
      <c r="BC512" s="135" t="str">
        <f t="shared" si="471"/>
        <v/>
      </c>
      <c r="BD512" s="135" t="str">
        <f t="shared" si="472"/>
        <v/>
      </c>
      <c r="BE512" s="136" t="str">
        <f t="shared" si="473"/>
        <v/>
      </c>
      <c r="BF512" s="136" t="str">
        <f t="shared" si="474"/>
        <v/>
      </c>
      <c r="BG512" s="137" t="str">
        <f t="shared" si="475"/>
        <v/>
      </c>
      <c r="BH512" s="131" t="str">
        <f t="shared" si="476"/>
        <v>vide</v>
      </c>
      <c r="BI512" s="138">
        <f t="shared" si="477"/>
        <v>0</v>
      </c>
    </row>
    <row r="513" spans="32:61" x14ac:dyDescent="0.25">
      <c r="AF513" s="133" t="str">
        <f>trame_planning_machine!$C$22</f>
        <v>di 17</v>
      </c>
      <c r="AG513" s="134" t="str">
        <f t="shared" si="449"/>
        <v/>
      </c>
      <c r="AH513" s="135" t="str">
        <f t="shared" si="450"/>
        <v/>
      </c>
      <c r="AI513" s="135" t="str">
        <f t="shared" si="451"/>
        <v/>
      </c>
      <c r="AJ513" s="135" t="str">
        <f t="shared" si="452"/>
        <v/>
      </c>
      <c r="AK513" s="135" t="str">
        <f t="shared" si="453"/>
        <v/>
      </c>
      <c r="AL513" s="135" t="str">
        <f t="shared" si="454"/>
        <v/>
      </c>
      <c r="AM513" s="135" t="str">
        <f t="shared" si="455"/>
        <v/>
      </c>
      <c r="AN513" s="135" t="str">
        <f t="shared" si="456"/>
        <v/>
      </c>
      <c r="AO513" s="135" t="str">
        <f t="shared" si="457"/>
        <v/>
      </c>
      <c r="AP513" s="135" t="str">
        <f t="shared" si="458"/>
        <v/>
      </c>
      <c r="AQ513" s="135" t="str">
        <f t="shared" si="459"/>
        <v/>
      </c>
      <c r="AR513" s="135" t="str">
        <f t="shared" si="460"/>
        <v/>
      </c>
      <c r="AS513" s="135" t="str">
        <f t="shared" si="461"/>
        <v/>
      </c>
      <c r="AT513" s="135" t="str">
        <f t="shared" si="462"/>
        <v/>
      </c>
      <c r="AU513" s="135" t="str">
        <f t="shared" si="463"/>
        <v/>
      </c>
      <c r="AV513" s="135" t="str">
        <f t="shared" si="464"/>
        <v/>
      </c>
      <c r="AW513" s="135" t="str">
        <f t="shared" si="465"/>
        <v/>
      </c>
      <c r="AX513" s="135" t="str">
        <f t="shared" si="466"/>
        <v/>
      </c>
      <c r="AY513" s="135" t="str">
        <f t="shared" si="467"/>
        <v/>
      </c>
      <c r="AZ513" s="135" t="str">
        <f t="shared" si="468"/>
        <v/>
      </c>
      <c r="BA513" s="135" t="str">
        <f t="shared" si="469"/>
        <v/>
      </c>
      <c r="BB513" s="135" t="str">
        <f t="shared" si="470"/>
        <v/>
      </c>
      <c r="BC513" s="135" t="str">
        <f t="shared" si="471"/>
        <v/>
      </c>
      <c r="BD513" s="135" t="str">
        <f t="shared" si="472"/>
        <v/>
      </c>
      <c r="BE513" s="136" t="str">
        <f t="shared" si="473"/>
        <v/>
      </c>
      <c r="BF513" s="136" t="str">
        <f t="shared" si="474"/>
        <v/>
      </c>
      <c r="BG513" s="137" t="str">
        <f t="shared" si="475"/>
        <v/>
      </c>
      <c r="BH513" s="131" t="str">
        <f t="shared" si="476"/>
        <v>vide</v>
      </c>
      <c r="BI513" s="138">
        <f t="shared" si="477"/>
        <v>0</v>
      </c>
    </row>
    <row r="514" spans="32:61" x14ac:dyDescent="0.25">
      <c r="AF514" s="133" t="str">
        <f>trame_planning_machine!$C$23</f>
        <v>lu 18</v>
      </c>
      <c r="AG514" s="134" t="str">
        <f t="shared" si="449"/>
        <v/>
      </c>
      <c r="AH514" s="135" t="str">
        <f t="shared" si="450"/>
        <v/>
      </c>
      <c r="AI514" s="135" t="str">
        <f t="shared" si="451"/>
        <v/>
      </c>
      <c r="AJ514" s="135" t="str">
        <f t="shared" si="452"/>
        <v/>
      </c>
      <c r="AK514" s="135" t="str">
        <f t="shared" si="453"/>
        <v/>
      </c>
      <c r="AL514" s="135" t="str">
        <f t="shared" si="454"/>
        <v/>
      </c>
      <c r="AM514" s="135" t="str">
        <f t="shared" si="455"/>
        <v/>
      </c>
      <c r="AN514" s="135" t="str">
        <f t="shared" si="456"/>
        <v/>
      </c>
      <c r="AO514" s="135" t="str">
        <f t="shared" si="457"/>
        <v/>
      </c>
      <c r="AP514" s="135" t="str">
        <f t="shared" si="458"/>
        <v/>
      </c>
      <c r="AQ514" s="135" t="str">
        <f t="shared" si="459"/>
        <v/>
      </c>
      <c r="AR514" s="135" t="str">
        <f t="shared" si="460"/>
        <v/>
      </c>
      <c r="AS514" s="135" t="str">
        <f t="shared" si="461"/>
        <v/>
      </c>
      <c r="AT514" s="135" t="str">
        <f t="shared" si="462"/>
        <v/>
      </c>
      <c r="AU514" s="135" t="str">
        <f t="shared" si="463"/>
        <v/>
      </c>
      <c r="AV514" s="135" t="str">
        <f t="shared" si="464"/>
        <v/>
      </c>
      <c r="AW514" s="135" t="str">
        <f t="shared" si="465"/>
        <v/>
      </c>
      <c r="AX514" s="135" t="str">
        <f t="shared" si="466"/>
        <v/>
      </c>
      <c r="AY514" s="135" t="str">
        <f t="shared" si="467"/>
        <v/>
      </c>
      <c r="AZ514" s="135" t="str">
        <f t="shared" si="468"/>
        <v/>
      </c>
      <c r="BA514" s="135" t="str">
        <f t="shared" si="469"/>
        <v/>
      </c>
      <c r="BB514" s="135" t="str">
        <f t="shared" si="470"/>
        <v/>
      </c>
      <c r="BC514" s="135" t="str">
        <f t="shared" si="471"/>
        <v/>
      </c>
      <c r="BD514" s="135" t="str">
        <f t="shared" si="472"/>
        <v/>
      </c>
      <c r="BE514" s="136" t="str">
        <f t="shared" si="473"/>
        <v/>
      </c>
      <c r="BF514" s="136" t="str">
        <f t="shared" si="474"/>
        <v/>
      </c>
      <c r="BG514" s="137" t="str">
        <f t="shared" si="475"/>
        <v/>
      </c>
      <c r="BH514" s="131" t="str">
        <f t="shared" si="476"/>
        <v>vide</v>
      </c>
      <c r="BI514" s="138">
        <f t="shared" si="477"/>
        <v>0</v>
      </c>
    </row>
    <row r="515" spans="32:61" x14ac:dyDescent="0.25">
      <c r="AF515" s="133" t="str">
        <f>trame_planning_machine!$C$24</f>
        <v>ma 19</v>
      </c>
      <c r="AG515" s="134" t="str">
        <f t="shared" si="449"/>
        <v/>
      </c>
      <c r="AH515" s="135" t="str">
        <f t="shared" si="450"/>
        <v/>
      </c>
      <c r="AI515" s="135" t="str">
        <f t="shared" si="451"/>
        <v/>
      </c>
      <c r="AJ515" s="135" t="str">
        <f t="shared" si="452"/>
        <v/>
      </c>
      <c r="AK515" s="135" t="str">
        <f t="shared" si="453"/>
        <v/>
      </c>
      <c r="AL515" s="135" t="str">
        <f t="shared" si="454"/>
        <v/>
      </c>
      <c r="AM515" s="135" t="str">
        <f t="shared" si="455"/>
        <v/>
      </c>
      <c r="AN515" s="135" t="str">
        <f t="shared" si="456"/>
        <v/>
      </c>
      <c r="AO515" s="135" t="str">
        <f t="shared" si="457"/>
        <v/>
      </c>
      <c r="AP515" s="135" t="str">
        <f t="shared" si="458"/>
        <v/>
      </c>
      <c r="AQ515" s="135" t="str">
        <f t="shared" si="459"/>
        <v/>
      </c>
      <c r="AR515" s="135" t="str">
        <f t="shared" si="460"/>
        <v/>
      </c>
      <c r="AS515" s="135" t="str">
        <f t="shared" si="461"/>
        <v/>
      </c>
      <c r="AT515" s="135" t="str">
        <f t="shared" si="462"/>
        <v/>
      </c>
      <c r="AU515" s="135" t="str">
        <f t="shared" si="463"/>
        <v/>
      </c>
      <c r="AV515" s="135" t="str">
        <f t="shared" si="464"/>
        <v/>
      </c>
      <c r="AW515" s="135" t="str">
        <f t="shared" si="465"/>
        <v/>
      </c>
      <c r="AX515" s="135" t="str">
        <f t="shared" si="466"/>
        <v/>
      </c>
      <c r="AY515" s="135" t="str">
        <f t="shared" si="467"/>
        <v/>
      </c>
      <c r="AZ515" s="135" t="str">
        <f t="shared" si="468"/>
        <v/>
      </c>
      <c r="BA515" s="135" t="str">
        <f t="shared" si="469"/>
        <v/>
      </c>
      <c r="BB515" s="135" t="str">
        <f t="shared" si="470"/>
        <v/>
      </c>
      <c r="BC515" s="135" t="str">
        <f t="shared" si="471"/>
        <v/>
      </c>
      <c r="BD515" s="135" t="str">
        <f t="shared" si="472"/>
        <v/>
      </c>
      <c r="BE515" s="136" t="str">
        <f t="shared" si="473"/>
        <v/>
      </c>
      <c r="BF515" s="136" t="str">
        <f t="shared" si="474"/>
        <v/>
      </c>
      <c r="BG515" s="137" t="str">
        <f t="shared" si="475"/>
        <v/>
      </c>
      <c r="BH515" s="131" t="str">
        <f t="shared" si="476"/>
        <v>vide</v>
      </c>
      <c r="BI515" s="138">
        <f t="shared" si="477"/>
        <v>0</v>
      </c>
    </row>
    <row r="516" spans="32:61" x14ac:dyDescent="0.25">
      <c r="AF516" s="133" t="str">
        <f>trame_planning_machine!$C$25</f>
        <v>me 20</v>
      </c>
      <c r="AG516" s="134" t="str">
        <f t="shared" si="449"/>
        <v/>
      </c>
      <c r="AH516" s="135" t="str">
        <f t="shared" si="450"/>
        <v/>
      </c>
      <c r="AI516" s="135" t="str">
        <f t="shared" si="451"/>
        <v/>
      </c>
      <c r="AJ516" s="135" t="str">
        <f t="shared" si="452"/>
        <v/>
      </c>
      <c r="AK516" s="135" t="str">
        <f t="shared" si="453"/>
        <v/>
      </c>
      <c r="AL516" s="135" t="str">
        <f t="shared" si="454"/>
        <v/>
      </c>
      <c r="AM516" s="135" t="str">
        <f t="shared" si="455"/>
        <v/>
      </c>
      <c r="AN516" s="135" t="str">
        <f t="shared" si="456"/>
        <v/>
      </c>
      <c r="AO516" s="135" t="str">
        <f t="shared" si="457"/>
        <v/>
      </c>
      <c r="AP516" s="135" t="str">
        <f t="shared" si="458"/>
        <v/>
      </c>
      <c r="AQ516" s="135" t="str">
        <f t="shared" si="459"/>
        <v/>
      </c>
      <c r="AR516" s="135" t="str">
        <f t="shared" si="460"/>
        <v/>
      </c>
      <c r="AS516" s="135" t="str">
        <f t="shared" si="461"/>
        <v/>
      </c>
      <c r="AT516" s="135" t="str">
        <f t="shared" si="462"/>
        <v/>
      </c>
      <c r="AU516" s="135" t="str">
        <f t="shared" si="463"/>
        <v/>
      </c>
      <c r="AV516" s="135" t="str">
        <f t="shared" si="464"/>
        <v/>
      </c>
      <c r="AW516" s="135" t="str">
        <f t="shared" si="465"/>
        <v/>
      </c>
      <c r="AX516" s="135" t="str">
        <f t="shared" si="466"/>
        <v/>
      </c>
      <c r="AY516" s="135" t="str">
        <f t="shared" si="467"/>
        <v/>
      </c>
      <c r="AZ516" s="135" t="str">
        <f t="shared" si="468"/>
        <v/>
      </c>
      <c r="BA516" s="135" t="str">
        <f t="shared" si="469"/>
        <v/>
      </c>
      <c r="BB516" s="135" t="str">
        <f t="shared" si="470"/>
        <v/>
      </c>
      <c r="BC516" s="135" t="str">
        <f t="shared" si="471"/>
        <v/>
      </c>
      <c r="BD516" s="135" t="str">
        <f t="shared" si="472"/>
        <v/>
      </c>
      <c r="BE516" s="136" t="str">
        <f t="shared" si="473"/>
        <v/>
      </c>
      <c r="BF516" s="136" t="str">
        <f t="shared" si="474"/>
        <v/>
      </c>
      <c r="BG516" s="137" t="str">
        <f t="shared" si="475"/>
        <v/>
      </c>
      <c r="BH516" s="131" t="str">
        <f t="shared" si="476"/>
        <v>vide</v>
      </c>
      <c r="BI516" s="138">
        <f t="shared" si="477"/>
        <v>0</v>
      </c>
    </row>
    <row r="517" spans="32:61" x14ac:dyDescent="0.25">
      <c r="AF517" s="133" t="str">
        <f>trame_planning_machine!$C$26</f>
        <v>je 21</v>
      </c>
      <c r="AG517" s="134" t="str">
        <f t="shared" si="449"/>
        <v/>
      </c>
      <c r="AH517" s="135" t="str">
        <f t="shared" si="450"/>
        <v/>
      </c>
      <c r="AI517" s="135" t="str">
        <f t="shared" si="451"/>
        <v/>
      </c>
      <c r="AJ517" s="135" t="str">
        <f t="shared" si="452"/>
        <v/>
      </c>
      <c r="AK517" s="135" t="str">
        <f t="shared" si="453"/>
        <v/>
      </c>
      <c r="AL517" s="135" t="str">
        <f t="shared" si="454"/>
        <v/>
      </c>
      <c r="AM517" s="135" t="str">
        <f t="shared" si="455"/>
        <v/>
      </c>
      <c r="AN517" s="135" t="str">
        <f t="shared" si="456"/>
        <v/>
      </c>
      <c r="AO517" s="135" t="str">
        <f t="shared" si="457"/>
        <v/>
      </c>
      <c r="AP517" s="135" t="str">
        <f t="shared" si="458"/>
        <v/>
      </c>
      <c r="AQ517" s="135" t="str">
        <f t="shared" si="459"/>
        <v/>
      </c>
      <c r="AR517" s="135" t="str">
        <f t="shared" si="460"/>
        <v/>
      </c>
      <c r="AS517" s="135" t="str">
        <f t="shared" si="461"/>
        <v/>
      </c>
      <c r="AT517" s="135" t="str">
        <f t="shared" si="462"/>
        <v/>
      </c>
      <c r="AU517" s="135" t="str">
        <f t="shared" si="463"/>
        <v/>
      </c>
      <c r="AV517" s="135" t="str">
        <f t="shared" si="464"/>
        <v/>
      </c>
      <c r="AW517" s="135" t="str">
        <f t="shared" si="465"/>
        <v/>
      </c>
      <c r="AX517" s="135" t="str">
        <f t="shared" si="466"/>
        <v/>
      </c>
      <c r="AY517" s="135" t="str">
        <f t="shared" si="467"/>
        <v/>
      </c>
      <c r="AZ517" s="135" t="str">
        <f t="shared" si="468"/>
        <v/>
      </c>
      <c r="BA517" s="135" t="str">
        <f t="shared" si="469"/>
        <v/>
      </c>
      <c r="BB517" s="135" t="str">
        <f t="shared" si="470"/>
        <v/>
      </c>
      <c r="BC517" s="135" t="str">
        <f t="shared" si="471"/>
        <v/>
      </c>
      <c r="BD517" s="135" t="str">
        <f t="shared" si="472"/>
        <v/>
      </c>
      <c r="BE517" s="136" t="str">
        <f t="shared" si="473"/>
        <v/>
      </c>
      <c r="BF517" s="136" t="str">
        <f t="shared" si="474"/>
        <v/>
      </c>
      <c r="BG517" s="137" t="str">
        <f t="shared" si="475"/>
        <v/>
      </c>
      <c r="BH517" s="131" t="str">
        <f t="shared" si="476"/>
        <v>vide</v>
      </c>
      <c r="BI517" s="138">
        <f t="shared" si="477"/>
        <v>0</v>
      </c>
    </row>
    <row r="518" spans="32:61" x14ac:dyDescent="0.25">
      <c r="AF518" s="133" t="str">
        <f>trame_planning_machine!$C$27</f>
        <v>ve 22</v>
      </c>
      <c r="AG518" s="134" t="str">
        <f t="shared" si="449"/>
        <v/>
      </c>
      <c r="AH518" s="135" t="str">
        <f t="shared" si="450"/>
        <v/>
      </c>
      <c r="AI518" s="135" t="str">
        <f t="shared" si="451"/>
        <v/>
      </c>
      <c r="AJ518" s="135" t="str">
        <f t="shared" si="452"/>
        <v/>
      </c>
      <c r="AK518" s="135" t="str">
        <f t="shared" si="453"/>
        <v/>
      </c>
      <c r="AL518" s="135" t="str">
        <f t="shared" si="454"/>
        <v/>
      </c>
      <c r="AM518" s="135" t="str">
        <f t="shared" si="455"/>
        <v/>
      </c>
      <c r="AN518" s="135" t="str">
        <f t="shared" si="456"/>
        <v/>
      </c>
      <c r="AO518" s="135" t="str">
        <f t="shared" si="457"/>
        <v/>
      </c>
      <c r="AP518" s="135" t="str">
        <f t="shared" si="458"/>
        <v/>
      </c>
      <c r="AQ518" s="135" t="str">
        <f t="shared" si="459"/>
        <v/>
      </c>
      <c r="AR518" s="135" t="str">
        <f t="shared" si="460"/>
        <v/>
      </c>
      <c r="AS518" s="135" t="str">
        <f t="shared" si="461"/>
        <v/>
      </c>
      <c r="AT518" s="135" t="str">
        <f t="shared" si="462"/>
        <v/>
      </c>
      <c r="AU518" s="135" t="str">
        <f t="shared" si="463"/>
        <v/>
      </c>
      <c r="AV518" s="135" t="str">
        <f t="shared" si="464"/>
        <v/>
      </c>
      <c r="AW518" s="135" t="str">
        <f t="shared" si="465"/>
        <v/>
      </c>
      <c r="AX518" s="135" t="str">
        <f t="shared" si="466"/>
        <v/>
      </c>
      <c r="AY518" s="135" t="str">
        <f t="shared" si="467"/>
        <v/>
      </c>
      <c r="AZ518" s="135" t="str">
        <f t="shared" si="468"/>
        <v/>
      </c>
      <c r="BA518" s="135" t="str">
        <f t="shared" si="469"/>
        <v/>
      </c>
      <c r="BB518" s="135" t="str">
        <f t="shared" si="470"/>
        <v/>
      </c>
      <c r="BC518" s="135" t="str">
        <f t="shared" si="471"/>
        <v/>
      </c>
      <c r="BD518" s="135" t="str">
        <f t="shared" si="472"/>
        <v/>
      </c>
      <c r="BE518" s="136" t="str">
        <f t="shared" si="473"/>
        <v/>
      </c>
      <c r="BF518" s="136" t="str">
        <f t="shared" si="474"/>
        <v/>
      </c>
      <c r="BG518" s="137" t="str">
        <f t="shared" si="475"/>
        <v/>
      </c>
      <c r="BH518" s="131" t="str">
        <f t="shared" si="476"/>
        <v>vide</v>
      </c>
      <c r="BI518" s="138">
        <f t="shared" si="477"/>
        <v>0</v>
      </c>
    </row>
    <row r="519" spans="32:61" x14ac:dyDescent="0.25">
      <c r="AF519" s="133" t="str">
        <f>trame_planning_machine!$C$28</f>
        <v>sa 23</v>
      </c>
      <c r="AG519" s="134" t="str">
        <f t="shared" si="449"/>
        <v/>
      </c>
      <c r="AH519" s="135" t="str">
        <f t="shared" si="450"/>
        <v/>
      </c>
      <c r="AI519" s="135" t="str">
        <f t="shared" si="451"/>
        <v/>
      </c>
      <c r="AJ519" s="135" t="str">
        <f t="shared" si="452"/>
        <v/>
      </c>
      <c r="AK519" s="135" t="str">
        <f t="shared" si="453"/>
        <v/>
      </c>
      <c r="AL519" s="135" t="str">
        <f t="shared" si="454"/>
        <v/>
      </c>
      <c r="AM519" s="135" t="str">
        <f t="shared" si="455"/>
        <v/>
      </c>
      <c r="AN519" s="135" t="str">
        <f t="shared" si="456"/>
        <v/>
      </c>
      <c r="AO519" s="135" t="str">
        <f t="shared" si="457"/>
        <v/>
      </c>
      <c r="AP519" s="135" t="str">
        <f t="shared" si="458"/>
        <v/>
      </c>
      <c r="AQ519" s="135" t="str">
        <f t="shared" si="459"/>
        <v/>
      </c>
      <c r="AR519" s="135" t="str">
        <f t="shared" si="460"/>
        <v/>
      </c>
      <c r="AS519" s="135" t="str">
        <f t="shared" si="461"/>
        <v/>
      </c>
      <c r="AT519" s="135" t="str">
        <f t="shared" si="462"/>
        <v/>
      </c>
      <c r="AU519" s="135" t="str">
        <f t="shared" si="463"/>
        <v/>
      </c>
      <c r="AV519" s="135" t="str">
        <f t="shared" si="464"/>
        <v/>
      </c>
      <c r="AW519" s="135" t="str">
        <f t="shared" si="465"/>
        <v/>
      </c>
      <c r="AX519" s="135" t="str">
        <f t="shared" si="466"/>
        <v/>
      </c>
      <c r="AY519" s="135" t="str">
        <f t="shared" si="467"/>
        <v/>
      </c>
      <c r="AZ519" s="135" t="str">
        <f t="shared" si="468"/>
        <v/>
      </c>
      <c r="BA519" s="135" t="str">
        <f t="shared" si="469"/>
        <v/>
      </c>
      <c r="BB519" s="135" t="str">
        <f t="shared" si="470"/>
        <v/>
      </c>
      <c r="BC519" s="135" t="str">
        <f t="shared" si="471"/>
        <v/>
      </c>
      <c r="BD519" s="135" t="str">
        <f t="shared" si="472"/>
        <v/>
      </c>
      <c r="BE519" s="136" t="str">
        <f t="shared" si="473"/>
        <v/>
      </c>
      <c r="BF519" s="136" t="str">
        <f t="shared" si="474"/>
        <v/>
      </c>
      <c r="BG519" s="137" t="str">
        <f t="shared" si="475"/>
        <v/>
      </c>
      <c r="BH519" s="131" t="str">
        <f t="shared" si="476"/>
        <v>vide</v>
      </c>
      <c r="BI519" s="138">
        <f t="shared" si="477"/>
        <v>0</v>
      </c>
    </row>
    <row r="520" spans="32:61" x14ac:dyDescent="0.25">
      <c r="AF520" s="133" t="str">
        <f>trame_planning_machine!$C$29</f>
        <v>di 24</v>
      </c>
      <c r="AG520" s="134" t="str">
        <f t="shared" si="449"/>
        <v/>
      </c>
      <c r="AH520" s="135" t="str">
        <f t="shared" si="450"/>
        <v/>
      </c>
      <c r="AI520" s="135" t="str">
        <f t="shared" si="451"/>
        <v/>
      </c>
      <c r="AJ520" s="135" t="str">
        <f t="shared" si="452"/>
        <v/>
      </c>
      <c r="AK520" s="135" t="str">
        <f t="shared" si="453"/>
        <v/>
      </c>
      <c r="AL520" s="135" t="str">
        <f t="shared" si="454"/>
        <v/>
      </c>
      <c r="AM520" s="135" t="str">
        <f t="shared" si="455"/>
        <v/>
      </c>
      <c r="AN520" s="135" t="str">
        <f t="shared" si="456"/>
        <v/>
      </c>
      <c r="AO520" s="135" t="str">
        <f t="shared" si="457"/>
        <v/>
      </c>
      <c r="AP520" s="135" t="str">
        <f t="shared" si="458"/>
        <v/>
      </c>
      <c r="AQ520" s="135" t="str">
        <f t="shared" si="459"/>
        <v/>
      </c>
      <c r="AR520" s="135" t="str">
        <f t="shared" si="460"/>
        <v/>
      </c>
      <c r="AS520" s="135" t="str">
        <f t="shared" si="461"/>
        <v/>
      </c>
      <c r="AT520" s="135" t="str">
        <f t="shared" si="462"/>
        <v/>
      </c>
      <c r="AU520" s="135" t="str">
        <f t="shared" si="463"/>
        <v/>
      </c>
      <c r="AV520" s="135" t="str">
        <f t="shared" si="464"/>
        <v/>
      </c>
      <c r="AW520" s="135" t="str">
        <f t="shared" si="465"/>
        <v/>
      </c>
      <c r="AX520" s="135" t="str">
        <f t="shared" si="466"/>
        <v/>
      </c>
      <c r="AY520" s="135" t="str">
        <f t="shared" si="467"/>
        <v/>
      </c>
      <c r="AZ520" s="135" t="str">
        <f t="shared" si="468"/>
        <v/>
      </c>
      <c r="BA520" s="135" t="str">
        <f t="shared" si="469"/>
        <v/>
      </c>
      <c r="BB520" s="135" t="str">
        <f t="shared" si="470"/>
        <v/>
      </c>
      <c r="BC520" s="135" t="str">
        <f t="shared" si="471"/>
        <v/>
      </c>
      <c r="BD520" s="135" t="str">
        <f t="shared" si="472"/>
        <v/>
      </c>
      <c r="BE520" s="136" t="str">
        <f t="shared" si="473"/>
        <v/>
      </c>
      <c r="BF520" s="136" t="str">
        <f t="shared" si="474"/>
        <v/>
      </c>
      <c r="BG520" s="137" t="str">
        <f t="shared" si="475"/>
        <v/>
      </c>
      <c r="BH520" s="131" t="str">
        <f t="shared" si="476"/>
        <v>vide</v>
      </c>
      <c r="BI520" s="138">
        <f t="shared" si="477"/>
        <v>0</v>
      </c>
    </row>
    <row r="521" spans="32:61" x14ac:dyDescent="0.25">
      <c r="AF521" s="133" t="str">
        <f>trame_planning_machine!$C$30</f>
        <v>lu 25</v>
      </c>
      <c r="AG521" s="134" t="str">
        <f t="shared" si="449"/>
        <v/>
      </c>
      <c r="AH521" s="135" t="str">
        <f t="shared" si="450"/>
        <v/>
      </c>
      <c r="AI521" s="135" t="str">
        <f t="shared" si="451"/>
        <v/>
      </c>
      <c r="AJ521" s="135" t="str">
        <f t="shared" si="452"/>
        <v/>
      </c>
      <c r="AK521" s="135" t="str">
        <f t="shared" si="453"/>
        <v/>
      </c>
      <c r="AL521" s="135" t="str">
        <f t="shared" si="454"/>
        <v/>
      </c>
      <c r="AM521" s="135" t="str">
        <f t="shared" si="455"/>
        <v/>
      </c>
      <c r="AN521" s="135" t="str">
        <f t="shared" si="456"/>
        <v/>
      </c>
      <c r="AO521" s="135" t="str">
        <f t="shared" si="457"/>
        <v/>
      </c>
      <c r="AP521" s="135" t="str">
        <f t="shared" si="458"/>
        <v/>
      </c>
      <c r="AQ521" s="135" t="str">
        <f t="shared" si="459"/>
        <v/>
      </c>
      <c r="AR521" s="135" t="str">
        <f t="shared" si="460"/>
        <v/>
      </c>
      <c r="AS521" s="135" t="str">
        <f t="shared" si="461"/>
        <v/>
      </c>
      <c r="AT521" s="135" t="str">
        <f t="shared" si="462"/>
        <v/>
      </c>
      <c r="AU521" s="135" t="str">
        <f t="shared" si="463"/>
        <v/>
      </c>
      <c r="AV521" s="135" t="str">
        <f t="shared" si="464"/>
        <v/>
      </c>
      <c r="AW521" s="135" t="str">
        <f t="shared" si="465"/>
        <v/>
      </c>
      <c r="AX521" s="135" t="str">
        <f t="shared" si="466"/>
        <v/>
      </c>
      <c r="AY521" s="135" t="str">
        <f t="shared" si="467"/>
        <v/>
      </c>
      <c r="AZ521" s="135" t="str">
        <f t="shared" si="468"/>
        <v/>
      </c>
      <c r="BA521" s="135" t="str">
        <f t="shared" si="469"/>
        <v/>
      </c>
      <c r="BB521" s="135" t="str">
        <f t="shared" si="470"/>
        <v/>
      </c>
      <c r="BC521" s="135" t="str">
        <f t="shared" si="471"/>
        <v/>
      </c>
      <c r="BD521" s="135" t="str">
        <f t="shared" si="472"/>
        <v/>
      </c>
      <c r="BE521" s="136" t="str">
        <f t="shared" si="473"/>
        <v/>
      </c>
      <c r="BF521" s="136" t="str">
        <f t="shared" si="474"/>
        <v/>
      </c>
      <c r="BG521" s="137" t="str">
        <f t="shared" si="475"/>
        <v/>
      </c>
      <c r="BH521" s="131" t="str">
        <f t="shared" si="476"/>
        <v>vide</v>
      </c>
      <c r="BI521" s="138">
        <f t="shared" si="477"/>
        <v>0</v>
      </c>
    </row>
    <row r="522" spans="32:61" x14ac:dyDescent="0.25">
      <c r="AF522" s="133" t="str">
        <f>trame_planning_machine!$C$31</f>
        <v>ma 26</v>
      </c>
      <c r="AG522" s="134" t="str">
        <f t="shared" si="449"/>
        <v/>
      </c>
      <c r="AH522" s="135" t="str">
        <f t="shared" si="450"/>
        <v/>
      </c>
      <c r="AI522" s="135" t="str">
        <f t="shared" si="451"/>
        <v/>
      </c>
      <c r="AJ522" s="135" t="str">
        <f t="shared" si="452"/>
        <v/>
      </c>
      <c r="AK522" s="135" t="str">
        <f t="shared" si="453"/>
        <v/>
      </c>
      <c r="AL522" s="135" t="str">
        <f t="shared" si="454"/>
        <v/>
      </c>
      <c r="AM522" s="135" t="str">
        <f t="shared" si="455"/>
        <v/>
      </c>
      <c r="AN522" s="135" t="str">
        <f t="shared" si="456"/>
        <v/>
      </c>
      <c r="AO522" s="135" t="str">
        <f t="shared" si="457"/>
        <v/>
      </c>
      <c r="AP522" s="135" t="str">
        <f t="shared" si="458"/>
        <v/>
      </c>
      <c r="AQ522" s="135" t="str">
        <f t="shared" si="459"/>
        <v/>
      </c>
      <c r="AR522" s="135" t="str">
        <f t="shared" si="460"/>
        <v/>
      </c>
      <c r="AS522" s="135" t="str">
        <f t="shared" si="461"/>
        <v/>
      </c>
      <c r="AT522" s="135" t="str">
        <f t="shared" si="462"/>
        <v/>
      </c>
      <c r="AU522" s="135" t="str">
        <f t="shared" si="463"/>
        <v/>
      </c>
      <c r="AV522" s="135" t="str">
        <f t="shared" si="464"/>
        <v/>
      </c>
      <c r="AW522" s="135" t="str">
        <f t="shared" si="465"/>
        <v/>
      </c>
      <c r="AX522" s="135" t="str">
        <f t="shared" si="466"/>
        <v/>
      </c>
      <c r="AY522" s="135" t="str">
        <f t="shared" si="467"/>
        <v/>
      </c>
      <c r="AZ522" s="135" t="str">
        <f t="shared" si="468"/>
        <v/>
      </c>
      <c r="BA522" s="135" t="str">
        <f t="shared" si="469"/>
        <v/>
      </c>
      <c r="BB522" s="135" t="str">
        <f t="shared" si="470"/>
        <v/>
      </c>
      <c r="BC522" s="135" t="str">
        <f t="shared" si="471"/>
        <v/>
      </c>
      <c r="BD522" s="135" t="str">
        <f t="shared" si="472"/>
        <v/>
      </c>
      <c r="BE522" s="136" t="str">
        <f t="shared" si="473"/>
        <v/>
      </c>
      <c r="BF522" s="136" t="str">
        <f t="shared" si="474"/>
        <v/>
      </c>
      <c r="BG522" s="137" t="str">
        <f t="shared" si="475"/>
        <v/>
      </c>
      <c r="BH522" s="131" t="str">
        <f t="shared" si="476"/>
        <v>vide</v>
      </c>
      <c r="BI522" s="138">
        <f t="shared" si="477"/>
        <v>0</v>
      </c>
    </row>
    <row r="523" spans="32:61" x14ac:dyDescent="0.25">
      <c r="AF523" s="133" t="str">
        <f>trame_planning_machine!$C$32</f>
        <v>me 27</v>
      </c>
      <c r="AG523" s="134" t="str">
        <f t="shared" si="449"/>
        <v/>
      </c>
      <c r="AH523" s="135" t="str">
        <f t="shared" si="450"/>
        <v/>
      </c>
      <c r="AI523" s="135" t="str">
        <f t="shared" si="451"/>
        <v/>
      </c>
      <c r="AJ523" s="135" t="str">
        <f t="shared" si="452"/>
        <v/>
      </c>
      <c r="AK523" s="135" t="str">
        <f t="shared" si="453"/>
        <v/>
      </c>
      <c r="AL523" s="135" t="str">
        <f t="shared" si="454"/>
        <v/>
      </c>
      <c r="AM523" s="135" t="str">
        <f t="shared" si="455"/>
        <v/>
      </c>
      <c r="AN523" s="135" t="str">
        <f t="shared" si="456"/>
        <v/>
      </c>
      <c r="AO523" s="135" t="str">
        <f t="shared" si="457"/>
        <v/>
      </c>
      <c r="AP523" s="135" t="str">
        <f t="shared" si="458"/>
        <v/>
      </c>
      <c r="AQ523" s="135" t="str">
        <f t="shared" si="459"/>
        <v/>
      </c>
      <c r="AR523" s="135" t="str">
        <f t="shared" si="460"/>
        <v/>
      </c>
      <c r="AS523" s="135" t="str">
        <f t="shared" si="461"/>
        <v/>
      </c>
      <c r="AT523" s="135" t="str">
        <f t="shared" si="462"/>
        <v/>
      </c>
      <c r="AU523" s="135" t="str">
        <f t="shared" si="463"/>
        <v/>
      </c>
      <c r="AV523" s="135" t="str">
        <f t="shared" si="464"/>
        <v/>
      </c>
      <c r="AW523" s="135" t="str">
        <f t="shared" si="465"/>
        <v/>
      </c>
      <c r="AX523" s="135" t="str">
        <f t="shared" si="466"/>
        <v/>
      </c>
      <c r="AY523" s="135" t="str">
        <f t="shared" si="467"/>
        <v/>
      </c>
      <c r="AZ523" s="135" t="str">
        <f t="shared" si="468"/>
        <v/>
      </c>
      <c r="BA523" s="135" t="str">
        <f t="shared" si="469"/>
        <v/>
      </c>
      <c r="BB523" s="135" t="str">
        <f t="shared" si="470"/>
        <v/>
      </c>
      <c r="BC523" s="135" t="str">
        <f t="shared" si="471"/>
        <v/>
      </c>
      <c r="BD523" s="135" t="str">
        <f t="shared" si="472"/>
        <v/>
      </c>
      <c r="BE523" s="136" t="str">
        <f t="shared" si="473"/>
        <v/>
      </c>
      <c r="BF523" s="136" t="str">
        <f t="shared" si="474"/>
        <v/>
      </c>
      <c r="BG523" s="137" t="str">
        <f t="shared" si="475"/>
        <v/>
      </c>
      <c r="BH523" s="131" t="str">
        <f t="shared" si="476"/>
        <v>vide</v>
      </c>
      <c r="BI523" s="138">
        <f t="shared" si="477"/>
        <v>0</v>
      </c>
    </row>
    <row r="524" spans="32:61" x14ac:dyDescent="0.25">
      <c r="AF524" s="133" t="str">
        <f>trame_planning_machine!$C$33</f>
        <v>je 28</v>
      </c>
      <c r="AG524" s="134" t="str">
        <f t="shared" si="449"/>
        <v/>
      </c>
      <c r="AH524" s="135" t="str">
        <f t="shared" si="450"/>
        <v/>
      </c>
      <c r="AI524" s="135" t="str">
        <f t="shared" si="451"/>
        <v/>
      </c>
      <c r="AJ524" s="135" t="str">
        <f t="shared" si="452"/>
        <v/>
      </c>
      <c r="AK524" s="135" t="str">
        <f t="shared" si="453"/>
        <v/>
      </c>
      <c r="AL524" s="135" t="str">
        <f t="shared" si="454"/>
        <v/>
      </c>
      <c r="AM524" s="135" t="str">
        <f t="shared" si="455"/>
        <v/>
      </c>
      <c r="AN524" s="135" t="str">
        <f t="shared" si="456"/>
        <v/>
      </c>
      <c r="AO524" s="135" t="str">
        <f t="shared" si="457"/>
        <v/>
      </c>
      <c r="AP524" s="135" t="str">
        <f t="shared" si="458"/>
        <v/>
      </c>
      <c r="AQ524" s="135" t="str">
        <f t="shared" si="459"/>
        <v/>
      </c>
      <c r="AR524" s="135" t="str">
        <f t="shared" si="460"/>
        <v/>
      </c>
      <c r="AS524" s="135" t="str">
        <f t="shared" si="461"/>
        <v/>
      </c>
      <c r="AT524" s="135" t="str">
        <f t="shared" si="462"/>
        <v/>
      </c>
      <c r="AU524" s="135" t="str">
        <f t="shared" si="463"/>
        <v/>
      </c>
      <c r="AV524" s="135" t="str">
        <f t="shared" si="464"/>
        <v/>
      </c>
      <c r="AW524" s="135" t="str">
        <f t="shared" si="465"/>
        <v/>
      </c>
      <c r="AX524" s="135" t="str">
        <f t="shared" si="466"/>
        <v/>
      </c>
      <c r="AY524" s="135" t="str">
        <f t="shared" si="467"/>
        <v/>
      </c>
      <c r="AZ524" s="135" t="str">
        <f t="shared" si="468"/>
        <v/>
      </c>
      <c r="BA524" s="135" t="str">
        <f t="shared" si="469"/>
        <v/>
      </c>
      <c r="BB524" s="135" t="str">
        <f t="shared" si="470"/>
        <v/>
      </c>
      <c r="BC524" s="135" t="str">
        <f t="shared" si="471"/>
        <v/>
      </c>
      <c r="BD524" s="135" t="str">
        <f t="shared" si="472"/>
        <v/>
      </c>
      <c r="BE524" s="136" t="str">
        <f t="shared" si="473"/>
        <v/>
      </c>
      <c r="BF524" s="136" t="str">
        <f t="shared" si="474"/>
        <v/>
      </c>
      <c r="BG524" s="137" t="str">
        <f t="shared" si="475"/>
        <v/>
      </c>
      <c r="BH524" s="131" t="str">
        <f t="shared" si="476"/>
        <v>vide</v>
      </c>
      <c r="BI524" s="138">
        <f t="shared" si="477"/>
        <v>0</v>
      </c>
    </row>
    <row r="525" spans="32:61" x14ac:dyDescent="0.25">
      <c r="AF525" s="133" t="str">
        <f>trame_planning_machine!$C$34</f>
        <v>ve 29</v>
      </c>
      <c r="AG525" s="134" t="str">
        <f t="shared" si="449"/>
        <v/>
      </c>
      <c r="AH525" s="135" t="str">
        <f t="shared" si="450"/>
        <v/>
      </c>
      <c r="AI525" s="135" t="str">
        <f t="shared" si="451"/>
        <v/>
      </c>
      <c r="AJ525" s="135" t="str">
        <f t="shared" si="452"/>
        <v/>
      </c>
      <c r="AK525" s="135" t="str">
        <f t="shared" si="453"/>
        <v/>
      </c>
      <c r="AL525" s="135" t="str">
        <f t="shared" si="454"/>
        <v/>
      </c>
      <c r="AM525" s="135" t="str">
        <f t="shared" si="455"/>
        <v/>
      </c>
      <c r="AN525" s="135" t="str">
        <f t="shared" si="456"/>
        <v/>
      </c>
      <c r="AO525" s="135" t="str">
        <f t="shared" si="457"/>
        <v/>
      </c>
      <c r="AP525" s="135" t="str">
        <f t="shared" si="458"/>
        <v/>
      </c>
      <c r="AQ525" s="135" t="str">
        <f t="shared" si="459"/>
        <v/>
      </c>
      <c r="AR525" s="135" t="str">
        <f t="shared" si="460"/>
        <v/>
      </c>
      <c r="AS525" s="135" t="str">
        <f t="shared" si="461"/>
        <v/>
      </c>
      <c r="AT525" s="135" t="str">
        <f t="shared" si="462"/>
        <v/>
      </c>
      <c r="AU525" s="135" t="str">
        <f t="shared" si="463"/>
        <v/>
      </c>
      <c r="AV525" s="135" t="str">
        <f t="shared" si="464"/>
        <v/>
      </c>
      <c r="AW525" s="135" t="str">
        <f t="shared" si="465"/>
        <v/>
      </c>
      <c r="AX525" s="135" t="str">
        <f t="shared" si="466"/>
        <v/>
      </c>
      <c r="AY525" s="135" t="str">
        <f t="shared" si="467"/>
        <v/>
      </c>
      <c r="AZ525" s="135" t="str">
        <f t="shared" si="468"/>
        <v/>
      </c>
      <c r="BA525" s="135" t="str">
        <f t="shared" si="469"/>
        <v/>
      </c>
      <c r="BB525" s="135" t="str">
        <f t="shared" si="470"/>
        <v/>
      </c>
      <c r="BC525" s="135" t="str">
        <f t="shared" si="471"/>
        <v/>
      </c>
      <c r="BD525" s="135" t="str">
        <f t="shared" si="472"/>
        <v/>
      </c>
      <c r="BE525" s="136" t="str">
        <f t="shared" si="473"/>
        <v/>
      </c>
      <c r="BF525" s="136" t="str">
        <f t="shared" si="474"/>
        <v/>
      </c>
      <c r="BG525" s="137" t="str">
        <f t="shared" si="475"/>
        <v/>
      </c>
      <c r="BH525" s="131" t="str">
        <f t="shared" si="476"/>
        <v>vide</v>
      </c>
      <c r="BI525" s="138">
        <f t="shared" si="477"/>
        <v>0</v>
      </c>
    </row>
    <row r="526" spans="32:61" x14ac:dyDescent="0.25">
      <c r="AF526" s="133" t="str">
        <f>trame_planning_machine!$C$35</f>
        <v>sa 30</v>
      </c>
      <c r="AG526" s="134" t="str">
        <f t="shared" si="449"/>
        <v/>
      </c>
      <c r="AH526" s="135" t="str">
        <f t="shared" si="450"/>
        <v/>
      </c>
      <c r="AI526" s="135" t="str">
        <f t="shared" si="451"/>
        <v/>
      </c>
      <c r="AJ526" s="135" t="str">
        <f t="shared" si="452"/>
        <v/>
      </c>
      <c r="AK526" s="135" t="str">
        <f t="shared" si="453"/>
        <v/>
      </c>
      <c r="AL526" s="135" t="str">
        <f t="shared" si="454"/>
        <v/>
      </c>
      <c r="AM526" s="135" t="str">
        <f t="shared" si="455"/>
        <v/>
      </c>
      <c r="AN526" s="135" t="str">
        <f t="shared" si="456"/>
        <v/>
      </c>
      <c r="AO526" s="135" t="str">
        <f t="shared" si="457"/>
        <v/>
      </c>
      <c r="AP526" s="135" t="str">
        <f t="shared" si="458"/>
        <v/>
      </c>
      <c r="AQ526" s="135" t="str">
        <f t="shared" si="459"/>
        <v/>
      </c>
      <c r="AR526" s="135" t="str">
        <f t="shared" si="460"/>
        <v/>
      </c>
      <c r="AS526" s="135" t="str">
        <f t="shared" si="461"/>
        <v/>
      </c>
      <c r="AT526" s="135" t="str">
        <f t="shared" si="462"/>
        <v/>
      </c>
      <c r="AU526" s="135" t="str">
        <f t="shared" si="463"/>
        <v/>
      </c>
      <c r="AV526" s="135" t="str">
        <f t="shared" si="464"/>
        <v/>
      </c>
      <c r="AW526" s="135" t="str">
        <f t="shared" si="465"/>
        <v/>
      </c>
      <c r="AX526" s="135" t="str">
        <f t="shared" si="466"/>
        <v/>
      </c>
      <c r="AY526" s="135" t="str">
        <f t="shared" si="467"/>
        <v/>
      </c>
      <c r="AZ526" s="135" t="str">
        <f t="shared" si="468"/>
        <v/>
      </c>
      <c r="BA526" s="135" t="str">
        <f t="shared" si="469"/>
        <v/>
      </c>
      <c r="BB526" s="135" t="str">
        <f t="shared" si="470"/>
        <v/>
      </c>
      <c r="BC526" s="135" t="str">
        <f t="shared" si="471"/>
        <v/>
      </c>
      <c r="BD526" s="135" t="str">
        <f t="shared" si="472"/>
        <v/>
      </c>
      <c r="BE526" s="136" t="str">
        <f t="shared" si="473"/>
        <v/>
      </c>
      <c r="BF526" s="136" t="str">
        <f t="shared" si="474"/>
        <v/>
      </c>
      <c r="BG526" s="137" t="str">
        <f t="shared" si="475"/>
        <v/>
      </c>
      <c r="BH526" s="131" t="str">
        <f t="shared" si="476"/>
        <v>vide</v>
      </c>
      <c r="BI526" s="138">
        <f t="shared" si="477"/>
        <v>0</v>
      </c>
    </row>
    <row r="527" spans="32:61" ht="15.75" thickBot="1" x14ac:dyDescent="0.3">
      <c r="AF527" s="142" t="str">
        <f>trame_planning_machine!$C$36</f>
        <v>di 31</v>
      </c>
      <c r="AG527" s="143" t="str">
        <f t="shared" si="449"/>
        <v/>
      </c>
      <c r="AH527" s="144" t="str">
        <f t="shared" si="450"/>
        <v/>
      </c>
      <c r="AI527" s="144" t="str">
        <f t="shared" si="451"/>
        <v/>
      </c>
      <c r="AJ527" s="144" t="str">
        <f t="shared" si="452"/>
        <v/>
      </c>
      <c r="AK527" s="144" t="str">
        <f t="shared" si="453"/>
        <v/>
      </c>
      <c r="AL527" s="144" t="str">
        <f t="shared" si="454"/>
        <v/>
      </c>
      <c r="AM527" s="144" t="str">
        <f t="shared" si="455"/>
        <v/>
      </c>
      <c r="AN527" s="144" t="str">
        <f t="shared" si="456"/>
        <v/>
      </c>
      <c r="AO527" s="144" t="str">
        <f t="shared" si="457"/>
        <v/>
      </c>
      <c r="AP527" s="144" t="str">
        <f t="shared" si="458"/>
        <v/>
      </c>
      <c r="AQ527" s="144" t="str">
        <f t="shared" si="459"/>
        <v/>
      </c>
      <c r="AR527" s="144" t="str">
        <f t="shared" si="460"/>
        <v/>
      </c>
      <c r="AS527" s="144" t="str">
        <f t="shared" si="461"/>
        <v/>
      </c>
      <c r="AT527" s="144" t="str">
        <f t="shared" si="462"/>
        <v/>
      </c>
      <c r="AU527" s="144" t="str">
        <f t="shared" si="463"/>
        <v/>
      </c>
      <c r="AV527" s="144" t="str">
        <f t="shared" si="464"/>
        <v/>
      </c>
      <c r="AW527" s="144" t="str">
        <f t="shared" si="465"/>
        <v/>
      </c>
      <c r="AX527" s="144" t="str">
        <f t="shared" si="466"/>
        <v/>
      </c>
      <c r="AY527" s="144" t="str">
        <f t="shared" si="467"/>
        <v/>
      </c>
      <c r="AZ527" s="144" t="str">
        <f t="shared" si="468"/>
        <v/>
      </c>
      <c r="BA527" s="144" t="str">
        <f t="shared" si="469"/>
        <v/>
      </c>
      <c r="BB527" s="144" t="str">
        <f t="shared" si="470"/>
        <v/>
      </c>
      <c r="BC527" s="144" t="str">
        <f t="shared" si="471"/>
        <v/>
      </c>
      <c r="BD527" s="144" t="str">
        <f t="shared" si="472"/>
        <v/>
      </c>
      <c r="BE527" s="145" t="str">
        <f t="shared" si="473"/>
        <v/>
      </c>
      <c r="BF527" s="145" t="str">
        <f t="shared" si="474"/>
        <v/>
      </c>
      <c r="BG527" s="146" t="str">
        <f t="shared" si="475"/>
        <v/>
      </c>
      <c r="BH527" s="131" t="str">
        <f t="shared" si="476"/>
        <v>vide</v>
      </c>
      <c r="BI527" s="147">
        <f t="shared" si="477"/>
        <v>0</v>
      </c>
    </row>
    <row r="528" spans="32:61" ht="15.75" thickTop="1" x14ac:dyDescent="0.25"/>
  </sheetData>
  <customSheetViews>
    <customSheetView guid="{A2F96A40-F992-49E3-94C3-E6E406677D1F}" scale="70">
      <selection activeCell="F2" sqref="F2"/>
      <pageMargins left="0.7" right="0.7" top="0.75" bottom="0.75" header="0.3" footer="0.3"/>
      <pageSetup paperSize="9" orientation="portrait" r:id="rId1"/>
    </customSheetView>
  </customSheetViews>
  <mergeCells count="3">
    <mergeCell ref="AG33:AK33"/>
    <mergeCell ref="AL33:AP33"/>
    <mergeCell ref="AQ33:AS33"/>
  </mergeCells>
  <conditionalFormatting sqref="BH2:BH32">
    <cfRule type="containsText" dxfId="46" priority="16" operator="containsText" text="ERR">
      <formula>NOT(ISERROR(SEARCH("ERR",BH2)))</formula>
    </cfRule>
  </conditionalFormatting>
  <conditionalFormatting sqref="BH497:BH527">
    <cfRule type="containsText" dxfId="45" priority="1" operator="containsText" text="ERR">
      <formula>NOT(ISERROR(SEARCH("ERR",BH497)))</formula>
    </cfRule>
  </conditionalFormatting>
  <conditionalFormatting sqref="BH35:BH65">
    <cfRule type="containsText" dxfId="44" priority="15" operator="containsText" text="ERR">
      <formula>NOT(ISERROR(SEARCH("ERR",BH35)))</formula>
    </cfRule>
  </conditionalFormatting>
  <conditionalFormatting sqref="BH68:BH98">
    <cfRule type="containsText" dxfId="43" priority="14" operator="containsText" text="ERR">
      <formula>NOT(ISERROR(SEARCH("ERR",BH68)))</formula>
    </cfRule>
  </conditionalFormatting>
  <conditionalFormatting sqref="BH101:BH131">
    <cfRule type="containsText" dxfId="42" priority="13" operator="containsText" text="ERR">
      <formula>NOT(ISERROR(SEARCH("ERR",BH101)))</formula>
    </cfRule>
  </conditionalFormatting>
  <conditionalFormatting sqref="BH134:BH164">
    <cfRule type="containsText" dxfId="41" priority="12" operator="containsText" text="ERR">
      <formula>NOT(ISERROR(SEARCH("ERR",BH134)))</formula>
    </cfRule>
  </conditionalFormatting>
  <conditionalFormatting sqref="BH167:BH197">
    <cfRule type="containsText" dxfId="40" priority="11" operator="containsText" text="ERR">
      <formula>NOT(ISERROR(SEARCH("ERR",BH167)))</formula>
    </cfRule>
  </conditionalFormatting>
  <conditionalFormatting sqref="BH200:BH230">
    <cfRule type="containsText" dxfId="39" priority="10" operator="containsText" text="ERR">
      <formula>NOT(ISERROR(SEARCH("ERR",BH200)))</formula>
    </cfRule>
  </conditionalFormatting>
  <conditionalFormatting sqref="BH233:BH263">
    <cfRule type="containsText" dxfId="38" priority="9" operator="containsText" text="ERR">
      <formula>NOT(ISERROR(SEARCH("ERR",BH233)))</formula>
    </cfRule>
  </conditionalFormatting>
  <conditionalFormatting sqref="BH266:BH296">
    <cfRule type="containsText" dxfId="37" priority="8" operator="containsText" text="ERR">
      <formula>NOT(ISERROR(SEARCH("ERR",BH266)))</formula>
    </cfRule>
  </conditionalFormatting>
  <conditionalFormatting sqref="BH299:BH329">
    <cfRule type="containsText" dxfId="36" priority="7" operator="containsText" text="ERR">
      <formula>NOT(ISERROR(SEARCH("ERR",BH299)))</formula>
    </cfRule>
  </conditionalFormatting>
  <conditionalFormatting sqref="BH332:BH362">
    <cfRule type="containsText" dxfId="35" priority="6" operator="containsText" text="ERR">
      <formula>NOT(ISERROR(SEARCH("ERR",BH332)))</formula>
    </cfRule>
  </conditionalFormatting>
  <conditionalFormatting sqref="BH365:BH395">
    <cfRule type="containsText" dxfId="34" priority="5" operator="containsText" text="ERR">
      <formula>NOT(ISERROR(SEARCH("ERR",BH365)))</formula>
    </cfRule>
  </conditionalFormatting>
  <conditionalFormatting sqref="BH398:BH428">
    <cfRule type="containsText" dxfId="33" priority="4" operator="containsText" text="ERR">
      <formula>NOT(ISERROR(SEARCH("ERR",BH398)))</formula>
    </cfRule>
  </conditionalFormatting>
  <conditionalFormatting sqref="BH431:BH461">
    <cfRule type="containsText" dxfId="32" priority="3" operator="containsText" text="ERR">
      <formula>NOT(ISERROR(SEARCH("ERR",BH431)))</formula>
    </cfRule>
  </conditionalFormatting>
  <conditionalFormatting sqref="BH464:BH494">
    <cfRule type="containsText" dxfId="31" priority="2" operator="containsText" text="ERR">
      <formula>NOT(ISERROR(SEARCH("ERR",BH464)))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J40"/>
  <sheetViews>
    <sheetView tabSelected="1" zoomScaleNormal="100" workbookViewId="0">
      <selection activeCell="A3" sqref="A3"/>
    </sheetView>
  </sheetViews>
  <sheetFormatPr baseColWidth="10" defaultColWidth="11.42578125" defaultRowHeight="11.25" x14ac:dyDescent="0.25"/>
  <cols>
    <col min="1" max="1" width="9.28515625" style="5" bestFit="1" customWidth="1"/>
    <col min="2" max="7" width="3.85546875" style="4" customWidth="1"/>
    <col min="8" max="8" width="6.85546875" style="4" bestFit="1" customWidth="1"/>
    <col min="9" max="9" width="14.5703125" style="4" customWidth="1"/>
    <col min="10" max="11" width="9.28515625" style="4" bestFit="1" customWidth="1"/>
    <col min="12" max="12" width="8.140625" style="4" bestFit="1" customWidth="1"/>
    <col min="13" max="13" width="8.42578125" style="4" bestFit="1" customWidth="1"/>
    <col min="14" max="14" width="9.42578125" style="4" customWidth="1"/>
    <col min="15" max="16" width="11.42578125" style="4"/>
    <col min="17" max="23" width="5" style="4" customWidth="1"/>
    <col min="24" max="26" width="11.42578125" style="4"/>
    <col min="27" max="33" width="5" style="4" customWidth="1"/>
    <col min="34" max="36" width="11.42578125" style="4"/>
    <col min="37" max="43" width="5" style="4" customWidth="1"/>
    <col min="44" max="46" width="11.42578125" style="4"/>
    <col min="47" max="53" width="5" style="4" customWidth="1"/>
    <col min="54" max="56" width="11.42578125" style="4"/>
    <col min="57" max="63" width="5" style="4" customWidth="1"/>
    <col min="64" max="66" width="11.42578125" style="4"/>
    <col min="67" max="73" width="5" style="4" customWidth="1"/>
    <col min="74" max="76" width="11.42578125" style="4"/>
    <col min="77" max="83" width="5" style="4" customWidth="1"/>
    <col min="84" max="86" width="11.42578125" style="4"/>
    <col min="87" max="93" width="5" style="4" customWidth="1"/>
    <col min="94" max="96" width="11.42578125" style="4"/>
    <col min="97" max="103" width="5" style="4" customWidth="1"/>
    <col min="104" max="106" width="11.42578125" style="4"/>
    <col min="107" max="113" width="5" style="4" customWidth="1"/>
    <col min="114" max="116" width="11.42578125" style="4"/>
    <col min="117" max="123" width="5" style="4" customWidth="1"/>
    <col min="124" max="126" width="11.42578125" style="4"/>
    <col min="127" max="133" width="5" style="4" customWidth="1"/>
    <col min="134" max="136" width="11.42578125" style="4"/>
    <col min="137" max="143" width="5" style="4" customWidth="1"/>
    <col min="144" max="146" width="11.42578125" style="4"/>
    <col min="147" max="153" width="5" style="4" customWidth="1"/>
    <col min="154" max="156" width="11.42578125" style="4"/>
    <col min="157" max="163" width="5" style="4" customWidth="1"/>
    <col min="164" max="16384" width="11.42578125" style="4"/>
  </cols>
  <sheetData>
    <row r="1" spans="1:166" ht="12.75" thickTop="1" thickBot="1" x14ac:dyDescent="0.3">
      <c r="A1" s="6"/>
      <c r="B1" s="15" t="s">
        <v>18</v>
      </c>
      <c r="C1" s="16" t="s">
        <v>18</v>
      </c>
      <c r="D1" s="16" t="s">
        <v>18</v>
      </c>
      <c r="E1" s="16" t="s">
        <v>18</v>
      </c>
      <c r="F1" s="17" t="s">
        <v>18</v>
      </c>
      <c r="O1" s="21" t="s">
        <v>79</v>
      </c>
      <c r="P1" s="22" t="s">
        <v>80</v>
      </c>
      <c r="Y1" s="21" t="s">
        <v>79</v>
      </c>
      <c r="Z1" s="22" t="s">
        <v>80</v>
      </c>
      <c r="AI1" s="21" t="s">
        <v>79</v>
      </c>
      <c r="AJ1" s="22" t="s">
        <v>80</v>
      </c>
      <c r="AS1" s="21" t="s">
        <v>79</v>
      </c>
      <c r="AT1" s="22" t="s">
        <v>80</v>
      </c>
      <c r="BC1" s="21" t="s">
        <v>79</v>
      </c>
      <c r="BD1" s="22" t="s">
        <v>80</v>
      </c>
      <c r="BM1" s="21" t="s">
        <v>79</v>
      </c>
      <c r="BN1" s="22" t="s">
        <v>80</v>
      </c>
      <c r="BW1" s="21" t="s">
        <v>79</v>
      </c>
      <c r="BX1" s="22" t="s">
        <v>80</v>
      </c>
      <c r="CG1" s="21" t="s">
        <v>79</v>
      </c>
      <c r="CH1" s="22" t="s">
        <v>80</v>
      </c>
      <c r="CQ1" s="21" t="s">
        <v>79</v>
      </c>
      <c r="CR1" s="22" t="s">
        <v>80</v>
      </c>
      <c r="DA1" s="21" t="s">
        <v>79</v>
      </c>
      <c r="DB1" s="22" t="s">
        <v>80</v>
      </c>
      <c r="DK1" s="21" t="s">
        <v>79</v>
      </c>
      <c r="DL1" s="22" t="s">
        <v>80</v>
      </c>
      <c r="DU1" s="21" t="s">
        <v>79</v>
      </c>
      <c r="DV1" s="22" t="s">
        <v>80</v>
      </c>
      <c r="EE1" s="21" t="s">
        <v>79</v>
      </c>
      <c r="EF1" s="22" t="s">
        <v>80</v>
      </c>
      <c r="EO1" s="21" t="s">
        <v>79</v>
      </c>
      <c r="EP1" s="22" t="s">
        <v>80</v>
      </c>
      <c r="EY1" s="21" t="s">
        <v>79</v>
      </c>
      <c r="EZ1" s="22" t="s">
        <v>80</v>
      </c>
      <c r="FI1" s="21" t="s">
        <v>79</v>
      </c>
      <c r="FJ1" s="22" t="s">
        <v>80</v>
      </c>
    </row>
    <row r="2" spans="1:166" ht="12" thickTop="1" x14ac:dyDescent="0.25">
      <c r="A2" s="24">
        <f>'calculs - masquer'!E2</f>
        <v>42370</v>
      </c>
      <c r="B2" s="50" t="s">
        <v>32</v>
      </c>
      <c r="C2" s="18">
        <f>trame_planning_machine!AA6</f>
        <v>0</v>
      </c>
      <c r="D2" s="18">
        <f>trame_planning_machine!AB6</f>
        <v>0</v>
      </c>
      <c r="E2" s="18">
        <f>trame_planning_machine!AC6</f>
        <v>0</v>
      </c>
      <c r="F2" s="19">
        <f>trame_planning_machine!AD6</f>
        <v>0</v>
      </c>
      <c r="H2" s="31" t="s">
        <v>114</v>
      </c>
      <c r="I2" s="51" t="s">
        <v>32</v>
      </c>
      <c r="J2" s="7" t="str">
        <f>IF($C2&lt;&gt;$H$2,"",IF($C2=$H$2,$A2))</f>
        <v/>
      </c>
      <c r="K2" s="7" t="str">
        <f>IF($D2&lt;&gt;$H$2,"",IF($D2=$H$2,$A2))</f>
        <v/>
      </c>
      <c r="L2" s="7" t="str">
        <f>IF($E2&lt;&gt;$H$2,"",IF($E2=$H$2,$A2))</f>
        <v/>
      </c>
      <c r="M2" s="8" t="str">
        <f>IF($F2&lt;&gt;$H$2,"",IF($F2=$H$2,$A2))</f>
        <v/>
      </c>
      <c r="N2" s="27">
        <v>42370</v>
      </c>
      <c r="O2" s="29">
        <f>IF(ISNA(O3),"",O3)</f>
        <v>42370</v>
      </c>
      <c r="P2" s="23">
        <f>IF(ISNA(LOOKUP(2.1,1/(N2:N32&lt;&gt;""),N2:N32)),"",LOOKUP(2.1,1/(N2:N32&lt;&gt;""),N2:N32))</f>
        <v>42398</v>
      </c>
      <c r="R2" s="31" t="s">
        <v>25</v>
      </c>
      <c r="S2" s="32" t="str">
        <f>IF($B2&lt;&gt;$R$2,"",IF($B2=$R$2,$A2))</f>
        <v/>
      </c>
      <c r="T2" s="7" t="str">
        <f>IF($C2&lt;&gt;$R$2,"",IF($C2=$R$2,$A2))</f>
        <v/>
      </c>
      <c r="U2" s="7" t="str">
        <f>IF($D2&lt;&gt;$R$2,"",IF($D2=$R$2,$A2))</f>
        <v/>
      </c>
      <c r="V2" s="7" t="str">
        <f>IF($E2&lt;&gt;$R$2,"",IF($E2=$R$2,$A2))</f>
        <v/>
      </c>
      <c r="W2" s="8" t="str">
        <f>IF($F2&lt;&gt;$R$2,"",IF($F2=$R$2,$A2))</f>
        <v/>
      </c>
      <c r="X2" s="27" t="str">
        <f>IF(ISNA(LOOKUP(2.1,1/(S2:W2&lt;&gt;""),S2:W2)),"",LOOKUP(2.1,1/(S2:W2&lt;&gt;""),S2:W2))</f>
        <v/>
      </c>
      <c r="Y2" s="29" t="str">
        <f>IF(ISNA(Y3),"",Y3)</f>
        <v/>
      </c>
      <c r="Z2" s="23" t="str">
        <f>IF(ISNA(LOOKUP(2.1,1/(X2:X32&lt;&gt;""),X2:X32)),"",LOOKUP(2.1,1/(X2:X32&lt;&gt;""),X2:X32))</f>
        <v/>
      </c>
      <c r="AB2" s="31" t="s">
        <v>26</v>
      </c>
      <c r="AC2" s="32" t="str">
        <f>IF($B2&lt;&gt;$AB$2,"",IF($B2=$AB$2,$A2))</f>
        <v/>
      </c>
      <c r="AD2" s="7" t="str">
        <f>IF($C2&lt;&gt;$AB$2,"",IF($C2=$AB$2,$A2))</f>
        <v/>
      </c>
      <c r="AE2" s="7" t="str">
        <f>IF($D2&lt;&gt;$AB$2,"",IF($D2=$AB$2,$A2))</f>
        <v/>
      </c>
      <c r="AF2" s="7" t="str">
        <f>IF($E2&lt;&gt;$AB$2,"",IF($E2=$AB$2,$A2))</f>
        <v/>
      </c>
      <c r="AG2" s="8" t="str">
        <f>IF($F2&lt;&gt;$AB$2,"",IF($F2=$AB$2,$A2))</f>
        <v/>
      </c>
      <c r="AH2" s="27" t="str">
        <f>IF(ISNA(LOOKUP(2.1,1/(AC2:AG2&lt;&gt;""),AC2:AG2)),"",LOOKUP(2.1,1/(AC2:AG2&lt;&gt;""),AC2:AG2))</f>
        <v/>
      </c>
      <c r="AI2" s="29" t="str">
        <f>IF(ISNA(AI3),"",AI3)</f>
        <v/>
      </c>
      <c r="AJ2" s="23" t="str">
        <f>IF(ISNA(LOOKUP(2.1,1/(AH2:AH32&lt;&gt;""),AH2:AH32)),"",LOOKUP(2.1,1/(AH2:AH32&lt;&gt;""),AH2:AH32))</f>
        <v/>
      </c>
      <c r="AL2" s="31" t="s">
        <v>31</v>
      </c>
      <c r="AM2" s="32" t="str">
        <f>IF($B2&lt;&gt;$AL$2,"",IF($B2=$AL$2,$A2))</f>
        <v/>
      </c>
      <c r="AN2" s="7" t="str">
        <f>IF($C2&lt;&gt;$AL$2,"",IF($C2=$AL$2,$A2))</f>
        <v/>
      </c>
      <c r="AO2" s="7" t="str">
        <f>IF($D2&lt;&gt;$AL$2,"",IF($D2=$AL$2,$A2))</f>
        <v/>
      </c>
      <c r="AP2" s="7" t="str">
        <f>IF($E2&lt;&gt;$AL$2,"",IF($E2=$AL$2,$A2))</f>
        <v/>
      </c>
      <c r="AQ2" s="8" t="str">
        <f>IF($F2&lt;&gt;$AL$2,"",IF($F2=$AL$2,$A2))</f>
        <v/>
      </c>
      <c r="AR2" s="27" t="str">
        <f>IF(ISNA(LOOKUP(2.1,1/(AM2:AQ2&lt;&gt;""),AM2:AQ2)),"",LOOKUP(2.1,1/(AM2:AQ2&lt;&gt;""),AM2:AQ2))</f>
        <v/>
      </c>
      <c r="AS2" s="29" t="str">
        <f>IF(ISNA(AS3),"",AS3)</f>
        <v/>
      </c>
      <c r="AT2" s="23" t="str">
        <f>IF(ISNA(LOOKUP(2.1,1/(AR2:AR32&lt;&gt;""),AR2:AR32)),"",LOOKUP(2.1,1/(AR2:AR32&lt;&gt;""),AR2:AR32))</f>
        <v/>
      </c>
      <c r="AV2" s="31" t="s">
        <v>37</v>
      </c>
      <c r="AW2" s="32" t="str">
        <f>IF($B$2&lt;&gt;$AV$2,"",IF($B$2=$AV$2,$A$2))</f>
        <v/>
      </c>
      <c r="AX2" s="7" t="str">
        <f>IF($C$2&lt;&gt;$AV$2,"",IF($C$2=$AV$2,$A$2))</f>
        <v/>
      </c>
      <c r="AY2" s="7" t="str">
        <f>IF($D$2&lt;&gt;$AV$2,"",IF($D$2=$AV$2,$A$2))</f>
        <v/>
      </c>
      <c r="AZ2" s="7" t="str">
        <f>IF($E$2&lt;&gt;$AV$2,"",IF($E$2=$AV$2,$A$2))</f>
        <v/>
      </c>
      <c r="BA2" s="8" t="str">
        <f>IF($F$2&lt;&gt;$AV$2,"",IF($F$2=$AV$2,$A$2))</f>
        <v/>
      </c>
      <c r="BB2" s="27" t="str">
        <f>IF(ISNA(LOOKUP(2.1,1/(AW2:BA2&lt;&gt;""),AW2:BA2)),"",LOOKUP(2.1,1/(AW2:BA2&lt;&gt;""),AW2:BA2))</f>
        <v/>
      </c>
      <c r="BC2" s="29" t="str">
        <f>IF(ISNA(BC3),"",BC3)</f>
        <v/>
      </c>
      <c r="BD2" s="23" t="str">
        <f>IF(ISNA(LOOKUP(2.1,1/(BB2:BB32&lt;&gt;""),BB2:BB32)),"",LOOKUP(2.1,1/(BB2:BB32&lt;&gt;""),BB2:BB32))</f>
        <v/>
      </c>
      <c r="BF2" s="31" t="s">
        <v>35</v>
      </c>
      <c r="BG2" s="32" t="str">
        <f>IF($B$2&lt;&gt;$BF$2,"",IF($B$2=$BF$2,$A$2))</f>
        <v/>
      </c>
      <c r="BH2" s="7" t="str">
        <f>IF($C$2&lt;&gt;$BF$2,"",IF($C$2=$BF$2,$A$2))</f>
        <v/>
      </c>
      <c r="BI2" s="7" t="str">
        <f>IF($D$2&lt;&gt;$BF$2,"",IF($D$2=$BF$2,$A$2))</f>
        <v/>
      </c>
      <c r="BJ2" s="7" t="str">
        <f>IF($E$2&lt;&gt;$BF$2,"",IF($E$2=$BF$2,$A$2))</f>
        <v/>
      </c>
      <c r="BK2" s="8" t="str">
        <f>IF($F$2&lt;&gt;$BF$2,"",IF($F$2=$BF$2,$A$2))</f>
        <v/>
      </c>
      <c r="BL2" s="27" t="str">
        <f>IF(ISNA(LOOKUP(2.1,1/(BG2:BK2&lt;&gt;""),BG2:BK2)),"",LOOKUP(2.1,1/(BG2:BK2&lt;&gt;""),BG2:BK2))</f>
        <v/>
      </c>
      <c r="BM2" s="29" t="str">
        <f>IF(ISNA(BM3),"",BM3)</f>
        <v/>
      </c>
      <c r="BN2" s="23" t="str">
        <f>IF(ISNA(LOOKUP(2.1,1/(BL2:BL32&lt;&gt;""),BL2:BL32)),"",LOOKUP(2.1,1/(BL2:BL32&lt;&gt;""),BL2:BL32))</f>
        <v/>
      </c>
      <c r="BP2" s="31" t="s">
        <v>30</v>
      </c>
      <c r="BQ2" s="32" t="str">
        <f>IF($B$2&lt;&gt;$BP$2,"",IF($B$2=$BP$2,$A$2))</f>
        <v/>
      </c>
      <c r="BR2" s="7" t="str">
        <f>IF($C$2&lt;&gt;$BP$2,"",IF($C$2=$BP$2,$A$2))</f>
        <v/>
      </c>
      <c r="BS2" s="7" t="str">
        <f>IF($D$2&lt;&gt;$BP$2,"",IF($D$2=$BP$2,$A$2))</f>
        <v/>
      </c>
      <c r="BT2" s="7" t="str">
        <f>IF($E$2&lt;&gt;$BP$2,"",IF($E$2=$BP$2,$A$2))</f>
        <v/>
      </c>
      <c r="BU2" s="8" t="str">
        <f>IF($F$2&lt;&gt;$BP$2,"",IF($F$2=$BP$2,$A$2))</f>
        <v/>
      </c>
      <c r="BV2" s="27" t="str">
        <f>IF(ISNA(LOOKUP(2.1,1/(BQ2:BU2&lt;&gt;""),BQ2:BU2)),"",LOOKUP(2.1,1/(BQ2:BU2&lt;&gt;""),BQ2:BU2))</f>
        <v/>
      </c>
      <c r="BW2" s="29" t="str">
        <f>IF(ISNA(BW3),"",BW3)</f>
        <v/>
      </c>
      <c r="BX2" s="23" t="str">
        <f>IF(ISNA(LOOKUP(2.1,1/(BV2:BV32&lt;&gt;""),BV2:BV32)),"",LOOKUP(2.1,1/(BV2:BV32&lt;&gt;""),BV2:BV32))</f>
        <v/>
      </c>
      <c r="BZ2" s="31" t="s">
        <v>33</v>
      </c>
      <c r="CA2" s="32" t="str">
        <f>IF($B$2&lt;&gt;$BZ$2,"",IF($B$2=$BZ$2,$A$2))</f>
        <v/>
      </c>
      <c r="CB2" s="7" t="str">
        <f>IF($C$2&lt;&gt;$BZ$2,"",IF($C$2=$BZ$2,$A$2))</f>
        <v/>
      </c>
      <c r="CC2" s="7" t="str">
        <f>IF($D$2&lt;&gt;$BZ$2,"",IF($D$2=$BZ$2,$A$2))</f>
        <v/>
      </c>
      <c r="CD2" s="7" t="str">
        <f>IF($E$2&lt;&gt;$BZ$2,"",IF($E$2=$BZ$2,$A$2))</f>
        <v/>
      </c>
      <c r="CE2" s="8" t="str">
        <f>IF($F$2&lt;&gt;$BZ$2,"",IF($F$2=$BZ$2,$A$2))</f>
        <v/>
      </c>
      <c r="CF2" s="27" t="str">
        <f>IF(ISNA(LOOKUP(2.1,1/(CA2:CE2&lt;&gt;""),CA2:CE2)),"",LOOKUP(2.1,1/(CA2:CE2&lt;&gt;""),CA2:CE2))</f>
        <v/>
      </c>
      <c r="CG2" s="29" t="str">
        <f>IF(ISNA(CG3),"",CG3)</f>
        <v/>
      </c>
      <c r="CH2" s="23" t="str">
        <f>IF(ISNA(LOOKUP(2.1,1/(CF2:CF32&lt;&gt;""),CF2:CF32)),"",LOOKUP(2.1,1/(CF2:CF32&lt;&gt;""),CF2:CF32))</f>
        <v/>
      </c>
      <c r="CJ2" s="31" t="s">
        <v>45</v>
      </c>
      <c r="CK2" s="32" t="str">
        <f>IF($B$2&lt;&gt;$CJ$2,"",IF($B$2=$CJ$2,$A$2))</f>
        <v/>
      </c>
      <c r="CL2" s="7" t="str">
        <f>IF($C$2&lt;&gt;$CJ$2,"",IF($C$2=$CJ$2,$A$2))</f>
        <v/>
      </c>
      <c r="CM2" s="7" t="str">
        <f>IF($D$2&lt;&gt;$CJ$2,"",IF($D$2=$CJ$2,$A$2))</f>
        <v/>
      </c>
      <c r="CN2" s="7" t="str">
        <f>IF($E$2&lt;&gt;$CJ$2,"",IF($E$2=$CJ$2,$A$2))</f>
        <v/>
      </c>
      <c r="CO2" s="8" t="str">
        <f>IF($F$2&lt;&gt;$CJ$2,"",IF($F$2=$CJ$2,$A$2))</f>
        <v/>
      </c>
      <c r="CP2" s="27" t="str">
        <f>IF(ISNA(LOOKUP(2.1,1/(CK2:CO2&lt;&gt;""),CK2:CO2)),"",LOOKUP(2.1,1/(CK2:CO2&lt;&gt;""),CK2:CO2))</f>
        <v/>
      </c>
      <c r="CQ2" s="29" t="str">
        <f>IF(ISNA(CQ3),"",CQ3)</f>
        <v/>
      </c>
      <c r="CR2" s="23" t="str">
        <f>IF(ISNA(LOOKUP(2.1,1/(CP2:CP32&lt;&gt;""),CP2:CP32)),"",LOOKUP(2.1,1/(CP2:CP32&lt;&gt;""),CP2:CP32))</f>
        <v/>
      </c>
      <c r="CT2" s="31" t="s">
        <v>29</v>
      </c>
      <c r="CU2" s="32" t="str">
        <f>IF($B$2&lt;&gt;$CT$2,"",IF($B$2=$CT$2,$A$2))</f>
        <v/>
      </c>
      <c r="CV2" s="7" t="str">
        <f>IF($C$2&lt;&gt;$CT$2,"",IF($C$2=$CT$2,$A$2))</f>
        <v/>
      </c>
      <c r="CW2" s="7" t="str">
        <f>IF($D$2&lt;&gt;$CT$2,"",IF($D$2=$CT$2,$A$2))</f>
        <v/>
      </c>
      <c r="CX2" s="7" t="str">
        <f>IF($E$2&lt;&gt;$CT$2,"",IF($E$2=$CT$2,$A$2))</f>
        <v/>
      </c>
      <c r="CY2" s="8" t="str">
        <f>IF($F$2&lt;&gt;$CT$2,"",IF($F$2=$CT$2,$A$2))</f>
        <v/>
      </c>
      <c r="CZ2" s="27" t="str">
        <f>IF(ISNA(LOOKUP(2.1,1/(CU2:CY2&lt;&gt;""),CU2:CY2)),"",LOOKUP(2.1,1/(CU2:CY2&lt;&gt;""),CU2:CY2))</f>
        <v/>
      </c>
      <c r="DA2" s="29" t="str">
        <f>IF(ISNA(DA3),"",DA3)</f>
        <v/>
      </c>
      <c r="DB2" s="23" t="str">
        <f>IF(ISNA(LOOKUP(2.1,1/(CZ2:CZ32&lt;&gt;""),CZ2:CZ32)),"",LOOKUP(2.1,1/(CZ2:CZ32&lt;&gt;""),CZ2:CZ32))</f>
        <v/>
      </c>
      <c r="DD2" s="31" t="s">
        <v>28</v>
      </c>
      <c r="DE2" s="32" t="str">
        <f>IF($B$2&lt;&gt;$DD$2,"",IF($B$2=$DD$2,$A$2))</f>
        <v/>
      </c>
      <c r="DF2" s="7" t="str">
        <f>IF($C$2&lt;&gt;$DD$2,"",IF($C$2=$DD$2,$A$2))</f>
        <v/>
      </c>
      <c r="DG2" s="7" t="str">
        <f>IF($D$2&lt;&gt;$DD$2,"",IF($D$2=$DD$2,$A$2))</f>
        <v/>
      </c>
      <c r="DH2" s="7" t="str">
        <f>IF($E$2&lt;&gt;$DD$2,"",IF($E$2=$DD$2,$A$2))</f>
        <v/>
      </c>
      <c r="DI2" s="8" t="str">
        <f>IF($F$2&lt;&gt;$DD$2,"",IF($F$2=$DD$2,$A$2))</f>
        <v/>
      </c>
      <c r="DJ2" s="27" t="str">
        <f>IF(ISNA(LOOKUP(2.1,1/(DE2:DI2&lt;&gt;""),DE2:DI2)),"",LOOKUP(2.1,1/(DE2:DI2&lt;&gt;""),DE2:DI2))</f>
        <v/>
      </c>
      <c r="DK2" s="29" t="str">
        <f>IF(ISNA(DK3),"",DK3)</f>
        <v/>
      </c>
      <c r="DL2" s="23" t="str">
        <f>IF(ISNA(LOOKUP(2.1,1/(DJ2:DJ32&lt;&gt;""),DJ2:DJ32)),"",LOOKUP(2.1,1/(DJ2:DJ32&lt;&gt;""),DJ2:DJ32))</f>
        <v/>
      </c>
      <c r="DN2" s="31" t="s">
        <v>23</v>
      </c>
      <c r="DO2" s="32" t="str">
        <f>IF($B$2&lt;&gt;$DN$2,"",IF($B$2=$DN$2,$A$2))</f>
        <v/>
      </c>
      <c r="DP2" s="7" t="str">
        <f>IF($C$2&lt;&gt;$DN$2,"",IF($C$2=$DN$2,$A$2))</f>
        <v/>
      </c>
      <c r="DQ2" s="7" t="str">
        <f>IF($D$2&lt;&gt;$DN$2,"",IF($D$2=$DN$2,$A$2))</f>
        <v/>
      </c>
      <c r="DR2" s="7" t="str">
        <f>IF($E$2&lt;&gt;$DN$2,"",IF($E$2=$DN$2,$A$2))</f>
        <v/>
      </c>
      <c r="DS2" s="8" t="str">
        <f>IF($F$2&lt;&gt;$DN$2,"",IF($F$2=$DN$2,$A$2))</f>
        <v/>
      </c>
      <c r="DT2" s="27" t="str">
        <f>IF(ISNA(LOOKUP(2.1,1/(DO2:DS2&lt;&gt;""),DO2:DS2)),"",LOOKUP(2.1,1/(DO2:DS2&lt;&gt;""),DO2:DS2))</f>
        <v/>
      </c>
      <c r="DU2" s="29" t="str">
        <f>IF(ISNA(DU3),"",DU3)</f>
        <v/>
      </c>
      <c r="DV2" s="23" t="str">
        <f>IF(ISNA(LOOKUP(2.1,1/(DT2:DT32&lt;&gt;""),DT2:DT32)),"",LOOKUP(2.1,1/(DT2:DT32&lt;&gt;""),DT2:DT32))</f>
        <v/>
      </c>
      <c r="DX2" s="31" t="s">
        <v>34</v>
      </c>
      <c r="DY2" s="32" t="str">
        <f>IF($B$2&lt;&gt;$DX$2,"",IF($B$2=$DX$2,$A$2))</f>
        <v/>
      </c>
      <c r="DZ2" s="7" t="str">
        <f>IF($C$2&lt;&gt;$DX$2,"",IF($C$2=$DX$2,$A$2))</f>
        <v/>
      </c>
      <c r="EA2" s="7" t="str">
        <f>IF($D$2&lt;&gt;$DX$2,"",IF($D$2=$DX$2,$A$2))</f>
        <v/>
      </c>
      <c r="EB2" s="7" t="str">
        <f>IF($E$2&lt;&gt;$DX$2,"",IF($E$2=$DX$2,$A$2))</f>
        <v/>
      </c>
      <c r="EC2" s="8" t="str">
        <f>IF($F$2&lt;&gt;$DX$2,"",IF($F$2=$DX$2,$A$2))</f>
        <v/>
      </c>
      <c r="ED2" s="27" t="str">
        <f>IF(ISNA(LOOKUP(2.1,1/(DY2:EC2&lt;&gt;""),DY2:EC2)),"",LOOKUP(2.1,1/(DY2:EC2&lt;&gt;""),DY2:EC2))</f>
        <v/>
      </c>
      <c r="EE2" s="29" t="str">
        <f>IF(ISNA(EE3),"",EE3)</f>
        <v/>
      </c>
      <c r="EF2" s="23" t="str">
        <f>IF(ISNA(LOOKUP(2.1,1/(ED2:ED32&lt;&gt;""),ED2:ED32)),"",LOOKUP(2.1,1/(ED2:ED32&lt;&gt;""),ED2:ED32))</f>
        <v/>
      </c>
      <c r="EH2" s="31" t="s">
        <v>36</v>
      </c>
      <c r="EI2" s="32" t="str">
        <f>IF($B$2&lt;&gt;$EH$2,"",IF($B$2=$EH$2,$A$2))</f>
        <v/>
      </c>
      <c r="EJ2" s="7" t="str">
        <f>IF($C$2&lt;&gt;$EH$2,"",IF($C$2=$EH$2,$A$2))</f>
        <v/>
      </c>
      <c r="EK2" s="7" t="str">
        <f>IF($D$2&lt;&gt;$EH$2,"",IF($D$2=$EH$2,$A$2))</f>
        <v/>
      </c>
      <c r="EL2" s="7" t="str">
        <f>IF($E$2&lt;&gt;$EH$2,"",IF($E$2=$EH$2,$A$2))</f>
        <v/>
      </c>
      <c r="EM2" s="8" t="str">
        <f>IF($F$2&lt;&gt;$EH$2,"",IF($F$2=$EH$2,$A$2))</f>
        <v/>
      </c>
      <c r="EN2" s="27" t="str">
        <f>IF(ISNA(LOOKUP(2.1,1/(EI2:EM2&lt;&gt;""),EI2:EM2)),"",LOOKUP(2.1,1/(EI2:EM2&lt;&gt;""),EI2:EM2))</f>
        <v/>
      </c>
      <c r="EO2" s="29" t="str">
        <f>IF(ISNA(EO3),"",EO3)</f>
        <v/>
      </c>
      <c r="EP2" s="23" t="str">
        <f>IF(ISNA(LOOKUP(2.1,1/(EN2:EN32&lt;&gt;""),EN2:EN32)),"",LOOKUP(2.1,1/(EN2:EN32&lt;&gt;""),EN2:EN32))</f>
        <v/>
      </c>
      <c r="ER2" s="31" t="s">
        <v>22</v>
      </c>
      <c r="ES2" s="32" t="str">
        <f>IF($B$2&lt;&gt;$ER$2,"",IF($B$2=$ER$2,$A$2))</f>
        <v/>
      </c>
      <c r="ET2" s="7" t="str">
        <f>IF($C$2&lt;&gt;$ER$2,"",IF($C$2=$ER$2,$A$2))</f>
        <v/>
      </c>
      <c r="EU2" s="7" t="str">
        <f>IF($D$2&lt;&gt;$ER$2,"",IF($D$2=$ER$2,$A$2))</f>
        <v/>
      </c>
      <c r="EV2" s="7" t="str">
        <f>IF($E$2&lt;&gt;$ER$2,"",IF($E$2=$ER$2,$A$2))</f>
        <v/>
      </c>
      <c r="EW2" s="8" t="str">
        <f>IF($F$2&lt;&gt;$ER$2,"",IF($F$2=$ER$2,$A$2))</f>
        <v/>
      </c>
      <c r="EX2" s="27" t="str">
        <f>IF(ISNA(LOOKUP(2.1,1/(ES2:EW2&lt;&gt;""),ES2:EW2)),"",LOOKUP(2.1,1/(ES2:EW2&lt;&gt;""),ES2:EW2))</f>
        <v/>
      </c>
      <c r="EY2" s="29" t="str">
        <f>IF(ISNA(EY3),"",EY3)</f>
        <v/>
      </c>
      <c r="EZ2" s="23" t="str">
        <f>IF(ISNA(LOOKUP(2.1,1/(EX2:EX32&lt;&gt;""),EX2:EX32)),"",LOOKUP(2.1,1/(EX2:EX32&lt;&gt;""),EX2:EX32))</f>
        <v/>
      </c>
      <c r="FB2" s="31" t="s">
        <v>27</v>
      </c>
      <c r="FC2" s="32" t="str">
        <f>IF($B$2&lt;&gt;$FB$2,"",IF($B$2=$FB$2,$A$2))</f>
        <v/>
      </c>
      <c r="FD2" s="7" t="str">
        <f>IF($C$2&lt;&gt;$FB$2,"",IF($C$2=$FB$2,$A$2))</f>
        <v/>
      </c>
      <c r="FE2" s="7" t="str">
        <f>IF($D$2&lt;&gt;$FB$2,"",IF($D$2=$FB$2,$A$2))</f>
        <v/>
      </c>
      <c r="FF2" s="7" t="str">
        <f>IF($E$2&lt;&gt;$FB$2,"",IF($E$2=$FB$2,$A$2))</f>
        <v/>
      </c>
      <c r="FG2" s="8" t="str">
        <f>IF($F$2&lt;&gt;$FB$2,"",IF($F$2=$FB$2,$A$2))</f>
        <v/>
      </c>
      <c r="FH2" s="27" t="str">
        <f>IF(ISNA(LOOKUP(2.1,1/(FC2:FG2&lt;&gt;""),FC2:FG2)),"",LOOKUP(2.1,1/(FC2:FG2&lt;&gt;""),FC2:FG2))</f>
        <v/>
      </c>
      <c r="FI2" s="29" t="str">
        <f>IF(ISNA(FI3),"",FI3)</f>
        <v/>
      </c>
      <c r="FJ2" s="23" t="str">
        <f>IF(ISNA(LOOKUP(2.1,1/(FH2:FH32&lt;&gt;""),FH2:FH32)),"",LOOKUP(2.1,1/(FH2:FH32&lt;&gt;""),FH2:FH32))</f>
        <v/>
      </c>
    </row>
    <row r="3" spans="1:166" x14ac:dyDescent="0.25">
      <c r="A3" s="25">
        <f>'calculs - masquer'!E3</f>
        <v>42371</v>
      </c>
      <c r="B3" s="50" t="s">
        <v>32</v>
      </c>
      <c r="C3" s="18">
        <f>trame_planning_machine!AA7</f>
        <v>0</v>
      </c>
      <c r="D3" s="18">
        <f>trame_planning_machine!AB7</f>
        <v>0</v>
      </c>
      <c r="E3" s="18">
        <f>trame_planning_machine!AC7</f>
        <v>0</v>
      </c>
      <c r="F3" s="19">
        <f>trame_planning_machine!AD7</f>
        <v>0</v>
      </c>
      <c r="I3" s="52" t="s">
        <v>32</v>
      </c>
      <c r="J3" s="10" t="str">
        <f t="shared" ref="J3:J32" si="0">IF($C3&lt;&gt;$H$2,"",IF($C3=$H$2,$A3))</f>
        <v/>
      </c>
      <c r="K3" s="10" t="str">
        <f t="shared" ref="K3:K32" si="1">IF($D3&lt;&gt;$H$2,"",IF($D3=$H$2,$A3))</f>
        <v/>
      </c>
      <c r="L3" s="10" t="str">
        <f t="shared" ref="L3:L32" si="2">IF($E3&lt;&gt;$H$2,"",IF($E3=$H$2,$A3))</f>
        <v/>
      </c>
      <c r="M3" s="11" t="str">
        <f t="shared" ref="M3:M32" si="3">IF($F3&lt;&gt;$H$2,"",IF($F3=$H$2,$A3))</f>
        <v/>
      </c>
      <c r="N3" s="27">
        <v>42371</v>
      </c>
      <c r="O3" s="30">
        <f t="array" ref="O3">INDEX(N2:N32,MATCH(TRUE,N2:N32&lt;&gt;"",0))</f>
        <v>42370</v>
      </c>
      <c r="S3" s="9" t="str">
        <f t="shared" ref="S3:S32" si="4">IF($B3&lt;&gt;$R$2,"",IF($B3=$R$2,$A3))</f>
        <v/>
      </c>
      <c r="T3" s="10" t="str">
        <f t="shared" ref="T3:T32" si="5">IF($C3&lt;&gt;$R$2,"",IF($C3=$R$2,$A3))</f>
        <v/>
      </c>
      <c r="U3" s="10" t="str">
        <f t="shared" ref="U3:U32" si="6">IF($D3&lt;&gt;$R$2,"",IF($D3=$R$2,$A3))</f>
        <v/>
      </c>
      <c r="V3" s="10" t="str">
        <f t="shared" ref="V3:V32" si="7">IF($E3&lt;&gt;$R$2,"",IF($E3=$R$2,$A3))</f>
        <v/>
      </c>
      <c r="W3" s="11" t="str">
        <f t="shared" ref="W3:W32" si="8">IF($F3&lt;&gt;$R$2,"",IF($F3=$R$2,$A3))</f>
        <v/>
      </c>
      <c r="X3" s="28" t="str">
        <f t="shared" ref="X3:X32" si="9">IF(ISNA(LOOKUP(2.1,1/(S3:W3&lt;&gt;""),S3:W3)),"",LOOKUP(2.1,1/(S3:W3&lt;&gt;""),S3:W3))</f>
        <v/>
      </c>
      <c r="Y3" s="30" t="e">
        <f t="array" ref="Y3">INDEX(X2:X32,MATCH(TRUE,X2:X32&lt;&gt;"",0))</f>
        <v>#N/A</v>
      </c>
      <c r="AC3" s="9" t="str">
        <f t="shared" ref="AC3:AC32" si="10">IF($B3&lt;&gt;$AB$2,"",IF($B3=$AB$2,$A3))</f>
        <v/>
      </c>
      <c r="AD3" s="10" t="str">
        <f t="shared" ref="AD3:AD32" si="11">IF($C3&lt;&gt;$AB$2,"",IF($C3=$AB$2,$A3))</f>
        <v/>
      </c>
      <c r="AE3" s="10" t="str">
        <f t="shared" ref="AE3:AE32" si="12">IF($D3&lt;&gt;$AB$2,"",IF($D3=$AB$2,$A3))</f>
        <v/>
      </c>
      <c r="AF3" s="10" t="str">
        <f t="shared" ref="AF3:AF32" si="13">IF($E3&lt;&gt;$AB$2,"",IF($E3=$AB$2,$A3))</f>
        <v/>
      </c>
      <c r="AG3" s="11" t="str">
        <f t="shared" ref="AG3:AG32" si="14">IF($F3&lt;&gt;$AB$2,"",IF($F3=$AB$2,$A3))</f>
        <v/>
      </c>
      <c r="AH3" s="28" t="str">
        <f t="shared" ref="AH3:AH32" si="15">IF(ISNA(LOOKUP(2.1,1/(AC3:AG3&lt;&gt;""),AC3:AG3)),"",LOOKUP(2.1,1/(AC3:AG3&lt;&gt;""),AC3:AG3))</f>
        <v/>
      </c>
      <c r="AI3" s="30" t="e">
        <f t="array" ref="AI3">INDEX(AH2:AH32,MATCH(TRUE,AH2:AH32&lt;&gt;"",0))</f>
        <v>#N/A</v>
      </c>
      <c r="AM3" s="9" t="str">
        <f t="shared" ref="AM3:AM32" si="16">IF($B3&lt;&gt;$AL$2,"",IF($B3=$AL$2,$A3))</f>
        <v/>
      </c>
      <c r="AN3" s="10" t="str">
        <f t="shared" ref="AN3:AN32" si="17">IF($C3&lt;&gt;$AL$2,"",IF($C3=$AL$2,$A3))</f>
        <v/>
      </c>
      <c r="AO3" s="10" t="str">
        <f t="shared" ref="AO3:AO32" si="18">IF($D3&lt;&gt;$AL$2,"",IF($D3=$AL$2,$A3))</f>
        <v/>
      </c>
      <c r="AP3" s="10" t="str">
        <f t="shared" ref="AP3:AP32" si="19">IF($E3&lt;&gt;$AL$2,"",IF($E3=$AL$2,$A3))</f>
        <v/>
      </c>
      <c r="AQ3" s="11" t="str">
        <f t="shared" ref="AQ3:AQ32" si="20">IF($F3&lt;&gt;$AL$2,"",IF($F3=$AL$2,$A3))</f>
        <v/>
      </c>
      <c r="AR3" s="28" t="str">
        <f t="shared" ref="AR3:AR32" si="21">IF(ISNA(LOOKUP(2.1,1/(AM3:AQ3&lt;&gt;""),AM3:AQ3)),"",LOOKUP(2.1,1/(AM3:AQ3&lt;&gt;""),AM3:AQ3))</f>
        <v/>
      </c>
      <c r="AS3" s="30" t="e">
        <f t="array" ref="AS3">INDEX(AR2:AR32,MATCH(TRUE,AR2:AR32&lt;&gt;"",0))</f>
        <v>#N/A</v>
      </c>
      <c r="AW3" s="9" t="str">
        <f t="shared" ref="AW3:AW32" si="22">IF($B$2&lt;&gt;$AV$2,"",IF($B$2=$AV$2,$A$2))</f>
        <v/>
      </c>
      <c r="AX3" s="10" t="str">
        <f t="shared" ref="AX3:AX32" si="23">IF($C$2&lt;&gt;$AV$2,"",IF($C$2=$AV$2,$A$2))</f>
        <v/>
      </c>
      <c r="AY3" s="10" t="str">
        <f t="shared" ref="AY3:AY32" si="24">IF($D$2&lt;&gt;$AV$2,"",IF($D$2=$AV$2,$A$2))</f>
        <v/>
      </c>
      <c r="AZ3" s="10" t="str">
        <f t="shared" ref="AZ3:AZ32" si="25">IF($E$2&lt;&gt;$AV$2,"",IF($E$2=$AV$2,$A$2))</f>
        <v/>
      </c>
      <c r="BA3" s="11" t="str">
        <f t="shared" ref="BA3:BA32" si="26">IF($F$2&lt;&gt;$AV$2,"",IF($F$2=$AV$2,$A$2))</f>
        <v/>
      </c>
      <c r="BB3" s="28" t="str">
        <f t="shared" ref="BB3:BB32" si="27">IF(ISNA(LOOKUP(2.1,1/(AW3:BA3&lt;&gt;""),AW3:BA3)),"",LOOKUP(2.1,1/(AW3:BA3&lt;&gt;""),AW3:BA3))</f>
        <v/>
      </c>
      <c r="BC3" s="30" t="e">
        <f t="array" ref="BC3">INDEX(BB2:BB32,MATCH(TRUE,BB2:BB32&lt;&gt;"",0))</f>
        <v>#N/A</v>
      </c>
      <c r="BG3" s="9" t="str">
        <f t="shared" ref="BG3:BG32" si="28">IF($B$2&lt;&gt;$BF$2,"",IF($B$2=$BF$2,$A$2))</f>
        <v/>
      </c>
      <c r="BH3" s="10" t="str">
        <f t="shared" ref="BH3:BH32" si="29">IF($C$2&lt;&gt;$BF$2,"",IF($C$2=$BF$2,$A$2))</f>
        <v/>
      </c>
      <c r="BI3" s="10" t="str">
        <f t="shared" ref="BI3:BI32" si="30">IF($D$2&lt;&gt;$BF$2,"",IF($D$2=$BF$2,$A$2))</f>
        <v/>
      </c>
      <c r="BJ3" s="10" t="str">
        <f t="shared" ref="BJ3:BJ32" si="31">IF($E$2&lt;&gt;$BF$2,"",IF($E$2=$BF$2,$A$2))</f>
        <v/>
      </c>
      <c r="BK3" s="11" t="str">
        <f t="shared" ref="BK3:BK32" si="32">IF($F$2&lt;&gt;$BF$2,"",IF($F$2=$BF$2,$A$2))</f>
        <v/>
      </c>
      <c r="BL3" s="28" t="str">
        <f t="shared" ref="BL3:BL32" si="33">IF(ISNA(LOOKUP(2.1,1/(BG3:BK3&lt;&gt;""),BG3:BK3)),"",LOOKUP(2.1,1/(BG3:BK3&lt;&gt;""),BG3:BK3))</f>
        <v/>
      </c>
      <c r="BM3" s="30" t="e">
        <f t="array" ref="BM3">INDEX(BL2:BL32,MATCH(TRUE,BL2:BL32&lt;&gt;"",0))</f>
        <v>#N/A</v>
      </c>
      <c r="BQ3" s="9" t="str">
        <f t="shared" ref="BQ3:BQ32" si="34">IF($B$2&lt;&gt;$BP$2,"",IF($B$2=$BP$2,$A$2))</f>
        <v/>
      </c>
      <c r="BR3" s="10" t="str">
        <f t="shared" ref="BR3:BR32" si="35">IF($C$2&lt;&gt;$BP$2,"",IF($C$2=$BP$2,$A$2))</f>
        <v/>
      </c>
      <c r="BS3" s="10" t="str">
        <f t="shared" ref="BS3:BS32" si="36">IF($D$2&lt;&gt;$BP$2,"",IF($D$2=$BP$2,$A$2))</f>
        <v/>
      </c>
      <c r="BT3" s="10" t="str">
        <f t="shared" ref="BT3:BT32" si="37">IF($E$2&lt;&gt;$BP$2,"",IF($E$2=$BP$2,$A$2))</f>
        <v/>
      </c>
      <c r="BU3" s="11" t="str">
        <f t="shared" ref="BU3:BU32" si="38">IF($F$2&lt;&gt;$BP$2,"",IF($F$2=$BP$2,$A$2))</f>
        <v/>
      </c>
      <c r="BV3" s="28" t="str">
        <f t="shared" ref="BV3:BV32" si="39">IF(ISNA(LOOKUP(2.1,1/(BQ3:BU3&lt;&gt;""),BQ3:BU3)),"",LOOKUP(2.1,1/(BQ3:BU3&lt;&gt;""),BQ3:BU3))</f>
        <v/>
      </c>
      <c r="BW3" s="30" t="e">
        <f t="array" ref="BW3">INDEX(BV2:BV32,MATCH(TRUE,BV2:BV32&lt;&gt;"",0))</f>
        <v>#N/A</v>
      </c>
      <c r="CA3" s="9" t="str">
        <f t="shared" ref="CA3:CA32" si="40">IF($B$2&lt;&gt;$BZ$2,"",IF($B$2=$BZ$2,$A$2))</f>
        <v/>
      </c>
      <c r="CB3" s="10" t="str">
        <f t="shared" ref="CB3:CB32" si="41">IF($C$2&lt;&gt;$BZ$2,"",IF($C$2=$BZ$2,$A$2))</f>
        <v/>
      </c>
      <c r="CC3" s="10" t="str">
        <f t="shared" ref="CC3:CC32" si="42">IF($D$2&lt;&gt;$BZ$2,"",IF($D$2=$BZ$2,$A$2))</f>
        <v/>
      </c>
      <c r="CD3" s="10" t="str">
        <f t="shared" ref="CD3:CD32" si="43">IF($E$2&lt;&gt;$BZ$2,"",IF($E$2=$BZ$2,$A$2))</f>
        <v/>
      </c>
      <c r="CE3" s="11" t="str">
        <f t="shared" ref="CE3:CE32" si="44">IF($F$2&lt;&gt;$BZ$2,"",IF($F$2=$BZ$2,$A$2))</f>
        <v/>
      </c>
      <c r="CF3" s="28" t="str">
        <f t="shared" ref="CF3:CF32" si="45">IF(ISNA(LOOKUP(2.1,1/(CA3:CE3&lt;&gt;""),CA3:CE3)),"",LOOKUP(2.1,1/(CA3:CE3&lt;&gt;""),CA3:CE3))</f>
        <v/>
      </c>
      <c r="CG3" s="30" t="e">
        <f t="array" ref="CG3">INDEX(CF2:CF32,MATCH(TRUE,CF2:CF32&lt;&gt;"",0))</f>
        <v>#N/A</v>
      </c>
      <c r="CK3" s="9" t="str">
        <f t="shared" ref="CK3:CK32" si="46">IF($B$2&lt;&gt;$CJ$2,"",IF($B$2=$CJ$2,$A$2))</f>
        <v/>
      </c>
      <c r="CL3" s="10" t="str">
        <f t="shared" ref="CL3:CL32" si="47">IF($C$2&lt;&gt;$CJ$2,"",IF($C$2=$CJ$2,$A$2))</f>
        <v/>
      </c>
      <c r="CM3" s="10" t="str">
        <f t="shared" ref="CM3:CM32" si="48">IF($D$2&lt;&gt;$CJ$2,"",IF($D$2=$CJ$2,$A$2))</f>
        <v/>
      </c>
      <c r="CN3" s="10" t="str">
        <f t="shared" ref="CN3:CN32" si="49">IF($E$2&lt;&gt;$CJ$2,"",IF($E$2=$CJ$2,$A$2))</f>
        <v/>
      </c>
      <c r="CO3" s="11" t="str">
        <f t="shared" ref="CO3:CO32" si="50">IF($F$2&lt;&gt;$CJ$2,"",IF($F$2=$CJ$2,$A$2))</f>
        <v/>
      </c>
      <c r="CP3" s="28" t="str">
        <f t="shared" ref="CP3:CP32" si="51">IF(ISNA(LOOKUP(2.1,1/(CK3:CO3&lt;&gt;""),CK3:CO3)),"",LOOKUP(2.1,1/(CK3:CO3&lt;&gt;""),CK3:CO3))</f>
        <v/>
      </c>
      <c r="CQ3" s="30" t="e">
        <f t="array" ref="CQ3">INDEX(CP2:CP32,MATCH(TRUE,CP2:CP32&lt;&gt;"",0))</f>
        <v>#N/A</v>
      </c>
      <c r="CU3" s="9" t="str">
        <f t="shared" ref="CU3:CU32" si="52">IF($B$2&lt;&gt;$CT$2,"",IF($B$2=$CT$2,$A$2))</f>
        <v/>
      </c>
      <c r="CV3" s="10" t="str">
        <f t="shared" ref="CV3:CV32" si="53">IF($C$2&lt;&gt;$CT$2,"",IF($C$2=$CT$2,$A$2))</f>
        <v/>
      </c>
      <c r="CW3" s="10" t="str">
        <f t="shared" ref="CW3:CW32" si="54">IF($D$2&lt;&gt;$CT$2,"",IF($D$2=$CT$2,$A$2))</f>
        <v/>
      </c>
      <c r="CX3" s="10" t="str">
        <f t="shared" ref="CX3:CX32" si="55">IF($E$2&lt;&gt;$CT$2,"",IF($E$2=$CT$2,$A$2))</f>
        <v/>
      </c>
      <c r="CY3" s="11" t="str">
        <f t="shared" ref="CY3:CY32" si="56">IF($F$2&lt;&gt;$CT$2,"",IF($F$2=$CT$2,$A$2))</f>
        <v/>
      </c>
      <c r="CZ3" s="28" t="str">
        <f t="shared" ref="CZ3:CZ32" si="57">IF(ISNA(LOOKUP(2.1,1/(CU3:CY3&lt;&gt;""),CU3:CY3)),"",LOOKUP(2.1,1/(CU3:CY3&lt;&gt;""),CU3:CY3))</f>
        <v/>
      </c>
      <c r="DA3" s="30" t="e">
        <f t="array" ref="DA3">INDEX(CZ2:CZ32,MATCH(TRUE,CZ2:CZ32&lt;&gt;"",0))</f>
        <v>#N/A</v>
      </c>
      <c r="DE3" s="9" t="str">
        <f t="shared" ref="DE3:DE32" si="58">IF($B$2&lt;&gt;$DD$2,"",IF($B$2=$DD$2,$A$2))</f>
        <v/>
      </c>
      <c r="DF3" s="10" t="str">
        <f t="shared" ref="DF3:DF32" si="59">IF($C$2&lt;&gt;$DD$2,"",IF($C$2=$DD$2,$A$2))</f>
        <v/>
      </c>
      <c r="DG3" s="10" t="str">
        <f t="shared" ref="DG3:DG32" si="60">IF($D$2&lt;&gt;$DD$2,"",IF($D$2=$DD$2,$A$2))</f>
        <v/>
      </c>
      <c r="DH3" s="10" t="str">
        <f t="shared" ref="DH3:DH32" si="61">IF($E$2&lt;&gt;$DD$2,"",IF($E$2=$DD$2,$A$2))</f>
        <v/>
      </c>
      <c r="DI3" s="11" t="str">
        <f t="shared" ref="DI3:DI32" si="62">IF($F$2&lt;&gt;$DD$2,"",IF($F$2=$DD$2,$A$2))</f>
        <v/>
      </c>
      <c r="DJ3" s="28" t="str">
        <f t="shared" ref="DJ3:DJ32" si="63">IF(ISNA(LOOKUP(2.1,1/(DE3:DI3&lt;&gt;""),DE3:DI3)),"",LOOKUP(2.1,1/(DE3:DI3&lt;&gt;""),DE3:DI3))</f>
        <v/>
      </c>
      <c r="DK3" s="30" t="e">
        <f t="array" ref="DK3">INDEX(DJ2:DJ32,MATCH(TRUE,DJ2:DJ32&lt;&gt;"",0))</f>
        <v>#N/A</v>
      </c>
      <c r="DO3" s="9" t="str">
        <f t="shared" ref="DO3:DO32" si="64">IF($B$2&lt;&gt;$DN$2,"",IF($B$2=$DN$2,$A$2))</f>
        <v/>
      </c>
      <c r="DP3" s="10" t="str">
        <f t="shared" ref="DP3:DP32" si="65">IF($C$2&lt;&gt;$DN$2,"",IF($C$2=$DN$2,$A$2))</f>
        <v/>
      </c>
      <c r="DQ3" s="10" t="str">
        <f t="shared" ref="DQ3:DQ32" si="66">IF($D$2&lt;&gt;$DN$2,"",IF($D$2=$DN$2,$A$2))</f>
        <v/>
      </c>
      <c r="DR3" s="10" t="str">
        <f t="shared" ref="DR3:DR32" si="67">IF($E$2&lt;&gt;$DN$2,"",IF($E$2=$DN$2,$A$2))</f>
        <v/>
      </c>
      <c r="DS3" s="11" t="str">
        <f t="shared" ref="DS3:DS32" si="68">IF($F$2&lt;&gt;$DN$2,"",IF($F$2=$DN$2,$A$2))</f>
        <v/>
      </c>
      <c r="DT3" s="28" t="str">
        <f t="shared" ref="DT3:DT32" si="69">IF(ISNA(LOOKUP(2.1,1/(DO3:DS3&lt;&gt;""),DO3:DS3)),"",LOOKUP(2.1,1/(DO3:DS3&lt;&gt;""),DO3:DS3))</f>
        <v/>
      </c>
      <c r="DU3" s="30" t="e">
        <f t="array" ref="DU3">INDEX(DT2:DT32,MATCH(TRUE,DT2:DT32&lt;&gt;"",0))</f>
        <v>#N/A</v>
      </c>
      <c r="DY3" s="9" t="str">
        <f t="shared" ref="DY3:DY32" si="70">IF($B$2&lt;&gt;$DX$2,"",IF($B$2=$DX$2,$A$2))</f>
        <v/>
      </c>
      <c r="DZ3" s="10" t="str">
        <f t="shared" ref="DZ3:DZ32" si="71">IF($C$2&lt;&gt;$DX$2,"",IF($C$2=$DX$2,$A$2))</f>
        <v/>
      </c>
      <c r="EA3" s="10" t="str">
        <f t="shared" ref="EA3:EA32" si="72">IF($D$2&lt;&gt;$DX$2,"",IF($D$2=$DX$2,$A$2))</f>
        <v/>
      </c>
      <c r="EB3" s="10" t="str">
        <f t="shared" ref="EB3:EB32" si="73">IF($E$2&lt;&gt;$DX$2,"",IF($E$2=$DX$2,$A$2))</f>
        <v/>
      </c>
      <c r="EC3" s="11" t="str">
        <f t="shared" ref="EC3:EC32" si="74">IF($F$2&lt;&gt;$DX$2,"",IF($F$2=$DX$2,$A$2))</f>
        <v/>
      </c>
      <c r="ED3" s="28" t="str">
        <f t="shared" ref="ED3:ED32" si="75">IF(ISNA(LOOKUP(2.1,1/(DY3:EC3&lt;&gt;""),DY3:EC3)),"",LOOKUP(2.1,1/(DY3:EC3&lt;&gt;""),DY3:EC3))</f>
        <v/>
      </c>
      <c r="EE3" s="30" t="e">
        <f t="array" ref="EE3">INDEX(ED2:ED32,MATCH(TRUE,ED2:ED32&lt;&gt;"",0))</f>
        <v>#N/A</v>
      </c>
      <c r="EI3" s="9" t="str">
        <f t="shared" ref="EI3:EI32" si="76">IF($B$2&lt;&gt;$EH$2,"",IF($B$2=$EH$2,$A$2))</f>
        <v/>
      </c>
      <c r="EJ3" s="10" t="str">
        <f t="shared" ref="EJ3:EJ32" si="77">IF($C$2&lt;&gt;$EH$2,"",IF($C$2=$EH$2,$A$2))</f>
        <v/>
      </c>
      <c r="EK3" s="10" t="str">
        <f t="shared" ref="EK3:EK32" si="78">IF($D$2&lt;&gt;$EH$2,"",IF($D$2=$EH$2,$A$2))</f>
        <v/>
      </c>
      <c r="EL3" s="10" t="str">
        <f t="shared" ref="EL3:EL32" si="79">IF($E$2&lt;&gt;$EH$2,"",IF($E$2=$EH$2,$A$2))</f>
        <v/>
      </c>
      <c r="EM3" s="11" t="str">
        <f t="shared" ref="EM3:EM32" si="80">IF($F$2&lt;&gt;$EH$2,"",IF($F$2=$EH$2,$A$2))</f>
        <v/>
      </c>
      <c r="EN3" s="28" t="str">
        <f t="shared" ref="EN3:EN32" si="81">IF(ISNA(LOOKUP(2.1,1/(EI3:EM3&lt;&gt;""),EI3:EM3)),"",LOOKUP(2.1,1/(EI3:EM3&lt;&gt;""),EI3:EM3))</f>
        <v/>
      </c>
      <c r="EO3" s="30" t="e">
        <f t="array" ref="EO3">INDEX(EN2:EN32,MATCH(TRUE,EN2:EN32&lt;&gt;"",0))</f>
        <v>#N/A</v>
      </c>
      <c r="ES3" s="9" t="str">
        <f t="shared" ref="ES3:ES32" si="82">IF($B$2&lt;&gt;$ER$2,"",IF($B$2=$ER$2,$A$2))</f>
        <v/>
      </c>
      <c r="ET3" s="10" t="str">
        <f t="shared" ref="ET3:ET32" si="83">IF($C$2&lt;&gt;$ER$2,"",IF($C$2=$ER$2,$A$2))</f>
        <v/>
      </c>
      <c r="EU3" s="10" t="str">
        <f t="shared" ref="EU3:EU32" si="84">IF($D$2&lt;&gt;$ER$2,"",IF($D$2=$ER$2,$A$2))</f>
        <v/>
      </c>
      <c r="EV3" s="10" t="str">
        <f t="shared" ref="EV3:EV32" si="85">IF($E$2&lt;&gt;$ER$2,"",IF($E$2=$ER$2,$A$2))</f>
        <v/>
      </c>
      <c r="EW3" s="11" t="str">
        <f t="shared" ref="EW3:EW32" si="86">IF($F$2&lt;&gt;$ER$2,"",IF($F$2=$ER$2,$A$2))</f>
        <v/>
      </c>
      <c r="EX3" s="28" t="str">
        <f t="shared" ref="EX3:EX32" si="87">IF(ISNA(LOOKUP(2.1,1/(ES3:EW3&lt;&gt;""),ES3:EW3)),"",LOOKUP(2.1,1/(ES3:EW3&lt;&gt;""),ES3:EW3))</f>
        <v/>
      </c>
      <c r="EY3" s="30" t="e">
        <f t="array" ref="EY3">INDEX(EX2:EX32,MATCH(TRUE,EX2:EX32&lt;&gt;"",0))</f>
        <v>#N/A</v>
      </c>
      <c r="FC3" s="9" t="str">
        <f t="shared" ref="FC3:FC32" si="88">IF($B$2&lt;&gt;$FB$2,"",IF($B$2=$FB$2,$A$2))</f>
        <v/>
      </c>
      <c r="FD3" s="10" t="str">
        <f t="shared" ref="FD3:FD32" si="89">IF($C$2&lt;&gt;$FB$2,"",IF($C$2=$FB$2,$A$2))</f>
        <v/>
      </c>
      <c r="FE3" s="10" t="str">
        <f t="shared" ref="FE3:FE32" si="90">IF($D$2&lt;&gt;$FB$2,"",IF($D$2=$FB$2,$A$2))</f>
        <v/>
      </c>
      <c r="FF3" s="10" t="str">
        <f t="shared" ref="FF3:FF32" si="91">IF($E$2&lt;&gt;$FB$2,"",IF($E$2=$FB$2,$A$2))</f>
        <v/>
      </c>
      <c r="FG3" s="11" t="str">
        <f t="shared" ref="FG3:FG32" si="92">IF($F$2&lt;&gt;$FB$2,"",IF($F$2=$FB$2,$A$2))</f>
        <v/>
      </c>
      <c r="FH3" s="28" t="str">
        <f t="shared" ref="FH3:FH32" si="93">IF(ISNA(LOOKUP(2.1,1/(FC3:FG3&lt;&gt;""),FC3:FG3)),"",LOOKUP(2.1,1/(FC3:FG3&lt;&gt;""),FC3:FG3))</f>
        <v/>
      </c>
      <c r="FI3" s="30" t="e">
        <f t="array" ref="FI3">INDEX(FH2:FH32,MATCH(TRUE,FH2:FH32&lt;&gt;"",0))</f>
        <v>#N/A</v>
      </c>
    </row>
    <row r="4" spans="1:166" x14ac:dyDescent="0.25">
      <c r="A4" s="25">
        <f>'calculs - masquer'!E4</f>
        <v>42372</v>
      </c>
      <c r="B4" s="50" t="s">
        <v>32</v>
      </c>
      <c r="C4" s="18">
        <f>trame_planning_machine!AA8</f>
        <v>0</v>
      </c>
      <c r="D4" s="18">
        <f>trame_planning_machine!AB8</f>
        <v>0</v>
      </c>
      <c r="E4" s="18">
        <f>trame_planning_machine!AC8</f>
        <v>0</v>
      </c>
      <c r="F4" s="19">
        <f>trame_planning_machine!AD8</f>
        <v>0</v>
      </c>
      <c r="I4" s="52" t="s">
        <v>32</v>
      </c>
      <c r="J4" s="10" t="str">
        <f t="shared" si="0"/>
        <v/>
      </c>
      <c r="K4" s="10" t="str">
        <f t="shared" si="1"/>
        <v/>
      </c>
      <c r="L4" s="10" t="str">
        <f t="shared" si="2"/>
        <v/>
      </c>
      <c r="M4" s="11" t="str">
        <f t="shared" si="3"/>
        <v/>
      </c>
      <c r="N4" s="27">
        <v>42372</v>
      </c>
      <c r="S4" s="9" t="str">
        <f t="shared" si="4"/>
        <v/>
      </c>
      <c r="T4" s="10" t="str">
        <f t="shared" si="5"/>
        <v/>
      </c>
      <c r="U4" s="10" t="str">
        <f t="shared" si="6"/>
        <v/>
      </c>
      <c r="V4" s="10" t="str">
        <f t="shared" si="7"/>
        <v/>
      </c>
      <c r="W4" s="11" t="str">
        <f t="shared" si="8"/>
        <v/>
      </c>
      <c r="X4" s="28" t="str">
        <f t="shared" si="9"/>
        <v/>
      </c>
      <c r="AC4" s="9" t="str">
        <f t="shared" si="10"/>
        <v/>
      </c>
      <c r="AD4" s="10" t="str">
        <f t="shared" si="11"/>
        <v/>
      </c>
      <c r="AE4" s="10" t="str">
        <f t="shared" si="12"/>
        <v/>
      </c>
      <c r="AF4" s="10" t="str">
        <f t="shared" si="13"/>
        <v/>
      </c>
      <c r="AG4" s="11" t="str">
        <f t="shared" si="14"/>
        <v/>
      </c>
      <c r="AH4" s="28" t="str">
        <f t="shared" si="15"/>
        <v/>
      </c>
      <c r="AM4" s="9" t="str">
        <f t="shared" si="16"/>
        <v/>
      </c>
      <c r="AN4" s="10" t="str">
        <f t="shared" si="17"/>
        <v/>
      </c>
      <c r="AO4" s="10" t="str">
        <f t="shared" si="18"/>
        <v/>
      </c>
      <c r="AP4" s="10" t="str">
        <f t="shared" si="19"/>
        <v/>
      </c>
      <c r="AQ4" s="11" t="str">
        <f t="shared" si="20"/>
        <v/>
      </c>
      <c r="AR4" s="28" t="str">
        <f t="shared" si="21"/>
        <v/>
      </c>
      <c r="AW4" s="9" t="str">
        <f t="shared" si="22"/>
        <v/>
      </c>
      <c r="AX4" s="10" t="str">
        <f t="shared" si="23"/>
        <v/>
      </c>
      <c r="AY4" s="10" t="str">
        <f t="shared" si="24"/>
        <v/>
      </c>
      <c r="AZ4" s="10" t="str">
        <f t="shared" si="25"/>
        <v/>
      </c>
      <c r="BA4" s="11" t="str">
        <f t="shared" si="26"/>
        <v/>
      </c>
      <c r="BB4" s="28" t="str">
        <f t="shared" si="27"/>
        <v/>
      </c>
      <c r="BG4" s="9" t="str">
        <f t="shared" si="28"/>
        <v/>
      </c>
      <c r="BH4" s="10" t="str">
        <f t="shared" si="29"/>
        <v/>
      </c>
      <c r="BI4" s="10" t="str">
        <f t="shared" si="30"/>
        <v/>
      </c>
      <c r="BJ4" s="10" t="str">
        <f t="shared" si="31"/>
        <v/>
      </c>
      <c r="BK4" s="11" t="str">
        <f t="shared" si="32"/>
        <v/>
      </c>
      <c r="BL4" s="28" t="str">
        <f t="shared" si="33"/>
        <v/>
      </c>
      <c r="BQ4" s="9" t="str">
        <f t="shared" si="34"/>
        <v/>
      </c>
      <c r="BR4" s="10" t="str">
        <f t="shared" si="35"/>
        <v/>
      </c>
      <c r="BS4" s="10" t="str">
        <f t="shared" si="36"/>
        <v/>
      </c>
      <c r="BT4" s="10" t="str">
        <f t="shared" si="37"/>
        <v/>
      </c>
      <c r="BU4" s="11" t="str">
        <f t="shared" si="38"/>
        <v/>
      </c>
      <c r="BV4" s="28" t="str">
        <f t="shared" si="39"/>
        <v/>
      </c>
      <c r="CA4" s="9" t="str">
        <f t="shared" si="40"/>
        <v/>
      </c>
      <c r="CB4" s="10" t="str">
        <f t="shared" si="41"/>
        <v/>
      </c>
      <c r="CC4" s="10" t="str">
        <f t="shared" si="42"/>
        <v/>
      </c>
      <c r="CD4" s="10" t="str">
        <f t="shared" si="43"/>
        <v/>
      </c>
      <c r="CE4" s="11" t="str">
        <f t="shared" si="44"/>
        <v/>
      </c>
      <c r="CF4" s="28" t="str">
        <f t="shared" si="45"/>
        <v/>
      </c>
      <c r="CK4" s="9" t="str">
        <f t="shared" si="46"/>
        <v/>
      </c>
      <c r="CL4" s="10" t="str">
        <f t="shared" si="47"/>
        <v/>
      </c>
      <c r="CM4" s="10" t="str">
        <f t="shared" si="48"/>
        <v/>
      </c>
      <c r="CN4" s="10" t="str">
        <f t="shared" si="49"/>
        <v/>
      </c>
      <c r="CO4" s="11" t="str">
        <f t="shared" si="50"/>
        <v/>
      </c>
      <c r="CP4" s="28" t="str">
        <f t="shared" si="51"/>
        <v/>
      </c>
      <c r="CU4" s="9" t="str">
        <f t="shared" si="52"/>
        <v/>
      </c>
      <c r="CV4" s="10" t="str">
        <f t="shared" si="53"/>
        <v/>
      </c>
      <c r="CW4" s="10" t="str">
        <f t="shared" si="54"/>
        <v/>
      </c>
      <c r="CX4" s="10" t="str">
        <f t="shared" si="55"/>
        <v/>
      </c>
      <c r="CY4" s="11" t="str">
        <f t="shared" si="56"/>
        <v/>
      </c>
      <c r="CZ4" s="28" t="str">
        <f t="shared" si="57"/>
        <v/>
      </c>
      <c r="DE4" s="9" t="str">
        <f t="shared" si="58"/>
        <v/>
      </c>
      <c r="DF4" s="10" t="str">
        <f t="shared" si="59"/>
        <v/>
      </c>
      <c r="DG4" s="10" t="str">
        <f t="shared" si="60"/>
        <v/>
      </c>
      <c r="DH4" s="10" t="str">
        <f t="shared" si="61"/>
        <v/>
      </c>
      <c r="DI4" s="11" t="str">
        <f t="shared" si="62"/>
        <v/>
      </c>
      <c r="DJ4" s="28" t="str">
        <f t="shared" si="63"/>
        <v/>
      </c>
      <c r="DO4" s="9" t="str">
        <f t="shared" si="64"/>
        <v/>
      </c>
      <c r="DP4" s="10" t="str">
        <f t="shared" si="65"/>
        <v/>
      </c>
      <c r="DQ4" s="10" t="str">
        <f t="shared" si="66"/>
        <v/>
      </c>
      <c r="DR4" s="10" t="str">
        <f t="shared" si="67"/>
        <v/>
      </c>
      <c r="DS4" s="11" t="str">
        <f t="shared" si="68"/>
        <v/>
      </c>
      <c r="DT4" s="28" t="str">
        <f t="shared" si="69"/>
        <v/>
      </c>
      <c r="DY4" s="9" t="str">
        <f t="shared" si="70"/>
        <v/>
      </c>
      <c r="DZ4" s="10" t="str">
        <f t="shared" si="71"/>
        <v/>
      </c>
      <c r="EA4" s="10" t="str">
        <f t="shared" si="72"/>
        <v/>
      </c>
      <c r="EB4" s="10" t="str">
        <f t="shared" si="73"/>
        <v/>
      </c>
      <c r="EC4" s="11" t="str">
        <f t="shared" si="74"/>
        <v/>
      </c>
      <c r="ED4" s="28" t="str">
        <f t="shared" si="75"/>
        <v/>
      </c>
      <c r="EI4" s="9" t="str">
        <f t="shared" si="76"/>
        <v/>
      </c>
      <c r="EJ4" s="10" t="str">
        <f t="shared" si="77"/>
        <v/>
      </c>
      <c r="EK4" s="10" t="str">
        <f t="shared" si="78"/>
        <v/>
      </c>
      <c r="EL4" s="10" t="str">
        <f t="shared" si="79"/>
        <v/>
      </c>
      <c r="EM4" s="11" t="str">
        <f t="shared" si="80"/>
        <v/>
      </c>
      <c r="EN4" s="28" t="str">
        <f t="shared" si="81"/>
        <v/>
      </c>
      <c r="ES4" s="9" t="str">
        <f t="shared" si="82"/>
        <v/>
      </c>
      <c r="ET4" s="10" t="str">
        <f t="shared" si="83"/>
        <v/>
      </c>
      <c r="EU4" s="10" t="str">
        <f t="shared" si="84"/>
        <v/>
      </c>
      <c r="EV4" s="10" t="str">
        <f t="shared" si="85"/>
        <v/>
      </c>
      <c r="EW4" s="11" t="str">
        <f t="shared" si="86"/>
        <v/>
      </c>
      <c r="EX4" s="28" t="str">
        <f t="shared" si="87"/>
        <v/>
      </c>
      <c r="FC4" s="9" t="str">
        <f t="shared" si="88"/>
        <v/>
      </c>
      <c r="FD4" s="10" t="str">
        <f t="shared" si="89"/>
        <v/>
      </c>
      <c r="FE4" s="10" t="str">
        <f t="shared" si="90"/>
        <v/>
      </c>
      <c r="FF4" s="10" t="str">
        <f t="shared" si="91"/>
        <v/>
      </c>
      <c r="FG4" s="11" t="str">
        <f t="shared" si="92"/>
        <v/>
      </c>
      <c r="FH4" s="28" t="str">
        <f t="shared" si="93"/>
        <v/>
      </c>
    </row>
    <row r="5" spans="1:166" x14ac:dyDescent="0.25">
      <c r="A5" s="25">
        <f>'calculs - masquer'!E5</f>
        <v>42373</v>
      </c>
      <c r="B5" s="50" t="s">
        <v>32</v>
      </c>
      <c r="C5" s="18">
        <f>trame_planning_machine!AA9</f>
        <v>0</v>
      </c>
      <c r="D5" s="18">
        <f>trame_planning_machine!AB9</f>
        <v>0</v>
      </c>
      <c r="E5" s="18">
        <f>trame_planning_machine!AC9</f>
        <v>0</v>
      </c>
      <c r="F5" s="19">
        <f>trame_planning_machine!AD9</f>
        <v>0</v>
      </c>
      <c r="I5" s="52" t="s">
        <v>32</v>
      </c>
      <c r="J5" s="10" t="str">
        <f t="shared" si="0"/>
        <v/>
      </c>
      <c r="K5" s="10" t="str">
        <f t="shared" si="1"/>
        <v/>
      </c>
      <c r="L5" s="10" t="str">
        <f t="shared" si="2"/>
        <v/>
      </c>
      <c r="M5" s="11" t="str">
        <f t="shared" si="3"/>
        <v/>
      </c>
      <c r="N5" s="27">
        <v>42373</v>
      </c>
      <c r="S5" s="9" t="str">
        <f t="shared" si="4"/>
        <v/>
      </c>
      <c r="T5" s="10" t="str">
        <f t="shared" si="5"/>
        <v/>
      </c>
      <c r="U5" s="10" t="str">
        <f t="shared" si="6"/>
        <v/>
      </c>
      <c r="V5" s="10" t="str">
        <f t="shared" si="7"/>
        <v/>
      </c>
      <c r="W5" s="11" t="str">
        <f t="shared" si="8"/>
        <v/>
      </c>
      <c r="X5" s="28" t="str">
        <f t="shared" si="9"/>
        <v/>
      </c>
      <c r="AC5" s="9" t="str">
        <f t="shared" si="10"/>
        <v/>
      </c>
      <c r="AD5" s="10" t="str">
        <f t="shared" si="11"/>
        <v/>
      </c>
      <c r="AE5" s="10" t="str">
        <f t="shared" si="12"/>
        <v/>
      </c>
      <c r="AF5" s="10" t="str">
        <f t="shared" si="13"/>
        <v/>
      </c>
      <c r="AG5" s="11" t="str">
        <f t="shared" si="14"/>
        <v/>
      </c>
      <c r="AH5" s="28" t="str">
        <f t="shared" si="15"/>
        <v/>
      </c>
      <c r="AM5" s="9" t="str">
        <f t="shared" si="16"/>
        <v/>
      </c>
      <c r="AN5" s="10" t="str">
        <f t="shared" si="17"/>
        <v/>
      </c>
      <c r="AO5" s="10" t="str">
        <f t="shared" si="18"/>
        <v/>
      </c>
      <c r="AP5" s="10" t="str">
        <f t="shared" si="19"/>
        <v/>
      </c>
      <c r="AQ5" s="11" t="str">
        <f t="shared" si="20"/>
        <v/>
      </c>
      <c r="AR5" s="28" t="str">
        <f t="shared" si="21"/>
        <v/>
      </c>
      <c r="AW5" s="9" t="str">
        <f t="shared" si="22"/>
        <v/>
      </c>
      <c r="AX5" s="10" t="str">
        <f t="shared" si="23"/>
        <v/>
      </c>
      <c r="AY5" s="10" t="str">
        <f t="shared" si="24"/>
        <v/>
      </c>
      <c r="AZ5" s="10" t="str">
        <f t="shared" si="25"/>
        <v/>
      </c>
      <c r="BA5" s="11" t="str">
        <f t="shared" si="26"/>
        <v/>
      </c>
      <c r="BB5" s="28" t="str">
        <f t="shared" si="27"/>
        <v/>
      </c>
      <c r="BG5" s="9" t="str">
        <f t="shared" si="28"/>
        <v/>
      </c>
      <c r="BH5" s="10" t="str">
        <f t="shared" si="29"/>
        <v/>
      </c>
      <c r="BI5" s="10" t="str">
        <f t="shared" si="30"/>
        <v/>
      </c>
      <c r="BJ5" s="10" t="str">
        <f t="shared" si="31"/>
        <v/>
      </c>
      <c r="BK5" s="11" t="str">
        <f t="shared" si="32"/>
        <v/>
      </c>
      <c r="BL5" s="28" t="str">
        <f t="shared" si="33"/>
        <v/>
      </c>
      <c r="BQ5" s="9" t="str">
        <f t="shared" si="34"/>
        <v/>
      </c>
      <c r="BR5" s="10" t="str">
        <f t="shared" si="35"/>
        <v/>
      </c>
      <c r="BS5" s="10" t="str">
        <f t="shared" si="36"/>
        <v/>
      </c>
      <c r="BT5" s="10" t="str">
        <f t="shared" si="37"/>
        <v/>
      </c>
      <c r="BU5" s="11" t="str">
        <f t="shared" si="38"/>
        <v/>
      </c>
      <c r="BV5" s="28" t="str">
        <f t="shared" si="39"/>
        <v/>
      </c>
      <c r="CA5" s="9" t="str">
        <f t="shared" si="40"/>
        <v/>
      </c>
      <c r="CB5" s="10" t="str">
        <f t="shared" si="41"/>
        <v/>
      </c>
      <c r="CC5" s="10" t="str">
        <f t="shared" si="42"/>
        <v/>
      </c>
      <c r="CD5" s="10" t="str">
        <f t="shared" si="43"/>
        <v/>
      </c>
      <c r="CE5" s="11" t="str">
        <f t="shared" si="44"/>
        <v/>
      </c>
      <c r="CF5" s="28" t="str">
        <f t="shared" si="45"/>
        <v/>
      </c>
      <c r="CK5" s="9" t="str">
        <f t="shared" si="46"/>
        <v/>
      </c>
      <c r="CL5" s="10" t="str">
        <f t="shared" si="47"/>
        <v/>
      </c>
      <c r="CM5" s="10" t="str">
        <f t="shared" si="48"/>
        <v/>
      </c>
      <c r="CN5" s="10" t="str">
        <f t="shared" si="49"/>
        <v/>
      </c>
      <c r="CO5" s="11" t="str">
        <f t="shared" si="50"/>
        <v/>
      </c>
      <c r="CP5" s="28" t="str">
        <f t="shared" si="51"/>
        <v/>
      </c>
      <c r="CU5" s="9" t="str">
        <f t="shared" si="52"/>
        <v/>
      </c>
      <c r="CV5" s="10" t="str">
        <f t="shared" si="53"/>
        <v/>
      </c>
      <c r="CW5" s="10" t="str">
        <f t="shared" si="54"/>
        <v/>
      </c>
      <c r="CX5" s="10" t="str">
        <f t="shared" si="55"/>
        <v/>
      </c>
      <c r="CY5" s="11" t="str">
        <f t="shared" si="56"/>
        <v/>
      </c>
      <c r="CZ5" s="28" t="str">
        <f t="shared" si="57"/>
        <v/>
      </c>
      <c r="DE5" s="9" t="str">
        <f t="shared" si="58"/>
        <v/>
      </c>
      <c r="DF5" s="10" t="str">
        <f t="shared" si="59"/>
        <v/>
      </c>
      <c r="DG5" s="10" t="str">
        <f t="shared" si="60"/>
        <v/>
      </c>
      <c r="DH5" s="10" t="str">
        <f t="shared" si="61"/>
        <v/>
      </c>
      <c r="DI5" s="11" t="str">
        <f t="shared" si="62"/>
        <v/>
      </c>
      <c r="DJ5" s="28" t="str">
        <f t="shared" si="63"/>
        <v/>
      </c>
      <c r="DO5" s="9" t="str">
        <f t="shared" si="64"/>
        <v/>
      </c>
      <c r="DP5" s="10" t="str">
        <f t="shared" si="65"/>
        <v/>
      </c>
      <c r="DQ5" s="10" t="str">
        <f t="shared" si="66"/>
        <v/>
      </c>
      <c r="DR5" s="10" t="str">
        <f t="shared" si="67"/>
        <v/>
      </c>
      <c r="DS5" s="11" t="str">
        <f t="shared" si="68"/>
        <v/>
      </c>
      <c r="DT5" s="28" t="str">
        <f t="shared" si="69"/>
        <v/>
      </c>
      <c r="DY5" s="9" t="str">
        <f t="shared" si="70"/>
        <v/>
      </c>
      <c r="DZ5" s="10" t="str">
        <f t="shared" si="71"/>
        <v/>
      </c>
      <c r="EA5" s="10" t="str">
        <f t="shared" si="72"/>
        <v/>
      </c>
      <c r="EB5" s="10" t="str">
        <f t="shared" si="73"/>
        <v/>
      </c>
      <c r="EC5" s="11" t="str">
        <f t="shared" si="74"/>
        <v/>
      </c>
      <c r="ED5" s="28" t="str">
        <f t="shared" si="75"/>
        <v/>
      </c>
      <c r="EI5" s="9" t="str">
        <f t="shared" si="76"/>
        <v/>
      </c>
      <c r="EJ5" s="10" t="str">
        <f t="shared" si="77"/>
        <v/>
      </c>
      <c r="EK5" s="10" t="str">
        <f t="shared" si="78"/>
        <v/>
      </c>
      <c r="EL5" s="10" t="str">
        <f t="shared" si="79"/>
        <v/>
      </c>
      <c r="EM5" s="11" t="str">
        <f t="shared" si="80"/>
        <v/>
      </c>
      <c r="EN5" s="28" t="str">
        <f t="shared" si="81"/>
        <v/>
      </c>
      <c r="ES5" s="9" t="str">
        <f t="shared" si="82"/>
        <v/>
      </c>
      <c r="ET5" s="10" t="str">
        <f t="shared" si="83"/>
        <v/>
      </c>
      <c r="EU5" s="10" t="str">
        <f t="shared" si="84"/>
        <v/>
      </c>
      <c r="EV5" s="10" t="str">
        <f t="shared" si="85"/>
        <v/>
      </c>
      <c r="EW5" s="11" t="str">
        <f t="shared" si="86"/>
        <v/>
      </c>
      <c r="EX5" s="28" t="str">
        <f t="shared" si="87"/>
        <v/>
      </c>
      <c r="FC5" s="9" t="str">
        <f t="shared" si="88"/>
        <v/>
      </c>
      <c r="FD5" s="10" t="str">
        <f t="shared" si="89"/>
        <v/>
      </c>
      <c r="FE5" s="10" t="str">
        <f t="shared" si="90"/>
        <v/>
      </c>
      <c r="FF5" s="10" t="str">
        <f t="shared" si="91"/>
        <v/>
      </c>
      <c r="FG5" s="11" t="str">
        <f t="shared" si="92"/>
        <v/>
      </c>
      <c r="FH5" s="28" t="str">
        <f t="shared" si="93"/>
        <v/>
      </c>
    </row>
    <row r="6" spans="1:166" x14ac:dyDescent="0.25">
      <c r="A6" s="25">
        <f>'calculs - masquer'!E6</f>
        <v>42374</v>
      </c>
      <c r="B6" s="18">
        <f>trame_planning_machine!Z10</f>
        <v>0</v>
      </c>
      <c r="C6" s="18">
        <f>trame_planning_machine!AA10</f>
        <v>0</v>
      </c>
      <c r="D6" s="18">
        <f>trame_planning_machine!AB10</f>
        <v>0</v>
      </c>
      <c r="E6" s="18">
        <f>trame_planning_machine!AC10</f>
        <v>0</v>
      </c>
      <c r="F6" s="19">
        <f>trame_planning_machine!AD10</f>
        <v>0</v>
      </c>
      <c r="I6" s="52" t="s">
        <v>32</v>
      </c>
      <c r="J6" s="10" t="str">
        <f t="shared" si="0"/>
        <v/>
      </c>
      <c r="K6" s="10" t="str">
        <f t="shared" si="1"/>
        <v/>
      </c>
      <c r="L6" s="10" t="str">
        <f t="shared" si="2"/>
        <v/>
      </c>
      <c r="M6" s="11" t="str">
        <f t="shared" si="3"/>
        <v/>
      </c>
      <c r="N6" s="27">
        <v>42374</v>
      </c>
      <c r="S6" s="9" t="str">
        <f t="shared" si="4"/>
        <v/>
      </c>
      <c r="T6" s="10" t="str">
        <f t="shared" si="5"/>
        <v/>
      </c>
      <c r="U6" s="10" t="str">
        <f t="shared" si="6"/>
        <v/>
      </c>
      <c r="V6" s="10" t="str">
        <f t="shared" si="7"/>
        <v/>
      </c>
      <c r="W6" s="11" t="str">
        <f t="shared" si="8"/>
        <v/>
      </c>
      <c r="X6" s="28" t="str">
        <f t="shared" si="9"/>
        <v/>
      </c>
      <c r="AC6" s="9" t="str">
        <f t="shared" si="10"/>
        <v/>
      </c>
      <c r="AD6" s="10" t="str">
        <f t="shared" si="11"/>
        <v/>
      </c>
      <c r="AE6" s="10" t="str">
        <f t="shared" si="12"/>
        <v/>
      </c>
      <c r="AF6" s="10" t="str">
        <f t="shared" si="13"/>
        <v/>
      </c>
      <c r="AG6" s="11" t="str">
        <f t="shared" si="14"/>
        <v/>
      </c>
      <c r="AH6" s="28" t="str">
        <f t="shared" si="15"/>
        <v/>
      </c>
      <c r="AM6" s="9" t="str">
        <f t="shared" si="16"/>
        <v/>
      </c>
      <c r="AN6" s="10" t="str">
        <f t="shared" si="17"/>
        <v/>
      </c>
      <c r="AO6" s="10" t="str">
        <f t="shared" si="18"/>
        <v/>
      </c>
      <c r="AP6" s="10" t="str">
        <f t="shared" si="19"/>
        <v/>
      </c>
      <c r="AQ6" s="11" t="str">
        <f t="shared" si="20"/>
        <v/>
      </c>
      <c r="AR6" s="28" t="str">
        <f t="shared" si="21"/>
        <v/>
      </c>
      <c r="AW6" s="9" t="str">
        <f t="shared" si="22"/>
        <v/>
      </c>
      <c r="AX6" s="10" t="str">
        <f t="shared" si="23"/>
        <v/>
      </c>
      <c r="AY6" s="10" t="str">
        <f t="shared" si="24"/>
        <v/>
      </c>
      <c r="AZ6" s="10" t="str">
        <f t="shared" si="25"/>
        <v/>
      </c>
      <c r="BA6" s="11" t="str">
        <f t="shared" si="26"/>
        <v/>
      </c>
      <c r="BB6" s="28" t="str">
        <f t="shared" si="27"/>
        <v/>
      </c>
      <c r="BG6" s="9" t="str">
        <f t="shared" si="28"/>
        <v/>
      </c>
      <c r="BH6" s="10" t="str">
        <f t="shared" si="29"/>
        <v/>
      </c>
      <c r="BI6" s="10" t="str">
        <f t="shared" si="30"/>
        <v/>
      </c>
      <c r="BJ6" s="10" t="str">
        <f t="shared" si="31"/>
        <v/>
      </c>
      <c r="BK6" s="11" t="str">
        <f t="shared" si="32"/>
        <v/>
      </c>
      <c r="BL6" s="28" t="str">
        <f t="shared" si="33"/>
        <v/>
      </c>
      <c r="BQ6" s="9" t="str">
        <f t="shared" si="34"/>
        <v/>
      </c>
      <c r="BR6" s="10" t="str">
        <f t="shared" si="35"/>
        <v/>
      </c>
      <c r="BS6" s="10" t="str">
        <f t="shared" si="36"/>
        <v/>
      </c>
      <c r="BT6" s="10" t="str">
        <f t="shared" si="37"/>
        <v/>
      </c>
      <c r="BU6" s="11" t="str">
        <f t="shared" si="38"/>
        <v/>
      </c>
      <c r="BV6" s="28" t="str">
        <f t="shared" si="39"/>
        <v/>
      </c>
      <c r="CA6" s="9" t="str">
        <f t="shared" si="40"/>
        <v/>
      </c>
      <c r="CB6" s="10" t="str">
        <f t="shared" si="41"/>
        <v/>
      </c>
      <c r="CC6" s="10" t="str">
        <f t="shared" si="42"/>
        <v/>
      </c>
      <c r="CD6" s="10" t="str">
        <f t="shared" si="43"/>
        <v/>
      </c>
      <c r="CE6" s="11" t="str">
        <f t="shared" si="44"/>
        <v/>
      </c>
      <c r="CF6" s="28" t="str">
        <f t="shared" si="45"/>
        <v/>
      </c>
      <c r="CK6" s="9" t="str">
        <f t="shared" si="46"/>
        <v/>
      </c>
      <c r="CL6" s="10" t="str">
        <f t="shared" si="47"/>
        <v/>
      </c>
      <c r="CM6" s="10" t="str">
        <f t="shared" si="48"/>
        <v/>
      </c>
      <c r="CN6" s="10" t="str">
        <f t="shared" si="49"/>
        <v/>
      </c>
      <c r="CO6" s="11" t="str">
        <f t="shared" si="50"/>
        <v/>
      </c>
      <c r="CP6" s="28" t="str">
        <f t="shared" si="51"/>
        <v/>
      </c>
      <c r="CU6" s="9" t="str">
        <f t="shared" si="52"/>
        <v/>
      </c>
      <c r="CV6" s="10" t="str">
        <f t="shared" si="53"/>
        <v/>
      </c>
      <c r="CW6" s="10" t="str">
        <f t="shared" si="54"/>
        <v/>
      </c>
      <c r="CX6" s="10" t="str">
        <f t="shared" si="55"/>
        <v/>
      </c>
      <c r="CY6" s="11" t="str">
        <f t="shared" si="56"/>
        <v/>
      </c>
      <c r="CZ6" s="28" t="str">
        <f t="shared" si="57"/>
        <v/>
      </c>
      <c r="DE6" s="9" t="str">
        <f t="shared" si="58"/>
        <v/>
      </c>
      <c r="DF6" s="10" t="str">
        <f t="shared" si="59"/>
        <v/>
      </c>
      <c r="DG6" s="10" t="str">
        <f t="shared" si="60"/>
        <v/>
      </c>
      <c r="DH6" s="10" t="str">
        <f t="shared" si="61"/>
        <v/>
      </c>
      <c r="DI6" s="11" t="str">
        <f t="shared" si="62"/>
        <v/>
      </c>
      <c r="DJ6" s="28" t="str">
        <f t="shared" si="63"/>
        <v/>
      </c>
      <c r="DO6" s="9" t="str">
        <f t="shared" si="64"/>
        <v/>
      </c>
      <c r="DP6" s="10" t="str">
        <f t="shared" si="65"/>
        <v/>
      </c>
      <c r="DQ6" s="10" t="str">
        <f t="shared" si="66"/>
        <v/>
      </c>
      <c r="DR6" s="10" t="str">
        <f t="shared" si="67"/>
        <v/>
      </c>
      <c r="DS6" s="11" t="str">
        <f t="shared" si="68"/>
        <v/>
      </c>
      <c r="DT6" s="28" t="str">
        <f t="shared" si="69"/>
        <v/>
      </c>
      <c r="DY6" s="9" t="str">
        <f t="shared" si="70"/>
        <v/>
      </c>
      <c r="DZ6" s="10" t="str">
        <f t="shared" si="71"/>
        <v/>
      </c>
      <c r="EA6" s="10" t="str">
        <f t="shared" si="72"/>
        <v/>
      </c>
      <c r="EB6" s="10" t="str">
        <f t="shared" si="73"/>
        <v/>
      </c>
      <c r="EC6" s="11" t="str">
        <f t="shared" si="74"/>
        <v/>
      </c>
      <c r="ED6" s="28" t="str">
        <f t="shared" si="75"/>
        <v/>
      </c>
      <c r="EI6" s="9" t="str">
        <f t="shared" si="76"/>
        <v/>
      </c>
      <c r="EJ6" s="10" t="str">
        <f t="shared" si="77"/>
        <v/>
      </c>
      <c r="EK6" s="10" t="str">
        <f t="shared" si="78"/>
        <v/>
      </c>
      <c r="EL6" s="10" t="str">
        <f t="shared" si="79"/>
        <v/>
      </c>
      <c r="EM6" s="11" t="str">
        <f t="shared" si="80"/>
        <v/>
      </c>
      <c r="EN6" s="28" t="str">
        <f t="shared" si="81"/>
        <v/>
      </c>
      <c r="ES6" s="9" t="str">
        <f t="shared" si="82"/>
        <v/>
      </c>
      <c r="ET6" s="10" t="str">
        <f t="shared" si="83"/>
        <v/>
      </c>
      <c r="EU6" s="10" t="str">
        <f t="shared" si="84"/>
        <v/>
      </c>
      <c r="EV6" s="10" t="str">
        <f t="shared" si="85"/>
        <v/>
      </c>
      <c r="EW6" s="11" t="str">
        <f t="shared" si="86"/>
        <v/>
      </c>
      <c r="EX6" s="28" t="str">
        <f t="shared" si="87"/>
        <v/>
      </c>
      <c r="FC6" s="9" t="str">
        <f t="shared" si="88"/>
        <v/>
      </c>
      <c r="FD6" s="10" t="str">
        <f t="shared" si="89"/>
        <v/>
      </c>
      <c r="FE6" s="10" t="str">
        <f t="shared" si="90"/>
        <v/>
      </c>
      <c r="FF6" s="10" t="str">
        <f t="shared" si="91"/>
        <v/>
      </c>
      <c r="FG6" s="11" t="str">
        <f t="shared" si="92"/>
        <v/>
      </c>
      <c r="FH6" s="28" t="str">
        <f t="shared" si="93"/>
        <v/>
      </c>
    </row>
    <row r="7" spans="1:166" x14ac:dyDescent="0.25">
      <c r="A7" s="25">
        <f>'calculs - masquer'!E7</f>
        <v>42375</v>
      </c>
      <c r="B7" s="18">
        <f>trame_planning_machine!Z11</f>
        <v>0</v>
      </c>
      <c r="C7" s="18">
        <f>trame_planning_machine!AA11</f>
        <v>0</v>
      </c>
      <c r="D7" s="18">
        <f>trame_planning_machine!AB11</f>
        <v>0</v>
      </c>
      <c r="E7" s="18">
        <f>trame_planning_machine!AC11</f>
        <v>0</v>
      </c>
      <c r="F7" s="19">
        <f>trame_planning_machine!AD11</f>
        <v>0</v>
      </c>
      <c r="I7" s="9" t="str">
        <f t="shared" ref="I7:I32" si="94">IF($B7&lt;&gt;$H$2,"",IF($B7=$H$2,$A7))</f>
        <v/>
      </c>
      <c r="J7" s="10" t="str">
        <f t="shared" si="0"/>
        <v/>
      </c>
      <c r="K7" s="10" t="str">
        <f t="shared" si="1"/>
        <v/>
      </c>
      <c r="L7" s="10" t="str">
        <f t="shared" si="2"/>
        <v/>
      </c>
      <c r="M7" s="11" t="str">
        <f t="shared" si="3"/>
        <v/>
      </c>
      <c r="N7" s="27"/>
      <c r="S7" s="9" t="str">
        <f t="shared" si="4"/>
        <v/>
      </c>
      <c r="T7" s="10" t="str">
        <f t="shared" si="5"/>
        <v/>
      </c>
      <c r="U7" s="10" t="str">
        <f t="shared" si="6"/>
        <v/>
      </c>
      <c r="V7" s="10" t="str">
        <f t="shared" si="7"/>
        <v/>
      </c>
      <c r="W7" s="11" t="str">
        <f t="shared" si="8"/>
        <v/>
      </c>
      <c r="X7" s="28" t="str">
        <f t="shared" si="9"/>
        <v/>
      </c>
      <c r="AC7" s="9" t="str">
        <f t="shared" si="10"/>
        <v/>
      </c>
      <c r="AD7" s="10" t="str">
        <f t="shared" si="11"/>
        <v/>
      </c>
      <c r="AE7" s="10" t="str">
        <f t="shared" si="12"/>
        <v/>
      </c>
      <c r="AF7" s="10" t="str">
        <f t="shared" si="13"/>
        <v/>
      </c>
      <c r="AG7" s="11" t="str">
        <f t="shared" si="14"/>
        <v/>
      </c>
      <c r="AH7" s="28" t="str">
        <f t="shared" si="15"/>
        <v/>
      </c>
      <c r="AM7" s="9" t="str">
        <f t="shared" si="16"/>
        <v/>
      </c>
      <c r="AN7" s="10" t="str">
        <f t="shared" si="17"/>
        <v/>
      </c>
      <c r="AO7" s="10" t="str">
        <f t="shared" si="18"/>
        <v/>
      </c>
      <c r="AP7" s="10" t="str">
        <f t="shared" si="19"/>
        <v/>
      </c>
      <c r="AQ7" s="11" t="str">
        <f t="shared" si="20"/>
        <v/>
      </c>
      <c r="AR7" s="28" t="str">
        <f t="shared" si="21"/>
        <v/>
      </c>
      <c r="AW7" s="9" t="str">
        <f t="shared" si="22"/>
        <v/>
      </c>
      <c r="AX7" s="10" t="str">
        <f t="shared" si="23"/>
        <v/>
      </c>
      <c r="AY7" s="10" t="str">
        <f t="shared" si="24"/>
        <v/>
      </c>
      <c r="AZ7" s="10" t="str">
        <f t="shared" si="25"/>
        <v/>
      </c>
      <c r="BA7" s="11" t="str">
        <f t="shared" si="26"/>
        <v/>
      </c>
      <c r="BB7" s="28" t="str">
        <f t="shared" si="27"/>
        <v/>
      </c>
      <c r="BG7" s="9" t="str">
        <f t="shared" si="28"/>
        <v/>
      </c>
      <c r="BH7" s="10" t="str">
        <f t="shared" si="29"/>
        <v/>
      </c>
      <c r="BI7" s="10" t="str">
        <f t="shared" si="30"/>
        <v/>
      </c>
      <c r="BJ7" s="10" t="str">
        <f t="shared" si="31"/>
        <v/>
      </c>
      <c r="BK7" s="11" t="str">
        <f t="shared" si="32"/>
        <v/>
      </c>
      <c r="BL7" s="28" t="str">
        <f t="shared" si="33"/>
        <v/>
      </c>
      <c r="BQ7" s="9" t="str">
        <f t="shared" si="34"/>
        <v/>
      </c>
      <c r="BR7" s="10" t="str">
        <f t="shared" si="35"/>
        <v/>
      </c>
      <c r="BS7" s="10" t="str">
        <f t="shared" si="36"/>
        <v/>
      </c>
      <c r="BT7" s="10" t="str">
        <f t="shared" si="37"/>
        <v/>
      </c>
      <c r="BU7" s="11" t="str">
        <f t="shared" si="38"/>
        <v/>
      </c>
      <c r="BV7" s="28" t="str">
        <f t="shared" si="39"/>
        <v/>
      </c>
      <c r="CA7" s="9" t="str">
        <f t="shared" si="40"/>
        <v/>
      </c>
      <c r="CB7" s="10" t="str">
        <f t="shared" si="41"/>
        <v/>
      </c>
      <c r="CC7" s="10" t="str">
        <f t="shared" si="42"/>
        <v/>
      </c>
      <c r="CD7" s="10" t="str">
        <f t="shared" si="43"/>
        <v/>
      </c>
      <c r="CE7" s="11" t="str">
        <f t="shared" si="44"/>
        <v/>
      </c>
      <c r="CF7" s="28" t="str">
        <f t="shared" si="45"/>
        <v/>
      </c>
      <c r="CK7" s="9" t="str">
        <f t="shared" si="46"/>
        <v/>
      </c>
      <c r="CL7" s="10" t="str">
        <f t="shared" si="47"/>
        <v/>
      </c>
      <c r="CM7" s="10" t="str">
        <f t="shared" si="48"/>
        <v/>
      </c>
      <c r="CN7" s="10" t="str">
        <f t="shared" si="49"/>
        <v/>
      </c>
      <c r="CO7" s="11" t="str">
        <f t="shared" si="50"/>
        <v/>
      </c>
      <c r="CP7" s="28" t="str">
        <f t="shared" si="51"/>
        <v/>
      </c>
      <c r="CU7" s="9" t="str">
        <f t="shared" si="52"/>
        <v/>
      </c>
      <c r="CV7" s="10" t="str">
        <f t="shared" si="53"/>
        <v/>
      </c>
      <c r="CW7" s="10" t="str">
        <f t="shared" si="54"/>
        <v/>
      </c>
      <c r="CX7" s="10" t="str">
        <f t="shared" si="55"/>
        <v/>
      </c>
      <c r="CY7" s="11" t="str">
        <f t="shared" si="56"/>
        <v/>
      </c>
      <c r="CZ7" s="28" t="str">
        <f t="shared" si="57"/>
        <v/>
      </c>
      <c r="DE7" s="9" t="str">
        <f t="shared" si="58"/>
        <v/>
      </c>
      <c r="DF7" s="10" t="str">
        <f t="shared" si="59"/>
        <v/>
      </c>
      <c r="DG7" s="10" t="str">
        <f t="shared" si="60"/>
        <v/>
      </c>
      <c r="DH7" s="10" t="str">
        <f t="shared" si="61"/>
        <v/>
      </c>
      <c r="DI7" s="11" t="str">
        <f t="shared" si="62"/>
        <v/>
      </c>
      <c r="DJ7" s="28" t="str">
        <f t="shared" si="63"/>
        <v/>
      </c>
      <c r="DO7" s="9" t="str">
        <f t="shared" si="64"/>
        <v/>
      </c>
      <c r="DP7" s="10" t="str">
        <f t="shared" si="65"/>
        <v/>
      </c>
      <c r="DQ7" s="10" t="str">
        <f t="shared" si="66"/>
        <v/>
      </c>
      <c r="DR7" s="10" t="str">
        <f t="shared" si="67"/>
        <v/>
      </c>
      <c r="DS7" s="11" t="str">
        <f t="shared" si="68"/>
        <v/>
      </c>
      <c r="DT7" s="28" t="str">
        <f t="shared" si="69"/>
        <v/>
      </c>
      <c r="DY7" s="9" t="str">
        <f t="shared" si="70"/>
        <v/>
      </c>
      <c r="DZ7" s="10" t="str">
        <f t="shared" si="71"/>
        <v/>
      </c>
      <c r="EA7" s="10" t="str">
        <f t="shared" si="72"/>
        <v/>
      </c>
      <c r="EB7" s="10" t="str">
        <f t="shared" si="73"/>
        <v/>
      </c>
      <c r="EC7" s="11" t="str">
        <f t="shared" si="74"/>
        <v/>
      </c>
      <c r="ED7" s="28" t="str">
        <f t="shared" si="75"/>
        <v/>
      </c>
      <c r="EI7" s="9" t="str">
        <f t="shared" si="76"/>
        <v/>
      </c>
      <c r="EJ7" s="10" t="str">
        <f t="shared" si="77"/>
        <v/>
      </c>
      <c r="EK7" s="10" t="str">
        <f t="shared" si="78"/>
        <v/>
      </c>
      <c r="EL7" s="10" t="str">
        <f t="shared" si="79"/>
        <v/>
      </c>
      <c r="EM7" s="11" t="str">
        <f t="shared" si="80"/>
        <v/>
      </c>
      <c r="EN7" s="28" t="str">
        <f t="shared" si="81"/>
        <v/>
      </c>
      <c r="ES7" s="9" t="str">
        <f t="shared" si="82"/>
        <v/>
      </c>
      <c r="ET7" s="10" t="str">
        <f t="shared" si="83"/>
        <v/>
      </c>
      <c r="EU7" s="10" t="str">
        <f t="shared" si="84"/>
        <v/>
      </c>
      <c r="EV7" s="10" t="str">
        <f t="shared" si="85"/>
        <v/>
      </c>
      <c r="EW7" s="11" t="str">
        <f t="shared" si="86"/>
        <v/>
      </c>
      <c r="EX7" s="28" t="str">
        <f t="shared" si="87"/>
        <v/>
      </c>
      <c r="FC7" s="9" t="str">
        <f t="shared" si="88"/>
        <v/>
      </c>
      <c r="FD7" s="10" t="str">
        <f t="shared" si="89"/>
        <v/>
      </c>
      <c r="FE7" s="10" t="str">
        <f t="shared" si="90"/>
        <v/>
      </c>
      <c r="FF7" s="10" t="str">
        <f t="shared" si="91"/>
        <v/>
      </c>
      <c r="FG7" s="11" t="str">
        <f t="shared" si="92"/>
        <v/>
      </c>
      <c r="FH7" s="28" t="str">
        <f t="shared" si="93"/>
        <v/>
      </c>
    </row>
    <row r="8" spans="1:166" x14ac:dyDescent="0.25">
      <c r="A8" s="25">
        <f>'calculs - masquer'!E8</f>
        <v>42376</v>
      </c>
      <c r="B8" s="18">
        <f>trame_planning_machine!Z12</f>
        <v>0</v>
      </c>
      <c r="C8" s="50" t="s">
        <v>32</v>
      </c>
      <c r="D8" s="18">
        <f>trame_planning_machine!AB12</f>
        <v>0</v>
      </c>
      <c r="E8" s="18">
        <f>trame_planning_machine!AC12</f>
        <v>0</v>
      </c>
      <c r="F8" s="19">
        <f>trame_planning_machine!AD12</f>
        <v>0</v>
      </c>
      <c r="I8" s="9" t="str">
        <f t="shared" si="94"/>
        <v/>
      </c>
      <c r="J8" s="53" t="s">
        <v>32</v>
      </c>
      <c r="K8" s="10" t="str">
        <f t="shared" si="1"/>
        <v/>
      </c>
      <c r="L8" s="10" t="str">
        <f t="shared" si="2"/>
        <v/>
      </c>
      <c r="M8" s="11" t="str">
        <f t="shared" si="3"/>
        <v/>
      </c>
      <c r="N8" s="27">
        <v>42376</v>
      </c>
      <c r="S8" s="9" t="str">
        <f t="shared" si="4"/>
        <v/>
      </c>
      <c r="T8" s="10" t="str">
        <f t="shared" si="5"/>
        <v/>
      </c>
      <c r="U8" s="10" t="str">
        <f t="shared" si="6"/>
        <v/>
      </c>
      <c r="V8" s="10" t="str">
        <f t="shared" si="7"/>
        <v/>
      </c>
      <c r="W8" s="11" t="str">
        <f t="shared" si="8"/>
        <v/>
      </c>
      <c r="X8" s="28" t="str">
        <f t="shared" si="9"/>
        <v/>
      </c>
      <c r="AC8" s="9" t="str">
        <f t="shared" si="10"/>
        <v/>
      </c>
      <c r="AD8" s="10" t="str">
        <f t="shared" si="11"/>
        <v/>
      </c>
      <c r="AE8" s="10" t="str">
        <f t="shared" si="12"/>
        <v/>
      </c>
      <c r="AF8" s="10" t="str">
        <f t="shared" si="13"/>
        <v/>
      </c>
      <c r="AG8" s="11" t="str">
        <f t="shared" si="14"/>
        <v/>
      </c>
      <c r="AH8" s="28" t="str">
        <f t="shared" si="15"/>
        <v/>
      </c>
      <c r="AM8" s="9" t="str">
        <f t="shared" si="16"/>
        <v/>
      </c>
      <c r="AN8" s="10" t="str">
        <f t="shared" si="17"/>
        <v/>
      </c>
      <c r="AO8" s="10" t="str">
        <f t="shared" si="18"/>
        <v/>
      </c>
      <c r="AP8" s="10" t="str">
        <f t="shared" si="19"/>
        <v/>
      </c>
      <c r="AQ8" s="11" t="str">
        <f t="shared" si="20"/>
        <v/>
      </c>
      <c r="AR8" s="28" t="str">
        <f t="shared" si="21"/>
        <v/>
      </c>
      <c r="AW8" s="9" t="str">
        <f t="shared" si="22"/>
        <v/>
      </c>
      <c r="AX8" s="10" t="str">
        <f t="shared" si="23"/>
        <v/>
      </c>
      <c r="AY8" s="10" t="str">
        <f t="shared" si="24"/>
        <v/>
      </c>
      <c r="AZ8" s="10" t="str">
        <f t="shared" si="25"/>
        <v/>
      </c>
      <c r="BA8" s="11" t="str">
        <f t="shared" si="26"/>
        <v/>
      </c>
      <c r="BB8" s="28" t="str">
        <f t="shared" si="27"/>
        <v/>
      </c>
      <c r="BG8" s="9" t="str">
        <f t="shared" si="28"/>
        <v/>
      </c>
      <c r="BH8" s="10" t="str">
        <f t="shared" si="29"/>
        <v/>
      </c>
      <c r="BI8" s="10" t="str">
        <f t="shared" si="30"/>
        <v/>
      </c>
      <c r="BJ8" s="10" t="str">
        <f t="shared" si="31"/>
        <v/>
      </c>
      <c r="BK8" s="11" t="str">
        <f t="shared" si="32"/>
        <v/>
      </c>
      <c r="BL8" s="28" t="str">
        <f t="shared" si="33"/>
        <v/>
      </c>
      <c r="BQ8" s="9" t="str">
        <f t="shared" si="34"/>
        <v/>
      </c>
      <c r="BR8" s="10" t="str">
        <f t="shared" si="35"/>
        <v/>
      </c>
      <c r="BS8" s="10" t="str">
        <f t="shared" si="36"/>
        <v/>
      </c>
      <c r="BT8" s="10" t="str">
        <f t="shared" si="37"/>
        <v/>
      </c>
      <c r="BU8" s="11" t="str">
        <f t="shared" si="38"/>
        <v/>
      </c>
      <c r="BV8" s="28" t="str">
        <f t="shared" si="39"/>
        <v/>
      </c>
      <c r="CA8" s="9" t="str">
        <f t="shared" si="40"/>
        <v/>
      </c>
      <c r="CB8" s="10" t="str">
        <f t="shared" si="41"/>
        <v/>
      </c>
      <c r="CC8" s="10" t="str">
        <f t="shared" si="42"/>
        <v/>
      </c>
      <c r="CD8" s="10" t="str">
        <f t="shared" si="43"/>
        <v/>
      </c>
      <c r="CE8" s="11" t="str">
        <f t="shared" si="44"/>
        <v/>
      </c>
      <c r="CF8" s="28" t="str">
        <f t="shared" si="45"/>
        <v/>
      </c>
      <c r="CK8" s="9" t="str">
        <f t="shared" si="46"/>
        <v/>
      </c>
      <c r="CL8" s="10" t="str">
        <f t="shared" si="47"/>
        <v/>
      </c>
      <c r="CM8" s="10" t="str">
        <f t="shared" si="48"/>
        <v/>
      </c>
      <c r="CN8" s="10" t="str">
        <f t="shared" si="49"/>
        <v/>
      </c>
      <c r="CO8" s="11" t="str">
        <f t="shared" si="50"/>
        <v/>
      </c>
      <c r="CP8" s="28" t="str">
        <f t="shared" si="51"/>
        <v/>
      </c>
      <c r="CU8" s="9" t="str">
        <f t="shared" si="52"/>
        <v/>
      </c>
      <c r="CV8" s="10" t="str">
        <f t="shared" si="53"/>
        <v/>
      </c>
      <c r="CW8" s="10" t="str">
        <f t="shared" si="54"/>
        <v/>
      </c>
      <c r="CX8" s="10" t="str">
        <f t="shared" si="55"/>
        <v/>
      </c>
      <c r="CY8" s="11" t="str">
        <f t="shared" si="56"/>
        <v/>
      </c>
      <c r="CZ8" s="28" t="str">
        <f t="shared" si="57"/>
        <v/>
      </c>
      <c r="DE8" s="9" t="str">
        <f t="shared" si="58"/>
        <v/>
      </c>
      <c r="DF8" s="10" t="str">
        <f t="shared" si="59"/>
        <v/>
      </c>
      <c r="DG8" s="10" t="str">
        <f t="shared" si="60"/>
        <v/>
      </c>
      <c r="DH8" s="10" t="str">
        <f t="shared" si="61"/>
        <v/>
      </c>
      <c r="DI8" s="11" t="str">
        <f t="shared" si="62"/>
        <v/>
      </c>
      <c r="DJ8" s="28" t="str">
        <f t="shared" si="63"/>
        <v/>
      </c>
      <c r="DO8" s="9" t="str">
        <f t="shared" si="64"/>
        <v/>
      </c>
      <c r="DP8" s="10" t="str">
        <f t="shared" si="65"/>
        <v/>
      </c>
      <c r="DQ8" s="10" t="str">
        <f t="shared" si="66"/>
        <v/>
      </c>
      <c r="DR8" s="10" t="str">
        <f t="shared" si="67"/>
        <v/>
      </c>
      <c r="DS8" s="11" t="str">
        <f t="shared" si="68"/>
        <v/>
      </c>
      <c r="DT8" s="28" t="str">
        <f t="shared" si="69"/>
        <v/>
      </c>
      <c r="DY8" s="9" t="str">
        <f t="shared" si="70"/>
        <v/>
      </c>
      <c r="DZ8" s="10" t="str">
        <f t="shared" si="71"/>
        <v/>
      </c>
      <c r="EA8" s="10" t="str">
        <f t="shared" si="72"/>
        <v/>
      </c>
      <c r="EB8" s="10" t="str">
        <f t="shared" si="73"/>
        <v/>
      </c>
      <c r="EC8" s="11" t="str">
        <f t="shared" si="74"/>
        <v/>
      </c>
      <c r="ED8" s="28" t="str">
        <f t="shared" si="75"/>
        <v/>
      </c>
      <c r="EI8" s="9" t="str">
        <f t="shared" si="76"/>
        <v/>
      </c>
      <c r="EJ8" s="10" t="str">
        <f t="shared" si="77"/>
        <v/>
      </c>
      <c r="EK8" s="10" t="str">
        <f t="shared" si="78"/>
        <v/>
      </c>
      <c r="EL8" s="10" t="str">
        <f t="shared" si="79"/>
        <v/>
      </c>
      <c r="EM8" s="11" t="str">
        <f t="shared" si="80"/>
        <v/>
      </c>
      <c r="EN8" s="28" t="str">
        <f t="shared" si="81"/>
        <v/>
      </c>
      <c r="ES8" s="9" t="str">
        <f t="shared" si="82"/>
        <v/>
      </c>
      <c r="ET8" s="10" t="str">
        <f t="shared" si="83"/>
        <v/>
      </c>
      <c r="EU8" s="10" t="str">
        <f t="shared" si="84"/>
        <v/>
      </c>
      <c r="EV8" s="10" t="str">
        <f t="shared" si="85"/>
        <v/>
      </c>
      <c r="EW8" s="11" t="str">
        <f t="shared" si="86"/>
        <v/>
      </c>
      <c r="EX8" s="28" t="str">
        <f t="shared" si="87"/>
        <v/>
      </c>
      <c r="FC8" s="9" t="str">
        <f t="shared" si="88"/>
        <v/>
      </c>
      <c r="FD8" s="10" t="str">
        <f t="shared" si="89"/>
        <v/>
      </c>
      <c r="FE8" s="10" t="str">
        <f t="shared" si="90"/>
        <v/>
      </c>
      <c r="FF8" s="10" t="str">
        <f t="shared" si="91"/>
        <v/>
      </c>
      <c r="FG8" s="11" t="str">
        <f t="shared" si="92"/>
        <v/>
      </c>
      <c r="FH8" s="28" t="str">
        <f t="shared" si="93"/>
        <v/>
      </c>
    </row>
    <row r="9" spans="1:166" x14ac:dyDescent="0.25">
      <c r="A9" s="25">
        <f>'calculs - masquer'!E9</f>
        <v>42377</v>
      </c>
      <c r="B9" s="18">
        <f>trame_planning_machine!Z13</f>
        <v>0</v>
      </c>
      <c r="C9" s="50" t="s">
        <v>32</v>
      </c>
      <c r="D9" s="18">
        <f>trame_planning_machine!AB13</f>
        <v>0</v>
      </c>
      <c r="E9" s="18">
        <f>trame_planning_machine!AC13</f>
        <v>0</v>
      </c>
      <c r="F9" s="19">
        <f>trame_planning_machine!AD13</f>
        <v>0</v>
      </c>
      <c r="I9" s="9" t="str">
        <f t="shared" si="94"/>
        <v/>
      </c>
      <c r="J9" s="53" t="s">
        <v>32</v>
      </c>
      <c r="K9" s="10" t="str">
        <f t="shared" si="1"/>
        <v/>
      </c>
      <c r="L9" s="10" t="str">
        <f t="shared" si="2"/>
        <v/>
      </c>
      <c r="M9" s="11" t="str">
        <f t="shared" si="3"/>
        <v/>
      </c>
      <c r="N9" s="27">
        <v>42377</v>
      </c>
      <c r="S9" s="9" t="str">
        <f t="shared" si="4"/>
        <v/>
      </c>
      <c r="T9" s="10" t="str">
        <f t="shared" si="5"/>
        <v/>
      </c>
      <c r="U9" s="10" t="str">
        <f t="shared" si="6"/>
        <v/>
      </c>
      <c r="V9" s="10" t="str">
        <f t="shared" si="7"/>
        <v/>
      </c>
      <c r="W9" s="11" t="str">
        <f t="shared" si="8"/>
        <v/>
      </c>
      <c r="X9" s="28" t="str">
        <f t="shared" si="9"/>
        <v/>
      </c>
      <c r="AC9" s="9" t="str">
        <f t="shared" si="10"/>
        <v/>
      </c>
      <c r="AD9" s="10" t="str">
        <f t="shared" si="11"/>
        <v/>
      </c>
      <c r="AE9" s="10" t="str">
        <f t="shared" si="12"/>
        <v/>
      </c>
      <c r="AF9" s="10" t="str">
        <f t="shared" si="13"/>
        <v/>
      </c>
      <c r="AG9" s="11" t="str">
        <f t="shared" si="14"/>
        <v/>
      </c>
      <c r="AH9" s="28" t="str">
        <f t="shared" si="15"/>
        <v/>
      </c>
      <c r="AM9" s="9" t="str">
        <f t="shared" si="16"/>
        <v/>
      </c>
      <c r="AN9" s="10" t="str">
        <f t="shared" si="17"/>
        <v/>
      </c>
      <c r="AO9" s="10" t="str">
        <f t="shared" si="18"/>
        <v/>
      </c>
      <c r="AP9" s="10" t="str">
        <f t="shared" si="19"/>
        <v/>
      </c>
      <c r="AQ9" s="11" t="str">
        <f t="shared" si="20"/>
        <v/>
      </c>
      <c r="AR9" s="28" t="str">
        <f t="shared" si="21"/>
        <v/>
      </c>
      <c r="AW9" s="9" t="str">
        <f t="shared" si="22"/>
        <v/>
      </c>
      <c r="AX9" s="10" t="str">
        <f t="shared" si="23"/>
        <v/>
      </c>
      <c r="AY9" s="10" t="str">
        <f t="shared" si="24"/>
        <v/>
      </c>
      <c r="AZ9" s="10" t="str">
        <f t="shared" si="25"/>
        <v/>
      </c>
      <c r="BA9" s="11" t="str">
        <f t="shared" si="26"/>
        <v/>
      </c>
      <c r="BB9" s="28" t="str">
        <f t="shared" si="27"/>
        <v/>
      </c>
      <c r="BG9" s="9" t="str">
        <f t="shared" si="28"/>
        <v/>
      </c>
      <c r="BH9" s="10" t="str">
        <f t="shared" si="29"/>
        <v/>
      </c>
      <c r="BI9" s="10" t="str">
        <f t="shared" si="30"/>
        <v/>
      </c>
      <c r="BJ9" s="10" t="str">
        <f t="shared" si="31"/>
        <v/>
      </c>
      <c r="BK9" s="11" t="str">
        <f t="shared" si="32"/>
        <v/>
      </c>
      <c r="BL9" s="28" t="str">
        <f t="shared" si="33"/>
        <v/>
      </c>
      <c r="BQ9" s="9" t="str">
        <f t="shared" si="34"/>
        <v/>
      </c>
      <c r="BR9" s="10" t="str">
        <f t="shared" si="35"/>
        <v/>
      </c>
      <c r="BS9" s="10" t="str">
        <f t="shared" si="36"/>
        <v/>
      </c>
      <c r="BT9" s="10" t="str">
        <f t="shared" si="37"/>
        <v/>
      </c>
      <c r="BU9" s="11" t="str">
        <f t="shared" si="38"/>
        <v/>
      </c>
      <c r="BV9" s="28" t="str">
        <f t="shared" si="39"/>
        <v/>
      </c>
      <c r="CA9" s="9" t="str">
        <f t="shared" si="40"/>
        <v/>
      </c>
      <c r="CB9" s="10" t="str">
        <f t="shared" si="41"/>
        <v/>
      </c>
      <c r="CC9" s="10" t="str">
        <f t="shared" si="42"/>
        <v/>
      </c>
      <c r="CD9" s="10" t="str">
        <f t="shared" si="43"/>
        <v/>
      </c>
      <c r="CE9" s="11" t="str">
        <f t="shared" si="44"/>
        <v/>
      </c>
      <c r="CF9" s="28" t="str">
        <f t="shared" si="45"/>
        <v/>
      </c>
      <c r="CK9" s="9" t="str">
        <f t="shared" si="46"/>
        <v/>
      </c>
      <c r="CL9" s="10" t="str">
        <f t="shared" si="47"/>
        <v/>
      </c>
      <c r="CM9" s="10" t="str">
        <f t="shared" si="48"/>
        <v/>
      </c>
      <c r="CN9" s="10" t="str">
        <f t="shared" si="49"/>
        <v/>
      </c>
      <c r="CO9" s="11" t="str">
        <f t="shared" si="50"/>
        <v/>
      </c>
      <c r="CP9" s="28" t="str">
        <f t="shared" si="51"/>
        <v/>
      </c>
      <c r="CU9" s="9" t="str">
        <f t="shared" si="52"/>
        <v/>
      </c>
      <c r="CV9" s="10" t="str">
        <f t="shared" si="53"/>
        <v/>
      </c>
      <c r="CW9" s="10" t="str">
        <f t="shared" si="54"/>
        <v/>
      </c>
      <c r="CX9" s="10" t="str">
        <f t="shared" si="55"/>
        <v/>
      </c>
      <c r="CY9" s="11" t="str">
        <f t="shared" si="56"/>
        <v/>
      </c>
      <c r="CZ9" s="28" t="str">
        <f t="shared" si="57"/>
        <v/>
      </c>
      <c r="DE9" s="9" t="str">
        <f t="shared" si="58"/>
        <v/>
      </c>
      <c r="DF9" s="10" t="str">
        <f t="shared" si="59"/>
        <v/>
      </c>
      <c r="DG9" s="10" t="str">
        <f t="shared" si="60"/>
        <v/>
      </c>
      <c r="DH9" s="10" t="str">
        <f t="shared" si="61"/>
        <v/>
      </c>
      <c r="DI9" s="11" t="str">
        <f t="shared" si="62"/>
        <v/>
      </c>
      <c r="DJ9" s="28" t="str">
        <f t="shared" si="63"/>
        <v/>
      </c>
      <c r="DO9" s="9" t="str">
        <f t="shared" si="64"/>
        <v/>
      </c>
      <c r="DP9" s="10" t="str">
        <f t="shared" si="65"/>
        <v/>
      </c>
      <c r="DQ9" s="10" t="str">
        <f t="shared" si="66"/>
        <v/>
      </c>
      <c r="DR9" s="10" t="str">
        <f t="shared" si="67"/>
        <v/>
      </c>
      <c r="DS9" s="11" t="str">
        <f t="shared" si="68"/>
        <v/>
      </c>
      <c r="DT9" s="28" t="str">
        <f t="shared" si="69"/>
        <v/>
      </c>
      <c r="DY9" s="9" t="str">
        <f t="shared" si="70"/>
        <v/>
      </c>
      <c r="DZ9" s="10" t="str">
        <f t="shared" si="71"/>
        <v/>
      </c>
      <c r="EA9" s="10" t="str">
        <f t="shared" si="72"/>
        <v/>
      </c>
      <c r="EB9" s="10" t="str">
        <f t="shared" si="73"/>
        <v/>
      </c>
      <c r="EC9" s="11" t="str">
        <f t="shared" si="74"/>
        <v/>
      </c>
      <c r="ED9" s="28" t="str">
        <f t="shared" si="75"/>
        <v/>
      </c>
      <c r="EI9" s="9" t="str">
        <f t="shared" si="76"/>
        <v/>
      </c>
      <c r="EJ9" s="10" t="str">
        <f t="shared" si="77"/>
        <v/>
      </c>
      <c r="EK9" s="10" t="str">
        <f t="shared" si="78"/>
        <v/>
      </c>
      <c r="EL9" s="10" t="str">
        <f t="shared" si="79"/>
        <v/>
      </c>
      <c r="EM9" s="11" t="str">
        <f t="shared" si="80"/>
        <v/>
      </c>
      <c r="EN9" s="28" t="str">
        <f t="shared" si="81"/>
        <v/>
      </c>
      <c r="ES9" s="9" t="str">
        <f t="shared" si="82"/>
        <v/>
      </c>
      <c r="ET9" s="10" t="str">
        <f t="shared" si="83"/>
        <v/>
      </c>
      <c r="EU9" s="10" t="str">
        <f t="shared" si="84"/>
        <v/>
      </c>
      <c r="EV9" s="10" t="str">
        <f t="shared" si="85"/>
        <v/>
      </c>
      <c r="EW9" s="11" t="str">
        <f t="shared" si="86"/>
        <v/>
      </c>
      <c r="EX9" s="28" t="str">
        <f t="shared" si="87"/>
        <v/>
      </c>
      <c r="FC9" s="9" t="str">
        <f t="shared" si="88"/>
        <v/>
      </c>
      <c r="FD9" s="10" t="str">
        <f t="shared" si="89"/>
        <v/>
      </c>
      <c r="FE9" s="10" t="str">
        <f t="shared" si="90"/>
        <v/>
      </c>
      <c r="FF9" s="10" t="str">
        <f t="shared" si="91"/>
        <v/>
      </c>
      <c r="FG9" s="11" t="str">
        <f t="shared" si="92"/>
        <v/>
      </c>
      <c r="FH9" s="28" t="str">
        <f t="shared" si="93"/>
        <v/>
      </c>
    </row>
    <row r="10" spans="1:166" x14ac:dyDescent="0.25">
      <c r="A10" s="25">
        <f>'calculs - masquer'!E10</f>
        <v>42378</v>
      </c>
      <c r="B10" s="18">
        <f>trame_planning_machine!Z14</f>
        <v>0</v>
      </c>
      <c r="C10" s="50" t="s">
        <v>32</v>
      </c>
      <c r="D10" s="18">
        <f>trame_planning_machine!AB14</f>
        <v>0</v>
      </c>
      <c r="E10" s="18">
        <f>trame_planning_machine!AC14</f>
        <v>0</v>
      </c>
      <c r="F10" s="19">
        <f>trame_planning_machine!AD14</f>
        <v>0</v>
      </c>
      <c r="I10" s="9" t="str">
        <f t="shared" si="94"/>
        <v/>
      </c>
      <c r="J10" s="53" t="s">
        <v>32</v>
      </c>
      <c r="K10" s="10" t="str">
        <f t="shared" si="1"/>
        <v/>
      </c>
      <c r="L10" s="10" t="str">
        <f t="shared" si="2"/>
        <v/>
      </c>
      <c r="M10" s="11" t="str">
        <f t="shared" si="3"/>
        <v/>
      </c>
      <c r="N10" s="27">
        <v>42378</v>
      </c>
      <c r="S10" s="9" t="str">
        <f t="shared" si="4"/>
        <v/>
      </c>
      <c r="T10" s="10" t="str">
        <f t="shared" si="5"/>
        <v/>
      </c>
      <c r="U10" s="10" t="str">
        <f t="shared" si="6"/>
        <v/>
      </c>
      <c r="V10" s="10" t="str">
        <f t="shared" si="7"/>
        <v/>
      </c>
      <c r="W10" s="11" t="str">
        <f t="shared" si="8"/>
        <v/>
      </c>
      <c r="X10" s="28" t="str">
        <f t="shared" si="9"/>
        <v/>
      </c>
      <c r="AC10" s="9" t="str">
        <f t="shared" si="10"/>
        <v/>
      </c>
      <c r="AD10" s="10" t="str">
        <f t="shared" si="11"/>
        <v/>
      </c>
      <c r="AE10" s="10" t="str">
        <f t="shared" si="12"/>
        <v/>
      </c>
      <c r="AF10" s="10" t="str">
        <f t="shared" si="13"/>
        <v/>
      </c>
      <c r="AG10" s="11" t="str">
        <f t="shared" si="14"/>
        <v/>
      </c>
      <c r="AH10" s="28" t="str">
        <f t="shared" si="15"/>
        <v/>
      </c>
      <c r="AM10" s="9" t="str">
        <f t="shared" si="16"/>
        <v/>
      </c>
      <c r="AN10" s="10" t="str">
        <f t="shared" si="17"/>
        <v/>
      </c>
      <c r="AO10" s="10" t="str">
        <f t="shared" si="18"/>
        <v/>
      </c>
      <c r="AP10" s="10" t="str">
        <f t="shared" si="19"/>
        <v/>
      </c>
      <c r="AQ10" s="11" t="str">
        <f t="shared" si="20"/>
        <v/>
      </c>
      <c r="AR10" s="28" t="str">
        <f t="shared" si="21"/>
        <v/>
      </c>
      <c r="AW10" s="9" t="str">
        <f t="shared" si="22"/>
        <v/>
      </c>
      <c r="AX10" s="10" t="str">
        <f t="shared" si="23"/>
        <v/>
      </c>
      <c r="AY10" s="10" t="str">
        <f t="shared" si="24"/>
        <v/>
      </c>
      <c r="AZ10" s="10" t="str">
        <f t="shared" si="25"/>
        <v/>
      </c>
      <c r="BA10" s="11" t="str">
        <f t="shared" si="26"/>
        <v/>
      </c>
      <c r="BB10" s="28" t="str">
        <f t="shared" si="27"/>
        <v/>
      </c>
      <c r="BG10" s="9" t="str">
        <f t="shared" si="28"/>
        <v/>
      </c>
      <c r="BH10" s="10" t="str">
        <f t="shared" si="29"/>
        <v/>
      </c>
      <c r="BI10" s="10" t="str">
        <f t="shared" si="30"/>
        <v/>
      </c>
      <c r="BJ10" s="10" t="str">
        <f t="shared" si="31"/>
        <v/>
      </c>
      <c r="BK10" s="11" t="str">
        <f t="shared" si="32"/>
        <v/>
      </c>
      <c r="BL10" s="28" t="str">
        <f t="shared" si="33"/>
        <v/>
      </c>
      <c r="BQ10" s="9" t="str">
        <f t="shared" si="34"/>
        <v/>
      </c>
      <c r="BR10" s="10" t="str">
        <f t="shared" si="35"/>
        <v/>
      </c>
      <c r="BS10" s="10" t="str">
        <f t="shared" si="36"/>
        <v/>
      </c>
      <c r="BT10" s="10" t="str">
        <f t="shared" si="37"/>
        <v/>
      </c>
      <c r="BU10" s="11" t="str">
        <f t="shared" si="38"/>
        <v/>
      </c>
      <c r="BV10" s="28" t="str">
        <f t="shared" si="39"/>
        <v/>
      </c>
      <c r="CA10" s="9" t="str">
        <f t="shared" si="40"/>
        <v/>
      </c>
      <c r="CB10" s="10" t="str">
        <f t="shared" si="41"/>
        <v/>
      </c>
      <c r="CC10" s="10" t="str">
        <f t="shared" si="42"/>
        <v/>
      </c>
      <c r="CD10" s="10" t="str">
        <f t="shared" si="43"/>
        <v/>
      </c>
      <c r="CE10" s="11" t="str">
        <f t="shared" si="44"/>
        <v/>
      </c>
      <c r="CF10" s="28" t="str">
        <f t="shared" si="45"/>
        <v/>
      </c>
      <c r="CK10" s="9" t="str">
        <f t="shared" si="46"/>
        <v/>
      </c>
      <c r="CL10" s="10" t="str">
        <f t="shared" si="47"/>
        <v/>
      </c>
      <c r="CM10" s="10" t="str">
        <f t="shared" si="48"/>
        <v/>
      </c>
      <c r="CN10" s="10" t="str">
        <f t="shared" si="49"/>
        <v/>
      </c>
      <c r="CO10" s="11" t="str">
        <f t="shared" si="50"/>
        <v/>
      </c>
      <c r="CP10" s="28" t="str">
        <f t="shared" si="51"/>
        <v/>
      </c>
      <c r="CU10" s="9" t="str">
        <f t="shared" si="52"/>
        <v/>
      </c>
      <c r="CV10" s="10" t="str">
        <f t="shared" si="53"/>
        <v/>
      </c>
      <c r="CW10" s="10" t="str">
        <f t="shared" si="54"/>
        <v/>
      </c>
      <c r="CX10" s="10" t="str">
        <f t="shared" si="55"/>
        <v/>
      </c>
      <c r="CY10" s="11" t="str">
        <f t="shared" si="56"/>
        <v/>
      </c>
      <c r="CZ10" s="28" t="str">
        <f t="shared" si="57"/>
        <v/>
      </c>
      <c r="DE10" s="9" t="str">
        <f t="shared" si="58"/>
        <v/>
      </c>
      <c r="DF10" s="10" t="str">
        <f t="shared" si="59"/>
        <v/>
      </c>
      <c r="DG10" s="10" t="str">
        <f t="shared" si="60"/>
        <v/>
      </c>
      <c r="DH10" s="10" t="str">
        <f t="shared" si="61"/>
        <v/>
      </c>
      <c r="DI10" s="11" t="str">
        <f t="shared" si="62"/>
        <v/>
      </c>
      <c r="DJ10" s="28" t="str">
        <f t="shared" si="63"/>
        <v/>
      </c>
      <c r="DO10" s="9" t="str">
        <f t="shared" si="64"/>
        <v/>
      </c>
      <c r="DP10" s="10" t="str">
        <f t="shared" si="65"/>
        <v/>
      </c>
      <c r="DQ10" s="10" t="str">
        <f t="shared" si="66"/>
        <v/>
      </c>
      <c r="DR10" s="10" t="str">
        <f t="shared" si="67"/>
        <v/>
      </c>
      <c r="DS10" s="11" t="str">
        <f t="shared" si="68"/>
        <v/>
      </c>
      <c r="DT10" s="28" t="str">
        <f t="shared" si="69"/>
        <v/>
      </c>
      <c r="DY10" s="9" t="str">
        <f t="shared" si="70"/>
        <v/>
      </c>
      <c r="DZ10" s="10" t="str">
        <f t="shared" si="71"/>
        <v/>
      </c>
      <c r="EA10" s="10" t="str">
        <f t="shared" si="72"/>
        <v/>
      </c>
      <c r="EB10" s="10" t="str">
        <f t="shared" si="73"/>
        <v/>
      </c>
      <c r="EC10" s="11" t="str">
        <f t="shared" si="74"/>
        <v/>
      </c>
      <c r="ED10" s="28" t="str">
        <f t="shared" si="75"/>
        <v/>
      </c>
      <c r="EI10" s="9" t="str">
        <f t="shared" si="76"/>
        <v/>
      </c>
      <c r="EJ10" s="10" t="str">
        <f t="shared" si="77"/>
        <v/>
      </c>
      <c r="EK10" s="10" t="str">
        <f t="shared" si="78"/>
        <v/>
      </c>
      <c r="EL10" s="10" t="str">
        <f t="shared" si="79"/>
        <v/>
      </c>
      <c r="EM10" s="11" t="str">
        <f t="shared" si="80"/>
        <v/>
      </c>
      <c r="EN10" s="28" t="str">
        <f t="shared" si="81"/>
        <v/>
      </c>
      <c r="ES10" s="9" t="str">
        <f t="shared" si="82"/>
        <v/>
      </c>
      <c r="ET10" s="10" t="str">
        <f t="shared" si="83"/>
        <v/>
      </c>
      <c r="EU10" s="10" t="str">
        <f t="shared" si="84"/>
        <v/>
      </c>
      <c r="EV10" s="10" t="str">
        <f t="shared" si="85"/>
        <v/>
      </c>
      <c r="EW10" s="11" t="str">
        <f t="shared" si="86"/>
        <v/>
      </c>
      <c r="EX10" s="28" t="str">
        <f t="shared" si="87"/>
        <v/>
      </c>
      <c r="FC10" s="9" t="str">
        <f t="shared" si="88"/>
        <v/>
      </c>
      <c r="FD10" s="10" t="str">
        <f t="shared" si="89"/>
        <v/>
      </c>
      <c r="FE10" s="10" t="str">
        <f t="shared" si="90"/>
        <v/>
      </c>
      <c r="FF10" s="10" t="str">
        <f t="shared" si="91"/>
        <v/>
      </c>
      <c r="FG10" s="11" t="str">
        <f t="shared" si="92"/>
        <v/>
      </c>
      <c r="FH10" s="28" t="str">
        <f t="shared" si="93"/>
        <v/>
      </c>
    </row>
    <row r="11" spans="1:166" x14ac:dyDescent="0.25">
      <c r="A11" s="25">
        <f>'calculs - masquer'!E11</f>
        <v>42379</v>
      </c>
      <c r="B11" s="18">
        <f>trame_planning_machine!Z15</f>
        <v>0</v>
      </c>
      <c r="C11" s="50" t="s">
        <v>32</v>
      </c>
      <c r="D11" s="18">
        <f>trame_planning_machine!AB15</f>
        <v>0</v>
      </c>
      <c r="E11" s="18">
        <f>trame_planning_machine!AC15</f>
        <v>0</v>
      </c>
      <c r="F11" s="19">
        <f>trame_planning_machine!AD15</f>
        <v>0</v>
      </c>
      <c r="I11" s="9" t="str">
        <f t="shared" si="94"/>
        <v/>
      </c>
      <c r="J11" s="53" t="s">
        <v>32</v>
      </c>
      <c r="K11" s="10" t="str">
        <f t="shared" si="1"/>
        <v/>
      </c>
      <c r="L11" s="10" t="str">
        <f t="shared" si="2"/>
        <v/>
      </c>
      <c r="M11" s="11" t="str">
        <f t="shared" si="3"/>
        <v/>
      </c>
      <c r="N11" s="27">
        <v>42379</v>
      </c>
      <c r="S11" s="9" t="str">
        <f t="shared" si="4"/>
        <v/>
      </c>
      <c r="T11" s="10" t="str">
        <f t="shared" si="5"/>
        <v/>
      </c>
      <c r="U11" s="10" t="str">
        <f t="shared" si="6"/>
        <v/>
      </c>
      <c r="V11" s="10" t="str">
        <f t="shared" si="7"/>
        <v/>
      </c>
      <c r="W11" s="11" t="str">
        <f t="shared" si="8"/>
        <v/>
      </c>
      <c r="X11" s="28" t="str">
        <f t="shared" si="9"/>
        <v/>
      </c>
      <c r="AC11" s="9" t="str">
        <f t="shared" si="10"/>
        <v/>
      </c>
      <c r="AD11" s="10" t="str">
        <f t="shared" si="11"/>
        <v/>
      </c>
      <c r="AE11" s="10" t="str">
        <f t="shared" si="12"/>
        <v/>
      </c>
      <c r="AF11" s="10" t="str">
        <f t="shared" si="13"/>
        <v/>
      </c>
      <c r="AG11" s="11" t="str">
        <f t="shared" si="14"/>
        <v/>
      </c>
      <c r="AH11" s="28" t="str">
        <f t="shared" si="15"/>
        <v/>
      </c>
      <c r="AM11" s="9" t="str">
        <f t="shared" si="16"/>
        <v/>
      </c>
      <c r="AN11" s="10" t="str">
        <f t="shared" si="17"/>
        <v/>
      </c>
      <c r="AO11" s="10" t="str">
        <f t="shared" si="18"/>
        <v/>
      </c>
      <c r="AP11" s="10" t="str">
        <f t="shared" si="19"/>
        <v/>
      </c>
      <c r="AQ11" s="11" t="str">
        <f t="shared" si="20"/>
        <v/>
      </c>
      <c r="AR11" s="28" t="str">
        <f t="shared" si="21"/>
        <v/>
      </c>
      <c r="AW11" s="9" t="str">
        <f t="shared" si="22"/>
        <v/>
      </c>
      <c r="AX11" s="10" t="str">
        <f t="shared" si="23"/>
        <v/>
      </c>
      <c r="AY11" s="10" t="str">
        <f t="shared" si="24"/>
        <v/>
      </c>
      <c r="AZ11" s="10" t="str">
        <f t="shared" si="25"/>
        <v/>
      </c>
      <c r="BA11" s="11" t="str">
        <f t="shared" si="26"/>
        <v/>
      </c>
      <c r="BB11" s="28" t="str">
        <f t="shared" si="27"/>
        <v/>
      </c>
      <c r="BG11" s="9" t="str">
        <f t="shared" si="28"/>
        <v/>
      </c>
      <c r="BH11" s="10" t="str">
        <f t="shared" si="29"/>
        <v/>
      </c>
      <c r="BI11" s="10" t="str">
        <f t="shared" si="30"/>
        <v/>
      </c>
      <c r="BJ11" s="10" t="str">
        <f t="shared" si="31"/>
        <v/>
      </c>
      <c r="BK11" s="11" t="str">
        <f t="shared" si="32"/>
        <v/>
      </c>
      <c r="BL11" s="28" t="str">
        <f t="shared" si="33"/>
        <v/>
      </c>
      <c r="BQ11" s="9" t="str">
        <f t="shared" si="34"/>
        <v/>
      </c>
      <c r="BR11" s="10" t="str">
        <f t="shared" si="35"/>
        <v/>
      </c>
      <c r="BS11" s="10" t="str">
        <f t="shared" si="36"/>
        <v/>
      </c>
      <c r="BT11" s="10" t="str">
        <f t="shared" si="37"/>
        <v/>
      </c>
      <c r="BU11" s="11" t="str">
        <f t="shared" si="38"/>
        <v/>
      </c>
      <c r="BV11" s="28" t="str">
        <f t="shared" si="39"/>
        <v/>
      </c>
      <c r="CA11" s="9" t="str">
        <f t="shared" si="40"/>
        <v/>
      </c>
      <c r="CB11" s="10" t="str">
        <f t="shared" si="41"/>
        <v/>
      </c>
      <c r="CC11" s="10" t="str">
        <f t="shared" si="42"/>
        <v/>
      </c>
      <c r="CD11" s="10" t="str">
        <f t="shared" si="43"/>
        <v/>
      </c>
      <c r="CE11" s="11" t="str">
        <f t="shared" si="44"/>
        <v/>
      </c>
      <c r="CF11" s="28" t="str">
        <f t="shared" si="45"/>
        <v/>
      </c>
      <c r="CK11" s="9" t="str">
        <f t="shared" si="46"/>
        <v/>
      </c>
      <c r="CL11" s="10" t="str">
        <f t="shared" si="47"/>
        <v/>
      </c>
      <c r="CM11" s="10" t="str">
        <f t="shared" si="48"/>
        <v/>
      </c>
      <c r="CN11" s="10" t="str">
        <f t="shared" si="49"/>
        <v/>
      </c>
      <c r="CO11" s="11" t="str">
        <f t="shared" si="50"/>
        <v/>
      </c>
      <c r="CP11" s="28" t="str">
        <f t="shared" si="51"/>
        <v/>
      </c>
      <c r="CU11" s="9" t="str">
        <f t="shared" si="52"/>
        <v/>
      </c>
      <c r="CV11" s="10" t="str">
        <f t="shared" si="53"/>
        <v/>
      </c>
      <c r="CW11" s="10" t="str">
        <f t="shared" si="54"/>
        <v/>
      </c>
      <c r="CX11" s="10" t="str">
        <f t="shared" si="55"/>
        <v/>
      </c>
      <c r="CY11" s="11" t="str">
        <f t="shared" si="56"/>
        <v/>
      </c>
      <c r="CZ11" s="28" t="str">
        <f t="shared" si="57"/>
        <v/>
      </c>
      <c r="DE11" s="9" t="str">
        <f t="shared" si="58"/>
        <v/>
      </c>
      <c r="DF11" s="10" t="str">
        <f t="shared" si="59"/>
        <v/>
      </c>
      <c r="DG11" s="10" t="str">
        <f t="shared" si="60"/>
        <v/>
      </c>
      <c r="DH11" s="10" t="str">
        <f t="shared" si="61"/>
        <v/>
      </c>
      <c r="DI11" s="11" t="str">
        <f t="shared" si="62"/>
        <v/>
      </c>
      <c r="DJ11" s="28" t="str">
        <f t="shared" si="63"/>
        <v/>
      </c>
      <c r="DO11" s="9" t="str">
        <f t="shared" si="64"/>
        <v/>
      </c>
      <c r="DP11" s="10" t="str">
        <f t="shared" si="65"/>
        <v/>
      </c>
      <c r="DQ11" s="10" t="str">
        <f t="shared" si="66"/>
        <v/>
      </c>
      <c r="DR11" s="10" t="str">
        <f t="shared" si="67"/>
        <v/>
      </c>
      <c r="DS11" s="11" t="str">
        <f t="shared" si="68"/>
        <v/>
      </c>
      <c r="DT11" s="28" t="str">
        <f t="shared" si="69"/>
        <v/>
      </c>
      <c r="DY11" s="9" t="str">
        <f t="shared" si="70"/>
        <v/>
      </c>
      <c r="DZ11" s="10" t="str">
        <f t="shared" si="71"/>
        <v/>
      </c>
      <c r="EA11" s="10" t="str">
        <f t="shared" si="72"/>
        <v/>
      </c>
      <c r="EB11" s="10" t="str">
        <f t="shared" si="73"/>
        <v/>
      </c>
      <c r="EC11" s="11" t="str">
        <f t="shared" si="74"/>
        <v/>
      </c>
      <c r="ED11" s="28" t="str">
        <f t="shared" si="75"/>
        <v/>
      </c>
      <c r="EI11" s="9" t="str">
        <f t="shared" si="76"/>
        <v/>
      </c>
      <c r="EJ11" s="10" t="str">
        <f t="shared" si="77"/>
        <v/>
      </c>
      <c r="EK11" s="10" t="str">
        <f t="shared" si="78"/>
        <v/>
      </c>
      <c r="EL11" s="10" t="str">
        <f t="shared" si="79"/>
        <v/>
      </c>
      <c r="EM11" s="11" t="str">
        <f t="shared" si="80"/>
        <v/>
      </c>
      <c r="EN11" s="28" t="str">
        <f t="shared" si="81"/>
        <v/>
      </c>
      <c r="ES11" s="9" t="str">
        <f t="shared" si="82"/>
        <v/>
      </c>
      <c r="ET11" s="10" t="str">
        <f t="shared" si="83"/>
        <v/>
      </c>
      <c r="EU11" s="10" t="str">
        <f t="shared" si="84"/>
        <v/>
      </c>
      <c r="EV11" s="10" t="str">
        <f t="shared" si="85"/>
        <v/>
      </c>
      <c r="EW11" s="11" t="str">
        <f t="shared" si="86"/>
        <v/>
      </c>
      <c r="EX11" s="28" t="str">
        <f t="shared" si="87"/>
        <v/>
      </c>
      <c r="FC11" s="9" t="str">
        <f t="shared" si="88"/>
        <v/>
      </c>
      <c r="FD11" s="10" t="str">
        <f t="shared" si="89"/>
        <v/>
      </c>
      <c r="FE11" s="10" t="str">
        <f t="shared" si="90"/>
        <v/>
      </c>
      <c r="FF11" s="10" t="str">
        <f t="shared" si="91"/>
        <v/>
      </c>
      <c r="FG11" s="11" t="str">
        <f t="shared" si="92"/>
        <v/>
      </c>
      <c r="FH11" s="28" t="str">
        <f t="shared" si="93"/>
        <v/>
      </c>
    </row>
    <row r="12" spans="1:166" x14ac:dyDescent="0.25">
      <c r="A12" s="25">
        <f>'calculs - masquer'!E12</f>
        <v>42380</v>
      </c>
      <c r="B12" s="18">
        <f>trame_planning_machine!Z16</f>
        <v>0</v>
      </c>
      <c r="C12" s="50" t="s">
        <v>32</v>
      </c>
      <c r="D12" s="18">
        <f>trame_planning_machine!AB16</f>
        <v>0</v>
      </c>
      <c r="E12" s="18">
        <f>trame_planning_machine!AC16</f>
        <v>0</v>
      </c>
      <c r="F12" s="19">
        <f>trame_planning_machine!AD16</f>
        <v>0</v>
      </c>
      <c r="I12" s="9" t="str">
        <f t="shared" si="94"/>
        <v/>
      </c>
      <c r="J12" s="53" t="s">
        <v>32</v>
      </c>
      <c r="K12" s="10" t="str">
        <f t="shared" si="1"/>
        <v/>
      </c>
      <c r="L12" s="10" t="str">
        <f t="shared" si="2"/>
        <v/>
      </c>
      <c r="M12" s="11" t="str">
        <f t="shared" si="3"/>
        <v/>
      </c>
      <c r="N12" s="27">
        <v>42380</v>
      </c>
      <c r="S12" s="9" t="str">
        <f t="shared" si="4"/>
        <v/>
      </c>
      <c r="T12" s="10" t="str">
        <f t="shared" si="5"/>
        <v/>
      </c>
      <c r="U12" s="10" t="str">
        <f t="shared" si="6"/>
        <v/>
      </c>
      <c r="V12" s="10" t="str">
        <f t="shared" si="7"/>
        <v/>
      </c>
      <c r="W12" s="11" t="str">
        <f t="shared" si="8"/>
        <v/>
      </c>
      <c r="X12" s="28" t="str">
        <f t="shared" si="9"/>
        <v/>
      </c>
      <c r="AC12" s="9" t="str">
        <f t="shared" si="10"/>
        <v/>
      </c>
      <c r="AD12" s="10" t="str">
        <f t="shared" si="11"/>
        <v/>
      </c>
      <c r="AE12" s="10" t="str">
        <f t="shared" si="12"/>
        <v/>
      </c>
      <c r="AF12" s="10" t="str">
        <f t="shared" si="13"/>
        <v/>
      </c>
      <c r="AG12" s="11" t="str">
        <f t="shared" si="14"/>
        <v/>
      </c>
      <c r="AH12" s="28" t="str">
        <f t="shared" si="15"/>
        <v/>
      </c>
      <c r="AM12" s="9" t="str">
        <f t="shared" si="16"/>
        <v/>
      </c>
      <c r="AN12" s="10" t="str">
        <f t="shared" si="17"/>
        <v/>
      </c>
      <c r="AO12" s="10" t="str">
        <f t="shared" si="18"/>
        <v/>
      </c>
      <c r="AP12" s="10" t="str">
        <f t="shared" si="19"/>
        <v/>
      </c>
      <c r="AQ12" s="11" t="str">
        <f t="shared" si="20"/>
        <v/>
      </c>
      <c r="AR12" s="28" t="str">
        <f t="shared" si="21"/>
        <v/>
      </c>
      <c r="AW12" s="9" t="str">
        <f t="shared" si="22"/>
        <v/>
      </c>
      <c r="AX12" s="10" t="str">
        <f t="shared" si="23"/>
        <v/>
      </c>
      <c r="AY12" s="10" t="str">
        <f t="shared" si="24"/>
        <v/>
      </c>
      <c r="AZ12" s="10" t="str">
        <f t="shared" si="25"/>
        <v/>
      </c>
      <c r="BA12" s="11" t="str">
        <f t="shared" si="26"/>
        <v/>
      </c>
      <c r="BB12" s="28" t="str">
        <f t="shared" si="27"/>
        <v/>
      </c>
      <c r="BG12" s="9" t="str">
        <f t="shared" si="28"/>
        <v/>
      </c>
      <c r="BH12" s="10" t="str">
        <f t="shared" si="29"/>
        <v/>
      </c>
      <c r="BI12" s="10" t="str">
        <f t="shared" si="30"/>
        <v/>
      </c>
      <c r="BJ12" s="10" t="str">
        <f t="shared" si="31"/>
        <v/>
      </c>
      <c r="BK12" s="11" t="str">
        <f t="shared" si="32"/>
        <v/>
      </c>
      <c r="BL12" s="28" t="str">
        <f t="shared" si="33"/>
        <v/>
      </c>
      <c r="BQ12" s="9" t="str">
        <f t="shared" si="34"/>
        <v/>
      </c>
      <c r="BR12" s="10" t="str">
        <f t="shared" si="35"/>
        <v/>
      </c>
      <c r="BS12" s="10" t="str">
        <f t="shared" si="36"/>
        <v/>
      </c>
      <c r="BT12" s="10" t="str">
        <f t="shared" si="37"/>
        <v/>
      </c>
      <c r="BU12" s="11" t="str">
        <f t="shared" si="38"/>
        <v/>
      </c>
      <c r="BV12" s="28" t="str">
        <f t="shared" si="39"/>
        <v/>
      </c>
      <c r="CA12" s="9" t="str">
        <f t="shared" si="40"/>
        <v/>
      </c>
      <c r="CB12" s="10" t="str">
        <f t="shared" si="41"/>
        <v/>
      </c>
      <c r="CC12" s="10" t="str">
        <f t="shared" si="42"/>
        <v/>
      </c>
      <c r="CD12" s="10" t="str">
        <f t="shared" si="43"/>
        <v/>
      </c>
      <c r="CE12" s="11" t="str">
        <f t="shared" si="44"/>
        <v/>
      </c>
      <c r="CF12" s="28" t="str">
        <f t="shared" si="45"/>
        <v/>
      </c>
      <c r="CK12" s="9" t="str">
        <f t="shared" si="46"/>
        <v/>
      </c>
      <c r="CL12" s="10" t="str">
        <f t="shared" si="47"/>
        <v/>
      </c>
      <c r="CM12" s="10" t="str">
        <f t="shared" si="48"/>
        <v/>
      </c>
      <c r="CN12" s="10" t="str">
        <f t="shared" si="49"/>
        <v/>
      </c>
      <c r="CO12" s="11" t="str">
        <f t="shared" si="50"/>
        <v/>
      </c>
      <c r="CP12" s="28" t="str">
        <f t="shared" si="51"/>
        <v/>
      </c>
      <c r="CU12" s="9" t="str">
        <f t="shared" si="52"/>
        <v/>
      </c>
      <c r="CV12" s="10" t="str">
        <f t="shared" si="53"/>
        <v/>
      </c>
      <c r="CW12" s="10" t="str">
        <f t="shared" si="54"/>
        <v/>
      </c>
      <c r="CX12" s="10" t="str">
        <f t="shared" si="55"/>
        <v/>
      </c>
      <c r="CY12" s="11" t="str">
        <f t="shared" si="56"/>
        <v/>
      </c>
      <c r="CZ12" s="28" t="str">
        <f t="shared" si="57"/>
        <v/>
      </c>
      <c r="DE12" s="9" t="str">
        <f t="shared" si="58"/>
        <v/>
      </c>
      <c r="DF12" s="10" t="str">
        <f t="shared" si="59"/>
        <v/>
      </c>
      <c r="DG12" s="10" t="str">
        <f t="shared" si="60"/>
        <v/>
      </c>
      <c r="DH12" s="10" t="str">
        <f t="shared" si="61"/>
        <v/>
      </c>
      <c r="DI12" s="11" t="str">
        <f t="shared" si="62"/>
        <v/>
      </c>
      <c r="DJ12" s="28" t="str">
        <f t="shared" si="63"/>
        <v/>
      </c>
      <c r="DO12" s="9" t="str">
        <f t="shared" si="64"/>
        <v/>
      </c>
      <c r="DP12" s="10" t="str">
        <f t="shared" si="65"/>
        <v/>
      </c>
      <c r="DQ12" s="10" t="str">
        <f t="shared" si="66"/>
        <v/>
      </c>
      <c r="DR12" s="10" t="str">
        <f t="shared" si="67"/>
        <v/>
      </c>
      <c r="DS12" s="11" t="str">
        <f t="shared" si="68"/>
        <v/>
      </c>
      <c r="DT12" s="28" t="str">
        <f t="shared" si="69"/>
        <v/>
      </c>
      <c r="DY12" s="9" t="str">
        <f t="shared" si="70"/>
        <v/>
      </c>
      <c r="DZ12" s="10" t="str">
        <f t="shared" si="71"/>
        <v/>
      </c>
      <c r="EA12" s="10" t="str">
        <f t="shared" si="72"/>
        <v/>
      </c>
      <c r="EB12" s="10" t="str">
        <f t="shared" si="73"/>
        <v/>
      </c>
      <c r="EC12" s="11" t="str">
        <f t="shared" si="74"/>
        <v/>
      </c>
      <c r="ED12" s="28" t="str">
        <f t="shared" si="75"/>
        <v/>
      </c>
      <c r="EI12" s="9" t="str">
        <f t="shared" si="76"/>
        <v/>
      </c>
      <c r="EJ12" s="10" t="str">
        <f t="shared" si="77"/>
        <v/>
      </c>
      <c r="EK12" s="10" t="str">
        <f t="shared" si="78"/>
        <v/>
      </c>
      <c r="EL12" s="10" t="str">
        <f t="shared" si="79"/>
        <v/>
      </c>
      <c r="EM12" s="11" t="str">
        <f t="shared" si="80"/>
        <v/>
      </c>
      <c r="EN12" s="28" t="str">
        <f t="shared" si="81"/>
        <v/>
      </c>
      <c r="ES12" s="9" t="str">
        <f t="shared" si="82"/>
        <v/>
      </c>
      <c r="ET12" s="10" t="str">
        <f t="shared" si="83"/>
        <v/>
      </c>
      <c r="EU12" s="10" t="str">
        <f t="shared" si="84"/>
        <v/>
      </c>
      <c r="EV12" s="10" t="str">
        <f t="shared" si="85"/>
        <v/>
      </c>
      <c r="EW12" s="11" t="str">
        <f t="shared" si="86"/>
        <v/>
      </c>
      <c r="EX12" s="28" t="str">
        <f t="shared" si="87"/>
        <v/>
      </c>
      <c r="FC12" s="9" t="str">
        <f t="shared" si="88"/>
        <v/>
      </c>
      <c r="FD12" s="10" t="str">
        <f t="shared" si="89"/>
        <v/>
      </c>
      <c r="FE12" s="10" t="str">
        <f t="shared" si="90"/>
        <v/>
      </c>
      <c r="FF12" s="10" t="str">
        <f t="shared" si="91"/>
        <v/>
      </c>
      <c r="FG12" s="11" t="str">
        <f t="shared" si="92"/>
        <v/>
      </c>
      <c r="FH12" s="28" t="str">
        <f t="shared" si="93"/>
        <v/>
      </c>
    </row>
    <row r="13" spans="1:166" x14ac:dyDescent="0.25">
      <c r="A13" s="25">
        <f>'calculs - masquer'!E13</f>
        <v>42381</v>
      </c>
      <c r="B13" s="18">
        <f>trame_planning_machine!Z17</f>
        <v>0</v>
      </c>
      <c r="C13" s="50" t="s">
        <v>32</v>
      </c>
      <c r="D13" s="18">
        <f>trame_planning_machine!AB17</f>
        <v>0</v>
      </c>
      <c r="E13" s="18">
        <f>trame_planning_machine!AC17</f>
        <v>0</v>
      </c>
      <c r="F13" s="19">
        <f>trame_planning_machine!AD17</f>
        <v>0</v>
      </c>
      <c r="I13" s="9" t="str">
        <f t="shared" si="94"/>
        <v/>
      </c>
      <c r="J13" s="53" t="s">
        <v>32</v>
      </c>
      <c r="K13" s="10" t="str">
        <f t="shared" si="1"/>
        <v/>
      </c>
      <c r="L13" s="10" t="str">
        <f t="shared" si="2"/>
        <v/>
      </c>
      <c r="M13" s="11" t="str">
        <f t="shared" si="3"/>
        <v/>
      </c>
      <c r="N13" s="27">
        <v>42381</v>
      </c>
      <c r="S13" s="9" t="str">
        <f t="shared" si="4"/>
        <v/>
      </c>
      <c r="T13" s="10" t="str">
        <f t="shared" si="5"/>
        <v/>
      </c>
      <c r="U13" s="10" t="str">
        <f t="shared" si="6"/>
        <v/>
      </c>
      <c r="V13" s="10" t="str">
        <f t="shared" si="7"/>
        <v/>
      </c>
      <c r="W13" s="11" t="str">
        <f t="shared" si="8"/>
        <v/>
      </c>
      <c r="X13" s="28" t="str">
        <f t="shared" si="9"/>
        <v/>
      </c>
      <c r="AC13" s="9" t="str">
        <f t="shared" si="10"/>
        <v/>
      </c>
      <c r="AD13" s="10" t="str">
        <f t="shared" si="11"/>
        <v/>
      </c>
      <c r="AE13" s="10" t="str">
        <f t="shared" si="12"/>
        <v/>
      </c>
      <c r="AF13" s="10" t="str">
        <f t="shared" si="13"/>
        <v/>
      </c>
      <c r="AG13" s="11" t="str">
        <f t="shared" si="14"/>
        <v/>
      </c>
      <c r="AH13" s="28" t="str">
        <f t="shared" si="15"/>
        <v/>
      </c>
      <c r="AM13" s="9" t="str">
        <f t="shared" si="16"/>
        <v/>
      </c>
      <c r="AN13" s="10" t="str">
        <f t="shared" si="17"/>
        <v/>
      </c>
      <c r="AO13" s="10" t="str">
        <f t="shared" si="18"/>
        <v/>
      </c>
      <c r="AP13" s="10" t="str">
        <f t="shared" si="19"/>
        <v/>
      </c>
      <c r="AQ13" s="11" t="str">
        <f t="shared" si="20"/>
        <v/>
      </c>
      <c r="AR13" s="28" t="str">
        <f t="shared" si="21"/>
        <v/>
      </c>
      <c r="AW13" s="9" t="str">
        <f t="shared" si="22"/>
        <v/>
      </c>
      <c r="AX13" s="10" t="str">
        <f t="shared" si="23"/>
        <v/>
      </c>
      <c r="AY13" s="10" t="str">
        <f t="shared" si="24"/>
        <v/>
      </c>
      <c r="AZ13" s="10" t="str">
        <f t="shared" si="25"/>
        <v/>
      </c>
      <c r="BA13" s="11" t="str">
        <f t="shared" si="26"/>
        <v/>
      </c>
      <c r="BB13" s="28" t="str">
        <f t="shared" si="27"/>
        <v/>
      </c>
      <c r="BG13" s="9" t="str">
        <f t="shared" si="28"/>
        <v/>
      </c>
      <c r="BH13" s="10" t="str">
        <f t="shared" si="29"/>
        <v/>
      </c>
      <c r="BI13" s="10" t="str">
        <f t="shared" si="30"/>
        <v/>
      </c>
      <c r="BJ13" s="10" t="str">
        <f t="shared" si="31"/>
        <v/>
      </c>
      <c r="BK13" s="11" t="str">
        <f t="shared" si="32"/>
        <v/>
      </c>
      <c r="BL13" s="28" t="str">
        <f t="shared" si="33"/>
        <v/>
      </c>
      <c r="BQ13" s="9" t="str">
        <f t="shared" si="34"/>
        <v/>
      </c>
      <c r="BR13" s="10" t="str">
        <f t="shared" si="35"/>
        <v/>
      </c>
      <c r="BS13" s="10" t="str">
        <f t="shared" si="36"/>
        <v/>
      </c>
      <c r="BT13" s="10" t="str">
        <f t="shared" si="37"/>
        <v/>
      </c>
      <c r="BU13" s="11" t="str">
        <f t="shared" si="38"/>
        <v/>
      </c>
      <c r="BV13" s="28" t="str">
        <f t="shared" si="39"/>
        <v/>
      </c>
      <c r="CA13" s="9" t="str">
        <f t="shared" si="40"/>
        <v/>
      </c>
      <c r="CB13" s="10" t="str">
        <f t="shared" si="41"/>
        <v/>
      </c>
      <c r="CC13" s="10" t="str">
        <f t="shared" si="42"/>
        <v/>
      </c>
      <c r="CD13" s="10" t="str">
        <f t="shared" si="43"/>
        <v/>
      </c>
      <c r="CE13" s="11" t="str">
        <f t="shared" si="44"/>
        <v/>
      </c>
      <c r="CF13" s="28" t="str">
        <f t="shared" si="45"/>
        <v/>
      </c>
      <c r="CK13" s="9" t="str">
        <f t="shared" si="46"/>
        <v/>
      </c>
      <c r="CL13" s="10" t="str">
        <f t="shared" si="47"/>
        <v/>
      </c>
      <c r="CM13" s="10" t="str">
        <f t="shared" si="48"/>
        <v/>
      </c>
      <c r="CN13" s="10" t="str">
        <f t="shared" si="49"/>
        <v/>
      </c>
      <c r="CO13" s="11" t="str">
        <f t="shared" si="50"/>
        <v/>
      </c>
      <c r="CP13" s="28" t="str">
        <f t="shared" si="51"/>
        <v/>
      </c>
      <c r="CU13" s="9" t="str">
        <f t="shared" si="52"/>
        <v/>
      </c>
      <c r="CV13" s="10" t="str">
        <f t="shared" si="53"/>
        <v/>
      </c>
      <c r="CW13" s="10" t="str">
        <f t="shared" si="54"/>
        <v/>
      </c>
      <c r="CX13" s="10" t="str">
        <f t="shared" si="55"/>
        <v/>
      </c>
      <c r="CY13" s="11" t="str">
        <f t="shared" si="56"/>
        <v/>
      </c>
      <c r="CZ13" s="28" t="str">
        <f t="shared" si="57"/>
        <v/>
      </c>
      <c r="DE13" s="9" t="str">
        <f t="shared" si="58"/>
        <v/>
      </c>
      <c r="DF13" s="10" t="str">
        <f t="shared" si="59"/>
        <v/>
      </c>
      <c r="DG13" s="10" t="str">
        <f t="shared" si="60"/>
        <v/>
      </c>
      <c r="DH13" s="10" t="str">
        <f t="shared" si="61"/>
        <v/>
      </c>
      <c r="DI13" s="11" t="str">
        <f t="shared" si="62"/>
        <v/>
      </c>
      <c r="DJ13" s="28" t="str">
        <f t="shared" si="63"/>
        <v/>
      </c>
      <c r="DO13" s="9" t="str">
        <f t="shared" si="64"/>
        <v/>
      </c>
      <c r="DP13" s="10" t="str">
        <f t="shared" si="65"/>
        <v/>
      </c>
      <c r="DQ13" s="10" t="str">
        <f t="shared" si="66"/>
        <v/>
      </c>
      <c r="DR13" s="10" t="str">
        <f t="shared" si="67"/>
        <v/>
      </c>
      <c r="DS13" s="11" t="str">
        <f t="shared" si="68"/>
        <v/>
      </c>
      <c r="DT13" s="28" t="str">
        <f t="shared" si="69"/>
        <v/>
      </c>
      <c r="DY13" s="9" t="str">
        <f t="shared" si="70"/>
        <v/>
      </c>
      <c r="DZ13" s="10" t="str">
        <f t="shared" si="71"/>
        <v/>
      </c>
      <c r="EA13" s="10" t="str">
        <f t="shared" si="72"/>
        <v/>
      </c>
      <c r="EB13" s="10" t="str">
        <f t="shared" si="73"/>
        <v/>
      </c>
      <c r="EC13" s="11" t="str">
        <f t="shared" si="74"/>
        <v/>
      </c>
      <c r="ED13" s="28" t="str">
        <f t="shared" si="75"/>
        <v/>
      </c>
      <c r="EI13" s="9" t="str">
        <f t="shared" si="76"/>
        <v/>
      </c>
      <c r="EJ13" s="10" t="str">
        <f t="shared" si="77"/>
        <v/>
      </c>
      <c r="EK13" s="10" t="str">
        <f t="shared" si="78"/>
        <v/>
      </c>
      <c r="EL13" s="10" t="str">
        <f t="shared" si="79"/>
        <v/>
      </c>
      <c r="EM13" s="11" t="str">
        <f t="shared" si="80"/>
        <v/>
      </c>
      <c r="EN13" s="28" t="str">
        <f t="shared" si="81"/>
        <v/>
      </c>
      <c r="ES13" s="9" t="str">
        <f t="shared" si="82"/>
        <v/>
      </c>
      <c r="ET13" s="10" t="str">
        <f t="shared" si="83"/>
        <v/>
      </c>
      <c r="EU13" s="10" t="str">
        <f t="shared" si="84"/>
        <v/>
      </c>
      <c r="EV13" s="10" t="str">
        <f t="shared" si="85"/>
        <v/>
      </c>
      <c r="EW13" s="11" t="str">
        <f t="shared" si="86"/>
        <v/>
      </c>
      <c r="EX13" s="28" t="str">
        <f t="shared" si="87"/>
        <v/>
      </c>
      <c r="FC13" s="9" t="str">
        <f t="shared" si="88"/>
        <v/>
      </c>
      <c r="FD13" s="10" t="str">
        <f t="shared" si="89"/>
        <v/>
      </c>
      <c r="FE13" s="10" t="str">
        <f t="shared" si="90"/>
        <v/>
      </c>
      <c r="FF13" s="10" t="str">
        <f t="shared" si="91"/>
        <v/>
      </c>
      <c r="FG13" s="11" t="str">
        <f t="shared" si="92"/>
        <v/>
      </c>
      <c r="FH13" s="28" t="str">
        <f t="shared" si="93"/>
        <v/>
      </c>
    </row>
    <row r="14" spans="1:166" x14ac:dyDescent="0.25">
      <c r="A14" s="25">
        <f>'calculs - masquer'!E14</f>
        <v>42382</v>
      </c>
      <c r="B14" s="18">
        <f>trame_planning_machine!Z18</f>
        <v>0</v>
      </c>
      <c r="C14" s="50" t="s">
        <v>32</v>
      </c>
      <c r="D14" s="18">
        <f>trame_planning_machine!AB18</f>
        <v>0</v>
      </c>
      <c r="E14" s="18">
        <f>trame_planning_machine!AC18</f>
        <v>0</v>
      </c>
      <c r="F14" s="19">
        <f>trame_planning_machine!AD18</f>
        <v>0</v>
      </c>
      <c r="I14" s="9" t="str">
        <f t="shared" si="94"/>
        <v/>
      </c>
      <c r="J14" s="53" t="s">
        <v>32</v>
      </c>
      <c r="K14" s="10" t="str">
        <f t="shared" si="1"/>
        <v/>
      </c>
      <c r="L14" s="10" t="str">
        <f t="shared" si="2"/>
        <v/>
      </c>
      <c r="M14" s="11" t="str">
        <f t="shared" si="3"/>
        <v/>
      </c>
      <c r="N14" s="27">
        <v>42382</v>
      </c>
      <c r="S14" s="9" t="str">
        <f t="shared" si="4"/>
        <v/>
      </c>
      <c r="T14" s="10" t="str">
        <f t="shared" si="5"/>
        <v/>
      </c>
      <c r="U14" s="10" t="str">
        <f t="shared" si="6"/>
        <v/>
      </c>
      <c r="V14" s="10" t="str">
        <f t="shared" si="7"/>
        <v/>
      </c>
      <c r="W14" s="11" t="str">
        <f t="shared" si="8"/>
        <v/>
      </c>
      <c r="X14" s="28" t="str">
        <f t="shared" si="9"/>
        <v/>
      </c>
      <c r="AC14" s="9" t="str">
        <f t="shared" si="10"/>
        <v/>
      </c>
      <c r="AD14" s="10" t="str">
        <f t="shared" si="11"/>
        <v/>
      </c>
      <c r="AE14" s="10" t="str">
        <f t="shared" si="12"/>
        <v/>
      </c>
      <c r="AF14" s="10" t="str">
        <f t="shared" si="13"/>
        <v/>
      </c>
      <c r="AG14" s="11" t="str">
        <f t="shared" si="14"/>
        <v/>
      </c>
      <c r="AH14" s="28" t="str">
        <f t="shared" si="15"/>
        <v/>
      </c>
      <c r="AM14" s="9" t="str">
        <f t="shared" si="16"/>
        <v/>
      </c>
      <c r="AN14" s="10" t="str">
        <f t="shared" si="17"/>
        <v/>
      </c>
      <c r="AO14" s="10" t="str">
        <f t="shared" si="18"/>
        <v/>
      </c>
      <c r="AP14" s="10" t="str">
        <f t="shared" si="19"/>
        <v/>
      </c>
      <c r="AQ14" s="11" t="str">
        <f t="shared" si="20"/>
        <v/>
      </c>
      <c r="AR14" s="28" t="str">
        <f t="shared" si="21"/>
        <v/>
      </c>
      <c r="AW14" s="9" t="str">
        <f t="shared" si="22"/>
        <v/>
      </c>
      <c r="AX14" s="10" t="str">
        <f t="shared" si="23"/>
        <v/>
      </c>
      <c r="AY14" s="10" t="str">
        <f t="shared" si="24"/>
        <v/>
      </c>
      <c r="AZ14" s="10" t="str">
        <f t="shared" si="25"/>
        <v/>
      </c>
      <c r="BA14" s="11" t="str">
        <f t="shared" si="26"/>
        <v/>
      </c>
      <c r="BB14" s="28" t="str">
        <f t="shared" si="27"/>
        <v/>
      </c>
      <c r="BG14" s="9" t="str">
        <f t="shared" si="28"/>
        <v/>
      </c>
      <c r="BH14" s="10" t="str">
        <f t="shared" si="29"/>
        <v/>
      </c>
      <c r="BI14" s="10" t="str">
        <f t="shared" si="30"/>
        <v/>
      </c>
      <c r="BJ14" s="10" t="str">
        <f t="shared" si="31"/>
        <v/>
      </c>
      <c r="BK14" s="11" t="str">
        <f t="shared" si="32"/>
        <v/>
      </c>
      <c r="BL14" s="28" t="str">
        <f t="shared" si="33"/>
        <v/>
      </c>
      <c r="BQ14" s="9" t="str">
        <f t="shared" si="34"/>
        <v/>
      </c>
      <c r="BR14" s="10" t="str">
        <f t="shared" si="35"/>
        <v/>
      </c>
      <c r="BS14" s="10" t="str">
        <f t="shared" si="36"/>
        <v/>
      </c>
      <c r="BT14" s="10" t="str">
        <f t="shared" si="37"/>
        <v/>
      </c>
      <c r="BU14" s="11" t="str">
        <f t="shared" si="38"/>
        <v/>
      </c>
      <c r="BV14" s="28" t="str">
        <f t="shared" si="39"/>
        <v/>
      </c>
      <c r="CA14" s="9" t="str">
        <f t="shared" si="40"/>
        <v/>
      </c>
      <c r="CB14" s="10" t="str">
        <f t="shared" si="41"/>
        <v/>
      </c>
      <c r="CC14" s="10" t="str">
        <f t="shared" si="42"/>
        <v/>
      </c>
      <c r="CD14" s="10" t="str">
        <f t="shared" si="43"/>
        <v/>
      </c>
      <c r="CE14" s="11" t="str">
        <f t="shared" si="44"/>
        <v/>
      </c>
      <c r="CF14" s="28" t="str">
        <f t="shared" si="45"/>
        <v/>
      </c>
      <c r="CK14" s="9" t="str">
        <f t="shared" si="46"/>
        <v/>
      </c>
      <c r="CL14" s="10" t="str">
        <f t="shared" si="47"/>
        <v/>
      </c>
      <c r="CM14" s="10" t="str">
        <f t="shared" si="48"/>
        <v/>
      </c>
      <c r="CN14" s="10" t="str">
        <f t="shared" si="49"/>
        <v/>
      </c>
      <c r="CO14" s="11" t="str">
        <f t="shared" si="50"/>
        <v/>
      </c>
      <c r="CP14" s="28" t="str">
        <f t="shared" si="51"/>
        <v/>
      </c>
      <c r="CU14" s="9" t="str">
        <f t="shared" si="52"/>
        <v/>
      </c>
      <c r="CV14" s="10" t="str">
        <f t="shared" si="53"/>
        <v/>
      </c>
      <c r="CW14" s="10" t="str">
        <f t="shared" si="54"/>
        <v/>
      </c>
      <c r="CX14" s="10" t="str">
        <f t="shared" si="55"/>
        <v/>
      </c>
      <c r="CY14" s="11" t="str">
        <f t="shared" si="56"/>
        <v/>
      </c>
      <c r="CZ14" s="28" t="str">
        <f t="shared" si="57"/>
        <v/>
      </c>
      <c r="DE14" s="9" t="str">
        <f t="shared" si="58"/>
        <v/>
      </c>
      <c r="DF14" s="10" t="str">
        <f t="shared" si="59"/>
        <v/>
      </c>
      <c r="DG14" s="10" t="str">
        <f t="shared" si="60"/>
        <v/>
      </c>
      <c r="DH14" s="10" t="str">
        <f t="shared" si="61"/>
        <v/>
      </c>
      <c r="DI14" s="11" t="str">
        <f t="shared" si="62"/>
        <v/>
      </c>
      <c r="DJ14" s="28" t="str">
        <f t="shared" si="63"/>
        <v/>
      </c>
      <c r="DO14" s="9" t="str">
        <f t="shared" si="64"/>
        <v/>
      </c>
      <c r="DP14" s="10" t="str">
        <f t="shared" si="65"/>
        <v/>
      </c>
      <c r="DQ14" s="10" t="str">
        <f t="shared" si="66"/>
        <v/>
      </c>
      <c r="DR14" s="10" t="str">
        <f t="shared" si="67"/>
        <v/>
      </c>
      <c r="DS14" s="11" t="str">
        <f t="shared" si="68"/>
        <v/>
      </c>
      <c r="DT14" s="28" t="str">
        <f t="shared" si="69"/>
        <v/>
      </c>
      <c r="DY14" s="9" t="str">
        <f t="shared" si="70"/>
        <v/>
      </c>
      <c r="DZ14" s="10" t="str">
        <f t="shared" si="71"/>
        <v/>
      </c>
      <c r="EA14" s="10" t="str">
        <f t="shared" si="72"/>
        <v/>
      </c>
      <c r="EB14" s="10" t="str">
        <f t="shared" si="73"/>
        <v/>
      </c>
      <c r="EC14" s="11" t="str">
        <f t="shared" si="74"/>
        <v/>
      </c>
      <c r="ED14" s="28" t="str">
        <f t="shared" si="75"/>
        <v/>
      </c>
      <c r="EI14" s="9" t="str">
        <f t="shared" si="76"/>
        <v/>
      </c>
      <c r="EJ14" s="10" t="str">
        <f t="shared" si="77"/>
        <v/>
      </c>
      <c r="EK14" s="10" t="str">
        <f t="shared" si="78"/>
        <v/>
      </c>
      <c r="EL14" s="10" t="str">
        <f t="shared" si="79"/>
        <v/>
      </c>
      <c r="EM14" s="11" t="str">
        <f t="shared" si="80"/>
        <v/>
      </c>
      <c r="EN14" s="28" t="str">
        <f t="shared" si="81"/>
        <v/>
      </c>
      <c r="ES14" s="9" t="str">
        <f t="shared" si="82"/>
        <v/>
      </c>
      <c r="ET14" s="10" t="str">
        <f t="shared" si="83"/>
        <v/>
      </c>
      <c r="EU14" s="10" t="str">
        <f t="shared" si="84"/>
        <v/>
      </c>
      <c r="EV14" s="10" t="str">
        <f t="shared" si="85"/>
        <v/>
      </c>
      <c r="EW14" s="11" t="str">
        <f t="shared" si="86"/>
        <v/>
      </c>
      <c r="EX14" s="28" t="str">
        <f t="shared" si="87"/>
        <v/>
      </c>
      <c r="FC14" s="9" t="str">
        <f t="shared" si="88"/>
        <v/>
      </c>
      <c r="FD14" s="10" t="str">
        <f t="shared" si="89"/>
        <v/>
      </c>
      <c r="FE14" s="10" t="str">
        <f t="shared" si="90"/>
        <v/>
      </c>
      <c r="FF14" s="10" t="str">
        <f t="shared" si="91"/>
        <v/>
      </c>
      <c r="FG14" s="11" t="str">
        <f t="shared" si="92"/>
        <v/>
      </c>
      <c r="FH14" s="28" t="str">
        <f t="shared" si="93"/>
        <v/>
      </c>
    </row>
    <row r="15" spans="1:166" x14ac:dyDescent="0.25">
      <c r="A15" s="25">
        <f>'calculs - masquer'!E15</f>
        <v>42383</v>
      </c>
      <c r="B15" s="18">
        <f>trame_planning_machine!Z19</f>
        <v>0</v>
      </c>
      <c r="C15" s="18">
        <f>trame_planning_machine!AA19</f>
        <v>0</v>
      </c>
      <c r="D15" s="18">
        <f>trame_planning_machine!AB19</f>
        <v>0</v>
      </c>
      <c r="E15" s="18">
        <f>trame_planning_machine!AC19</f>
        <v>0</v>
      </c>
      <c r="F15" s="19">
        <f>trame_planning_machine!AD19</f>
        <v>0</v>
      </c>
      <c r="I15" s="9" t="str">
        <f t="shared" si="94"/>
        <v/>
      </c>
      <c r="J15" s="10" t="str">
        <f t="shared" si="0"/>
        <v/>
      </c>
      <c r="K15" s="10" t="str">
        <f t="shared" si="1"/>
        <v/>
      </c>
      <c r="L15" s="10" t="str">
        <f t="shared" si="2"/>
        <v/>
      </c>
      <c r="M15" s="11" t="str">
        <f t="shared" si="3"/>
        <v/>
      </c>
      <c r="N15" s="27"/>
      <c r="S15" s="9" t="str">
        <f t="shared" si="4"/>
        <v/>
      </c>
      <c r="T15" s="10" t="str">
        <f t="shared" si="5"/>
        <v/>
      </c>
      <c r="U15" s="10" t="str">
        <f t="shared" si="6"/>
        <v/>
      </c>
      <c r="V15" s="10" t="str">
        <f t="shared" si="7"/>
        <v/>
      </c>
      <c r="W15" s="11" t="str">
        <f t="shared" si="8"/>
        <v/>
      </c>
      <c r="X15" s="28" t="str">
        <f t="shared" si="9"/>
        <v/>
      </c>
      <c r="AC15" s="9" t="str">
        <f t="shared" si="10"/>
        <v/>
      </c>
      <c r="AD15" s="10" t="str">
        <f t="shared" si="11"/>
        <v/>
      </c>
      <c r="AE15" s="10" t="str">
        <f t="shared" si="12"/>
        <v/>
      </c>
      <c r="AF15" s="10" t="str">
        <f t="shared" si="13"/>
        <v/>
      </c>
      <c r="AG15" s="11" t="str">
        <f t="shared" si="14"/>
        <v/>
      </c>
      <c r="AH15" s="28" t="str">
        <f t="shared" si="15"/>
        <v/>
      </c>
      <c r="AM15" s="9" t="str">
        <f t="shared" si="16"/>
        <v/>
      </c>
      <c r="AN15" s="10" t="str">
        <f t="shared" si="17"/>
        <v/>
      </c>
      <c r="AO15" s="10" t="str">
        <f t="shared" si="18"/>
        <v/>
      </c>
      <c r="AP15" s="10" t="str">
        <f t="shared" si="19"/>
        <v/>
      </c>
      <c r="AQ15" s="11" t="str">
        <f t="shared" si="20"/>
        <v/>
      </c>
      <c r="AR15" s="28" t="str">
        <f t="shared" si="21"/>
        <v/>
      </c>
      <c r="AW15" s="9" t="str">
        <f t="shared" si="22"/>
        <v/>
      </c>
      <c r="AX15" s="10" t="str">
        <f t="shared" si="23"/>
        <v/>
      </c>
      <c r="AY15" s="10" t="str">
        <f t="shared" si="24"/>
        <v/>
      </c>
      <c r="AZ15" s="10" t="str">
        <f t="shared" si="25"/>
        <v/>
      </c>
      <c r="BA15" s="11" t="str">
        <f t="shared" si="26"/>
        <v/>
      </c>
      <c r="BB15" s="28" t="str">
        <f t="shared" si="27"/>
        <v/>
      </c>
      <c r="BG15" s="9" t="str">
        <f t="shared" si="28"/>
        <v/>
      </c>
      <c r="BH15" s="10" t="str">
        <f t="shared" si="29"/>
        <v/>
      </c>
      <c r="BI15" s="10" t="str">
        <f t="shared" si="30"/>
        <v/>
      </c>
      <c r="BJ15" s="10" t="str">
        <f t="shared" si="31"/>
        <v/>
      </c>
      <c r="BK15" s="11" t="str">
        <f t="shared" si="32"/>
        <v/>
      </c>
      <c r="BL15" s="28" t="str">
        <f t="shared" si="33"/>
        <v/>
      </c>
      <c r="BQ15" s="9" t="str">
        <f t="shared" si="34"/>
        <v/>
      </c>
      <c r="BR15" s="10" t="str">
        <f t="shared" si="35"/>
        <v/>
      </c>
      <c r="BS15" s="10" t="str">
        <f t="shared" si="36"/>
        <v/>
      </c>
      <c r="BT15" s="10" t="str">
        <f t="shared" si="37"/>
        <v/>
      </c>
      <c r="BU15" s="11" t="str">
        <f t="shared" si="38"/>
        <v/>
      </c>
      <c r="BV15" s="28" t="str">
        <f t="shared" si="39"/>
        <v/>
      </c>
      <c r="CA15" s="9" t="str">
        <f t="shared" si="40"/>
        <v/>
      </c>
      <c r="CB15" s="10" t="str">
        <f t="shared" si="41"/>
        <v/>
      </c>
      <c r="CC15" s="10" t="str">
        <f t="shared" si="42"/>
        <v/>
      </c>
      <c r="CD15" s="10" t="str">
        <f t="shared" si="43"/>
        <v/>
      </c>
      <c r="CE15" s="11" t="str">
        <f t="shared" si="44"/>
        <v/>
      </c>
      <c r="CF15" s="28" t="str">
        <f t="shared" si="45"/>
        <v/>
      </c>
      <c r="CK15" s="9" t="str">
        <f t="shared" si="46"/>
        <v/>
      </c>
      <c r="CL15" s="10" t="str">
        <f t="shared" si="47"/>
        <v/>
      </c>
      <c r="CM15" s="10" t="str">
        <f t="shared" si="48"/>
        <v/>
      </c>
      <c r="CN15" s="10" t="str">
        <f t="shared" si="49"/>
        <v/>
      </c>
      <c r="CO15" s="11" t="str">
        <f t="shared" si="50"/>
        <v/>
      </c>
      <c r="CP15" s="28" t="str">
        <f t="shared" si="51"/>
        <v/>
      </c>
      <c r="CU15" s="9" t="str">
        <f t="shared" si="52"/>
        <v/>
      </c>
      <c r="CV15" s="10" t="str">
        <f t="shared" si="53"/>
        <v/>
      </c>
      <c r="CW15" s="10" t="str">
        <f t="shared" si="54"/>
        <v/>
      </c>
      <c r="CX15" s="10" t="str">
        <f t="shared" si="55"/>
        <v/>
      </c>
      <c r="CY15" s="11" t="str">
        <f t="shared" si="56"/>
        <v/>
      </c>
      <c r="CZ15" s="28" t="str">
        <f t="shared" si="57"/>
        <v/>
      </c>
      <c r="DE15" s="9" t="str">
        <f t="shared" si="58"/>
        <v/>
      </c>
      <c r="DF15" s="10" t="str">
        <f t="shared" si="59"/>
        <v/>
      </c>
      <c r="DG15" s="10" t="str">
        <f t="shared" si="60"/>
        <v/>
      </c>
      <c r="DH15" s="10" t="str">
        <f t="shared" si="61"/>
        <v/>
      </c>
      <c r="DI15" s="11" t="str">
        <f t="shared" si="62"/>
        <v/>
      </c>
      <c r="DJ15" s="28" t="str">
        <f t="shared" si="63"/>
        <v/>
      </c>
      <c r="DO15" s="9" t="str">
        <f t="shared" si="64"/>
        <v/>
      </c>
      <c r="DP15" s="10" t="str">
        <f t="shared" si="65"/>
        <v/>
      </c>
      <c r="DQ15" s="10" t="str">
        <f t="shared" si="66"/>
        <v/>
      </c>
      <c r="DR15" s="10" t="str">
        <f t="shared" si="67"/>
        <v/>
      </c>
      <c r="DS15" s="11" t="str">
        <f t="shared" si="68"/>
        <v/>
      </c>
      <c r="DT15" s="28" t="str">
        <f t="shared" si="69"/>
        <v/>
      </c>
      <c r="DY15" s="9" t="str">
        <f t="shared" si="70"/>
        <v/>
      </c>
      <c r="DZ15" s="10" t="str">
        <f t="shared" si="71"/>
        <v/>
      </c>
      <c r="EA15" s="10" t="str">
        <f t="shared" si="72"/>
        <v/>
      </c>
      <c r="EB15" s="10" t="str">
        <f t="shared" si="73"/>
        <v/>
      </c>
      <c r="EC15" s="11" t="str">
        <f t="shared" si="74"/>
        <v/>
      </c>
      <c r="ED15" s="28" t="str">
        <f t="shared" si="75"/>
        <v/>
      </c>
      <c r="EI15" s="9" t="str">
        <f t="shared" si="76"/>
        <v/>
      </c>
      <c r="EJ15" s="10" t="str">
        <f t="shared" si="77"/>
        <v/>
      </c>
      <c r="EK15" s="10" t="str">
        <f t="shared" si="78"/>
        <v/>
      </c>
      <c r="EL15" s="10" t="str">
        <f t="shared" si="79"/>
        <v/>
      </c>
      <c r="EM15" s="11" t="str">
        <f t="shared" si="80"/>
        <v/>
      </c>
      <c r="EN15" s="28" t="str">
        <f t="shared" si="81"/>
        <v/>
      </c>
      <c r="ES15" s="9" t="str">
        <f t="shared" si="82"/>
        <v/>
      </c>
      <c r="ET15" s="10" t="str">
        <f t="shared" si="83"/>
        <v/>
      </c>
      <c r="EU15" s="10" t="str">
        <f t="shared" si="84"/>
        <v/>
      </c>
      <c r="EV15" s="10" t="str">
        <f t="shared" si="85"/>
        <v/>
      </c>
      <c r="EW15" s="11" t="str">
        <f t="shared" si="86"/>
        <v/>
      </c>
      <c r="EX15" s="28" t="str">
        <f t="shared" si="87"/>
        <v/>
      </c>
      <c r="FC15" s="9" t="str">
        <f t="shared" si="88"/>
        <v/>
      </c>
      <c r="FD15" s="10" t="str">
        <f t="shared" si="89"/>
        <v/>
      </c>
      <c r="FE15" s="10" t="str">
        <f t="shared" si="90"/>
        <v/>
      </c>
      <c r="FF15" s="10" t="str">
        <f t="shared" si="91"/>
        <v/>
      </c>
      <c r="FG15" s="11" t="str">
        <f t="shared" si="92"/>
        <v/>
      </c>
      <c r="FH15" s="28" t="str">
        <f t="shared" si="93"/>
        <v/>
      </c>
    </row>
    <row r="16" spans="1:166" x14ac:dyDescent="0.25">
      <c r="A16" s="25">
        <f>'calculs - masquer'!E16</f>
        <v>42384</v>
      </c>
      <c r="B16" s="18">
        <f>trame_planning_machine!Z20</f>
        <v>0</v>
      </c>
      <c r="C16" s="18">
        <f>trame_planning_machine!AA20</f>
        <v>0</v>
      </c>
      <c r="D16" s="18">
        <f>trame_planning_machine!AB20</f>
        <v>0</v>
      </c>
      <c r="E16" s="18">
        <f>trame_planning_machine!AC20</f>
        <v>0</v>
      </c>
      <c r="F16" s="19">
        <f>trame_planning_machine!AD20</f>
        <v>0</v>
      </c>
      <c r="I16" s="9" t="str">
        <f t="shared" si="94"/>
        <v/>
      </c>
      <c r="J16" s="10" t="str">
        <f t="shared" si="0"/>
        <v/>
      </c>
      <c r="K16" s="10" t="str">
        <f t="shared" si="1"/>
        <v/>
      </c>
      <c r="L16" s="10" t="str">
        <f t="shared" si="2"/>
        <v/>
      </c>
      <c r="M16" s="11" t="str">
        <f t="shared" si="3"/>
        <v/>
      </c>
      <c r="N16" s="27"/>
      <c r="S16" s="9" t="str">
        <f t="shared" si="4"/>
        <v/>
      </c>
      <c r="T16" s="10" t="str">
        <f t="shared" si="5"/>
        <v/>
      </c>
      <c r="U16" s="10" t="str">
        <f t="shared" si="6"/>
        <v/>
      </c>
      <c r="V16" s="10" t="str">
        <f t="shared" si="7"/>
        <v/>
      </c>
      <c r="W16" s="11" t="str">
        <f t="shared" si="8"/>
        <v/>
      </c>
      <c r="X16" s="28" t="str">
        <f t="shared" si="9"/>
        <v/>
      </c>
      <c r="AC16" s="9" t="str">
        <f t="shared" si="10"/>
        <v/>
      </c>
      <c r="AD16" s="10" t="str">
        <f t="shared" si="11"/>
        <v/>
      </c>
      <c r="AE16" s="10" t="str">
        <f t="shared" si="12"/>
        <v/>
      </c>
      <c r="AF16" s="10" t="str">
        <f t="shared" si="13"/>
        <v/>
      </c>
      <c r="AG16" s="11" t="str">
        <f t="shared" si="14"/>
        <v/>
      </c>
      <c r="AH16" s="28" t="str">
        <f t="shared" si="15"/>
        <v/>
      </c>
      <c r="AM16" s="9" t="str">
        <f t="shared" si="16"/>
        <v/>
      </c>
      <c r="AN16" s="10" t="str">
        <f t="shared" si="17"/>
        <v/>
      </c>
      <c r="AO16" s="10" t="str">
        <f t="shared" si="18"/>
        <v/>
      </c>
      <c r="AP16" s="10" t="str">
        <f t="shared" si="19"/>
        <v/>
      </c>
      <c r="AQ16" s="11" t="str">
        <f t="shared" si="20"/>
        <v/>
      </c>
      <c r="AR16" s="28" t="str">
        <f t="shared" si="21"/>
        <v/>
      </c>
      <c r="AW16" s="9" t="str">
        <f t="shared" si="22"/>
        <v/>
      </c>
      <c r="AX16" s="10" t="str">
        <f t="shared" si="23"/>
        <v/>
      </c>
      <c r="AY16" s="10" t="str">
        <f t="shared" si="24"/>
        <v/>
      </c>
      <c r="AZ16" s="10" t="str">
        <f t="shared" si="25"/>
        <v/>
      </c>
      <c r="BA16" s="11" t="str">
        <f t="shared" si="26"/>
        <v/>
      </c>
      <c r="BB16" s="28" t="str">
        <f t="shared" si="27"/>
        <v/>
      </c>
      <c r="BG16" s="9" t="str">
        <f t="shared" si="28"/>
        <v/>
      </c>
      <c r="BH16" s="10" t="str">
        <f t="shared" si="29"/>
        <v/>
      </c>
      <c r="BI16" s="10" t="str">
        <f t="shared" si="30"/>
        <v/>
      </c>
      <c r="BJ16" s="10" t="str">
        <f t="shared" si="31"/>
        <v/>
      </c>
      <c r="BK16" s="11" t="str">
        <f t="shared" si="32"/>
        <v/>
      </c>
      <c r="BL16" s="28" t="str">
        <f t="shared" si="33"/>
        <v/>
      </c>
      <c r="BQ16" s="9" t="str">
        <f t="shared" si="34"/>
        <v/>
      </c>
      <c r="BR16" s="10" t="str">
        <f t="shared" si="35"/>
        <v/>
      </c>
      <c r="BS16" s="10" t="str">
        <f t="shared" si="36"/>
        <v/>
      </c>
      <c r="BT16" s="10" t="str">
        <f t="shared" si="37"/>
        <v/>
      </c>
      <c r="BU16" s="11" t="str">
        <f t="shared" si="38"/>
        <v/>
      </c>
      <c r="BV16" s="28" t="str">
        <f t="shared" si="39"/>
        <v/>
      </c>
      <c r="CA16" s="9" t="str">
        <f t="shared" si="40"/>
        <v/>
      </c>
      <c r="CB16" s="10" t="str">
        <f t="shared" si="41"/>
        <v/>
      </c>
      <c r="CC16" s="10" t="str">
        <f t="shared" si="42"/>
        <v/>
      </c>
      <c r="CD16" s="10" t="str">
        <f t="shared" si="43"/>
        <v/>
      </c>
      <c r="CE16" s="11" t="str">
        <f t="shared" si="44"/>
        <v/>
      </c>
      <c r="CF16" s="28" t="str">
        <f t="shared" si="45"/>
        <v/>
      </c>
      <c r="CK16" s="9" t="str">
        <f t="shared" si="46"/>
        <v/>
      </c>
      <c r="CL16" s="10" t="str">
        <f t="shared" si="47"/>
        <v/>
      </c>
      <c r="CM16" s="10" t="str">
        <f t="shared" si="48"/>
        <v/>
      </c>
      <c r="CN16" s="10" t="str">
        <f t="shared" si="49"/>
        <v/>
      </c>
      <c r="CO16" s="11" t="str">
        <f t="shared" si="50"/>
        <v/>
      </c>
      <c r="CP16" s="28" t="str">
        <f t="shared" si="51"/>
        <v/>
      </c>
      <c r="CU16" s="9" t="str">
        <f t="shared" si="52"/>
        <v/>
      </c>
      <c r="CV16" s="10" t="str">
        <f t="shared" si="53"/>
        <v/>
      </c>
      <c r="CW16" s="10" t="str">
        <f t="shared" si="54"/>
        <v/>
      </c>
      <c r="CX16" s="10" t="str">
        <f t="shared" si="55"/>
        <v/>
      </c>
      <c r="CY16" s="11" t="str">
        <f t="shared" si="56"/>
        <v/>
      </c>
      <c r="CZ16" s="28" t="str">
        <f t="shared" si="57"/>
        <v/>
      </c>
      <c r="DE16" s="9" t="str">
        <f t="shared" si="58"/>
        <v/>
      </c>
      <c r="DF16" s="10" t="str">
        <f t="shared" si="59"/>
        <v/>
      </c>
      <c r="DG16" s="10" t="str">
        <f t="shared" si="60"/>
        <v/>
      </c>
      <c r="DH16" s="10" t="str">
        <f t="shared" si="61"/>
        <v/>
      </c>
      <c r="DI16" s="11" t="str">
        <f t="shared" si="62"/>
        <v/>
      </c>
      <c r="DJ16" s="28" t="str">
        <f t="shared" si="63"/>
        <v/>
      </c>
      <c r="DO16" s="9" t="str">
        <f t="shared" si="64"/>
        <v/>
      </c>
      <c r="DP16" s="10" t="str">
        <f t="shared" si="65"/>
        <v/>
      </c>
      <c r="DQ16" s="10" t="str">
        <f t="shared" si="66"/>
        <v/>
      </c>
      <c r="DR16" s="10" t="str">
        <f t="shared" si="67"/>
        <v/>
      </c>
      <c r="DS16" s="11" t="str">
        <f t="shared" si="68"/>
        <v/>
      </c>
      <c r="DT16" s="28" t="str">
        <f t="shared" si="69"/>
        <v/>
      </c>
      <c r="DY16" s="9" t="str">
        <f t="shared" si="70"/>
        <v/>
      </c>
      <c r="DZ16" s="10" t="str">
        <f t="shared" si="71"/>
        <v/>
      </c>
      <c r="EA16" s="10" t="str">
        <f t="shared" si="72"/>
        <v/>
      </c>
      <c r="EB16" s="10" t="str">
        <f t="shared" si="73"/>
        <v/>
      </c>
      <c r="EC16" s="11" t="str">
        <f t="shared" si="74"/>
        <v/>
      </c>
      <c r="ED16" s="28" t="str">
        <f t="shared" si="75"/>
        <v/>
      </c>
      <c r="EI16" s="9" t="str">
        <f t="shared" si="76"/>
        <v/>
      </c>
      <c r="EJ16" s="10" t="str">
        <f t="shared" si="77"/>
        <v/>
      </c>
      <c r="EK16" s="10" t="str">
        <f t="shared" si="78"/>
        <v/>
      </c>
      <c r="EL16" s="10" t="str">
        <f t="shared" si="79"/>
        <v/>
      </c>
      <c r="EM16" s="11" t="str">
        <f t="shared" si="80"/>
        <v/>
      </c>
      <c r="EN16" s="28" t="str">
        <f t="shared" si="81"/>
        <v/>
      </c>
      <c r="ES16" s="9" t="str">
        <f t="shared" si="82"/>
        <v/>
      </c>
      <c r="ET16" s="10" t="str">
        <f t="shared" si="83"/>
        <v/>
      </c>
      <c r="EU16" s="10" t="str">
        <f t="shared" si="84"/>
        <v/>
      </c>
      <c r="EV16" s="10" t="str">
        <f t="shared" si="85"/>
        <v/>
      </c>
      <c r="EW16" s="11" t="str">
        <f t="shared" si="86"/>
        <v/>
      </c>
      <c r="EX16" s="28" t="str">
        <f t="shared" si="87"/>
        <v/>
      </c>
      <c r="FC16" s="9" t="str">
        <f t="shared" si="88"/>
        <v/>
      </c>
      <c r="FD16" s="10" t="str">
        <f t="shared" si="89"/>
        <v/>
      </c>
      <c r="FE16" s="10" t="str">
        <f t="shared" si="90"/>
        <v/>
      </c>
      <c r="FF16" s="10" t="str">
        <f t="shared" si="91"/>
        <v/>
      </c>
      <c r="FG16" s="11" t="str">
        <f t="shared" si="92"/>
        <v/>
      </c>
      <c r="FH16" s="28" t="str">
        <f t="shared" si="93"/>
        <v/>
      </c>
    </row>
    <row r="17" spans="1:164" x14ac:dyDescent="0.25">
      <c r="A17" s="25">
        <f>'calculs - masquer'!E17</f>
        <v>42385</v>
      </c>
      <c r="B17" s="18">
        <f>trame_planning_machine!Z21</f>
        <v>0</v>
      </c>
      <c r="C17" s="18">
        <f>trame_planning_machine!AA21</f>
        <v>0</v>
      </c>
      <c r="D17" s="18">
        <f>trame_planning_machine!AB21</f>
        <v>0</v>
      </c>
      <c r="E17" s="18">
        <f>trame_planning_machine!AC21</f>
        <v>0</v>
      </c>
      <c r="F17" s="19">
        <f>trame_planning_machine!AD21</f>
        <v>0</v>
      </c>
      <c r="I17" s="9" t="str">
        <f t="shared" si="94"/>
        <v/>
      </c>
      <c r="J17" s="10" t="str">
        <f t="shared" si="0"/>
        <v/>
      </c>
      <c r="K17" s="10" t="str">
        <f t="shared" si="1"/>
        <v/>
      </c>
      <c r="L17" s="10" t="str">
        <f t="shared" si="2"/>
        <v/>
      </c>
      <c r="M17" s="11" t="str">
        <f t="shared" si="3"/>
        <v/>
      </c>
      <c r="N17" s="27"/>
      <c r="S17" s="9" t="str">
        <f t="shared" si="4"/>
        <v/>
      </c>
      <c r="T17" s="10" t="str">
        <f t="shared" si="5"/>
        <v/>
      </c>
      <c r="U17" s="10" t="str">
        <f t="shared" si="6"/>
        <v/>
      </c>
      <c r="V17" s="10" t="str">
        <f t="shared" si="7"/>
        <v/>
      </c>
      <c r="W17" s="11" t="str">
        <f t="shared" si="8"/>
        <v/>
      </c>
      <c r="X17" s="28" t="str">
        <f t="shared" si="9"/>
        <v/>
      </c>
      <c r="AC17" s="9" t="str">
        <f t="shared" si="10"/>
        <v/>
      </c>
      <c r="AD17" s="10" t="str">
        <f t="shared" si="11"/>
        <v/>
      </c>
      <c r="AE17" s="10" t="str">
        <f t="shared" si="12"/>
        <v/>
      </c>
      <c r="AF17" s="10" t="str">
        <f t="shared" si="13"/>
        <v/>
      </c>
      <c r="AG17" s="11" t="str">
        <f t="shared" si="14"/>
        <v/>
      </c>
      <c r="AH17" s="28" t="str">
        <f t="shared" si="15"/>
        <v/>
      </c>
      <c r="AM17" s="9" t="str">
        <f t="shared" si="16"/>
        <v/>
      </c>
      <c r="AN17" s="10" t="str">
        <f t="shared" si="17"/>
        <v/>
      </c>
      <c r="AO17" s="10" t="str">
        <f t="shared" si="18"/>
        <v/>
      </c>
      <c r="AP17" s="10" t="str">
        <f t="shared" si="19"/>
        <v/>
      </c>
      <c r="AQ17" s="11" t="str">
        <f t="shared" si="20"/>
        <v/>
      </c>
      <c r="AR17" s="28" t="str">
        <f t="shared" si="21"/>
        <v/>
      </c>
      <c r="AW17" s="9" t="str">
        <f t="shared" si="22"/>
        <v/>
      </c>
      <c r="AX17" s="10" t="str">
        <f t="shared" si="23"/>
        <v/>
      </c>
      <c r="AY17" s="10" t="str">
        <f t="shared" si="24"/>
        <v/>
      </c>
      <c r="AZ17" s="10" t="str">
        <f t="shared" si="25"/>
        <v/>
      </c>
      <c r="BA17" s="11" t="str">
        <f t="shared" si="26"/>
        <v/>
      </c>
      <c r="BB17" s="28" t="str">
        <f t="shared" si="27"/>
        <v/>
      </c>
      <c r="BG17" s="9" t="str">
        <f t="shared" si="28"/>
        <v/>
      </c>
      <c r="BH17" s="10" t="str">
        <f t="shared" si="29"/>
        <v/>
      </c>
      <c r="BI17" s="10" t="str">
        <f t="shared" si="30"/>
        <v/>
      </c>
      <c r="BJ17" s="10" t="str">
        <f t="shared" si="31"/>
        <v/>
      </c>
      <c r="BK17" s="11" t="str">
        <f t="shared" si="32"/>
        <v/>
      </c>
      <c r="BL17" s="28" t="str">
        <f t="shared" si="33"/>
        <v/>
      </c>
      <c r="BQ17" s="9" t="str">
        <f t="shared" si="34"/>
        <v/>
      </c>
      <c r="BR17" s="10" t="str">
        <f t="shared" si="35"/>
        <v/>
      </c>
      <c r="BS17" s="10" t="str">
        <f t="shared" si="36"/>
        <v/>
      </c>
      <c r="BT17" s="10" t="str">
        <f t="shared" si="37"/>
        <v/>
      </c>
      <c r="BU17" s="11" t="str">
        <f t="shared" si="38"/>
        <v/>
      </c>
      <c r="BV17" s="28" t="str">
        <f t="shared" si="39"/>
        <v/>
      </c>
      <c r="CA17" s="9" t="str">
        <f t="shared" si="40"/>
        <v/>
      </c>
      <c r="CB17" s="10" t="str">
        <f t="shared" si="41"/>
        <v/>
      </c>
      <c r="CC17" s="10" t="str">
        <f t="shared" si="42"/>
        <v/>
      </c>
      <c r="CD17" s="10" t="str">
        <f t="shared" si="43"/>
        <v/>
      </c>
      <c r="CE17" s="11" t="str">
        <f t="shared" si="44"/>
        <v/>
      </c>
      <c r="CF17" s="28" t="str">
        <f t="shared" si="45"/>
        <v/>
      </c>
      <c r="CK17" s="9" t="str">
        <f t="shared" si="46"/>
        <v/>
      </c>
      <c r="CL17" s="10" t="str">
        <f t="shared" si="47"/>
        <v/>
      </c>
      <c r="CM17" s="10" t="str">
        <f t="shared" si="48"/>
        <v/>
      </c>
      <c r="CN17" s="10" t="str">
        <f t="shared" si="49"/>
        <v/>
      </c>
      <c r="CO17" s="11" t="str">
        <f t="shared" si="50"/>
        <v/>
      </c>
      <c r="CP17" s="28" t="str">
        <f t="shared" si="51"/>
        <v/>
      </c>
      <c r="CU17" s="9" t="str">
        <f t="shared" si="52"/>
        <v/>
      </c>
      <c r="CV17" s="10" t="str">
        <f t="shared" si="53"/>
        <v/>
      </c>
      <c r="CW17" s="10" t="str">
        <f t="shared" si="54"/>
        <v/>
      </c>
      <c r="CX17" s="10" t="str">
        <f t="shared" si="55"/>
        <v/>
      </c>
      <c r="CY17" s="11" t="str">
        <f t="shared" si="56"/>
        <v/>
      </c>
      <c r="CZ17" s="28" t="str">
        <f t="shared" si="57"/>
        <v/>
      </c>
      <c r="DE17" s="9" t="str">
        <f t="shared" si="58"/>
        <v/>
      </c>
      <c r="DF17" s="10" t="str">
        <f t="shared" si="59"/>
        <v/>
      </c>
      <c r="DG17" s="10" t="str">
        <f t="shared" si="60"/>
        <v/>
      </c>
      <c r="DH17" s="10" t="str">
        <f t="shared" si="61"/>
        <v/>
      </c>
      <c r="DI17" s="11" t="str">
        <f t="shared" si="62"/>
        <v/>
      </c>
      <c r="DJ17" s="28" t="str">
        <f t="shared" si="63"/>
        <v/>
      </c>
      <c r="DO17" s="9" t="str">
        <f t="shared" si="64"/>
        <v/>
      </c>
      <c r="DP17" s="10" t="str">
        <f t="shared" si="65"/>
        <v/>
      </c>
      <c r="DQ17" s="10" t="str">
        <f t="shared" si="66"/>
        <v/>
      </c>
      <c r="DR17" s="10" t="str">
        <f t="shared" si="67"/>
        <v/>
      </c>
      <c r="DS17" s="11" t="str">
        <f t="shared" si="68"/>
        <v/>
      </c>
      <c r="DT17" s="28" t="str">
        <f t="shared" si="69"/>
        <v/>
      </c>
      <c r="DY17" s="9" t="str">
        <f t="shared" si="70"/>
        <v/>
      </c>
      <c r="DZ17" s="10" t="str">
        <f t="shared" si="71"/>
        <v/>
      </c>
      <c r="EA17" s="10" t="str">
        <f t="shared" si="72"/>
        <v/>
      </c>
      <c r="EB17" s="10" t="str">
        <f t="shared" si="73"/>
        <v/>
      </c>
      <c r="EC17" s="11" t="str">
        <f t="shared" si="74"/>
        <v/>
      </c>
      <c r="ED17" s="28" t="str">
        <f t="shared" si="75"/>
        <v/>
      </c>
      <c r="EI17" s="9" t="str">
        <f t="shared" si="76"/>
        <v/>
      </c>
      <c r="EJ17" s="10" t="str">
        <f t="shared" si="77"/>
        <v/>
      </c>
      <c r="EK17" s="10" t="str">
        <f t="shared" si="78"/>
        <v/>
      </c>
      <c r="EL17" s="10" t="str">
        <f t="shared" si="79"/>
        <v/>
      </c>
      <c r="EM17" s="11" t="str">
        <f t="shared" si="80"/>
        <v/>
      </c>
      <c r="EN17" s="28" t="str">
        <f t="shared" si="81"/>
        <v/>
      </c>
      <c r="ES17" s="9" t="str">
        <f t="shared" si="82"/>
        <v/>
      </c>
      <c r="ET17" s="10" t="str">
        <f t="shared" si="83"/>
        <v/>
      </c>
      <c r="EU17" s="10" t="str">
        <f t="shared" si="84"/>
        <v/>
      </c>
      <c r="EV17" s="10" t="str">
        <f t="shared" si="85"/>
        <v/>
      </c>
      <c r="EW17" s="11" t="str">
        <f t="shared" si="86"/>
        <v/>
      </c>
      <c r="EX17" s="28" t="str">
        <f t="shared" si="87"/>
        <v/>
      </c>
      <c r="FC17" s="9" t="str">
        <f t="shared" si="88"/>
        <v/>
      </c>
      <c r="FD17" s="10" t="str">
        <f t="shared" si="89"/>
        <v/>
      </c>
      <c r="FE17" s="10" t="str">
        <f t="shared" si="90"/>
        <v/>
      </c>
      <c r="FF17" s="10" t="str">
        <f t="shared" si="91"/>
        <v/>
      </c>
      <c r="FG17" s="11" t="str">
        <f t="shared" si="92"/>
        <v/>
      </c>
      <c r="FH17" s="28" t="str">
        <f t="shared" si="93"/>
        <v/>
      </c>
    </row>
    <row r="18" spans="1:164" x14ac:dyDescent="0.25">
      <c r="A18" s="25">
        <f>'calculs - masquer'!E18</f>
        <v>42386</v>
      </c>
      <c r="B18" s="18">
        <f>trame_planning_machine!Z22</f>
        <v>0</v>
      </c>
      <c r="C18" s="18">
        <f>trame_planning_machine!AA22</f>
        <v>0</v>
      </c>
      <c r="D18" s="18">
        <f>trame_planning_machine!AB22</f>
        <v>0</v>
      </c>
      <c r="E18" s="18">
        <f>trame_planning_machine!AC22</f>
        <v>0</v>
      </c>
      <c r="F18" s="19">
        <f>trame_planning_machine!AD22</f>
        <v>0</v>
      </c>
      <c r="I18" s="9" t="str">
        <f t="shared" si="94"/>
        <v/>
      </c>
      <c r="J18" s="10" t="str">
        <f t="shared" si="0"/>
        <v/>
      </c>
      <c r="K18" s="10" t="str">
        <f t="shared" si="1"/>
        <v/>
      </c>
      <c r="L18" s="10" t="str">
        <f t="shared" si="2"/>
        <v/>
      </c>
      <c r="M18" s="11" t="str">
        <f t="shared" si="3"/>
        <v/>
      </c>
      <c r="N18" s="27"/>
      <c r="S18" s="9" t="str">
        <f t="shared" si="4"/>
        <v/>
      </c>
      <c r="T18" s="10" t="str">
        <f t="shared" si="5"/>
        <v/>
      </c>
      <c r="U18" s="10" t="str">
        <f t="shared" si="6"/>
        <v/>
      </c>
      <c r="V18" s="10" t="str">
        <f t="shared" si="7"/>
        <v/>
      </c>
      <c r="W18" s="11" t="str">
        <f t="shared" si="8"/>
        <v/>
      </c>
      <c r="X18" s="28" t="str">
        <f t="shared" si="9"/>
        <v/>
      </c>
      <c r="AC18" s="9" t="str">
        <f t="shared" si="10"/>
        <v/>
      </c>
      <c r="AD18" s="10" t="str">
        <f t="shared" si="11"/>
        <v/>
      </c>
      <c r="AE18" s="10" t="str">
        <f t="shared" si="12"/>
        <v/>
      </c>
      <c r="AF18" s="10" t="str">
        <f t="shared" si="13"/>
        <v/>
      </c>
      <c r="AG18" s="11" t="str">
        <f t="shared" si="14"/>
        <v/>
      </c>
      <c r="AH18" s="28" t="str">
        <f t="shared" si="15"/>
        <v/>
      </c>
      <c r="AM18" s="9" t="str">
        <f t="shared" si="16"/>
        <v/>
      </c>
      <c r="AN18" s="10" t="str">
        <f t="shared" si="17"/>
        <v/>
      </c>
      <c r="AO18" s="10" t="str">
        <f t="shared" si="18"/>
        <v/>
      </c>
      <c r="AP18" s="10" t="str">
        <f t="shared" si="19"/>
        <v/>
      </c>
      <c r="AQ18" s="11" t="str">
        <f t="shared" si="20"/>
        <v/>
      </c>
      <c r="AR18" s="28" t="str">
        <f t="shared" si="21"/>
        <v/>
      </c>
      <c r="AW18" s="9" t="str">
        <f t="shared" si="22"/>
        <v/>
      </c>
      <c r="AX18" s="10" t="str">
        <f t="shared" si="23"/>
        <v/>
      </c>
      <c r="AY18" s="10" t="str">
        <f t="shared" si="24"/>
        <v/>
      </c>
      <c r="AZ18" s="10" t="str">
        <f t="shared" si="25"/>
        <v/>
      </c>
      <c r="BA18" s="11" t="str">
        <f t="shared" si="26"/>
        <v/>
      </c>
      <c r="BB18" s="28" t="str">
        <f t="shared" si="27"/>
        <v/>
      </c>
      <c r="BG18" s="9" t="str">
        <f t="shared" si="28"/>
        <v/>
      </c>
      <c r="BH18" s="10" t="str">
        <f t="shared" si="29"/>
        <v/>
      </c>
      <c r="BI18" s="10" t="str">
        <f t="shared" si="30"/>
        <v/>
      </c>
      <c r="BJ18" s="10" t="str">
        <f t="shared" si="31"/>
        <v/>
      </c>
      <c r="BK18" s="11" t="str">
        <f t="shared" si="32"/>
        <v/>
      </c>
      <c r="BL18" s="28" t="str">
        <f t="shared" si="33"/>
        <v/>
      </c>
      <c r="BQ18" s="9" t="str">
        <f t="shared" si="34"/>
        <v/>
      </c>
      <c r="BR18" s="10" t="str">
        <f t="shared" si="35"/>
        <v/>
      </c>
      <c r="BS18" s="10" t="str">
        <f t="shared" si="36"/>
        <v/>
      </c>
      <c r="BT18" s="10" t="str">
        <f t="shared" si="37"/>
        <v/>
      </c>
      <c r="BU18" s="11" t="str">
        <f t="shared" si="38"/>
        <v/>
      </c>
      <c r="BV18" s="28" t="str">
        <f t="shared" si="39"/>
        <v/>
      </c>
      <c r="CA18" s="9" t="str">
        <f t="shared" si="40"/>
        <v/>
      </c>
      <c r="CB18" s="10" t="str">
        <f t="shared" si="41"/>
        <v/>
      </c>
      <c r="CC18" s="10" t="str">
        <f t="shared" si="42"/>
        <v/>
      </c>
      <c r="CD18" s="10" t="str">
        <f t="shared" si="43"/>
        <v/>
      </c>
      <c r="CE18" s="11" t="str">
        <f t="shared" si="44"/>
        <v/>
      </c>
      <c r="CF18" s="28" t="str">
        <f t="shared" si="45"/>
        <v/>
      </c>
      <c r="CK18" s="9" t="str">
        <f t="shared" si="46"/>
        <v/>
      </c>
      <c r="CL18" s="10" t="str">
        <f t="shared" si="47"/>
        <v/>
      </c>
      <c r="CM18" s="10" t="str">
        <f t="shared" si="48"/>
        <v/>
      </c>
      <c r="CN18" s="10" t="str">
        <f t="shared" si="49"/>
        <v/>
      </c>
      <c r="CO18" s="11" t="str">
        <f t="shared" si="50"/>
        <v/>
      </c>
      <c r="CP18" s="28" t="str">
        <f t="shared" si="51"/>
        <v/>
      </c>
      <c r="CU18" s="9" t="str">
        <f t="shared" si="52"/>
        <v/>
      </c>
      <c r="CV18" s="10" t="str">
        <f t="shared" si="53"/>
        <v/>
      </c>
      <c r="CW18" s="10" t="str">
        <f t="shared" si="54"/>
        <v/>
      </c>
      <c r="CX18" s="10" t="str">
        <f t="shared" si="55"/>
        <v/>
      </c>
      <c r="CY18" s="11" t="str">
        <f t="shared" si="56"/>
        <v/>
      </c>
      <c r="CZ18" s="28" t="str">
        <f t="shared" si="57"/>
        <v/>
      </c>
      <c r="DE18" s="9" t="str">
        <f t="shared" si="58"/>
        <v/>
      </c>
      <c r="DF18" s="10" t="str">
        <f t="shared" si="59"/>
        <v/>
      </c>
      <c r="DG18" s="10" t="str">
        <f t="shared" si="60"/>
        <v/>
      </c>
      <c r="DH18" s="10" t="str">
        <f t="shared" si="61"/>
        <v/>
      </c>
      <c r="DI18" s="11" t="str">
        <f t="shared" si="62"/>
        <v/>
      </c>
      <c r="DJ18" s="28" t="str">
        <f t="shared" si="63"/>
        <v/>
      </c>
      <c r="DO18" s="9" t="str">
        <f t="shared" si="64"/>
        <v/>
      </c>
      <c r="DP18" s="10" t="str">
        <f t="shared" si="65"/>
        <v/>
      </c>
      <c r="DQ18" s="10" t="str">
        <f t="shared" si="66"/>
        <v/>
      </c>
      <c r="DR18" s="10" t="str">
        <f t="shared" si="67"/>
        <v/>
      </c>
      <c r="DS18" s="11" t="str">
        <f t="shared" si="68"/>
        <v/>
      </c>
      <c r="DT18" s="28" t="str">
        <f t="shared" si="69"/>
        <v/>
      </c>
      <c r="DY18" s="9" t="str">
        <f t="shared" si="70"/>
        <v/>
      </c>
      <c r="DZ18" s="10" t="str">
        <f t="shared" si="71"/>
        <v/>
      </c>
      <c r="EA18" s="10" t="str">
        <f t="shared" si="72"/>
        <v/>
      </c>
      <c r="EB18" s="10" t="str">
        <f t="shared" si="73"/>
        <v/>
      </c>
      <c r="EC18" s="11" t="str">
        <f t="shared" si="74"/>
        <v/>
      </c>
      <c r="ED18" s="28" t="str">
        <f t="shared" si="75"/>
        <v/>
      </c>
      <c r="EI18" s="9" t="str">
        <f t="shared" si="76"/>
        <v/>
      </c>
      <c r="EJ18" s="10" t="str">
        <f t="shared" si="77"/>
        <v/>
      </c>
      <c r="EK18" s="10" t="str">
        <f t="shared" si="78"/>
        <v/>
      </c>
      <c r="EL18" s="10" t="str">
        <f t="shared" si="79"/>
        <v/>
      </c>
      <c r="EM18" s="11" t="str">
        <f t="shared" si="80"/>
        <v/>
      </c>
      <c r="EN18" s="28" t="str">
        <f t="shared" si="81"/>
        <v/>
      </c>
      <c r="ES18" s="9" t="str">
        <f t="shared" si="82"/>
        <v/>
      </c>
      <c r="ET18" s="10" t="str">
        <f t="shared" si="83"/>
        <v/>
      </c>
      <c r="EU18" s="10" t="str">
        <f t="shared" si="84"/>
        <v/>
      </c>
      <c r="EV18" s="10" t="str">
        <f t="shared" si="85"/>
        <v/>
      </c>
      <c r="EW18" s="11" t="str">
        <f t="shared" si="86"/>
        <v/>
      </c>
      <c r="EX18" s="28" t="str">
        <f t="shared" si="87"/>
        <v/>
      </c>
      <c r="FC18" s="9" t="str">
        <f t="shared" si="88"/>
        <v/>
      </c>
      <c r="FD18" s="10" t="str">
        <f t="shared" si="89"/>
        <v/>
      </c>
      <c r="FE18" s="10" t="str">
        <f t="shared" si="90"/>
        <v/>
      </c>
      <c r="FF18" s="10" t="str">
        <f t="shared" si="91"/>
        <v/>
      </c>
      <c r="FG18" s="11" t="str">
        <f t="shared" si="92"/>
        <v/>
      </c>
      <c r="FH18" s="28" t="str">
        <f t="shared" si="93"/>
        <v/>
      </c>
    </row>
    <row r="19" spans="1:164" x14ac:dyDescent="0.25">
      <c r="A19" s="25">
        <f>'calculs - masquer'!E19</f>
        <v>42387</v>
      </c>
      <c r="B19" s="50" t="s">
        <v>32</v>
      </c>
      <c r="C19" s="18">
        <f>trame_planning_machine!AA23</f>
        <v>0</v>
      </c>
      <c r="D19" s="18">
        <f>trame_planning_machine!AB23</f>
        <v>0</v>
      </c>
      <c r="E19" s="18">
        <f>trame_planning_machine!AC23</f>
        <v>0</v>
      </c>
      <c r="F19" s="19">
        <f>trame_planning_machine!AD23</f>
        <v>0</v>
      </c>
      <c r="I19" s="52" t="s">
        <v>32</v>
      </c>
      <c r="J19" s="10" t="str">
        <f t="shared" si="0"/>
        <v/>
      </c>
      <c r="K19" s="10" t="str">
        <f t="shared" si="1"/>
        <v/>
      </c>
      <c r="L19" s="10" t="str">
        <f t="shared" si="2"/>
        <v/>
      </c>
      <c r="M19" s="11" t="str">
        <f t="shared" si="3"/>
        <v/>
      </c>
      <c r="N19" s="27">
        <v>42387</v>
      </c>
      <c r="S19" s="9" t="str">
        <f t="shared" si="4"/>
        <v/>
      </c>
      <c r="T19" s="10" t="str">
        <f t="shared" si="5"/>
        <v/>
      </c>
      <c r="U19" s="10" t="str">
        <f t="shared" si="6"/>
        <v/>
      </c>
      <c r="V19" s="10" t="str">
        <f t="shared" si="7"/>
        <v/>
      </c>
      <c r="W19" s="11" t="str">
        <f t="shared" si="8"/>
        <v/>
      </c>
      <c r="X19" s="28" t="str">
        <f t="shared" si="9"/>
        <v/>
      </c>
      <c r="AC19" s="9" t="str">
        <f t="shared" si="10"/>
        <v/>
      </c>
      <c r="AD19" s="10" t="str">
        <f t="shared" si="11"/>
        <v/>
      </c>
      <c r="AE19" s="10" t="str">
        <f t="shared" si="12"/>
        <v/>
      </c>
      <c r="AF19" s="10" t="str">
        <f t="shared" si="13"/>
        <v/>
      </c>
      <c r="AG19" s="11" t="str">
        <f t="shared" si="14"/>
        <v/>
      </c>
      <c r="AH19" s="28" t="str">
        <f t="shared" si="15"/>
        <v/>
      </c>
      <c r="AM19" s="9" t="str">
        <f t="shared" si="16"/>
        <v/>
      </c>
      <c r="AN19" s="10" t="str">
        <f t="shared" si="17"/>
        <v/>
      </c>
      <c r="AO19" s="10" t="str">
        <f t="shared" si="18"/>
        <v/>
      </c>
      <c r="AP19" s="10" t="str">
        <f t="shared" si="19"/>
        <v/>
      </c>
      <c r="AQ19" s="11" t="str">
        <f t="shared" si="20"/>
        <v/>
      </c>
      <c r="AR19" s="28" t="str">
        <f t="shared" si="21"/>
        <v/>
      </c>
      <c r="AW19" s="9" t="str">
        <f t="shared" si="22"/>
        <v/>
      </c>
      <c r="AX19" s="10" t="str">
        <f t="shared" si="23"/>
        <v/>
      </c>
      <c r="AY19" s="10" t="str">
        <f t="shared" si="24"/>
        <v/>
      </c>
      <c r="AZ19" s="10" t="str">
        <f t="shared" si="25"/>
        <v/>
      </c>
      <c r="BA19" s="11" t="str">
        <f t="shared" si="26"/>
        <v/>
      </c>
      <c r="BB19" s="28" t="str">
        <f t="shared" si="27"/>
        <v/>
      </c>
      <c r="BG19" s="9" t="str">
        <f t="shared" si="28"/>
        <v/>
      </c>
      <c r="BH19" s="10" t="str">
        <f t="shared" si="29"/>
        <v/>
      </c>
      <c r="BI19" s="10" t="str">
        <f t="shared" si="30"/>
        <v/>
      </c>
      <c r="BJ19" s="10" t="str">
        <f t="shared" si="31"/>
        <v/>
      </c>
      <c r="BK19" s="11" t="str">
        <f t="shared" si="32"/>
        <v/>
      </c>
      <c r="BL19" s="28" t="str">
        <f t="shared" si="33"/>
        <v/>
      </c>
      <c r="BQ19" s="9" t="str">
        <f t="shared" si="34"/>
        <v/>
      </c>
      <c r="BR19" s="10" t="str">
        <f t="shared" si="35"/>
        <v/>
      </c>
      <c r="BS19" s="10" t="str">
        <f t="shared" si="36"/>
        <v/>
      </c>
      <c r="BT19" s="10" t="str">
        <f t="shared" si="37"/>
        <v/>
      </c>
      <c r="BU19" s="11" t="str">
        <f t="shared" si="38"/>
        <v/>
      </c>
      <c r="BV19" s="28" t="str">
        <f t="shared" si="39"/>
        <v/>
      </c>
      <c r="CA19" s="9" t="str">
        <f t="shared" si="40"/>
        <v/>
      </c>
      <c r="CB19" s="10" t="str">
        <f t="shared" si="41"/>
        <v/>
      </c>
      <c r="CC19" s="10" t="str">
        <f t="shared" si="42"/>
        <v/>
      </c>
      <c r="CD19" s="10" t="str">
        <f t="shared" si="43"/>
        <v/>
      </c>
      <c r="CE19" s="11" t="str">
        <f t="shared" si="44"/>
        <v/>
      </c>
      <c r="CF19" s="28" t="str">
        <f t="shared" si="45"/>
        <v/>
      </c>
      <c r="CK19" s="9" t="str">
        <f t="shared" si="46"/>
        <v/>
      </c>
      <c r="CL19" s="10" t="str">
        <f t="shared" si="47"/>
        <v/>
      </c>
      <c r="CM19" s="10" t="str">
        <f t="shared" si="48"/>
        <v/>
      </c>
      <c r="CN19" s="10" t="str">
        <f t="shared" si="49"/>
        <v/>
      </c>
      <c r="CO19" s="11" t="str">
        <f t="shared" si="50"/>
        <v/>
      </c>
      <c r="CP19" s="28" t="str">
        <f t="shared" si="51"/>
        <v/>
      </c>
      <c r="CU19" s="9" t="str">
        <f t="shared" si="52"/>
        <v/>
      </c>
      <c r="CV19" s="10" t="str">
        <f t="shared" si="53"/>
        <v/>
      </c>
      <c r="CW19" s="10" t="str">
        <f t="shared" si="54"/>
        <v/>
      </c>
      <c r="CX19" s="10" t="str">
        <f t="shared" si="55"/>
        <v/>
      </c>
      <c r="CY19" s="11" t="str">
        <f t="shared" si="56"/>
        <v/>
      </c>
      <c r="CZ19" s="28" t="str">
        <f t="shared" si="57"/>
        <v/>
      </c>
      <c r="DE19" s="9" t="str">
        <f t="shared" si="58"/>
        <v/>
      </c>
      <c r="DF19" s="10" t="str">
        <f t="shared" si="59"/>
        <v/>
      </c>
      <c r="DG19" s="10" t="str">
        <f t="shared" si="60"/>
        <v/>
      </c>
      <c r="DH19" s="10" t="str">
        <f t="shared" si="61"/>
        <v/>
      </c>
      <c r="DI19" s="11" t="str">
        <f t="shared" si="62"/>
        <v/>
      </c>
      <c r="DJ19" s="28" t="str">
        <f t="shared" si="63"/>
        <v/>
      </c>
      <c r="DO19" s="9" t="str">
        <f t="shared" si="64"/>
        <v/>
      </c>
      <c r="DP19" s="10" t="str">
        <f t="shared" si="65"/>
        <v/>
      </c>
      <c r="DQ19" s="10" t="str">
        <f t="shared" si="66"/>
        <v/>
      </c>
      <c r="DR19" s="10" t="str">
        <f t="shared" si="67"/>
        <v/>
      </c>
      <c r="DS19" s="11" t="str">
        <f t="shared" si="68"/>
        <v/>
      </c>
      <c r="DT19" s="28" t="str">
        <f t="shared" si="69"/>
        <v/>
      </c>
      <c r="DY19" s="9" t="str">
        <f t="shared" si="70"/>
        <v/>
      </c>
      <c r="DZ19" s="10" t="str">
        <f t="shared" si="71"/>
        <v/>
      </c>
      <c r="EA19" s="10" t="str">
        <f t="shared" si="72"/>
        <v/>
      </c>
      <c r="EB19" s="10" t="str">
        <f t="shared" si="73"/>
        <v/>
      </c>
      <c r="EC19" s="11" t="str">
        <f t="shared" si="74"/>
        <v/>
      </c>
      <c r="ED19" s="28" t="str">
        <f t="shared" si="75"/>
        <v/>
      </c>
      <c r="EI19" s="9" t="str">
        <f t="shared" si="76"/>
        <v/>
      </c>
      <c r="EJ19" s="10" t="str">
        <f t="shared" si="77"/>
        <v/>
      </c>
      <c r="EK19" s="10" t="str">
        <f t="shared" si="78"/>
        <v/>
      </c>
      <c r="EL19" s="10" t="str">
        <f t="shared" si="79"/>
        <v/>
      </c>
      <c r="EM19" s="11" t="str">
        <f t="shared" si="80"/>
        <v/>
      </c>
      <c r="EN19" s="28" t="str">
        <f t="shared" si="81"/>
        <v/>
      </c>
      <c r="ES19" s="9" t="str">
        <f t="shared" si="82"/>
        <v/>
      </c>
      <c r="ET19" s="10" t="str">
        <f t="shared" si="83"/>
        <v/>
      </c>
      <c r="EU19" s="10" t="str">
        <f t="shared" si="84"/>
        <v/>
      </c>
      <c r="EV19" s="10" t="str">
        <f t="shared" si="85"/>
        <v/>
      </c>
      <c r="EW19" s="11" t="str">
        <f t="shared" si="86"/>
        <v/>
      </c>
      <c r="EX19" s="28" t="str">
        <f t="shared" si="87"/>
        <v/>
      </c>
      <c r="FC19" s="9" t="str">
        <f t="shared" si="88"/>
        <v/>
      </c>
      <c r="FD19" s="10" t="str">
        <f t="shared" si="89"/>
        <v/>
      </c>
      <c r="FE19" s="10" t="str">
        <f t="shared" si="90"/>
        <v/>
      </c>
      <c r="FF19" s="10" t="str">
        <f t="shared" si="91"/>
        <v/>
      </c>
      <c r="FG19" s="11" t="str">
        <f t="shared" si="92"/>
        <v/>
      </c>
      <c r="FH19" s="28" t="str">
        <f t="shared" si="93"/>
        <v/>
      </c>
    </row>
    <row r="20" spans="1:164" x14ac:dyDescent="0.25">
      <c r="A20" s="25">
        <f>'calculs - masquer'!E20</f>
        <v>42388</v>
      </c>
      <c r="B20" s="50" t="s">
        <v>32</v>
      </c>
      <c r="C20" s="18">
        <f>trame_planning_machine!AA24</f>
        <v>0</v>
      </c>
      <c r="D20" s="18">
        <f>trame_planning_machine!AB24</f>
        <v>0</v>
      </c>
      <c r="E20" s="18">
        <f>trame_planning_machine!AC24</f>
        <v>0</v>
      </c>
      <c r="F20" s="19">
        <f>trame_planning_machine!AD24</f>
        <v>0</v>
      </c>
      <c r="I20" s="52" t="s">
        <v>32</v>
      </c>
      <c r="J20" s="10" t="str">
        <f t="shared" si="0"/>
        <v/>
      </c>
      <c r="K20" s="10" t="str">
        <f t="shared" si="1"/>
        <v/>
      </c>
      <c r="L20" s="10" t="str">
        <f t="shared" si="2"/>
        <v/>
      </c>
      <c r="M20" s="11" t="str">
        <f t="shared" si="3"/>
        <v/>
      </c>
      <c r="N20" s="27">
        <v>42388</v>
      </c>
      <c r="S20" s="9" t="str">
        <f t="shared" si="4"/>
        <v/>
      </c>
      <c r="T20" s="10" t="str">
        <f t="shared" si="5"/>
        <v/>
      </c>
      <c r="U20" s="10" t="str">
        <f t="shared" si="6"/>
        <v/>
      </c>
      <c r="V20" s="10" t="str">
        <f t="shared" si="7"/>
        <v/>
      </c>
      <c r="W20" s="11" t="str">
        <f t="shared" si="8"/>
        <v/>
      </c>
      <c r="X20" s="28" t="str">
        <f t="shared" si="9"/>
        <v/>
      </c>
      <c r="AC20" s="9" t="str">
        <f t="shared" si="10"/>
        <v/>
      </c>
      <c r="AD20" s="10" t="str">
        <f t="shared" si="11"/>
        <v/>
      </c>
      <c r="AE20" s="10" t="str">
        <f t="shared" si="12"/>
        <v/>
      </c>
      <c r="AF20" s="10" t="str">
        <f t="shared" si="13"/>
        <v/>
      </c>
      <c r="AG20" s="11" t="str">
        <f t="shared" si="14"/>
        <v/>
      </c>
      <c r="AH20" s="28" t="str">
        <f t="shared" si="15"/>
        <v/>
      </c>
      <c r="AM20" s="9" t="str">
        <f t="shared" si="16"/>
        <v/>
      </c>
      <c r="AN20" s="10" t="str">
        <f t="shared" si="17"/>
        <v/>
      </c>
      <c r="AO20" s="10" t="str">
        <f t="shared" si="18"/>
        <v/>
      </c>
      <c r="AP20" s="10" t="str">
        <f t="shared" si="19"/>
        <v/>
      </c>
      <c r="AQ20" s="11" t="str">
        <f t="shared" si="20"/>
        <v/>
      </c>
      <c r="AR20" s="28" t="str">
        <f t="shared" si="21"/>
        <v/>
      </c>
      <c r="AW20" s="9" t="str">
        <f t="shared" si="22"/>
        <v/>
      </c>
      <c r="AX20" s="10" t="str">
        <f t="shared" si="23"/>
        <v/>
      </c>
      <c r="AY20" s="10" t="str">
        <f t="shared" si="24"/>
        <v/>
      </c>
      <c r="AZ20" s="10" t="str">
        <f t="shared" si="25"/>
        <v/>
      </c>
      <c r="BA20" s="11" t="str">
        <f t="shared" si="26"/>
        <v/>
      </c>
      <c r="BB20" s="28" t="str">
        <f t="shared" si="27"/>
        <v/>
      </c>
      <c r="BG20" s="9" t="str">
        <f t="shared" si="28"/>
        <v/>
      </c>
      <c r="BH20" s="10" t="str">
        <f t="shared" si="29"/>
        <v/>
      </c>
      <c r="BI20" s="10" t="str">
        <f t="shared" si="30"/>
        <v/>
      </c>
      <c r="BJ20" s="10" t="str">
        <f t="shared" si="31"/>
        <v/>
      </c>
      <c r="BK20" s="11" t="str">
        <f t="shared" si="32"/>
        <v/>
      </c>
      <c r="BL20" s="28" t="str">
        <f t="shared" si="33"/>
        <v/>
      </c>
      <c r="BQ20" s="9" t="str">
        <f t="shared" si="34"/>
        <v/>
      </c>
      <c r="BR20" s="10" t="str">
        <f t="shared" si="35"/>
        <v/>
      </c>
      <c r="BS20" s="10" t="str">
        <f t="shared" si="36"/>
        <v/>
      </c>
      <c r="BT20" s="10" t="str">
        <f t="shared" si="37"/>
        <v/>
      </c>
      <c r="BU20" s="11" t="str">
        <f t="shared" si="38"/>
        <v/>
      </c>
      <c r="BV20" s="28" t="str">
        <f t="shared" si="39"/>
        <v/>
      </c>
      <c r="CA20" s="9" t="str">
        <f t="shared" si="40"/>
        <v/>
      </c>
      <c r="CB20" s="10" t="str">
        <f t="shared" si="41"/>
        <v/>
      </c>
      <c r="CC20" s="10" t="str">
        <f t="shared" si="42"/>
        <v/>
      </c>
      <c r="CD20" s="10" t="str">
        <f t="shared" si="43"/>
        <v/>
      </c>
      <c r="CE20" s="11" t="str">
        <f t="shared" si="44"/>
        <v/>
      </c>
      <c r="CF20" s="28" t="str">
        <f t="shared" si="45"/>
        <v/>
      </c>
      <c r="CK20" s="9" t="str">
        <f t="shared" si="46"/>
        <v/>
      </c>
      <c r="CL20" s="10" t="str">
        <f t="shared" si="47"/>
        <v/>
      </c>
      <c r="CM20" s="10" t="str">
        <f t="shared" si="48"/>
        <v/>
      </c>
      <c r="CN20" s="10" t="str">
        <f t="shared" si="49"/>
        <v/>
      </c>
      <c r="CO20" s="11" t="str">
        <f t="shared" si="50"/>
        <v/>
      </c>
      <c r="CP20" s="28" t="str">
        <f t="shared" si="51"/>
        <v/>
      </c>
      <c r="CU20" s="9" t="str">
        <f t="shared" si="52"/>
        <v/>
      </c>
      <c r="CV20" s="10" t="str">
        <f t="shared" si="53"/>
        <v/>
      </c>
      <c r="CW20" s="10" t="str">
        <f t="shared" si="54"/>
        <v/>
      </c>
      <c r="CX20" s="10" t="str">
        <f t="shared" si="55"/>
        <v/>
      </c>
      <c r="CY20" s="11" t="str">
        <f t="shared" si="56"/>
        <v/>
      </c>
      <c r="CZ20" s="28" t="str">
        <f t="shared" si="57"/>
        <v/>
      </c>
      <c r="DE20" s="9" t="str">
        <f t="shared" si="58"/>
        <v/>
      </c>
      <c r="DF20" s="10" t="str">
        <f t="shared" si="59"/>
        <v/>
      </c>
      <c r="DG20" s="10" t="str">
        <f t="shared" si="60"/>
        <v/>
      </c>
      <c r="DH20" s="10" t="str">
        <f t="shared" si="61"/>
        <v/>
      </c>
      <c r="DI20" s="11" t="str">
        <f t="shared" si="62"/>
        <v/>
      </c>
      <c r="DJ20" s="28" t="str">
        <f t="shared" si="63"/>
        <v/>
      </c>
      <c r="DO20" s="9" t="str">
        <f t="shared" si="64"/>
        <v/>
      </c>
      <c r="DP20" s="10" t="str">
        <f t="shared" si="65"/>
        <v/>
      </c>
      <c r="DQ20" s="10" t="str">
        <f t="shared" si="66"/>
        <v/>
      </c>
      <c r="DR20" s="10" t="str">
        <f t="shared" si="67"/>
        <v/>
      </c>
      <c r="DS20" s="11" t="str">
        <f t="shared" si="68"/>
        <v/>
      </c>
      <c r="DT20" s="28" t="str">
        <f t="shared" si="69"/>
        <v/>
      </c>
      <c r="DY20" s="9" t="str">
        <f t="shared" si="70"/>
        <v/>
      </c>
      <c r="DZ20" s="10" t="str">
        <f t="shared" si="71"/>
        <v/>
      </c>
      <c r="EA20" s="10" t="str">
        <f t="shared" si="72"/>
        <v/>
      </c>
      <c r="EB20" s="10" t="str">
        <f t="shared" si="73"/>
        <v/>
      </c>
      <c r="EC20" s="11" t="str">
        <f t="shared" si="74"/>
        <v/>
      </c>
      <c r="ED20" s="28" t="str">
        <f t="shared" si="75"/>
        <v/>
      </c>
      <c r="EI20" s="9" t="str">
        <f t="shared" si="76"/>
        <v/>
      </c>
      <c r="EJ20" s="10" t="str">
        <f t="shared" si="77"/>
        <v/>
      </c>
      <c r="EK20" s="10" t="str">
        <f t="shared" si="78"/>
        <v/>
      </c>
      <c r="EL20" s="10" t="str">
        <f t="shared" si="79"/>
        <v/>
      </c>
      <c r="EM20" s="11" t="str">
        <f t="shared" si="80"/>
        <v/>
      </c>
      <c r="EN20" s="28" t="str">
        <f t="shared" si="81"/>
        <v/>
      </c>
      <c r="ES20" s="9" t="str">
        <f t="shared" si="82"/>
        <v/>
      </c>
      <c r="ET20" s="10" t="str">
        <f t="shared" si="83"/>
        <v/>
      </c>
      <c r="EU20" s="10" t="str">
        <f t="shared" si="84"/>
        <v/>
      </c>
      <c r="EV20" s="10" t="str">
        <f t="shared" si="85"/>
        <v/>
      </c>
      <c r="EW20" s="11" t="str">
        <f t="shared" si="86"/>
        <v/>
      </c>
      <c r="EX20" s="28" t="str">
        <f t="shared" si="87"/>
        <v/>
      </c>
      <c r="FC20" s="9" t="str">
        <f t="shared" si="88"/>
        <v/>
      </c>
      <c r="FD20" s="10" t="str">
        <f t="shared" si="89"/>
        <v/>
      </c>
      <c r="FE20" s="10" t="str">
        <f t="shared" si="90"/>
        <v/>
      </c>
      <c r="FF20" s="10" t="str">
        <f t="shared" si="91"/>
        <v/>
      </c>
      <c r="FG20" s="11" t="str">
        <f t="shared" si="92"/>
        <v/>
      </c>
      <c r="FH20" s="28" t="str">
        <f t="shared" si="93"/>
        <v/>
      </c>
    </row>
    <row r="21" spans="1:164" x14ac:dyDescent="0.25">
      <c r="A21" s="25">
        <f>'calculs - masquer'!E21</f>
        <v>42389</v>
      </c>
      <c r="B21" s="50" t="s">
        <v>32</v>
      </c>
      <c r="C21" s="18">
        <f>trame_planning_machine!AA25</f>
        <v>0</v>
      </c>
      <c r="D21" s="18">
        <f>trame_planning_machine!AB25</f>
        <v>0</v>
      </c>
      <c r="E21" s="18">
        <f>trame_planning_machine!AC25</f>
        <v>0</v>
      </c>
      <c r="F21" s="19">
        <f>trame_planning_machine!AD25</f>
        <v>0</v>
      </c>
      <c r="I21" s="52" t="s">
        <v>32</v>
      </c>
      <c r="J21" s="10" t="str">
        <f t="shared" si="0"/>
        <v/>
      </c>
      <c r="K21" s="10" t="str">
        <f t="shared" si="1"/>
        <v/>
      </c>
      <c r="L21" s="10" t="str">
        <f t="shared" si="2"/>
        <v/>
      </c>
      <c r="M21" s="11" t="str">
        <f t="shared" si="3"/>
        <v/>
      </c>
      <c r="N21" s="27">
        <v>42389</v>
      </c>
      <c r="S21" s="9" t="str">
        <f t="shared" si="4"/>
        <v/>
      </c>
      <c r="T21" s="10" t="str">
        <f t="shared" si="5"/>
        <v/>
      </c>
      <c r="U21" s="10" t="str">
        <f t="shared" si="6"/>
        <v/>
      </c>
      <c r="V21" s="10" t="str">
        <f t="shared" si="7"/>
        <v/>
      </c>
      <c r="W21" s="11" t="str">
        <f t="shared" si="8"/>
        <v/>
      </c>
      <c r="X21" s="28" t="str">
        <f t="shared" si="9"/>
        <v/>
      </c>
      <c r="AC21" s="9" t="str">
        <f t="shared" si="10"/>
        <v/>
      </c>
      <c r="AD21" s="10" t="str">
        <f t="shared" si="11"/>
        <v/>
      </c>
      <c r="AE21" s="10" t="str">
        <f t="shared" si="12"/>
        <v/>
      </c>
      <c r="AF21" s="10" t="str">
        <f t="shared" si="13"/>
        <v/>
      </c>
      <c r="AG21" s="11" t="str">
        <f t="shared" si="14"/>
        <v/>
      </c>
      <c r="AH21" s="28" t="str">
        <f t="shared" si="15"/>
        <v/>
      </c>
      <c r="AM21" s="9" t="str">
        <f t="shared" si="16"/>
        <v/>
      </c>
      <c r="AN21" s="10" t="str">
        <f t="shared" si="17"/>
        <v/>
      </c>
      <c r="AO21" s="10" t="str">
        <f t="shared" si="18"/>
        <v/>
      </c>
      <c r="AP21" s="10" t="str">
        <f t="shared" si="19"/>
        <v/>
      </c>
      <c r="AQ21" s="11" t="str">
        <f t="shared" si="20"/>
        <v/>
      </c>
      <c r="AR21" s="28" t="str">
        <f t="shared" si="21"/>
        <v/>
      </c>
      <c r="AW21" s="9" t="str">
        <f t="shared" si="22"/>
        <v/>
      </c>
      <c r="AX21" s="10" t="str">
        <f t="shared" si="23"/>
        <v/>
      </c>
      <c r="AY21" s="10" t="str">
        <f t="shared" si="24"/>
        <v/>
      </c>
      <c r="AZ21" s="10" t="str">
        <f t="shared" si="25"/>
        <v/>
      </c>
      <c r="BA21" s="11" t="str">
        <f t="shared" si="26"/>
        <v/>
      </c>
      <c r="BB21" s="28" t="str">
        <f t="shared" si="27"/>
        <v/>
      </c>
      <c r="BG21" s="9" t="str">
        <f t="shared" si="28"/>
        <v/>
      </c>
      <c r="BH21" s="10" t="str">
        <f t="shared" si="29"/>
        <v/>
      </c>
      <c r="BI21" s="10" t="str">
        <f t="shared" si="30"/>
        <v/>
      </c>
      <c r="BJ21" s="10" t="str">
        <f t="shared" si="31"/>
        <v/>
      </c>
      <c r="BK21" s="11" t="str">
        <f t="shared" si="32"/>
        <v/>
      </c>
      <c r="BL21" s="28" t="str">
        <f t="shared" si="33"/>
        <v/>
      </c>
      <c r="BQ21" s="9" t="str">
        <f t="shared" si="34"/>
        <v/>
      </c>
      <c r="BR21" s="10" t="str">
        <f t="shared" si="35"/>
        <v/>
      </c>
      <c r="BS21" s="10" t="str">
        <f t="shared" si="36"/>
        <v/>
      </c>
      <c r="BT21" s="10" t="str">
        <f t="shared" si="37"/>
        <v/>
      </c>
      <c r="BU21" s="11" t="str">
        <f t="shared" si="38"/>
        <v/>
      </c>
      <c r="BV21" s="28" t="str">
        <f t="shared" si="39"/>
        <v/>
      </c>
      <c r="CA21" s="9" t="str">
        <f t="shared" si="40"/>
        <v/>
      </c>
      <c r="CB21" s="10" t="str">
        <f t="shared" si="41"/>
        <v/>
      </c>
      <c r="CC21" s="10" t="str">
        <f t="shared" si="42"/>
        <v/>
      </c>
      <c r="CD21" s="10" t="str">
        <f t="shared" si="43"/>
        <v/>
      </c>
      <c r="CE21" s="11" t="str">
        <f t="shared" si="44"/>
        <v/>
      </c>
      <c r="CF21" s="28" t="str">
        <f t="shared" si="45"/>
        <v/>
      </c>
      <c r="CK21" s="9" t="str">
        <f t="shared" si="46"/>
        <v/>
      </c>
      <c r="CL21" s="10" t="str">
        <f t="shared" si="47"/>
        <v/>
      </c>
      <c r="CM21" s="10" t="str">
        <f t="shared" si="48"/>
        <v/>
      </c>
      <c r="CN21" s="10" t="str">
        <f t="shared" si="49"/>
        <v/>
      </c>
      <c r="CO21" s="11" t="str">
        <f t="shared" si="50"/>
        <v/>
      </c>
      <c r="CP21" s="28" t="str">
        <f t="shared" si="51"/>
        <v/>
      </c>
      <c r="CU21" s="9" t="str">
        <f t="shared" si="52"/>
        <v/>
      </c>
      <c r="CV21" s="10" t="str">
        <f t="shared" si="53"/>
        <v/>
      </c>
      <c r="CW21" s="10" t="str">
        <f t="shared" si="54"/>
        <v/>
      </c>
      <c r="CX21" s="10" t="str">
        <f t="shared" si="55"/>
        <v/>
      </c>
      <c r="CY21" s="11" t="str">
        <f t="shared" si="56"/>
        <v/>
      </c>
      <c r="CZ21" s="28" t="str">
        <f t="shared" si="57"/>
        <v/>
      </c>
      <c r="DE21" s="9" t="str">
        <f t="shared" si="58"/>
        <v/>
      </c>
      <c r="DF21" s="10" t="str">
        <f t="shared" si="59"/>
        <v/>
      </c>
      <c r="DG21" s="10" t="str">
        <f t="shared" si="60"/>
        <v/>
      </c>
      <c r="DH21" s="10" t="str">
        <f t="shared" si="61"/>
        <v/>
      </c>
      <c r="DI21" s="11" t="str">
        <f t="shared" si="62"/>
        <v/>
      </c>
      <c r="DJ21" s="28" t="str">
        <f t="shared" si="63"/>
        <v/>
      </c>
      <c r="DO21" s="9" t="str">
        <f t="shared" si="64"/>
        <v/>
      </c>
      <c r="DP21" s="10" t="str">
        <f t="shared" si="65"/>
        <v/>
      </c>
      <c r="DQ21" s="10" t="str">
        <f t="shared" si="66"/>
        <v/>
      </c>
      <c r="DR21" s="10" t="str">
        <f t="shared" si="67"/>
        <v/>
      </c>
      <c r="DS21" s="11" t="str">
        <f t="shared" si="68"/>
        <v/>
      </c>
      <c r="DT21" s="28" t="str">
        <f t="shared" si="69"/>
        <v/>
      </c>
      <c r="DY21" s="9" t="str">
        <f t="shared" si="70"/>
        <v/>
      </c>
      <c r="DZ21" s="10" t="str">
        <f t="shared" si="71"/>
        <v/>
      </c>
      <c r="EA21" s="10" t="str">
        <f t="shared" si="72"/>
        <v/>
      </c>
      <c r="EB21" s="10" t="str">
        <f t="shared" si="73"/>
        <v/>
      </c>
      <c r="EC21" s="11" t="str">
        <f t="shared" si="74"/>
        <v/>
      </c>
      <c r="ED21" s="28" t="str">
        <f t="shared" si="75"/>
        <v/>
      </c>
      <c r="EI21" s="9" t="str">
        <f t="shared" si="76"/>
        <v/>
      </c>
      <c r="EJ21" s="10" t="str">
        <f t="shared" si="77"/>
        <v/>
      </c>
      <c r="EK21" s="10" t="str">
        <f t="shared" si="78"/>
        <v/>
      </c>
      <c r="EL21" s="10" t="str">
        <f t="shared" si="79"/>
        <v/>
      </c>
      <c r="EM21" s="11" t="str">
        <f t="shared" si="80"/>
        <v/>
      </c>
      <c r="EN21" s="28" t="str">
        <f t="shared" si="81"/>
        <v/>
      </c>
      <c r="ES21" s="9" t="str">
        <f t="shared" si="82"/>
        <v/>
      </c>
      <c r="ET21" s="10" t="str">
        <f t="shared" si="83"/>
        <v/>
      </c>
      <c r="EU21" s="10" t="str">
        <f>IF($D$2&lt;&gt;$ER$2,"",IF($D$2=$ER$2,$A$2))</f>
        <v/>
      </c>
      <c r="EV21" s="10" t="str">
        <f t="shared" si="85"/>
        <v/>
      </c>
      <c r="EW21" s="11" t="str">
        <f t="shared" si="86"/>
        <v/>
      </c>
      <c r="EX21" s="28" t="str">
        <f t="shared" si="87"/>
        <v/>
      </c>
      <c r="FC21" s="9" t="str">
        <f t="shared" si="88"/>
        <v/>
      </c>
      <c r="FD21" s="10" t="str">
        <f t="shared" si="89"/>
        <v/>
      </c>
      <c r="FE21" s="10" t="str">
        <f t="shared" si="90"/>
        <v/>
      </c>
      <c r="FF21" s="10" t="str">
        <f t="shared" si="91"/>
        <v/>
      </c>
      <c r="FG21" s="11" t="str">
        <f t="shared" si="92"/>
        <v/>
      </c>
      <c r="FH21" s="28" t="str">
        <f t="shared" si="93"/>
        <v/>
      </c>
    </row>
    <row r="22" spans="1:164" x14ac:dyDescent="0.25">
      <c r="A22" s="25">
        <f>'calculs - masquer'!E22</f>
        <v>42390</v>
      </c>
      <c r="B22" s="18">
        <f>trame_planning_machine!Z26</f>
        <v>0</v>
      </c>
      <c r="C22" s="50" t="s">
        <v>32</v>
      </c>
      <c r="D22" s="18">
        <f>trame_planning_machine!AB26</f>
        <v>0</v>
      </c>
      <c r="E22" s="18">
        <f>trame_planning_machine!AC26</f>
        <v>0</v>
      </c>
      <c r="F22" s="19">
        <f>trame_planning_machine!AD26</f>
        <v>0</v>
      </c>
      <c r="I22" s="9" t="str">
        <f t="shared" si="94"/>
        <v/>
      </c>
      <c r="J22" s="53" t="s">
        <v>32</v>
      </c>
      <c r="K22" s="10" t="str">
        <f t="shared" si="1"/>
        <v/>
      </c>
      <c r="L22" s="10" t="str">
        <f t="shared" si="2"/>
        <v/>
      </c>
      <c r="M22" s="11" t="str">
        <f t="shared" si="3"/>
        <v/>
      </c>
      <c r="N22" s="27">
        <v>42390</v>
      </c>
      <c r="S22" s="9" t="str">
        <f t="shared" si="4"/>
        <v/>
      </c>
      <c r="T22" s="10" t="str">
        <f t="shared" si="5"/>
        <v/>
      </c>
      <c r="U22" s="10" t="str">
        <f t="shared" si="6"/>
        <v/>
      </c>
      <c r="V22" s="10" t="str">
        <f t="shared" si="7"/>
        <v/>
      </c>
      <c r="W22" s="11" t="str">
        <f t="shared" si="8"/>
        <v/>
      </c>
      <c r="X22" s="28" t="str">
        <f t="shared" si="9"/>
        <v/>
      </c>
      <c r="AC22" s="9" t="str">
        <f t="shared" si="10"/>
        <v/>
      </c>
      <c r="AD22" s="10" t="str">
        <f t="shared" si="11"/>
        <v/>
      </c>
      <c r="AE22" s="10" t="str">
        <f t="shared" si="12"/>
        <v/>
      </c>
      <c r="AF22" s="10" t="str">
        <f t="shared" si="13"/>
        <v/>
      </c>
      <c r="AG22" s="11" t="str">
        <f t="shared" si="14"/>
        <v/>
      </c>
      <c r="AH22" s="28" t="str">
        <f t="shared" si="15"/>
        <v/>
      </c>
      <c r="AM22" s="9" t="str">
        <f t="shared" si="16"/>
        <v/>
      </c>
      <c r="AN22" s="10" t="str">
        <f t="shared" si="17"/>
        <v/>
      </c>
      <c r="AO22" s="10" t="str">
        <f t="shared" si="18"/>
        <v/>
      </c>
      <c r="AP22" s="10" t="str">
        <f t="shared" si="19"/>
        <v/>
      </c>
      <c r="AQ22" s="11" t="str">
        <f t="shared" si="20"/>
        <v/>
      </c>
      <c r="AR22" s="28" t="str">
        <f t="shared" si="21"/>
        <v/>
      </c>
      <c r="AW22" s="9" t="str">
        <f t="shared" si="22"/>
        <v/>
      </c>
      <c r="AX22" s="10" t="str">
        <f t="shared" si="23"/>
        <v/>
      </c>
      <c r="AY22" s="10" t="str">
        <f t="shared" si="24"/>
        <v/>
      </c>
      <c r="AZ22" s="10" t="str">
        <f t="shared" si="25"/>
        <v/>
      </c>
      <c r="BA22" s="11" t="str">
        <f t="shared" si="26"/>
        <v/>
      </c>
      <c r="BB22" s="28" t="str">
        <f t="shared" si="27"/>
        <v/>
      </c>
      <c r="BG22" s="9" t="str">
        <f t="shared" si="28"/>
        <v/>
      </c>
      <c r="BH22" s="10" t="str">
        <f t="shared" si="29"/>
        <v/>
      </c>
      <c r="BI22" s="10" t="str">
        <f t="shared" si="30"/>
        <v/>
      </c>
      <c r="BJ22" s="10" t="str">
        <f t="shared" si="31"/>
        <v/>
      </c>
      <c r="BK22" s="11" t="str">
        <f t="shared" si="32"/>
        <v/>
      </c>
      <c r="BL22" s="28" t="str">
        <f t="shared" si="33"/>
        <v/>
      </c>
      <c r="BQ22" s="9" t="str">
        <f t="shared" si="34"/>
        <v/>
      </c>
      <c r="BR22" s="10" t="str">
        <f t="shared" si="35"/>
        <v/>
      </c>
      <c r="BS22" s="10" t="str">
        <f t="shared" si="36"/>
        <v/>
      </c>
      <c r="BT22" s="10" t="str">
        <f t="shared" si="37"/>
        <v/>
      </c>
      <c r="BU22" s="11" t="str">
        <f t="shared" si="38"/>
        <v/>
      </c>
      <c r="BV22" s="28" t="str">
        <f t="shared" si="39"/>
        <v/>
      </c>
      <c r="CA22" s="9" t="str">
        <f t="shared" si="40"/>
        <v/>
      </c>
      <c r="CB22" s="10" t="str">
        <f t="shared" si="41"/>
        <v/>
      </c>
      <c r="CC22" s="10" t="str">
        <f t="shared" si="42"/>
        <v/>
      </c>
      <c r="CD22" s="10" t="str">
        <f t="shared" si="43"/>
        <v/>
      </c>
      <c r="CE22" s="11" t="str">
        <f t="shared" si="44"/>
        <v/>
      </c>
      <c r="CF22" s="28" t="str">
        <f t="shared" si="45"/>
        <v/>
      </c>
      <c r="CK22" s="9" t="str">
        <f t="shared" si="46"/>
        <v/>
      </c>
      <c r="CL22" s="10" t="str">
        <f t="shared" si="47"/>
        <v/>
      </c>
      <c r="CM22" s="10" t="str">
        <f t="shared" si="48"/>
        <v/>
      </c>
      <c r="CN22" s="10" t="str">
        <f t="shared" si="49"/>
        <v/>
      </c>
      <c r="CO22" s="11" t="str">
        <f t="shared" si="50"/>
        <v/>
      </c>
      <c r="CP22" s="28" t="str">
        <f t="shared" si="51"/>
        <v/>
      </c>
      <c r="CU22" s="9" t="str">
        <f t="shared" si="52"/>
        <v/>
      </c>
      <c r="CV22" s="10" t="str">
        <f t="shared" si="53"/>
        <v/>
      </c>
      <c r="CW22" s="10" t="str">
        <f t="shared" si="54"/>
        <v/>
      </c>
      <c r="CX22" s="10" t="str">
        <f t="shared" si="55"/>
        <v/>
      </c>
      <c r="CY22" s="11" t="str">
        <f t="shared" si="56"/>
        <v/>
      </c>
      <c r="CZ22" s="28" t="str">
        <f t="shared" si="57"/>
        <v/>
      </c>
      <c r="DE22" s="9" t="str">
        <f t="shared" si="58"/>
        <v/>
      </c>
      <c r="DF22" s="10" t="str">
        <f t="shared" si="59"/>
        <v/>
      </c>
      <c r="DG22" s="10" t="str">
        <f t="shared" si="60"/>
        <v/>
      </c>
      <c r="DH22" s="10" t="str">
        <f t="shared" si="61"/>
        <v/>
      </c>
      <c r="DI22" s="11" t="str">
        <f t="shared" si="62"/>
        <v/>
      </c>
      <c r="DJ22" s="28" t="str">
        <f t="shared" si="63"/>
        <v/>
      </c>
      <c r="DO22" s="9" t="str">
        <f t="shared" si="64"/>
        <v/>
      </c>
      <c r="DP22" s="10" t="str">
        <f t="shared" si="65"/>
        <v/>
      </c>
      <c r="DQ22" s="10" t="str">
        <f t="shared" si="66"/>
        <v/>
      </c>
      <c r="DR22" s="10" t="str">
        <f t="shared" si="67"/>
        <v/>
      </c>
      <c r="DS22" s="11" t="str">
        <f t="shared" si="68"/>
        <v/>
      </c>
      <c r="DT22" s="28" t="str">
        <f t="shared" si="69"/>
        <v/>
      </c>
      <c r="DY22" s="9" t="str">
        <f t="shared" si="70"/>
        <v/>
      </c>
      <c r="DZ22" s="10" t="str">
        <f t="shared" si="71"/>
        <v/>
      </c>
      <c r="EA22" s="10" t="str">
        <f t="shared" si="72"/>
        <v/>
      </c>
      <c r="EB22" s="10" t="str">
        <f t="shared" si="73"/>
        <v/>
      </c>
      <c r="EC22" s="11" t="str">
        <f t="shared" si="74"/>
        <v/>
      </c>
      <c r="ED22" s="28" t="str">
        <f t="shared" si="75"/>
        <v/>
      </c>
      <c r="EI22" s="9" t="str">
        <f t="shared" si="76"/>
        <v/>
      </c>
      <c r="EJ22" s="10" t="str">
        <f t="shared" si="77"/>
        <v/>
      </c>
      <c r="EK22" s="10" t="str">
        <f t="shared" si="78"/>
        <v/>
      </c>
      <c r="EL22" s="10" t="str">
        <f t="shared" si="79"/>
        <v/>
      </c>
      <c r="EM22" s="11" t="str">
        <f t="shared" si="80"/>
        <v/>
      </c>
      <c r="EN22" s="28" t="str">
        <f t="shared" si="81"/>
        <v/>
      </c>
      <c r="ES22" s="9" t="str">
        <f t="shared" si="82"/>
        <v/>
      </c>
      <c r="ET22" s="10" t="str">
        <f t="shared" si="83"/>
        <v/>
      </c>
      <c r="EU22" s="10" t="str">
        <f t="shared" si="84"/>
        <v/>
      </c>
      <c r="EV22" s="10" t="str">
        <f t="shared" si="85"/>
        <v/>
      </c>
      <c r="EW22" s="11" t="str">
        <f t="shared" si="86"/>
        <v/>
      </c>
      <c r="EX22" s="28" t="str">
        <f t="shared" si="87"/>
        <v/>
      </c>
      <c r="FC22" s="9" t="str">
        <f t="shared" si="88"/>
        <v/>
      </c>
      <c r="FD22" s="10" t="str">
        <f t="shared" si="89"/>
        <v/>
      </c>
      <c r="FE22" s="10" t="str">
        <f t="shared" si="90"/>
        <v/>
      </c>
      <c r="FF22" s="10" t="str">
        <f t="shared" si="91"/>
        <v/>
      </c>
      <c r="FG22" s="11" t="str">
        <f t="shared" si="92"/>
        <v/>
      </c>
      <c r="FH22" s="28" t="str">
        <f t="shared" si="93"/>
        <v/>
      </c>
    </row>
    <row r="23" spans="1:164" x14ac:dyDescent="0.25">
      <c r="A23" s="25">
        <f>'calculs - masquer'!E23</f>
        <v>42391</v>
      </c>
      <c r="B23" s="18">
        <f>trame_planning_machine!Z27</f>
        <v>0</v>
      </c>
      <c r="C23" s="18">
        <f>trame_planning_machine!AA27</f>
        <v>0</v>
      </c>
      <c r="D23" s="50" t="s">
        <v>32</v>
      </c>
      <c r="E23" s="18">
        <f>trame_planning_machine!AC27</f>
        <v>0</v>
      </c>
      <c r="F23" s="19">
        <f>trame_planning_machine!AD27</f>
        <v>0</v>
      </c>
      <c r="I23" s="9" t="str">
        <f t="shared" si="94"/>
        <v/>
      </c>
      <c r="J23" s="10" t="str">
        <f t="shared" si="0"/>
        <v/>
      </c>
      <c r="K23" s="53" t="s">
        <v>32</v>
      </c>
      <c r="L23" s="10" t="str">
        <f t="shared" si="2"/>
        <v/>
      </c>
      <c r="M23" s="11" t="str">
        <f t="shared" si="3"/>
        <v/>
      </c>
      <c r="N23" s="27">
        <v>42391</v>
      </c>
      <c r="S23" s="9" t="str">
        <f t="shared" si="4"/>
        <v/>
      </c>
      <c r="T23" s="10" t="str">
        <f t="shared" si="5"/>
        <v/>
      </c>
      <c r="U23" s="10" t="str">
        <f t="shared" si="6"/>
        <v/>
      </c>
      <c r="V23" s="10" t="str">
        <f t="shared" si="7"/>
        <v/>
      </c>
      <c r="W23" s="11" t="str">
        <f t="shared" si="8"/>
        <v/>
      </c>
      <c r="X23" s="28" t="str">
        <f t="shared" si="9"/>
        <v/>
      </c>
      <c r="AC23" s="9" t="str">
        <f t="shared" si="10"/>
        <v/>
      </c>
      <c r="AD23" s="10" t="str">
        <f t="shared" si="11"/>
        <v/>
      </c>
      <c r="AE23" s="10" t="str">
        <f t="shared" si="12"/>
        <v/>
      </c>
      <c r="AF23" s="10" t="str">
        <f t="shared" si="13"/>
        <v/>
      </c>
      <c r="AG23" s="11" t="str">
        <f t="shared" si="14"/>
        <v/>
      </c>
      <c r="AH23" s="28" t="str">
        <f t="shared" si="15"/>
        <v/>
      </c>
      <c r="AM23" s="9" t="str">
        <f t="shared" si="16"/>
        <v/>
      </c>
      <c r="AN23" s="10" t="str">
        <f t="shared" si="17"/>
        <v/>
      </c>
      <c r="AO23" s="10" t="str">
        <f t="shared" si="18"/>
        <v/>
      </c>
      <c r="AP23" s="10" t="str">
        <f t="shared" si="19"/>
        <v/>
      </c>
      <c r="AQ23" s="11" t="str">
        <f t="shared" si="20"/>
        <v/>
      </c>
      <c r="AR23" s="28" t="str">
        <f t="shared" si="21"/>
        <v/>
      </c>
      <c r="AW23" s="9" t="str">
        <f t="shared" si="22"/>
        <v/>
      </c>
      <c r="AX23" s="10" t="str">
        <f t="shared" si="23"/>
        <v/>
      </c>
      <c r="AY23" s="10" t="str">
        <f t="shared" si="24"/>
        <v/>
      </c>
      <c r="AZ23" s="10" t="str">
        <f t="shared" si="25"/>
        <v/>
      </c>
      <c r="BA23" s="11" t="str">
        <f t="shared" si="26"/>
        <v/>
      </c>
      <c r="BB23" s="28" t="str">
        <f t="shared" si="27"/>
        <v/>
      </c>
      <c r="BG23" s="9" t="str">
        <f t="shared" si="28"/>
        <v/>
      </c>
      <c r="BH23" s="10" t="str">
        <f t="shared" si="29"/>
        <v/>
      </c>
      <c r="BI23" s="10" t="str">
        <f t="shared" si="30"/>
        <v/>
      </c>
      <c r="BJ23" s="10" t="str">
        <f t="shared" si="31"/>
        <v/>
      </c>
      <c r="BK23" s="11" t="str">
        <f t="shared" si="32"/>
        <v/>
      </c>
      <c r="BL23" s="28" t="str">
        <f t="shared" si="33"/>
        <v/>
      </c>
      <c r="BQ23" s="9" t="str">
        <f t="shared" si="34"/>
        <v/>
      </c>
      <c r="BR23" s="10" t="str">
        <f t="shared" si="35"/>
        <v/>
      </c>
      <c r="BS23" s="10" t="str">
        <f t="shared" si="36"/>
        <v/>
      </c>
      <c r="BT23" s="10" t="str">
        <f t="shared" si="37"/>
        <v/>
      </c>
      <c r="BU23" s="11" t="str">
        <f t="shared" si="38"/>
        <v/>
      </c>
      <c r="BV23" s="28" t="str">
        <f t="shared" si="39"/>
        <v/>
      </c>
      <c r="CA23" s="9" t="str">
        <f t="shared" si="40"/>
        <v/>
      </c>
      <c r="CB23" s="10" t="str">
        <f t="shared" si="41"/>
        <v/>
      </c>
      <c r="CC23" s="10" t="str">
        <f t="shared" si="42"/>
        <v/>
      </c>
      <c r="CD23" s="10" t="str">
        <f t="shared" si="43"/>
        <v/>
      </c>
      <c r="CE23" s="11" t="str">
        <f t="shared" si="44"/>
        <v/>
      </c>
      <c r="CF23" s="28" t="str">
        <f t="shared" si="45"/>
        <v/>
      </c>
      <c r="CK23" s="9" t="str">
        <f t="shared" si="46"/>
        <v/>
      </c>
      <c r="CL23" s="10" t="str">
        <f t="shared" si="47"/>
        <v/>
      </c>
      <c r="CM23" s="10" t="str">
        <f t="shared" si="48"/>
        <v/>
      </c>
      <c r="CN23" s="10" t="str">
        <f t="shared" si="49"/>
        <v/>
      </c>
      <c r="CO23" s="11" t="str">
        <f t="shared" si="50"/>
        <v/>
      </c>
      <c r="CP23" s="28" t="str">
        <f t="shared" si="51"/>
        <v/>
      </c>
      <c r="CU23" s="9" t="str">
        <f t="shared" si="52"/>
        <v/>
      </c>
      <c r="CV23" s="10" t="str">
        <f t="shared" si="53"/>
        <v/>
      </c>
      <c r="CW23" s="10" t="str">
        <f t="shared" si="54"/>
        <v/>
      </c>
      <c r="CX23" s="10" t="str">
        <f t="shared" si="55"/>
        <v/>
      </c>
      <c r="CY23" s="11" t="str">
        <f t="shared" si="56"/>
        <v/>
      </c>
      <c r="CZ23" s="28" t="str">
        <f t="shared" si="57"/>
        <v/>
      </c>
      <c r="DE23" s="9" t="str">
        <f t="shared" si="58"/>
        <v/>
      </c>
      <c r="DF23" s="10" t="str">
        <f t="shared" si="59"/>
        <v/>
      </c>
      <c r="DG23" s="10" t="str">
        <f t="shared" si="60"/>
        <v/>
      </c>
      <c r="DH23" s="10" t="str">
        <f t="shared" si="61"/>
        <v/>
      </c>
      <c r="DI23" s="11" t="str">
        <f t="shared" si="62"/>
        <v/>
      </c>
      <c r="DJ23" s="28" t="str">
        <f t="shared" si="63"/>
        <v/>
      </c>
      <c r="DO23" s="9" t="str">
        <f t="shared" si="64"/>
        <v/>
      </c>
      <c r="DP23" s="10" t="str">
        <f t="shared" si="65"/>
        <v/>
      </c>
      <c r="DQ23" s="10" t="str">
        <f t="shared" si="66"/>
        <v/>
      </c>
      <c r="DR23" s="10" t="str">
        <f t="shared" si="67"/>
        <v/>
      </c>
      <c r="DS23" s="11" t="str">
        <f t="shared" si="68"/>
        <v/>
      </c>
      <c r="DT23" s="28" t="str">
        <f t="shared" si="69"/>
        <v/>
      </c>
      <c r="DY23" s="9" t="str">
        <f t="shared" si="70"/>
        <v/>
      </c>
      <c r="DZ23" s="10" t="str">
        <f t="shared" si="71"/>
        <v/>
      </c>
      <c r="EA23" s="10" t="str">
        <f t="shared" si="72"/>
        <v/>
      </c>
      <c r="EB23" s="10" t="str">
        <f t="shared" si="73"/>
        <v/>
      </c>
      <c r="EC23" s="11" t="str">
        <f t="shared" si="74"/>
        <v/>
      </c>
      <c r="ED23" s="28" t="str">
        <f t="shared" si="75"/>
        <v/>
      </c>
      <c r="EI23" s="9" t="str">
        <f t="shared" si="76"/>
        <v/>
      </c>
      <c r="EJ23" s="10" t="str">
        <f t="shared" si="77"/>
        <v/>
      </c>
      <c r="EK23" s="10" t="str">
        <f t="shared" si="78"/>
        <v/>
      </c>
      <c r="EL23" s="10" t="str">
        <f t="shared" si="79"/>
        <v/>
      </c>
      <c r="EM23" s="11" t="str">
        <f t="shared" si="80"/>
        <v/>
      </c>
      <c r="EN23" s="28" t="str">
        <f t="shared" si="81"/>
        <v/>
      </c>
      <c r="ES23" s="9" t="str">
        <f t="shared" si="82"/>
        <v/>
      </c>
      <c r="ET23" s="10" t="str">
        <f t="shared" si="83"/>
        <v/>
      </c>
      <c r="EU23" s="10" t="str">
        <f t="shared" si="84"/>
        <v/>
      </c>
      <c r="EV23" s="10" t="str">
        <f t="shared" si="85"/>
        <v/>
      </c>
      <c r="EW23" s="11" t="str">
        <f t="shared" si="86"/>
        <v/>
      </c>
      <c r="EX23" s="28" t="str">
        <f t="shared" si="87"/>
        <v/>
      </c>
      <c r="FC23" s="9" t="str">
        <f t="shared" si="88"/>
        <v/>
      </c>
      <c r="FD23" s="10" t="str">
        <f t="shared" si="89"/>
        <v/>
      </c>
      <c r="FE23" s="10" t="str">
        <f t="shared" si="90"/>
        <v/>
      </c>
      <c r="FF23" s="10" t="str">
        <f t="shared" si="91"/>
        <v/>
      </c>
      <c r="FG23" s="11" t="str">
        <f t="shared" si="92"/>
        <v/>
      </c>
      <c r="FH23" s="28" t="str">
        <f t="shared" si="93"/>
        <v/>
      </c>
    </row>
    <row r="24" spans="1:164" x14ac:dyDescent="0.25">
      <c r="A24" s="25">
        <f>'calculs - masquer'!E24</f>
        <v>42392</v>
      </c>
      <c r="B24" s="18">
        <f>trame_planning_machine!Z28</f>
        <v>0</v>
      </c>
      <c r="C24" s="18">
        <f>trame_planning_machine!AA28</f>
        <v>0</v>
      </c>
      <c r="D24" s="18">
        <f>trame_planning_machine!AB28</f>
        <v>0</v>
      </c>
      <c r="E24" s="18">
        <f>trame_planning_machine!AC28</f>
        <v>0</v>
      </c>
      <c r="F24" s="19">
        <f>trame_planning_machine!AD28</f>
        <v>0</v>
      </c>
      <c r="I24" s="9" t="str">
        <f t="shared" si="94"/>
        <v/>
      </c>
      <c r="J24" s="10" t="str">
        <f t="shared" si="0"/>
        <v/>
      </c>
      <c r="K24" s="10" t="str">
        <f t="shared" si="1"/>
        <v/>
      </c>
      <c r="L24" s="10" t="str">
        <f t="shared" si="2"/>
        <v/>
      </c>
      <c r="M24" s="11" t="str">
        <f t="shared" si="3"/>
        <v/>
      </c>
      <c r="N24" s="27"/>
      <c r="S24" s="9" t="str">
        <f t="shared" si="4"/>
        <v/>
      </c>
      <c r="T24" s="10" t="str">
        <f t="shared" si="5"/>
        <v/>
      </c>
      <c r="U24" s="10" t="str">
        <f t="shared" si="6"/>
        <v/>
      </c>
      <c r="V24" s="10" t="str">
        <f t="shared" si="7"/>
        <v/>
      </c>
      <c r="W24" s="11" t="str">
        <f t="shared" si="8"/>
        <v/>
      </c>
      <c r="X24" s="28" t="str">
        <f t="shared" si="9"/>
        <v/>
      </c>
      <c r="AC24" s="9" t="str">
        <f t="shared" si="10"/>
        <v/>
      </c>
      <c r="AD24" s="10" t="str">
        <f t="shared" si="11"/>
        <v/>
      </c>
      <c r="AE24" s="10" t="str">
        <f t="shared" si="12"/>
        <v/>
      </c>
      <c r="AF24" s="10" t="str">
        <f t="shared" si="13"/>
        <v/>
      </c>
      <c r="AG24" s="11" t="str">
        <f t="shared" si="14"/>
        <v/>
      </c>
      <c r="AH24" s="28" t="str">
        <f t="shared" si="15"/>
        <v/>
      </c>
      <c r="AM24" s="9" t="str">
        <f t="shared" si="16"/>
        <v/>
      </c>
      <c r="AN24" s="10" t="str">
        <f t="shared" si="17"/>
        <v/>
      </c>
      <c r="AO24" s="10" t="str">
        <f t="shared" si="18"/>
        <v/>
      </c>
      <c r="AP24" s="10" t="str">
        <f t="shared" si="19"/>
        <v/>
      </c>
      <c r="AQ24" s="11" t="str">
        <f t="shared" si="20"/>
        <v/>
      </c>
      <c r="AR24" s="28" t="str">
        <f t="shared" si="21"/>
        <v/>
      </c>
      <c r="AW24" s="9" t="str">
        <f t="shared" si="22"/>
        <v/>
      </c>
      <c r="AX24" s="10" t="str">
        <f t="shared" si="23"/>
        <v/>
      </c>
      <c r="AY24" s="10" t="str">
        <f t="shared" si="24"/>
        <v/>
      </c>
      <c r="AZ24" s="10" t="str">
        <f t="shared" si="25"/>
        <v/>
      </c>
      <c r="BA24" s="11" t="str">
        <f t="shared" si="26"/>
        <v/>
      </c>
      <c r="BB24" s="28" t="str">
        <f t="shared" si="27"/>
        <v/>
      </c>
      <c r="BG24" s="9" t="str">
        <f t="shared" si="28"/>
        <v/>
      </c>
      <c r="BH24" s="10" t="str">
        <f t="shared" si="29"/>
        <v/>
      </c>
      <c r="BI24" s="10" t="str">
        <f t="shared" si="30"/>
        <v/>
      </c>
      <c r="BJ24" s="10" t="str">
        <f t="shared" si="31"/>
        <v/>
      </c>
      <c r="BK24" s="11" t="str">
        <f t="shared" si="32"/>
        <v/>
      </c>
      <c r="BL24" s="28" t="str">
        <f t="shared" si="33"/>
        <v/>
      </c>
      <c r="BQ24" s="9" t="str">
        <f t="shared" si="34"/>
        <v/>
      </c>
      <c r="BR24" s="10" t="str">
        <f t="shared" si="35"/>
        <v/>
      </c>
      <c r="BS24" s="10" t="str">
        <f t="shared" si="36"/>
        <v/>
      </c>
      <c r="BT24" s="10" t="str">
        <f t="shared" si="37"/>
        <v/>
      </c>
      <c r="BU24" s="11" t="str">
        <f t="shared" si="38"/>
        <v/>
      </c>
      <c r="BV24" s="28" t="str">
        <f t="shared" si="39"/>
        <v/>
      </c>
      <c r="CA24" s="9" t="str">
        <f t="shared" si="40"/>
        <v/>
      </c>
      <c r="CB24" s="10" t="str">
        <f t="shared" si="41"/>
        <v/>
      </c>
      <c r="CC24" s="10" t="str">
        <f t="shared" si="42"/>
        <v/>
      </c>
      <c r="CD24" s="10" t="str">
        <f t="shared" si="43"/>
        <v/>
      </c>
      <c r="CE24" s="11" t="str">
        <f t="shared" si="44"/>
        <v/>
      </c>
      <c r="CF24" s="28" t="str">
        <f t="shared" si="45"/>
        <v/>
      </c>
      <c r="CK24" s="9" t="str">
        <f t="shared" si="46"/>
        <v/>
      </c>
      <c r="CL24" s="10" t="str">
        <f t="shared" si="47"/>
        <v/>
      </c>
      <c r="CM24" s="10" t="str">
        <f t="shared" si="48"/>
        <v/>
      </c>
      <c r="CN24" s="10" t="str">
        <f t="shared" si="49"/>
        <v/>
      </c>
      <c r="CO24" s="11" t="str">
        <f t="shared" si="50"/>
        <v/>
      </c>
      <c r="CP24" s="28" t="str">
        <f t="shared" si="51"/>
        <v/>
      </c>
      <c r="CU24" s="9" t="str">
        <f t="shared" si="52"/>
        <v/>
      </c>
      <c r="CV24" s="10" t="str">
        <f t="shared" si="53"/>
        <v/>
      </c>
      <c r="CW24" s="10" t="str">
        <f t="shared" si="54"/>
        <v/>
      </c>
      <c r="CX24" s="10" t="str">
        <f t="shared" si="55"/>
        <v/>
      </c>
      <c r="CY24" s="11" t="str">
        <f t="shared" si="56"/>
        <v/>
      </c>
      <c r="CZ24" s="28" t="str">
        <f t="shared" si="57"/>
        <v/>
      </c>
      <c r="DE24" s="9" t="str">
        <f t="shared" si="58"/>
        <v/>
      </c>
      <c r="DF24" s="10" t="str">
        <f t="shared" si="59"/>
        <v/>
      </c>
      <c r="DG24" s="10" t="str">
        <f t="shared" si="60"/>
        <v/>
      </c>
      <c r="DH24" s="10" t="str">
        <f t="shared" si="61"/>
        <v/>
      </c>
      <c r="DI24" s="11" t="str">
        <f t="shared" si="62"/>
        <v/>
      </c>
      <c r="DJ24" s="28" t="str">
        <f t="shared" si="63"/>
        <v/>
      </c>
      <c r="DO24" s="9" t="str">
        <f t="shared" si="64"/>
        <v/>
      </c>
      <c r="DP24" s="10" t="str">
        <f t="shared" si="65"/>
        <v/>
      </c>
      <c r="DQ24" s="10" t="str">
        <f t="shared" si="66"/>
        <v/>
      </c>
      <c r="DR24" s="10" t="str">
        <f t="shared" si="67"/>
        <v/>
      </c>
      <c r="DS24" s="11" t="str">
        <f t="shared" si="68"/>
        <v/>
      </c>
      <c r="DT24" s="28" t="str">
        <f t="shared" si="69"/>
        <v/>
      </c>
      <c r="DY24" s="9" t="str">
        <f t="shared" si="70"/>
        <v/>
      </c>
      <c r="DZ24" s="10" t="str">
        <f t="shared" si="71"/>
        <v/>
      </c>
      <c r="EA24" s="10" t="str">
        <f t="shared" si="72"/>
        <v/>
      </c>
      <c r="EB24" s="10" t="str">
        <f t="shared" si="73"/>
        <v/>
      </c>
      <c r="EC24" s="11" t="str">
        <f t="shared" si="74"/>
        <v/>
      </c>
      <c r="ED24" s="28" t="str">
        <f t="shared" si="75"/>
        <v/>
      </c>
      <c r="EI24" s="9" t="str">
        <f t="shared" si="76"/>
        <v/>
      </c>
      <c r="EJ24" s="10" t="str">
        <f t="shared" si="77"/>
        <v/>
      </c>
      <c r="EK24" s="10" t="str">
        <f t="shared" si="78"/>
        <v/>
      </c>
      <c r="EL24" s="10" t="str">
        <f t="shared" si="79"/>
        <v/>
      </c>
      <c r="EM24" s="11" t="str">
        <f t="shared" si="80"/>
        <v/>
      </c>
      <c r="EN24" s="28" t="str">
        <f t="shared" si="81"/>
        <v/>
      </c>
      <c r="ES24" s="9" t="str">
        <f t="shared" si="82"/>
        <v/>
      </c>
      <c r="ET24" s="10" t="str">
        <f t="shared" si="83"/>
        <v/>
      </c>
      <c r="EU24" s="10" t="str">
        <f t="shared" si="84"/>
        <v/>
      </c>
      <c r="EV24" s="10" t="str">
        <f t="shared" si="85"/>
        <v/>
      </c>
      <c r="EW24" s="11" t="str">
        <f t="shared" si="86"/>
        <v/>
      </c>
      <c r="EX24" s="28" t="str">
        <f t="shared" si="87"/>
        <v/>
      </c>
      <c r="FC24" s="9" t="str">
        <f t="shared" si="88"/>
        <v/>
      </c>
      <c r="FD24" s="10" t="str">
        <f t="shared" si="89"/>
        <v/>
      </c>
      <c r="FE24" s="10" t="str">
        <f t="shared" si="90"/>
        <v/>
      </c>
      <c r="FF24" s="10" t="str">
        <f t="shared" si="91"/>
        <v/>
      </c>
      <c r="FG24" s="11" t="str">
        <f t="shared" si="92"/>
        <v/>
      </c>
      <c r="FH24" s="28" t="str">
        <f t="shared" si="93"/>
        <v/>
      </c>
    </row>
    <row r="25" spans="1:164" x14ac:dyDescent="0.25">
      <c r="A25" s="25">
        <f>'calculs - masquer'!E25</f>
        <v>42393</v>
      </c>
      <c r="B25" s="18">
        <f>trame_planning_machine!Z29</f>
        <v>0</v>
      </c>
      <c r="C25" s="18">
        <f>trame_planning_machine!AA29</f>
        <v>0</v>
      </c>
      <c r="D25" s="18">
        <f>trame_planning_machine!AB29</f>
        <v>0</v>
      </c>
      <c r="E25" s="18">
        <f>trame_planning_machine!AC29</f>
        <v>0</v>
      </c>
      <c r="F25" s="19">
        <f>trame_planning_machine!AD29</f>
        <v>0</v>
      </c>
      <c r="I25" s="9" t="str">
        <f t="shared" si="94"/>
        <v/>
      </c>
      <c r="J25" s="10" t="str">
        <f t="shared" si="0"/>
        <v/>
      </c>
      <c r="K25" s="10" t="str">
        <f t="shared" si="1"/>
        <v/>
      </c>
      <c r="L25" s="10" t="str">
        <f t="shared" si="2"/>
        <v/>
      </c>
      <c r="M25" s="11" t="str">
        <f t="shared" si="3"/>
        <v/>
      </c>
      <c r="N25" s="27"/>
      <c r="S25" s="9" t="str">
        <f t="shared" si="4"/>
        <v/>
      </c>
      <c r="T25" s="10" t="str">
        <f t="shared" si="5"/>
        <v/>
      </c>
      <c r="U25" s="10" t="str">
        <f t="shared" si="6"/>
        <v/>
      </c>
      <c r="V25" s="10" t="str">
        <f t="shared" si="7"/>
        <v/>
      </c>
      <c r="W25" s="11" t="str">
        <f t="shared" si="8"/>
        <v/>
      </c>
      <c r="X25" s="28" t="str">
        <f t="shared" si="9"/>
        <v/>
      </c>
      <c r="AC25" s="9" t="str">
        <f t="shared" si="10"/>
        <v/>
      </c>
      <c r="AD25" s="10" t="str">
        <f t="shared" si="11"/>
        <v/>
      </c>
      <c r="AE25" s="10" t="str">
        <f t="shared" si="12"/>
        <v/>
      </c>
      <c r="AF25" s="10" t="str">
        <f t="shared" si="13"/>
        <v/>
      </c>
      <c r="AG25" s="11" t="str">
        <f t="shared" si="14"/>
        <v/>
      </c>
      <c r="AH25" s="28" t="str">
        <f t="shared" si="15"/>
        <v/>
      </c>
      <c r="AM25" s="9" t="str">
        <f t="shared" si="16"/>
        <v/>
      </c>
      <c r="AN25" s="10" t="str">
        <f t="shared" si="17"/>
        <v/>
      </c>
      <c r="AO25" s="10" t="str">
        <f t="shared" si="18"/>
        <v/>
      </c>
      <c r="AP25" s="10" t="str">
        <f t="shared" si="19"/>
        <v/>
      </c>
      <c r="AQ25" s="11" t="str">
        <f t="shared" si="20"/>
        <v/>
      </c>
      <c r="AR25" s="28" t="str">
        <f t="shared" si="21"/>
        <v/>
      </c>
      <c r="AW25" s="9" t="str">
        <f t="shared" si="22"/>
        <v/>
      </c>
      <c r="AX25" s="10" t="str">
        <f t="shared" si="23"/>
        <v/>
      </c>
      <c r="AY25" s="10" t="str">
        <f t="shared" si="24"/>
        <v/>
      </c>
      <c r="AZ25" s="10" t="str">
        <f t="shared" si="25"/>
        <v/>
      </c>
      <c r="BA25" s="11" t="str">
        <f t="shared" si="26"/>
        <v/>
      </c>
      <c r="BB25" s="28" t="str">
        <f t="shared" si="27"/>
        <v/>
      </c>
      <c r="BG25" s="9" t="str">
        <f t="shared" si="28"/>
        <v/>
      </c>
      <c r="BH25" s="10" t="str">
        <f t="shared" si="29"/>
        <v/>
      </c>
      <c r="BI25" s="10" t="str">
        <f t="shared" si="30"/>
        <v/>
      </c>
      <c r="BJ25" s="10" t="str">
        <f t="shared" si="31"/>
        <v/>
      </c>
      <c r="BK25" s="11" t="str">
        <f t="shared" si="32"/>
        <v/>
      </c>
      <c r="BL25" s="28" t="str">
        <f t="shared" si="33"/>
        <v/>
      </c>
      <c r="BQ25" s="9" t="str">
        <f t="shared" si="34"/>
        <v/>
      </c>
      <c r="BR25" s="10" t="str">
        <f t="shared" si="35"/>
        <v/>
      </c>
      <c r="BS25" s="10" t="str">
        <f t="shared" si="36"/>
        <v/>
      </c>
      <c r="BT25" s="10" t="str">
        <f t="shared" si="37"/>
        <v/>
      </c>
      <c r="BU25" s="11" t="str">
        <f t="shared" si="38"/>
        <v/>
      </c>
      <c r="BV25" s="28" t="str">
        <f t="shared" si="39"/>
        <v/>
      </c>
      <c r="CA25" s="9" t="str">
        <f t="shared" si="40"/>
        <v/>
      </c>
      <c r="CB25" s="10" t="str">
        <f t="shared" si="41"/>
        <v/>
      </c>
      <c r="CC25" s="10" t="str">
        <f t="shared" si="42"/>
        <v/>
      </c>
      <c r="CD25" s="10" t="str">
        <f t="shared" si="43"/>
        <v/>
      </c>
      <c r="CE25" s="11" t="str">
        <f t="shared" si="44"/>
        <v/>
      </c>
      <c r="CF25" s="28" t="str">
        <f t="shared" si="45"/>
        <v/>
      </c>
      <c r="CK25" s="9" t="str">
        <f t="shared" si="46"/>
        <v/>
      </c>
      <c r="CL25" s="10" t="str">
        <f t="shared" si="47"/>
        <v/>
      </c>
      <c r="CM25" s="10" t="str">
        <f t="shared" si="48"/>
        <v/>
      </c>
      <c r="CN25" s="10" t="str">
        <f t="shared" si="49"/>
        <v/>
      </c>
      <c r="CO25" s="11" t="str">
        <f t="shared" si="50"/>
        <v/>
      </c>
      <c r="CP25" s="28" t="str">
        <f t="shared" si="51"/>
        <v/>
      </c>
      <c r="CU25" s="9" t="str">
        <f t="shared" si="52"/>
        <v/>
      </c>
      <c r="CV25" s="10" t="str">
        <f t="shared" si="53"/>
        <v/>
      </c>
      <c r="CW25" s="10" t="str">
        <f t="shared" si="54"/>
        <v/>
      </c>
      <c r="CX25" s="10" t="str">
        <f t="shared" si="55"/>
        <v/>
      </c>
      <c r="CY25" s="11" t="str">
        <f t="shared" si="56"/>
        <v/>
      </c>
      <c r="CZ25" s="28" t="str">
        <f t="shared" si="57"/>
        <v/>
      </c>
      <c r="DE25" s="9" t="str">
        <f t="shared" si="58"/>
        <v/>
      </c>
      <c r="DF25" s="10" t="str">
        <f t="shared" si="59"/>
        <v/>
      </c>
      <c r="DG25" s="10" t="str">
        <f t="shared" si="60"/>
        <v/>
      </c>
      <c r="DH25" s="10" t="str">
        <f t="shared" si="61"/>
        <v/>
      </c>
      <c r="DI25" s="11" t="str">
        <f t="shared" si="62"/>
        <v/>
      </c>
      <c r="DJ25" s="28" t="str">
        <f t="shared" si="63"/>
        <v/>
      </c>
      <c r="DO25" s="9" t="str">
        <f t="shared" si="64"/>
        <v/>
      </c>
      <c r="DP25" s="10" t="str">
        <f t="shared" si="65"/>
        <v/>
      </c>
      <c r="DQ25" s="10" t="str">
        <f t="shared" si="66"/>
        <v/>
      </c>
      <c r="DR25" s="10" t="str">
        <f t="shared" si="67"/>
        <v/>
      </c>
      <c r="DS25" s="11" t="str">
        <f t="shared" si="68"/>
        <v/>
      </c>
      <c r="DT25" s="28" t="str">
        <f t="shared" si="69"/>
        <v/>
      </c>
      <c r="DY25" s="9" t="str">
        <f t="shared" si="70"/>
        <v/>
      </c>
      <c r="DZ25" s="10" t="str">
        <f t="shared" si="71"/>
        <v/>
      </c>
      <c r="EA25" s="10" t="str">
        <f t="shared" si="72"/>
        <v/>
      </c>
      <c r="EB25" s="10" t="str">
        <f t="shared" si="73"/>
        <v/>
      </c>
      <c r="EC25" s="11" t="str">
        <f t="shared" si="74"/>
        <v/>
      </c>
      <c r="ED25" s="28" t="str">
        <f t="shared" si="75"/>
        <v/>
      </c>
      <c r="EI25" s="9" t="str">
        <f t="shared" si="76"/>
        <v/>
      </c>
      <c r="EJ25" s="10" t="str">
        <f t="shared" si="77"/>
        <v/>
      </c>
      <c r="EK25" s="10" t="str">
        <f t="shared" si="78"/>
        <v/>
      </c>
      <c r="EL25" s="10" t="str">
        <f t="shared" si="79"/>
        <v/>
      </c>
      <c r="EM25" s="11" t="str">
        <f t="shared" si="80"/>
        <v/>
      </c>
      <c r="EN25" s="28" t="str">
        <f t="shared" si="81"/>
        <v/>
      </c>
      <c r="ES25" s="9" t="str">
        <f t="shared" si="82"/>
        <v/>
      </c>
      <c r="ET25" s="10" t="str">
        <f t="shared" si="83"/>
        <v/>
      </c>
      <c r="EU25" s="10" t="str">
        <f t="shared" si="84"/>
        <v/>
      </c>
      <c r="EV25" s="10" t="str">
        <f t="shared" si="85"/>
        <v/>
      </c>
      <c r="EW25" s="11" t="str">
        <f t="shared" si="86"/>
        <v/>
      </c>
      <c r="EX25" s="28" t="str">
        <f t="shared" si="87"/>
        <v/>
      </c>
      <c r="FC25" s="9" t="str">
        <f t="shared" si="88"/>
        <v/>
      </c>
      <c r="FD25" s="10" t="str">
        <f t="shared" si="89"/>
        <v/>
      </c>
      <c r="FE25" s="10" t="str">
        <f t="shared" si="90"/>
        <v/>
      </c>
      <c r="FF25" s="10" t="str">
        <f t="shared" si="91"/>
        <v/>
      </c>
      <c r="FG25" s="11" t="str">
        <f t="shared" si="92"/>
        <v/>
      </c>
      <c r="FH25" s="28" t="str">
        <f t="shared" si="93"/>
        <v/>
      </c>
    </row>
    <row r="26" spans="1:164" x14ac:dyDescent="0.25">
      <c r="A26" s="25">
        <f>'calculs - masquer'!E26</f>
        <v>42394</v>
      </c>
      <c r="B26" s="18">
        <f>trame_planning_machine!Z30</f>
        <v>0</v>
      </c>
      <c r="C26" s="18">
        <f>trame_planning_machine!AA30</f>
        <v>0</v>
      </c>
      <c r="D26" s="18">
        <f>trame_planning_machine!AB30</f>
        <v>0</v>
      </c>
      <c r="E26" s="18">
        <f>trame_planning_machine!AC30</f>
        <v>0</v>
      </c>
      <c r="F26" s="19">
        <f>trame_planning_machine!AD30</f>
        <v>0</v>
      </c>
      <c r="I26" s="9" t="str">
        <f t="shared" si="94"/>
        <v/>
      </c>
      <c r="J26" s="10" t="str">
        <f t="shared" si="0"/>
        <v/>
      </c>
      <c r="K26" s="10" t="str">
        <f t="shared" si="1"/>
        <v/>
      </c>
      <c r="L26" s="10" t="str">
        <f t="shared" si="2"/>
        <v/>
      </c>
      <c r="M26" s="11" t="str">
        <f t="shared" si="3"/>
        <v/>
      </c>
      <c r="N26" s="27"/>
      <c r="S26" s="9" t="str">
        <f t="shared" si="4"/>
        <v/>
      </c>
      <c r="T26" s="10" t="str">
        <f t="shared" si="5"/>
        <v/>
      </c>
      <c r="U26" s="10" t="str">
        <f t="shared" si="6"/>
        <v/>
      </c>
      <c r="V26" s="10" t="str">
        <f t="shared" si="7"/>
        <v/>
      </c>
      <c r="W26" s="11" t="str">
        <f t="shared" si="8"/>
        <v/>
      </c>
      <c r="X26" s="28" t="str">
        <f t="shared" si="9"/>
        <v/>
      </c>
      <c r="AC26" s="9" t="str">
        <f t="shared" si="10"/>
        <v/>
      </c>
      <c r="AD26" s="10" t="str">
        <f t="shared" si="11"/>
        <v/>
      </c>
      <c r="AE26" s="10" t="str">
        <f t="shared" si="12"/>
        <v/>
      </c>
      <c r="AF26" s="10" t="str">
        <f t="shared" si="13"/>
        <v/>
      </c>
      <c r="AG26" s="11" t="str">
        <f t="shared" si="14"/>
        <v/>
      </c>
      <c r="AH26" s="28" t="str">
        <f t="shared" si="15"/>
        <v/>
      </c>
      <c r="AM26" s="9" t="str">
        <f t="shared" si="16"/>
        <v/>
      </c>
      <c r="AN26" s="10" t="str">
        <f t="shared" si="17"/>
        <v/>
      </c>
      <c r="AO26" s="10" t="str">
        <f t="shared" si="18"/>
        <v/>
      </c>
      <c r="AP26" s="10" t="str">
        <f t="shared" si="19"/>
        <v/>
      </c>
      <c r="AQ26" s="11" t="str">
        <f t="shared" si="20"/>
        <v/>
      </c>
      <c r="AR26" s="28" t="str">
        <f t="shared" si="21"/>
        <v/>
      </c>
      <c r="AW26" s="9" t="str">
        <f t="shared" si="22"/>
        <v/>
      </c>
      <c r="AX26" s="10" t="str">
        <f t="shared" si="23"/>
        <v/>
      </c>
      <c r="AY26" s="10" t="str">
        <f t="shared" si="24"/>
        <v/>
      </c>
      <c r="AZ26" s="10" t="str">
        <f t="shared" si="25"/>
        <v/>
      </c>
      <c r="BA26" s="11" t="str">
        <f t="shared" si="26"/>
        <v/>
      </c>
      <c r="BB26" s="28" t="str">
        <f t="shared" si="27"/>
        <v/>
      </c>
      <c r="BG26" s="9" t="str">
        <f t="shared" si="28"/>
        <v/>
      </c>
      <c r="BH26" s="10" t="str">
        <f t="shared" si="29"/>
        <v/>
      </c>
      <c r="BI26" s="10" t="str">
        <f t="shared" si="30"/>
        <v/>
      </c>
      <c r="BJ26" s="10" t="str">
        <f t="shared" si="31"/>
        <v/>
      </c>
      <c r="BK26" s="11" t="str">
        <f t="shared" si="32"/>
        <v/>
      </c>
      <c r="BL26" s="28" t="str">
        <f t="shared" si="33"/>
        <v/>
      </c>
      <c r="BQ26" s="9" t="str">
        <f t="shared" si="34"/>
        <v/>
      </c>
      <c r="BR26" s="10" t="str">
        <f t="shared" si="35"/>
        <v/>
      </c>
      <c r="BS26" s="10" t="str">
        <f t="shared" si="36"/>
        <v/>
      </c>
      <c r="BT26" s="10" t="str">
        <f t="shared" si="37"/>
        <v/>
      </c>
      <c r="BU26" s="11" t="str">
        <f t="shared" si="38"/>
        <v/>
      </c>
      <c r="BV26" s="28" t="str">
        <f t="shared" si="39"/>
        <v/>
      </c>
      <c r="CA26" s="9" t="str">
        <f t="shared" si="40"/>
        <v/>
      </c>
      <c r="CB26" s="10" t="str">
        <f t="shared" si="41"/>
        <v/>
      </c>
      <c r="CC26" s="10" t="str">
        <f t="shared" si="42"/>
        <v/>
      </c>
      <c r="CD26" s="10" t="str">
        <f t="shared" si="43"/>
        <v/>
      </c>
      <c r="CE26" s="11" t="str">
        <f t="shared" si="44"/>
        <v/>
      </c>
      <c r="CF26" s="28" t="str">
        <f t="shared" si="45"/>
        <v/>
      </c>
      <c r="CK26" s="9" t="str">
        <f t="shared" si="46"/>
        <v/>
      </c>
      <c r="CL26" s="10" t="str">
        <f t="shared" si="47"/>
        <v/>
      </c>
      <c r="CM26" s="10" t="str">
        <f t="shared" si="48"/>
        <v/>
      </c>
      <c r="CN26" s="10" t="str">
        <f t="shared" si="49"/>
        <v/>
      </c>
      <c r="CO26" s="11" t="str">
        <f t="shared" si="50"/>
        <v/>
      </c>
      <c r="CP26" s="28" t="str">
        <f t="shared" si="51"/>
        <v/>
      </c>
      <c r="CU26" s="9" t="str">
        <f t="shared" si="52"/>
        <v/>
      </c>
      <c r="CV26" s="10" t="str">
        <f t="shared" si="53"/>
        <v/>
      </c>
      <c r="CW26" s="10" t="str">
        <f t="shared" si="54"/>
        <v/>
      </c>
      <c r="CX26" s="10" t="str">
        <f t="shared" si="55"/>
        <v/>
      </c>
      <c r="CY26" s="11" t="str">
        <f t="shared" si="56"/>
        <v/>
      </c>
      <c r="CZ26" s="28" t="str">
        <f t="shared" si="57"/>
        <v/>
      </c>
      <c r="DE26" s="9" t="str">
        <f t="shared" si="58"/>
        <v/>
      </c>
      <c r="DF26" s="10" t="str">
        <f t="shared" si="59"/>
        <v/>
      </c>
      <c r="DG26" s="10" t="str">
        <f t="shared" si="60"/>
        <v/>
      </c>
      <c r="DH26" s="10" t="str">
        <f t="shared" si="61"/>
        <v/>
      </c>
      <c r="DI26" s="11" t="str">
        <f t="shared" si="62"/>
        <v/>
      </c>
      <c r="DJ26" s="28" t="str">
        <f t="shared" si="63"/>
        <v/>
      </c>
      <c r="DO26" s="9" t="str">
        <f t="shared" si="64"/>
        <v/>
      </c>
      <c r="DP26" s="10" t="str">
        <f t="shared" si="65"/>
        <v/>
      </c>
      <c r="DQ26" s="10" t="str">
        <f t="shared" si="66"/>
        <v/>
      </c>
      <c r="DR26" s="10" t="str">
        <f t="shared" si="67"/>
        <v/>
      </c>
      <c r="DS26" s="11" t="str">
        <f t="shared" si="68"/>
        <v/>
      </c>
      <c r="DT26" s="28" t="str">
        <f t="shared" si="69"/>
        <v/>
      </c>
      <c r="DY26" s="9" t="str">
        <f t="shared" si="70"/>
        <v/>
      </c>
      <c r="DZ26" s="10" t="str">
        <f t="shared" si="71"/>
        <v/>
      </c>
      <c r="EA26" s="10" t="str">
        <f t="shared" si="72"/>
        <v/>
      </c>
      <c r="EB26" s="10" t="str">
        <f t="shared" si="73"/>
        <v/>
      </c>
      <c r="EC26" s="11" t="str">
        <f t="shared" si="74"/>
        <v/>
      </c>
      <c r="ED26" s="28" t="str">
        <f t="shared" si="75"/>
        <v/>
      </c>
      <c r="EI26" s="9" t="str">
        <f t="shared" si="76"/>
        <v/>
      </c>
      <c r="EJ26" s="10" t="str">
        <f t="shared" si="77"/>
        <v/>
      </c>
      <c r="EK26" s="10" t="str">
        <f t="shared" si="78"/>
        <v/>
      </c>
      <c r="EL26" s="10" t="str">
        <f t="shared" si="79"/>
        <v/>
      </c>
      <c r="EM26" s="11" t="str">
        <f t="shared" si="80"/>
        <v/>
      </c>
      <c r="EN26" s="28" t="str">
        <f t="shared" si="81"/>
        <v/>
      </c>
      <c r="ES26" s="9" t="str">
        <f t="shared" si="82"/>
        <v/>
      </c>
      <c r="ET26" s="10" t="str">
        <f t="shared" si="83"/>
        <v/>
      </c>
      <c r="EU26" s="10" t="str">
        <f t="shared" si="84"/>
        <v/>
      </c>
      <c r="EV26" s="10" t="str">
        <f t="shared" si="85"/>
        <v/>
      </c>
      <c r="EW26" s="11" t="str">
        <f t="shared" si="86"/>
        <v/>
      </c>
      <c r="EX26" s="28" t="str">
        <f t="shared" si="87"/>
        <v/>
      </c>
      <c r="FC26" s="9" t="str">
        <f t="shared" si="88"/>
        <v/>
      </c>
      <c r="FD26" s="10" t="str">
        <f t="shared" si="89"/>
        <v/>
      </c>
      <c r="FE26" s="10" t="str">
        <f t="shared" si="90"/>
        <v/>
      </c>
      <c r="FF26" s="10" t="str">
        <f t="shared" si="91"/>
        <v/>
      </c>
      <c r="FG26" s="11" t="str">
        <f t="shared" si="92"/>
        <v/>
      </c>
      <c r="FH26" s="28" t="str">
        <f t="shared" si="93"/>
        <v/>
      </c>
    </row>
    <row r="27" spans="1:164" x14ac:dyDescent="0.25">
      <c r="A27" s="25">
        <f>'calculs - masquer'!E27</f>
        <v>42395</v>
      </c>
      <c r="B27" s="18">
        <f>trame_planning_machine!Z31</f>
        <v>0</v>
      </c>
      <c r="C27" s="18">
        <f>trame_planning_machine!AA31</f>
        <v>0</v>
      </c>
      <c r="D27" s="18">
        <f>trame_planning_machine!AB31</f>
        <v>0</v>
      </c>
      <c r="E27" s="18">
        <f>trame_planning_machine!AC31</f>
        <v>0</v>
      </c>
      <c r="F27" s="19">
        <f>trame_planning_machine!AD31</f>
        <v>0</v>
      </c>
      <c r="I27" s="9" t="str">
        <f t="shared" si="94"/>
        <v/>
      </c>
      <c r="J27" s="10" t="str">
        <f t="shared" si="0"/>
        <v/>
      </c>
      <c r="K27" s="10" t="str">
        <f t="shared" si="1"/>
        <v/>
      </c>
      <c r="L27" s="10" t="str">
        <f t="shared" si="2"/>
        <v/>
      </c>
      <c r="M27" s="11" t="str">
        <f t="shared" si="3"/>
        <v/>
      </c>
      <c r="N27" s="27"/>
      <c r="S27" s="9" t="str">
        <f t="shared" si="4"/>
        <v/>
      </c>
      <c r="T27" s="10" t="str">
        <f t="shared" si="5"/>
        <v/>
      </c>
      <c r="U27" s="10" t="str">
        <f t="shared" si="6"/>
        <v/>
      </c>
      <c r="V27" s="10" t="str">
        <f t="shared" si="7"/>
        <v/>
      </c>
      <c r="W27" s="11" t="str">
        <f t="shared" si="8"/>
        <v/>
      </c>
      <c r="X27" s="28" t="str">
        <f t="shared" si="9"/>
        <v/>
      </c>
      <c r="AC27" s="9" t="str">
        <f t="shared" si="10"/>
        <v/>
      </c>
      <c r="AD27" s="10" t="str">
        <f t="shared" si="11"/>
        <v/>
      </c>
      <c r="AE27" s="10" t="str">
        <f t="shared" si="12"/>
        <v/>
      </c>
      <c r="AF27" s="10" t="str">
        <f t="shared" si="13"/>
        <v/>
      </c>
      <c r="AG27" s="11" t="str">
        <f t="shared" si="14"/>
        <v/>
      </c>
      <c r="AH27" s="28" t="str">
        <f t="shared" si="15"/>
        <v/>
      </c>
      <c r="AM27" s="9" t="str">
        <f t="shared" si="16"/>
        <v/>
      </c>
      <c r="AN27" s="10" t="str">
        <f t="shared" si="17"/>
        <v/>
      </c>
      <c r="AO27" s="10" t="str">
        <f t="shared" si="18"/>
        <v/>
      </c>
      <c r="AP27" s="10" t="str">
        <f t="shared" si="19"/>
        <v/>
      </c>
      <c r="AQ27" s="11" t="str">
        <f t="shared" si="20"/>
        <v/>
      </c>
      <c r="AR27" s="28" t="str">
        <f t="shared" si="21"/>
        <v/>
      </c>
      <c r="AW27" s="9" t="str">
        <f t="shared" si="22"/>
        <v/>
      </c>
      <c r="AX27" s="10" t="str">
        <f t="shared" si="23"/>
        <v/>
      </c>
      <c r="AY27" s="10" t="str">
        <f t="shared" si="24"/>
        <v/>
      </c>
      <c r="AZ27" s="10" t="str">
        <f t="shared" si="25"/>
        <v/>
      </c>
      <c r="BA27" s="11" t="str">
        <f t="shared" si="26"/>
        <v/>
      </c>
      <c r="BB27" s="28" t="str">
        <f t="shared" si="27"/>
        <v/>
      </c>
      <c r="BG27" s="9" t="str">
        <f t="shared" si="28"/>
        <v/>
      </c>
      <c r="BH27" s="10" t="str">
        <f t="shared" si="29"/>
        <v/>
      </c>
      <c r="BI27" s="10" t="str">
        <f t="shared" si="30"/>
        <v/>
      </c>
      <c r="BJ27" s="10" t="str">
        <f t="shared" si="31"/>
        <v/>
      </c>
      <c r="BK27" s="11" t="str">
        <f t="shared" si="32"/>
        <v/>
      </c>
      <c r="BL27" s="28" t="str">
        <f t="shared" si="33"/>
        <v/>
      </c>
      <c r="BQ27" s="9" t="str">
        <f t="shared" si="34"/>
        <v/>
      </c>
      <c r="BR27" s="10" t="str">
        <f t="shared" si="35"/>
        <v/>
      </c>
      <c r="BS27" s="10" t="str">
        <f t="shared" si="36"/>
        <v/>
      </c>
      <c r="BT27" s="10" t="str">
        <f t="shared" si="37"/>
        <v/>
      </c>
      <c r="BU27" s="11" t="str">
        <f t="shared" si="38"/>
        <v/>
      </c>
      <c r="BV27" s="28" t="str">
        <f t="shared" si="39"/>
        <v/>
      </c>
      <c r="CA27" s="9" t="str">
        <f t="shared" si="40"/>
        <v/>
      </c>
      <c r="CB27" s="10" t="str">
        <f t="shared" si="41"/>
        <v/>
      </c>
      <c r="CC27" s="10" t="str">
        <f t="shared" si="42"/>
        <v/>
      </c>
      <c r="CD27" s="10" t="str">
        <f t="shared" si="43"/>
        <v/>
      </c>
      <c r="CE27" s="11" t="str">
        <f t="shared" si="44"/>
        <v/>
      </c>
      <c r="CF27" s="28" t="str">
        <f t="shared" si="45"/>
        <v/>
      </c>
      <c r="CK27" s="9" t="str">
        <f t="shared" si="46"/>
        <v/>
      </c>
      <c r="CL27" s="10" t="str">
        <f t="shared" si="47"/>
        <v/>
      </c>
      <c r="CM27" s="10" t="str">
        <f t="shared" si="48"/>
        <v/>
      </c>
      <c r="CN27" s="10" t="str">
        <f t="shared" si="49"/>
        <v/>
      </c>
      <c r="CO27" s="11" t="str">
        <f t="shared" si="50"/>
        <v/>
      </c>
      <c r="CP27" s="28" t="str">
        <f t="shared" si="51"/>
        <v/>
      </c>
      <c r="CU27" s="9" t="str">
        <f t="shared" si="52"/>
        <v/>
      </c>
      <c r="CV27" s="10" t="str">
        <f t="shared" si="53"/>
        <v/>
      </c>
      <c r="CW27" s="10" t="str">
        <f t="shared" si="54"/>
        <v/>
      </c>
      <c r="CX27" s="10" t="str">
        <f t="shared" si="55"/>
        <v/>
      </c>
      <c r="CY27" s="11" t="str">
        <f t="shared" si="56"/>
        <v/>
      </c>
      <c r="CZ27" s="28" t="str">
        <f t="shared" si="57"/>
        <v/>
      </c>
      <c r="DE27" s="9" t="str">
        <f t="shared" si="58"/>
        <v/>
      </c>
      <c r="DF27" s="10" t="str">
        <f t="shared" si="59"/>
        <v/>
      </c>
      <c r="DG27" s="10" t="str">
        <f t="shared" si="60"/>
        <v/>
      </c>
      <c r="DH27" s="10" t="str">
        <f t="shared" si="61"/>
        <v/>
      </c>
      <c r="DI27" s="11" t="str">
        <f t="shared" si="62"/>
        <v/>
      </c>
      <c r="DJ27" s="28" t="str">
        <f t="shared" si="63"/>
        <v/>
      </c>
      <c r="DO27" s="9" t="str">
        <f t="shared" si="64"/>
        <v/>
      </c>
      <c r="DP27" s="10" t="str">
        <f t="shared" si="65"/>
        <v/>
      </c>
      <c r="DQ27" s="10" t="str">
        <f t="shared" si="66"/>
        <v/>
      </c>
      <c r="DR27" s="10" t="str">
        <f t="shared" si="67"/>
        <v/>
      </c>
      <c r="DS27" s="11" t="str">
        <f t="shared" si="68"/>
        <v/>
      </c>
      <c r="DT27" s="28" t="str">
        <f t="shared" si="69"/>
        <v/>
      </c>
      <c r="DY27" s="9" t="str">
        <f t="shared" si="70"/>
        <v/>
      </c>
      <c r="DZ27" s="10" t="str">
        <f t="shared" si="71"/>
        <v/>
      </c>
      <c r="EA27" s="10" t="str">
        <f t="shared" si="72"/>
        <v/>
      </c>
      <c r="EB27" s="10" t="str">
        <f t="shared" si="73"/>
        <v/>
      </c>
      <c r="EC27" s="11" t="str">
        <f t="shared" si="74"/>
        <v/>
      </c>
      <c r="ED27" s="28" t="str">
        <f t="shared" si="75"/>
        <v/>
      </c>
      <c r="EI27" s="9" t="str">
        <f t="shared" si="76"/>
        <v/>
      </c>
      <c r="EJ27" s="10" t="str">
        <f t="shared" si="77"/>
        <v/>
      </c>
      <c r="EK27" s="10" t="str">
        <f t="shared" si="78"/>
        <v/>
      </c>
      <c r="EL27" s="10" t="str">
        <f t="shared" si="79"/>
        <v/>
      </c>
      <c r="EM27" s="11" t="str">
        <f t="shared" si="80"/>
        <v/>
      </c>
      <c r="EN27" s="28" t="str">
        <f t="shared" si="81"/>
        <v/>
      </c>
      <c r="ES27" s="9" t="str">
        <f t="shared" si="82"/>
        <v/>
      </c>
      <c r="ET27" s="10" t="str">
        <f t="shared" si="83"/>
        <v/>
      </c>
      <c r="EU27" s="10" t="str">
        <f t="shared" si="84"/>
        <v/>
      </c>
      <c r="EV27" s="10" t="str">
        <f t="shared" si="85"/>
        <v/>
      </c>
      <c r="EW27" s="11" t="str">
        <f t="shared" si="86"/>
        <v/>
      </c>
      <c r="EX27" s="28" t="str">
        <f t="shared" si="87"/>
        <v/>
      </c>
      <c r="FC27" s="9" t="str">
        <f t="shared" si="88"/>
        <v/>
      </c>
      <c r="FD27" s="10" t="str">
        <f t="shared" si="89"/>
        <v/>
      </c>
      <c r="FE27" s="10" t="str">
        <f t="shared" si="90"/>
        <v/>
      </c>
      <c r="FF27" s="10" t="str">
        <f t="shared" si="91"/>
        <v/>
      </c>
      <c r="FG27" s="11" t="str">
        <f t="shared" si="92"/>
        <v/>
      </c>
      <c r="FH27" s="28" t="str">
        <f t="shared" si="93"/>
        <v/>
      </c>
    </row>
    <row r="28" spans="1:164" x14ac:dyDescent="0.25">
      <c r="A28" s="25">
        <f>'calculs - masquer'!E28</f>
        <v>42396</v>
      </c>
      <c r="B28" s="18">
        <f>trame_planning_machine!Z32</f>
        <v>0</v>
      </c>
      <c r="C28" s="18">
        <f>trame_planning_machine!AA32</f>
        <v>0</v>
      </c>
      <c r="D28" s="18">
        <f>trame_planning_machine!AB32</f>
        <v>0</v>
      </c>
      <c r="E28" s="18">
        <f>trame_planning_machine!AC32</f>
        <v>0</v>
      </c>
      <c r="F28" s="19">
        <f>trame_planning_machine!AD32</f>
        <v>0</v>
      </c>
      <c r="I28" s="9" t="str">
        <f t="shared" si="94"/>
        <v/>
      </c>
      <c r="J28" s="10" t="str">
        <f t="shared" si="0"/>
        <v/>
      </c>
      <c r="K28" s="10" t="str">
        <f t="shared" si="1"/>
        <v/>
      </c>
      <c r="L28" s="10" t="str">
        <f t="shared" si="2"/>
        <v/>
      </c>
      <c r="M28" s="11" t="str">
        <f t="shared" si="3"/>
        <v/>
      </c>
      <c r="N28" s="27"/>
      <c r="S28" s="9" t="str">
        <f t="shared" si="4"/>
        <v/>
      </c>
      <c r="T28" s="10" t="str">
        <f t="shared" si="5"/>
        <v/>
      </c>
      <c r="U28" s="10" t="str">
        <f t="shared" si="6"/>
        <v/>
      </c>
      <c r="V28" s="10" t="str">
        <f t="shared" si="7"/>
        <v/>
      </c>
      <c r="W28" s="11" t="str">
        <f t="shared" si="8"/>
        <v/>
      </c>
      <c r="X28" s="28" t="str">
        <f t="shared" si="9"/>
        <v/>
      </c>
      <c r="AC28" s="9" t="str">
        <f t="shared" si="10"/>
        <v/>
      </c>
      <c r="AD28" s="10" t="str">
        <f t="shared" si="11"/>
        <v/>
      </c>
      <c r="AE28" s="10" t="str">
        <f t="shared" si="12"/>
        <v/>
      </c>
      <c r="AF28" s="10" t="str">
        <f t="shared" si="13"/>
        <v/>
      </c>
      <c r="AG28" s="11" t="str">
        <f t="shared" si="14"/>
        <v/>
      </c>
      <c r="AH28" s="28" t="str">
        <f t="shared" si="15"/>
        <v/>
      </c>
      <c r="AM28" s="9" t="str">
        <f t="shared" si="16"/>
        <v/>
      </c>
      <c r="AN28" s="10" t="str">
        <f t="shared" si="17"/>
        <v/>
      </c>
      <c r="AO28" s="10" t="str">
        <f t="shared" si="18"/>
        <v/>
      </c>
      <c r="AP28" s="10" t="str">
        <f t="shared" si="19"/>
        <v/>
      </c>
      <c r="AQ28" s="11" t="str">
        <f t="shared" si="20"/>
        <v/>
      </c>
      <c r="AR28" s="28" t="str">
        <f t="shared" si="21"/>
        <v/>
      </c>
      <c r="AW28" s="9" t="str">
        <f t="shared" si="22"/>
        <v/>
      </c>
      <c r="AX28" s="10" t="str">
        <f t="shared" si="23"/>
        <v/>
      </c>
      <c r="AY28" s="10" t="str">
        <f t="shared" si="24"/>
        <v/>
      </c>
      <c r="AZ28" s="10" t="str">
        <f t="shared" si="25"/>
        <v/>
      </c>
      <c r="BA28" s="11" t="str">
        <f t="shared" si="26"/>
        <v/>
      </c>
      <c r="BB28" s="28" t="str">
        <f t="shared" si="27"/>
        <v/>
      </c>
      <c r="BG28" s="9" t="str">
        <f t="shared" si="28"/>
        <v/>
      </c>
      <c r="BH28" s="10" t="str">
        <f t="shared" si="29"/>
        <v/>
      </c>
      <c r="BI28" s="10" t="str">
        <f t="shared" si="30"/>
        <v/>
      </c>
      <c r="BJ28" s="10" t="str">
        <f t="shared" si="31"/>
        <v/>
      </c>
      <c r="BK28" s="11" t="str">
        <f t="shared" si="32"/>
        <v/>
      </c>
      <c r="BL28" s="28" t="str">
        <f t="shared" si="33"/>
        <v/>
      </c>
      <c r="BQ28" s="9" t="str">
        <f t="shared" si="34"/>
        <v/>
      </c>
      <c r="BR28" s="10" t="str">
        <f t="shared" si="35"/>
        <v/>
      </c>
      <c r="BS28" s="10" t="str">
        <f t="shared" si="36"/>
        <v/>
      </c>
      <c r="BT28" s="10" t="str">
        <f t="shared" si="37"/>
        <v/>
      </c>
      <c r="BU28" s="11" t="str">
        <f t="shared" si="38"/>
        <v/>
      </c>
      <c r="BV28" s="28" t="str">
        <f t="shared" si="39"/>
        <v/>
      </c>
      <c r="CA28" s="9" t="str">
        <f t="shared" si="40"/>
        <v/>
      </c>
      <c r="CB28" s="10" t="str">
        <f t="shared" si="41"/>
        <v/>
      </c>
      <c r="CC28" s="10" t="str">
        <f t="shared" si="42"/>
        <v/>
      </c>
      <c r="CD28" s="10" t="str">
        <f t="shared" si="43"/>
        <v/>
      </c>
      <c r="CE28" s="11" t="str">
        <f t="shared" si="44"/>
        <v/>
      </c>
      <c r="CF28" s="28" t="str">
        <f t="shared" si="45"/>
        <v/>
      </c>
      <c r="CK28" s="9" t="str">
        <f t="shared" si="46"/>
        <v/>
      </c>
      <c r="CL28" s="10" t="str">
        <f t="shared" si="47"/>
        <v/>
      </c>
      <c r="CM28" s="10" t="str">
        <f t="shared" si="48"/>
        <v/>
      </c>
      <c r="CN28" s="10" t="str">
        <f t="shared" si="49"/>
        <v/>
      </c>
      <c r="CO28" s="11" t="str">
        <f t="shared" si="50"/>
        <v/>
      </c>
      <c r="CP28" s="28" t="str">
        <f t="shared" si="51"/>
        <v/>
      </c>
      <c r="CU28" s="9" t="str">
        <f t="shared" si="52"/>
        <v/>
      </c>
      <c r="CV28" s="10" t="str">
        <f t="shared" si="53"/>
        <v/>
      </c>
      <c r="CW28" s="10" t="str">
        <f t="shared" si="54"/>
        <v/>
      </c>
      <c r="CX28" s="10" t="str">
        <f t="shared" si="55"/>
        <v/>
      </c>
      <c r="CY28" s="11" t="str">
        <f t="shared" si="56"/>
        <v/>
      </c>
      <c r="CZ28" s="28" t="str">
        <f t="shared" si="57"/>
        <v/>
      </c>
      <c r="DE28" s="9" t="str">
        <f t="shared" si="58"/>
        <v/>
      </c>
      <c r="DF28" s="10" t="str">
        <f t="shared" si="59"/>
        <v/>
      </c>
      <c r="DG28" s="10" t="str">
        <f t="shared" si="60"/>
        <v/>
      </c>
      <c r="DH28" s="10" t="str">
        <f t="shared" si="61"/>
        <v/>
      </c>
      <c r="DI28" s="11" t="str">
        <f t="shared" si="62"/>
        <v/>
      </c>
      <c r="DJ28" s="28" t="str">
        <f t="shared" si="63"/>
        <v/>
      </c>
      <c r="DO28" s="9" t="str">
        <f t="shared" si="64"/>
        <v/>
      </c>
      <c r="DP28" s="10" t="str">
        <f t="shared" si="65"/>
        <v/>
      </c>
      <c r="DQ28" s="10" t="str">
        <f t="shared" si="66"/>
        <v/>
      </c>
      <c r="DR28" s="10" t="str">
        <f t="shared" si="67"/>
        <v/>
      </c>
      <c r="DS28" s="11" t="str">
        <f t="shared" si="68"/>
        <v/>
      </c>
      <c r="DT28" s="28" t="str">
        <f t="shared" si="69"/>
        <v/>
      </c>
      <c r="DY28" s="9" t="str">
        <f t="shared" si="70"/>
        <v/>
      </c>
      <c r="DZ28" s="10" t="str">
        <f t="shared" si="71"/>
        <v/>
      </c>
      <c r="EA28" s="10" t="str">
        <f t="shared" si="72"/>
        <v/>
      </c>
      <c r="EB28" s="10" t="str">
        <f t="shared" si="73"/>
        <v/>
      </c>
      <c r="EC28" s="11" t="str">
        <f t="shared" si="74"/>
        <v/>
      </c>
      <c r="ED28" s="28" t="str">
        <f t="shared" si="75"/>
        <v/>
      </c>
      <c r="EI28" s="9" t="str">
        <f t="shared" si="76"/>
        <v/>
      </c>
      <c r="EJ28" s="10" t="str">
        <f t="shared" si="77"/>
        <v/>
      </c>
      <c r="EK28" s="10" t="str">
        <f t="shared" si="78"/>
        <v/>
      </c>
      <c r="EL28" s="10" t="str">
        <f t="shared" si="79"/>
        <v/>
      </c>
      <c r="EM28" s="11" t="str">
        <f t="shared" si="80"/>
        <v/>
      </c>
      <c r="EN28" s="28" t="str">
        <f t="shared" si="81"/>
        <v/>
      </c>
      <c r="ES28" s="9" t="str">
        <f t="shared" si="82"/>
        <v/>
      </c>
      <c r="ET28" s="10" t="str">
        <f t="shared" si="83"/>
        <v/>
      </c>
      <c r="EU28" s="10" t="str">
        <f t="shared" si="84"/>
        <v/>
      </c>
      <c r="EV28" s="10" t="str">
        <f t="shared" si="85"/>
        <v/>
      </c>
      <c r="EW28" s="11" t="str">
        <f t="shared" si="86"/>
        <v/>
      </c>
      <c r="EX28" s="28" t="str">
        <f t="shared" si="87"/>
        <v/>
      </c>
      <c r="FC28" s="9" t="str">
        <f t="shared" si="88"/>
        <v/>
      </c>
      <c r="FD28" s="10" t="str">
        <f t="shared" si="89"/>
        <v/>
      </c>
      <c r="FE28" s="10" t="str">
        <f t="shared" si="90"/>
        <v/>
      </c>
      <c r="FF28" s="10" t="str">
        <f t="shared" si="91"/>
        <v/>
      </c>
      <c r="FG28" s="11" t="str">
        <f t="shared" si="92"/>
        <v/>
      </c>
      <c r="FH28" s="28" t="str">
        <f t="shared" si="93"/>
        <v/>
      </c>
    </row>
    <row r="29" spans="1:164" x14ac:dyDescent="0.25">
      <c r="A29" s="25">
        <f>'calculs - masquer'!E29</f>
        <v>42397</v>
      </c>
      <c r="B29" s="18">
        <f>trame_planning_machine!Z33</f>
        <v>0</v>
      </c>
      <c r="C29" s="18">
        <f>trame_planning_machine!AA33</f>
        <v>0</v>
      </c>
      <c r="D29" s="18">
        <f>trame_planning_machine!AB33</f>
        <v>0</v>
      </c>
      <c r="E29" s="50" t="s">
        <v>32</v>
      </c>
      <c r="F29" s="19">
        <f>trame_planning_machine!AD33</f>
        <v>0</v>
      </c>
      <c r="I29" s="9" t="str">
        <f t="shared" si="94"/>
        <v/>
      </c>
      <c r="J29" s="10" t="str">
        <f t="shared" si="0"/>
        <v/>
      </c>
      <c r="K29" s="10" t="str">
        <f t="shared" si="1"/>
        <v/>
      </c>
      <c r="L29" s="53" t="s">
        <v>32</v>
      </c>
      <c r="M29" s="11" t="str">
        <f t="shared" si="3"/>
        <v/>
      </c>
      <c r="N29" s="27">
        <v>42397</v>
      </c>
      <c r="S29" s="9" t="str">
        <f t="shared" si="4"/>
        <v/>
      </c>
      <c r="T29" s="10" t="str">
        <f t="shared" si="5"/>
        <v/>
      </c>
      <c r="U29" s="10" t="str">
        <f t="shared" si="6"/>
        <v/>
      </c>
      <c r="V29" s="10" t="str">
        <f t="shared" si="7"/>
        <v/>
      </c>
      <c r="W29" s="11" t="str">
        <f t="shared" si="8"/>
        <v/>
      </c>
      <c r="X29" s="28" t="str">
        <f t="shared" si="9"/>
        <v/>
      </c>
      <c r="AC29" s="9" t="str">
        <f t="shared" si="10"/>
        <v/>
      </c>
      <c r="AD29" s="10" t="str">
        <f t="shared" si="11"/>
        <v/>
      </c>
      <c r="AE29" s="10" t="str">
        <f t="shared" si="12"/>
        <v/>
      </c>
      <c r="AF29" s="10" t="str">
        <f t="shared" si="13"/>
        <v/>
      </c>
      <c r="AG29" s="11" t="str">
        <f t="shared" si="14"/>
        <v/>
      </c>
      <c r="AH29" s="28" t="str">
        <f t="shared" si="15"/>
        <v/>
      </c>
      <c r="AM29" s="9" t="str">
        <f t="shared" si="16"/>
        <v/>
      </c>
      <c r="AN29" s="10" t="str">
        <f t="shared" si="17"/>
        <v/>
      </c>
      <c r="AO29" s="10" t="str">
        <f t="shared" si="18"/>
        <v/>
      </c>
      <c r="AP29" s="10" t="str">
        <f t="shared" si="19"/>
        <v/>
      </c>
      <c r="AQ29" s="11" t="str">
        <f t="shared" si="20"/>
        <v/>
      </c>
      <c r="AR29" s="28" t="str">
        <f t="shared" si="21"/>
        <v/>
      </c>
      <c r="AW29" s="9" t="str">
        <f t="shared" si="22"/>
        <v/>
      </c>
      <c r="AX29" s="10" t="str">
        <f t="shared" si="23"/>
        <v/>
      </c>
      <c r="AY29" s="10" t="str">
        <f t="shared" si="24"/>
        <v/>
      </c>
      <c r="AZ29" s="10" t="str">
        <f t="shared" si="25"/>
        <v/>
      </c>
      <c r="BA29" s="11" t="str">
        <f t="shared" si="26"/>
        <v/>
      </c>
      <c r="BB29" s="28" t="str">
        <f t="shared" si="27"/>
        <v/>
      </c>
      <c r="BG29" s="9" t="str">
        <f t="shared" si="28"/>
        <v/>
      </c>
      <c r="BH29" s="10" t="str">
        <f t="shared" si="29"/>
        <v/>
      </c>
      <c r="BI29" s="10" t="str">
        <f t="shared" si="30"/>
        <v/>
      </c>
      <c r="BJ29" s="10" t="str">
        <f t="shared" si="31"/>
        <v/>
      </c>
      <c r="BK29" s="11" t="str">
        <f t="shared" si="32"/>
        <v/>
      </c>
      <c r="BL29" s="28" t="str">
        <f t="shared" si="33"/>
        <v/>
      </c>
      <c r="BQ29" s="9" t="str">
        <f t="shared" si="34"/>
        <v/>
      </c>
      <c r="BR29" s="10" t="str">
        <f t="shared" si="35"/>
        <v/>
      </c>
      <c r="BS29" s="10" t="str">
        <f t="shared" si="36"/>
        <v/>
      </c>
      <c r="BT29" s="10" t="str">
        <f t="shared" si="37"/>
        <v/>
      </c>
      <c r="BU29" s="11" t="str">
        <f t="shared" si="38"/>
        <v/>
      </c>
      <c r="BV29" s="28" t="str">
        <f t="shared" si="39"/>
        <v/>
      </c>
      <c r="CA29" s="9" t="str">
        <f t="shared" si="40"/>
        <v/>
      </c>
      <c r="CB29" s="10" t="str">
        <f t="shared" si="41"/>
        <v/>
      </c>
      <c r="CC29" s="10" t="str">
        <f t="shared" si="42"/>
        <v/>
      </c>
      <c r="CD29" s="10" t="str">
        <f t="shared" si="43"/>
        <v/>
      </c>
      <c r="CE29" s="11" t="str">
        <f t="shared" si="44"/>
        <v/>
      </c>
      <c r="CF29" s="28" t="str">
        <f t="shared" si="45"/>
        <v/>
      </c>
      <c r="CK29" s="9" t="str">
        <f t="shared" si="46"/>
        <v/>
      </c>
      <c r="CL29" s="10" t="str">
        <f t="shared" si="47"/>
        <v/>
      </c>
      <c r="CM29" s="10" t="str">
        <f t="shared" si="48"/>
        <v/>
      </c>
      <c r="CN29" s="10" t="str">
        <f t="shared" si="49"/>
        <v/>
      </c>
      <c r="CO29" s="11" t="str">
        <f t="shared" si="50"/>
        <v/>
      </c>
      <c r="CP29" s="28" t="str">
        <f t="shared" si="51"/>
        <v/>
      </c>
      <c r="CU29" s="9" t="str">
        <f t="shared" si="52"/>
        <v/>
      </c>
      <c r="CV29" s="10" t="str">
        <f t="shared" si="53"/>
        <v/>
      </c>
      <c r="CW29" s="10" t="str">
        <f t="shared" si="54"/>
        <v/>
      </c>
      <c r="CX29" s="10" t="str">
        <f t="shared" si="55"/>
        <v/>
      </c>
      <c r="CY29" s="11" t="str">
        <f t="shared" si="56"/>
        <v/>
      </c>
      <c r="CZ29" s="28" t="str">
        <f t="shared" si="57"/>
        <v/>
      </c>
      <c r="DE29" s="9" t="str">
        <f t="shared" si="58"/>
        <v/>
      </c>
      <c r="DF29" s="10" t="str">
        <f t="shared" si="59"/>
        <v/>
      </c>
      <c r="DG29" s="10" t="str">
        <f t="shared" si="60"/>
        <v/>
      </c>
      <c r="DH29" s="10" t="str">
        <f t="shared" si="61"/>
        <v/>
      </c>
      <c r="DI29" s="11" t="str">
        <f t="shared" si="62"/>
        <v/>
      </c>
      <c r="DJ29" s="28" t="str">
        <f t="shared" si="63"/>
        <v/>
      </c>
      <c r="DO29" s="9" t="str">
        <f t="shared" si="64"/>
        <v/>
      </c>
      <c r="DP29" s="10" t="str">
        <f t="shared" si="65"/>
        <v/>
      </c>
      <c r="DQ29" s="10" t="str">
        <f t="shared" si="66"/>
        <v/>
      </c>
      <c r="DR29" s="10" t="str">
        <f t="shared" si="67"/>
        <v/>
      </c>
      <c r="DS29" s="11" t="str">
        <f t="shared" si="68"/>
        <v/>
      </c>
      <c r="DT29" s="28" t="str">
        <f t="shared" si="69"/>
        <v/>
      </c>
      <c r="DY29" s="9" t="str">
        <f t="shared" si="70"/>
        <v/>
      </c>
      <c r="DZ29" s="10" t="str">
        <f t="shared" si="71"/>
        <v/>
      </c>
      <c r="EA29" s="10" t="str">
        <f t="shared" si="72"/>
        <v/>
      </c>
      <c r="EB29" s="10" t="str">
        <f t="shared" si="73"/>
        <v/>
      </c>
      <c r="EC29" s="11" t="str">
        <f t="shared" si="74"/>
        <v/>
      </c>
      <c r="ED29" s="28" t="str">
        <f t="shared" si="75"/>
        <v/>
      </c>
      <c r="EI29" s="9" t="str">
        <f t="shared" si="76"/>
        <v/>
      </c>
      <c r="EJ29" s="10" t="str">
        <f t="shared" si="77"/>
        <v/>
      </c>
      <c r="EK29" s="10" t="str">
        <f t="shared" si="78"/>
        <v/>
      </c>
      <c r="EL29" s="10" t="str">
        <f t="shared" si="79"/>
        <v/>
      </c>
      <c r="EM29" s="11" t="str">
        <f t="shared" si="80"/>
        <v/>
      </c>
      <c r="EN29" s="28" t="str">
        <f t="shared" si="81"/>
        <v/>
      </c>
      <c r="ES29" s="9" t="str">
        <f t="shared" si="82"/>
        <v/>
      </c>
      <c r="ET29" s="10" t="str">
        <f t="shared" si="83"/>
        <v/>
      </c>
      <c r="EU29" s="10" t="str">
        <f t="shared" si="84"/>
        <v/>
      </c>
      <c r="EV29" s="10" t="str">
        <f t="shared" si="85"/>
        <v/>
      </c>
      <c r="EW29" s="11" t="str">
        <f t="shared" si="86"/>
        <v/>
      </c>
      <c r="EX29" s="28" t="str">
        <f t="shared" si="87"/>
        <v/>
      </c>
      <c r="FC29" s="9" t="str">
        <f t="shared" si="88"/>
        <v/>
      </c>
      <c r="FD29" s="10" t="str">
        <f t="shared" si="89"/>
        <v/>
      </c>
      <c r="FE29" s="10" t="str">
        <f t="shared" si="90"/>
        <v/>
      </c>
      <c r="FF29" s="10" t="str">
        <f t="shared" si="91"/>
        <v/>
      </c>
      <c r="FG29" s="11" t="str">
        <f t="shared" si="92"/>
        <v/>
      </c>
      <c r="FH29" s="28" t="str">
        <f t="shared" si="93"/>
        <v/>
      </c>
    </row>
    <row r="30" spans="1:164" x14ac:dyDescent="0.25">
      <c r="A30" s="25">
        <f>'calculs - masquer'!E30</f>
        <v>42398</v>
      </c>
      <c r="B30" s="18">
        <f>trame_planning_machine!Z34</f>
        <v>0</v>
      </c>
      <c r="C30" s="18">
        <f>trame_planning_machine!AA34</f>
        <v>0</v>
      </c>
      <c r="D30" s="18">
        <f>trame_planning_machine!AB34</f>
        <v>0</v>
      </c>
      <c r="E30" s="50" t="s">
        <v>32</v>
      </c>
      <c r="F30" s="19">
        <f>trame_planning_machine!AD34</f>
        <v>0</v>
      </c>
      <c r="I30" s="9" t="str">
        <f t="shared" si="94"/>
        <v/>
      </c>
      <c r="J30" s="10" t="str">
        <f t="shared" si="0"/>
        <v/>
      </c>
      <c r="K30" s="10" t="str">
        <f t="shared" si="1"/>
        <v/>
      </c>
      <c r="L30" s="53" t="s">
        <v>32</v>
      </c>
      <c r="M30" s="11" t="str">
        <f t="shared" si="3"/>
        <v/>
      </c>
      <c r="N30" s="27">
        <v>42398</v>
      </c>
      <c r="S30" s="9" t="str">
        <f t="shared" si="4"/>
        <v/>
      </c>
      <c r="T30" s="10" t="str">
        <f t="shared" si="5"/>
        <v/>
      </c>
      <c r="U30" s="10" t="str">
        <f t="shared" si="6"/>
        <v/>
      </c>
      <c r="V30" s="10" t="str">
        <f t="shared" si="7"/>
        <v/>
      </c>
      <c r="W30" s="11" t="str">
        <f t="shared" si="8"/>
        <v/>
      </c>
      <c r="X30" s="28" t="str">
        <f t="shared" si="9"/>
        <v/>
      </c>
      <c r="AC30" s="9" t="str">
        <f t="shared" si="10"/>
        <v/>
      </c>
      <c r="AD30" s="10" t="str">
        <f t="shared" si="11"/>
        <v/>
      </c>
      <c r="AE30" s="10" t="str">
        <f t="shared" si="12"/>
        <v/>
      </c>
      <c r="AF30" s="10" t="str">
        <f t="shared" si="13"/>
        <v/>
      </c>
      <c r="AG30" s="11" t="str">
        <f t="shared" si="14"/>
        <v/>
      </c>
      <c r="AH30" s="28" t="str">
        <f t="shared" si="15"/>
        <v/>
      </c>
      <c r="AM30" s="9" t="str">
        <f t="shared" si="16"/>
        <v/>
      </c>
      <c r="AN30" s="10" t="str">
        <f t="shared" si="17"/>
        <v/>
      </c>
      <c r="AO30" s="10" t="str">
        <f t="shared" si="18"/>
        <v/>
      </c>
      <c r="AP30" s="10" t="str">
        <f t="shared" si="19"/>
        <v/>
      </c>
      <c r="AQ30" s="11" t="str">
        <f t="shared" si="20"/>
        <v/>
      </c>
      <c r="AR30" s="28" t="str">
        <f t="shared" si="21"/>
        <v/>
      </c>
      <c r="AW30" s="9" t="str">
        <f t="shared" si="22"/>
        <v/>
      </c>
      <c r="AX30" s="10" t="str">
        <f t="shared" si="23"/>
        <v/>
      </c>
      <c r="AY30" s="10" t="str">
        <f t="shared" si="24"/>
        <v/>
      </c>
      <c r="AZ30" s="10" t="str">
        <f t="shared" si="25"/>
        <v/>
      </c>
      <c r="BA30" s="11" t="str">
        <f t="shared" si="26"/>
        <v/>
      </c>
      <c r="BB30" s="28" t="str">
        <f t="shared" si="27"/>
        <v/>
      </c>
      <c r="BG30" s="9" t="str">
        <f t="shared" si="28"/>
        <v/>
      </c>
      <c r="BH30" s="10" t="str">
        <f t="shared" si="29"/>
        <v/>
      </c>
      <c r="BI30" s="10" t="str">
        <f t="shared" si="30"/>
        <v/>
      </c>
      <c r="BJ30" s="10" t="str">
        <f t="shared" si="31"/>
        <v/>
      </c>
      <c r="BK30" s="11" t="str">
        <f t="shared" si="32"/>
        <v/>
      </c>
      <c r="BL30" s="28" t="str">
        <f t="shared" si="33"/>
        <v/>
      </c>
      <c r="BQ30" s="9" t="str">
        <f t="shared" si="34"/>
        <v/>
      </c>
      <c r="BR30" s="10" t="str">
        <f t="shared" si="35"/>
        <v/>
      </c>
      <c r="BS30" s="10" t="str">
        <f t="shared" si="36"/>
        <v/>
      </c>
      <c r="BT30" s="10" t="str">
        <f t="shared" si="37"/>
        <v/>
      </c>
      <c r="BU30" s="11" t="str">
        <f t="shared" si="38"/>
        <v/>
      </c>
      <c r="BV30" s="28" t="str">
        <f t="shared" si="39"/>
        <v/>
      </c>
      <c r="CA30" s="9" t="str">
        <f t="shared" si="40"/>
        <v/>
      </c>
      <c r="CB30" s="10" t="str">
        <f t="shared" si="41"/>
        <v/>
      </c>
      <c r="CC30" s="10" t="str">
        <f t="shared" si="42"/>
        <v/>
      </c>
      <c r="CD30" s="10" t="str">
        <f t="shared" si="43"/>
        <v/>
      </c>
      <c r="CE30" s="11" t="str">
        <f t="shared" si="44"/>
        <v/>
      </c>
      <c r="CF30" s="28" t="str">
        <f t="shared" si="45"/>
        <v/>
      </c>
      <c r="CK30" s="9" t="str">
        <f t="shared" si="46"/>
        <v/>
      </c>
      <c r="CL30" s="10" t="str">
        <f t="shared" si="47"/>
        <v/>
      </c>
      <c r="CM30" s="10" t="str">
        <f t="shared" si="48"/>
        <v/>
      </c>
      <c r="CN30" s="10" t="str">
        <f t="shared" si="49"/>
        <v/>
      </c>
      <c r="CO30" s="11" t="str">
        <f t="shared" si="50"/>
        <v/>
      </c>
      <c r="CP30" s="28" t="str">
        <f t="shared" si="51"/>
        <v/>
      </c>
      <c r="CU30" s="9" t="str">
        <f t="shared" si="52"/>
        <v/>
      </c>
      <c r="CV30" s="10" t="str">
        <f t="shared" si="53"/>
        <v/>
      </c>
      <c r="CW30" s="10" t="str">
        <f t="shared" si="54"/>
        <v/>
      </c>
      <c r="CX30" s="10" t="str">
        <f t="shared" si="55"/>
        <v/>
      </c>
      <c r="CY30" s="11" t="str">
        <f t="shared" si="56"/>
        <v/>
      </c>
      <c r="CZ30" s="28" t="str">
        <f t="shared" si="57"/>
        <v/>
      </c>
      <c r="DE30" s="9" t="str">
        <f t="shared" si="58"/>
        <v/>
      </c>
      <c r="DF30" s="10" t="str">
        <f t="shared" si="59"/>
        <v/>
      </c>
      <c r="DG30" s="10" t="str">
        <f t="shared" si="60"/>
        <v/>
      </c>
      <c r="DH30" s="10" t="str">
        <f t="shared" si="61"/>
        <v/>
      </c>
      <c r="DI30" s="11" t="str">
        <f t="shared" si="62"/>
        <v/>
      </c>
      <c r="DJ30" s="28" t="str">
        <f t="shared" si="63"/>
        <v/>
      </c>
      <c r="DO30" s="9" t="str">
        <f t="shared" si="64"/>
        <v/>
      </c>
      <c r="DP30" s="10" t="str">
        <f t="shared" si="65"/>
        <v/>
      </c>
      <c r="DQ30" s="10" t="str">
        <f t="shared" si="66"/>
        <v/>
      </c>
      <c r="DR30" s="10" t="str">
        <f t="shared" si="67"/>
        <v/>
      </c>
      <c r="DS30" s="11" t="str">
        <f t="shared" si="68"/>
        <v/>
      </c>
      <c r="DT30" s="28" t="str">
        <f t="shared" si="69"/>
        <v/>
      </c>
      <c r="DY30" s="9" t="str">
        <f t="shared" si="70"/>
        <v/>
      </c>
      <c r="DZ30" s="10" t="str">
        <f t="shared" si="71"/>
        <v/>
      </c>
      <c r="EA30" s="10" t="str">
        <f t="shared" si="72"/>
        <v/>
      </c>
      <c r="EB30" s="10" t="str">
        <f t="shared" si="73"/>
        <v/>
      </c>
      <c r="EC30" s="11" t="str">
        <f t="shared" si="74"/>
        <v/>
      </c>
      <c r="ED30" s="28" t="str">
        <f t="shared" si="75"/>
        <v/>
      </c>
      <c r="EI30" s="9" t="str">
        <f t="shared" si="76"/>
        <v/>
      </c>
      <c r="EJ30" s="10" t="str">
        <f t="shared" si="77"/>
        <v/>
      </c>
      <c r="EK30" s="10" t="str">
        <f t="shared" si="78"/>
        <v/>
      </c>
      <c r="EL30" s="10" t="str">
        <f t="shared" si="79"/>
        <v/>
      </c>
      <c r="EM30" s="11" t="str">
        <f t="shared" si="80"/>
        <v/>
      </c>
      <c r="EN30" s="28" t="str">
        <f t="shared" si="81"/>
        <v/>
      </c>
      <c r="ES30" s="9" t="str">
        <f t="shared" si="82"/>
        <v/>
      </c>
      <c r="ET30" s="10" t="str">
        <f t="shared" si="83"/>
        <v/>
      </c>
      <c r="EU30" s="10" t="str">
        <f t="shared" si="84"/>
        <v/>
      </c>
      <c r="EV30" s="10" t="str">
        <f t="shared" si="85"/>
        <v/>
      </c>
      <c r="EW30" s="11" t="str">
        <f t="shared" si="86"/>
        <v/>
      </c>
      <c r="EX30" s="28" t="str">
        <f t="shared" si="87"/>
        <v/>
      </c>
      <c r="FC30" s="9" t="str">
        <f t="shared" si="88"/>
        <v/>
      </c>
      <c r="FD30" s="10" t="str">
        <f t="shared" si="89"/>
        <v/>
      </c>
      <c r="FE30" s="10" t="str">
        <f t="shared" si="90"/>
        <v/>
      </c>
      <c r="FF30" s="10" t="str">
        <f t="shared" si="91"/>
        <v/>
      </c>
      <c r="FG30" s="11" t="str">
        <f t="shared" si="92"/>
        <v/>
      </c>
      <c r="FH30" s="28" t="str">
        <f t="shared" si="93"/>
        <v/>
      </c>
    </row>
    <row r="31" spans="1:164" x14ac:dyDescent="0.25">
      <c r="A31" s="25">
        <f>'calculs - masquer'!E31</f>
        <v>42399</v>
      </c>
      <c r="B31" s="18">
        <f>trame_planning_machine!Z35</f>
        <v>0</v>
      </c>
      <c r="C31" s="18">
        <f>trame_planning_machine!AA35</f>
        <v>0</v>
      </c>
      <c r="D31" s="18">
        <f>trame_planning_machine!AB35</f>
        <v>0</v>
      </c>
      <c r="E31" s="18">
        <f>trame_planning_machine!AC35</f>
        <v>0</v>
      </c>
      <c r="F31" s="19">
        <f>trame_planning_machine!AD35</f>
        <v>0</v>
      </c>
      <c r="I31" s="9" t="str">
        <f t="shared" si="94"/>
        <v/>
      </c>
      <c r="J31" s="10" t="str">
        <f t="shared" si="0"/>
        <v/>
      </c>
      <c r="K31" s="10" t="str">
        <f t="shared" si="1"/>
        <v/>
      </c>
      <c r="L31" s="10" t="str">
        <f t="shared" si="2"/>
        <v/>
      </c>
      <c r="M31" s="11" t="str">
        <f t="shared" si="3"/>
        <v/>
      </c>
      <c r="N31" s="27"/>
      <c r="S31" s="9" t="str">
        <f t="shared" si="4"/>
        <v/>
      </c>
      <c r="T31" s="10" t="str">
        <f t="shared" si="5"/>
        <v/>
      </c>
      <c r="U31" s="10" t="str">
        <f t="shared" si="6"/>
        <v/>
      </c>
      <c r="V31" s="10" t="str">
        <f t="shared" si="7"/>
        <v/>
      </c>
      <c r="W31" s="11" t="str">
        <f t="shared" si="8"/>
        <v/>
      </c>
      <c r="X31" s="28" t="str">
        <f t="shared" si="9"/>
        <v/>
      </c>
      <c r="AC31" s="9" t="str">
        <f t="shared" si="10"/>
        <v/>
      </c>
      <c r="AD31" s="10" t="str">
        <f t="shared" si="11"/>
        <v/>
      </c>
      <c r="AE31" s="10" t="str">
        <f t="shared" si="12"/>
        <v/>
      </c>
      <c r="AF31" s="10" t="str">
        <f t="shared" si="13"/>
        <v/>
      </c>
      <c r="AG31" s="11" t="str">
        <f t="shared" si="14"/>
        <v/>
      </c>
      <c r="AH31" s="28" t="str">
        <f t="shared" si="15"/>
        <v/>
      </c>
      <c r="AM31" s="9" t="str">
        <f t="shared" si="16"/>
        <v/>
      </c>
      <c r="AN31" s="10" t="str">
        <f t="shared" si="17"/>
        <v/>
      </c>
      <c r="AO31" s="10" t="str">
        <f t="shared" si="18"/>
        <v/>
      </c>
      <c r="AP31" s="10" t="str">
        <f t="shared" si="19"/>
        <v/>
      </c>
      <c r="AQ31" s="11" t="str">
        <f t="shared" si="20"/>
        <v/>
      </c>
      <c r="AR31" s="28" t="str">
        <f t="shared" si="21"/>
        <v/>
      </c>
      <c r="AW31" s="9" t="str">
        <f t="shared" si="22"/>
        <v/>
      </c>
      <c r="AX31" s="10" t="str">
        <f t="shared" si="23"/>
        <v/>
      </c>
      <c r="AY31" s="10" t="str">
        <f t="shared" si="24"/>
        <v/>
      </c>
      <c r="AZ31" s="10" t="str">
        <f t="shared" si="25"/>
        <v/>
      </c>
      <c r="BA31" s="11" t="str">
        <f t="shared" si="26"/>
        <v/>
      </c>
      <c r="BB31" s="28" t="str">
        <f t="shared" si="27"/>
        <v/>
      </c>
      <c r="BG31" s="9" t="str">
        <f t="shared" si="28"/>
        <v/>
      </c>
      <c r="BH31" s="10" t="str">
        <f t="shared" si="29"/>
        <v/>
      </c>
      <c r="BI31" s="10" t="str">
        <f t="shared" si="30"/>
        <v/>
      </c>
      <c r="BJ31" s="10" t="str">
        <f t="shared" si="31"/>
        <v/>
      </c>
      <c r="BK31" s="11" t="str">
        <f t="shared" si="32"/>
        <v/>
      </c>
      <c r="BL31" s="28" t="str">
        <f t="shared" si="33"/>
        <v/>
      </c>
      <c r="BQ31" s="9" t="str">
        <f t="shared" si="34"/>
        <v/>
      </c>
      <c r="BR31" s="10" t="str">
        <f t="shared" si="35"/>
        <v/>
      </c>
      <c r="BS31" s="10" t="str">
        <f t="shared" si="36"/>
        <v/>
      </c>
      <c r="BT31" s="10" t="str">
        <f t="shared" si="37"/>
        <v/>
      </c>
      <c r="BU31" s="11" t="str">
        <f t="shared" si="38"/>
        <v/>
      </c>
      <c r="BV31" s="28" t="str">
        <f t="shared" si="39"/>
        <v/>
      </c>
      <c r="CA31" s="9" t="str">
        <f t="shared" si="40"/>
        <v/>
      </c>
      <c r="CB31" s="10" t="str">
        <f t="shared" si="41"/>
        <v/>
      </c>
      <c r="CC31" s="10" t="str">
        <f t="shared" si="42"/>
        <v/>
      </c>
      <c r="CD31" s="10" t="str">
        <f t="shared" si="43"/>
        <v/>
      </c>
      <c r="CE31" s="11" t="str">
        <f t="shared" si="44"/>
        <v/>
      </c>
      <c r="CF31" s="28" t="str">
        <f t="shared" si="45"/>
        <v/>
      </c>
      <c r="CK31" s="9" t="str">
        <f t="shared" si="46"/>
        <v/>
      </c>
      <c r="CL31" s="10" t="str">
        <f t="shared" si="47"/>
        <v/>
      </c>
      <c r="CM31" s="10" t="str">
        <f t="shared" si="48"/>
        <v/>
      </c>
      <c r="CN31" s="10" t="str">
        <f t="shared" si="49"/>
        <v/>
      </c>
      <c r="CO31" s="11" t="str">
        <f t="shared" si="50"/>
        <v/>
      </c>
      <c r="CP31" s="28" t="str">
        <f t="shared" si="51"/>
        <v/>
      </c>
      <c r="CU31" s="9" t="str">
        <f t="shared" si="52"/>
        <v/>
      </c>
      <c r="CV31" s="10" t="str">
        <f t="shared" si="53"/>
        <v/>
      </c>
      <c r="CW31" s="10" t="str">
        <f t="shared" si="54"/>
        <v/>
      </c>
      <c r="CX31" s="10" t="str">
        <f t="shared" si="55"/>
        <v/>
      </c>
      <c r="CY31" s="11" t="str">
        <f t="shared" si="56"/>
        <v/>
      </c>
      <c r="CZ31" s="28" t="str">
        <f t="shared" si="57"/>
        <v/>
      </c>
      <c r="DE31" s="9" t="str">
        <f t="shared" si="58"/>
        <v/>
      </c>
      <c r="DF31" s="10" t="str">
        <f t="shared" si="59"/>
        <v/>
      </c>
      <c r="DG31" s="10" t="str">
        <f t="shared" si="60"/>
        <v/>
      </c>
      <c r="DH31" s="10" t="str">
        <f t="shared" si="61"/>
        <v/>
      </c>
      <c r="DI31" s="11" t="str">
        <f t="shared" si="62"/>
        <v/>
      </c>
      <c r="DJ31" s="28" t="str">
        <f t="shared" si="63"/>
        <v/>
      </c>
      <c r="DO31" s="9" t="str">
        <f t="shared" si="64"/>
        <v/>
      </c>
      <c r="DP31" s="10" t="str">
        <f t="shared" si="65"/>
        <v/>
      </c>
      <c r="DQ31" s="10" t="str">
        <f t="shared" si="66"/>
        <v/>
      </c>
      <c r="DR31" s="10" t="str">
        <f t="shared" si="67"/>
        <v/>
      </c>
      <c r="DS31" s="11" t="str">
        <f t="shared" si="68"/>
        <v/>
      </c>
      <c r="DT31" s="28" t="str">
        <f t="shared" si="69"/>
        <v/>
      </c>
      <c r="DY31" s="9" t="str">
        <f t="shared" si="70"/>
        <v/>
      </c>
      <c r="DZ31" s="10" t="str">
        <f t="shared" si="71"/>
        <v/>
      </c>
      <c r="EA31" s="10" t="str">
        <f t="shared" si="72"/>
        <v/>
      </c>
      <c r="EB31" s="10" t="str">
        <f t="shared" si="73"/>
        <v/>
      </c>
      <c r="EC31" s="11" t="str">
        <f t="shared" si="74"/>
        <v/>
      </c>
      <c r="ED31" s="28" t="str">
        <f t="shared" si="75"/>
        <v/>
      </c>
      <c r="EI31" s="9" t="str">
        <f t="shared" si="76"/>
        <v/>
      </c>
      <c r="EJ31" s="10" t="str">
        <f t="shared" si="77"/>
        <v/>
      </c>
      <c r="EK31" s="10" t="str">
        <f t="shared" si="78"/>
        <v/>
      </c>
      <c r="EL31" s="10" t="str">
        <f t="shared" si="79"/>
        <v/>
      </c>
      <c r="EM31" s="11" t="str">
        <f t="shared" si="80"/>
        <v/>
      </c>
      <c r="EN31" s="28" t="str">
        <f t="shared" si="81"/>
        <v/>
      </c>
      <c r="ES31" s="9" t="str">
        <f t="shared" si="82"/>
        <v/>
      </c>
      <c r="ET31" s="10" t="str">
        <f t="shared" si="83"/>
        <v/>
      </c>
      <c r="EU31" s="10" t="str">
        <f t="shared" si="84"/>
        <v/>
      </c>
      <c r="EV31" s="10" t="str">
        <f t="shared" si="85"/>
        <v/>
      </c>
      <c r="EW31" s="11" t="str">
        <f t="shared" si="86"/>
        <v/>
      </c>
      <c r="EX31" s="28" t="str">
        <f t="shared" si="87"/>
        <v/>
      </c>
      <c r="FC31" s="9" t="str">
        <f t="shared" si="88"/>
        <v/>
      </c>
      <c r="FD31" s="10" t="str">
        <f t="shared" si="89"/>
        <v/>
      </c>
      <c r="FE31" s="10" t="str">
        <f t="shared" si="90"/>
        <v/>
      </c>
      <c r="FF31" s="10" t="str">
        <f t="shared" si="91"/>
        <v/>
      </c>
      <c r="FG31" s="11" t="str">
        <f t="shared" si="92"/>
        <v/>
      </c>
      <c r="FH31" s="28" t="str">
        <f t="shared" si="93"/>
        <v/>
      </c>
    </row>
    <row r="32" spans="1:164" ht="12" thickBot="1" x14ac:dyDescent="0.3">
      <c r="A32" s="26">
        <f>'calculs - masquer'!E32</f>
        <v>42400</v>
      </c>
      <c r="B32" s="20">
        <f>trame_planning_machine!Z36</f>
        <v>0</v>
      </c>
      <c r="C32" s="20">
        <f>trame_planning_machine!AA36</f>
        <v>0</v>
      </c>
      <c r="D32" s="20">
        <f>trame_planning_machine!AB36</f>
        <v>0</v>
      </c>
      <c r="E32" s="20">
        <f>trame_planning_machine!AC36</f>
        <v>0</v>
      </c>
      <c r="F32" s="45">
        <f>trame_planning_machine!AD36</f>
        <v>0</v>
      </c>
      <c r="I32" s="12" t="str">
        <f t="shared" si="94"/>
        <v/>
      </c>
      <c r="J32" s="13" t="str">
        <f t="shared" si="0"/>
        <v/>
      </c>
      <c r="K32" s="13" t="str">
        <f t="shared" si="1"/>
        <v/>
      </c>
      <c r="L32" s="13" t="str">
        <f t="shared" si="2"/>
        <v/>
      </c>
      <c r="M32" s="14" t="str">
        <f t="shared" si="3"/>
        <v/>
      </c>
      <c r="N32" s="27"/>
      <c r="S32" s="12" t="str">
        <f t="shared" si="4"/>
        <v/>
      </c>
      <c r="T32" s="13" t="str">
        <f t="shared" si="5"/>
        <v/>
      </c>
      <c r="U32" s="13" t="str">
        <f t="shared" si="6"/>
        <v/>
      </c>
      <c r="V32" s="13" t="str">
        <f t="shared" si="7"/>
        <v/>
      </c>
      <c r="W32" s="14" t="str">
        <f t="shared" si="8"/>
        <v/>
      </c>
      <c r="X32" s="28" t="str">
        <f t="shared" si="9"/>
        <v/>
      </c>
      <c r="AC32" s="12" t="str">
        <f t="shared" si="10"/>
        <v/>
      </c>
      <c r="AD32" s="13" t="str">
        <f t="shared" si="11"/>
        <v/>
      </c>
      <c r="AE32" s="13" t="str">
        <f t="shared" si="12"/>
        <v/>
      </c>
      <c r="AF32" s="13" t="str">
        <f t="shared" si="13"/>
        <v/>
      </c>
      <c r="AG32" s="14" t="str">
        <f t="shared" si="14"/>
        <v/>
      </c>
      <c r="AH32" s="28" t="str">
        <f t="shared" si="15"/>
        <v/>
      </c>
      <c r="AM32" s="12" t="str">
        <f t="shared" si="16"/>
        <v/>
      </c>
      <c r="AN32" s="13" t="str">
        <f t="shared" si="17"/>
        <v/>
      </c>
      <c r="AO32" s="13" t="str">
        <f t="shared" si="18"/>
        <v/>
      </c>
      <c r="AP32" s="13" t="str">
        <f t="shared" si="19"/>
        <v/>
      </c>
      <c r="AQ32" s="14" t="str">
        <f t="shared" si="20"/>
        <v/>
      </c>
      <c r="AR32" s="28" t="str">
        <f t="shared" si="21"/>
        <v/>
      </c>
      <c r="AW32" s="12" t="str">
        <f t="shared" si="22"/>
        <v/>
      </c>
      <c r="AX32" s="13" t="str">
        <f t="shared" si="23"/>
        <v/>
      </c>
      <c r="AY32" s="13" t="str">
        <f t="shared" si="24"/>
        <v/>
      </c>
      <c r="AZ32" s="13" t="str">
        <f t="shared" si="25"/>
        <v/>
      </c>
      <c r="BA32" s="14" t="str">
        <f t="shared" si="26"/>
        <v/>
      </c>
      <c r="BB32" s="28" t="str">
        <f t="shared" si="27"/>
        <v/>
      </c>
      <c r="BG32" s="12" t="str">
        <f t="shared" si="28"/>
        <v/>
      </c>
      <c r="BH32" s="13" t="str">
        <f t="shared" si="29"/>
        <v/>
      </c>
      <c r="BI32" s="13" t="str">
        <f t="shared" si="30"/>
        <v/>
      </c>
      <c r="BJ32" s="13" t="str">
        <f t="shared" si="31"/>
        <v/>
      </c>
      <c r="BK32" s="14" t="str">
        <f t="shared" si="32"/>
        <v/>
      </c>
      <c r="BL32" s="28" t="str">
        <f t="shared" si="33"/>
        <v/>
      </c>
      <c r="BQ32" s="12" t="str">
        <f t="shared" si="34"/>
        <v/>
      </c>
      <c r="BR32" s="13" t="str">
        <f t="shared" si="35"/>
        <v/>
      </c>
      <c r="BS32" s="13" t="str">
        <f t="shared" si="36"/>
        <v/>
      </c>
      <c r="BT32" s="13" t="str">
        <f t="shared" si="37"/>
        <v/>
      </c>
      <c r="BU32" s="14" t="str">
        <f t="shared" si="38"/>
        <v/>
      </c>
      <c r="BV32" s="28" t="str">
        <f t="shared" si="39"/>
        <v/>
      </c>
      <c r="CA32" s="12" t="str">
        <f t="shared" si="40"/>
        <v/>
      </c>
      <c r="CB32" s="13" t="str">
        <f t="shared" si="41"/>
        <v/>
      </c>
      <c r="CC32" s="13" t="str">
        <f t="shared" si="42"/>
        <v/>
      </c>
      <c r="CD32" s="13" t="str">
        <f t="shared" si="43"/>
        <v/>
      </c>
      <c r="CE32" s="14" t="str">
        <f t="shared" si="44"/>
        <v/>
      </c>
      <c r="CF32" s="28" t="str">
        <f t="shared" si="45"/>
        <v/>
      </c>
      <c r="CK32" s="12" t="str">
        <f t="shared" si="46"/>
        <v/>
      </c>
      <c r="CL32" s="13" t="str">
        <f t="shared" si="47"/>
        <v/>
      </c>
      <c r="CM32" s="13" t="str">
        <f t="shared" si="48"/>
        <v/>
      </c>
      <c r="CN32" s="13" t="str">
        <f t="shared" si="49"/>
        <v/>
      </c>
      <c r="CO32" s="14" t="str">
        <f t="shared" si="50"/>
        <v/>
      </c>
      <c r="CP32" s="28" t="str">
        <f t="shared" si="51"/>
        <v/>
      </c>
      <c r="CU32" s="12" t="str">
        <f t="shared" si="52"/>
        <v/>
      </c>
      <c r="CV32" s="13" t="str">
        <f t="shared" si="53"/>
        <v/>
      </c>
      <c r="CW32" s="13" t="str">
        <f t="shared" si="54"/>
        <v/>
      </c>
      <c r="CX32" s="13" t="str">
        <f t="shared" si="55"/>
        <v/>
      </c>
      <c r="CY32" s="14" t="str">
        <f t="shared" si="56"/>
        <v/>
      </c>
      <c r="CZ32" s="28" t="str">
        <f t="shared" si="57"/>
        <v/>
      </c>
      <c r="DE32" s="12" t="str">
        <f t="shared" si="58"/>
        <v/>
      </c>
      <c r="DF32" s="13" t="str">
        <f t="shared" si="59"/>
        <v/>
      </c>
      <c r="DG32" s="13" t="str">
        <f t="shared" si="60"/>
        <v/>
      </c>
      <c r="DH32" s="13" t="str">
        <f t="shared" si="61"/>
        <v/>
      </c>
      <c r="DI32" s="14" t="str">
        <f t="shared" si="62"/>
        <v/>
      </c>
      <c r="DJ32" s="28" t="str">
        <f t="shared" si="63"/>
        <v/>
      </c>
      <c r="DO32" s="12" t="str">
        <f t="shared" si="64"/>
        <v/>
      </c>
      <c r="DP32" s="13" t="str">
        <f t="shared" si="65"/>
        <v/>
      </c>
      <c r="DQ32" s="13" t="str">
        <f t="shared" si="66"/>
        <v/>
      </c>
      <c r="DR32" s="13" t="str">
        <f t="shared" si="67"/>
        <v/>
      </c>
      <c r="DS32" s="14" t="str">
        <f t="shared" si="68"/>
        <v/>
      </c>
      <c r="DT32" s="28" t="str">
        <f t="shared" si="69"/>
        <v/>
      </c>
      <c r="DY32" s="12" t="str">
        <f t="shared" si="70"/>
        <v/>
      </c>
      <c r="DZ32" s="13" t="str">
        <f t="shared" si="71"/>
        <v/>
      </c>
      <c r="EA32" s="13" t="str">
        <f t="shared" si="72"/>
        <v/>
      </c>
      <c r="EB32" s="13" t="str">
        <f t="shared" si="73"/>
        <v/>
      </c>
      <c r="EC32" s="14" t="str">
        <f t="shared" si="74"/>
        <v/>
      </c>
      <c r="ED32" s="28" t="str">
        <f t="shared" si="75"/>
        <v/>
      </c>
      <c r="EI32" s="12" t="str">
        <f t="shared" si="76"/>
        <v/>
      </c>
      <c r="EJ32" s="13" t="str">
        <f t="shared" si="77"/>
        <v/>
      </c>
      <c r="EK32" s="13" t="str">
        <f t="shared" si="78"/>
        <v/>
      </c>
      <c r="EL32" s="13" t="str">
        <f t="shared" si="79"/>
        <v/>
      </c>
      <c r="EM32" s="14" t="str">
        <f t="shared" si="80"/>
        <v/>
      </c>
      <c r="EN32" s="28" t="str">
        <f t="shared" si="81"/>
        <v/>
      </c>
      <c r="ES32" s="12" t="str">
        <f t="shared" si="82"/>
        <v/>
      </c>
      <c r="ET32" s="13" t="str">
        <f t="shared" si="83"/>
        <v/>
      </c>
      <c r="EU32" s="13" t="str">
        <f t="shared" si="84"/>
        <v/>
      </c>
      <c r="EV32" s="13" t="str">
        <f t="shared" si="85"/>
        <v/>
      </c>
      <c r="EW32" s="14" t="str">
        <f t="shared" si="86"/>
        <v/>
      </c>
      <c r="EX32" s="28" t="str">
        <f t="shared" si="87"/>
        <v/>
      </c>
      <c r="FC32" s="12" t="str">
        <f t="shared" si="88"/>
        <v/>
      </c>
      <c r="FD32" s="13" t="str">
        <f t="shared" si="89"/>
        <v/>
      </c>
      <c r="FE32" s="13" t="str">
        <f t="shared" si="90"/>
        <v/>
      </c>
      <c r="FF32" s="13" t="str">
        <f t="shared" si="91"/>
        <v/>
      </c>
      <c r="FG32" s="14" t="str">
        <f t="shared" si="92"/>
        <v/>
      </c>
      <c r="FH32" s="28" t="str">
        <f t="shared" si="93"/>
        <v/>
      </c>
    </row>
    <row r="33" spans="9:163" ht="12" thickTop="1" x14ac:dyDescent="0.25"/>
    <row r="34" spans="9:163" x14ac:dyDescent="0.25">
      <c r="I34" s="36">
        <f>SUM(I2:I32)</f>
        <v>0</v>
      </c>
      <c r="J34" s="36">
        <f t="shared" ref="J34:M34" si="95">SUM(J2:J32)</f>
        <v>0</v>
      </c>
      <c r="K34" s="36">
        <f t="shared" si="95"/>
        <v>0</v>
      </c>
      <c r="L34" s="36">
        <f t="shared" si="95"/>
        <v>0</v>
      </c>
      <c r="M34" s="36">
        <f t="shared" si="95"/>
        <v>0</v>
      </c>
      <c r="S34" s="36">
        <f>SUM(S2:S32)</f>
        <v>0</v>
      </c>
      <c r="T34" s="36">
        <f t="shared" ref="T34:W34" si="96">SUM(T2:T32)</f>
        <v>0</v>
      </c>
      <c r="U34" s="36">
        <f t="shared" si="96"/>
        <v>0</v>
      </c>
      <c r="V34" s="36">
        <f t="shared" si="96"/>
        <v>0</v>
      </c>
      <c r="W34" s="36">
        <f t="shared" si="96"/>
        <v>0</v>
      </c>
      <c r="AC34" s="36">
        <f>SUM(AC2:AC32)</f>
        <v>0</v>
      </c>
      <c r="AD34" s="36">
        <f t="shared" ref="AD34:AG34" si="97">SUM(AD2:AD32)</f>
        <v>0</v>
      </c>
      <c r="AE34" s="36">
        <f t="shared" si="97"/>
        <v>0</v>
      </c>
      <c r="AF34" s="36">
        <f t="shared" si="97"/>
        <v>0</v>
      </c>
      <c r="AG34" s="36">
        <f t="shared" si="97"/>
        <v>0</v>
      </c>
      <c r="AM34" s="36">
        <f>SUM(AM2:AM32)</f>
        <v>0</v>
      </c>
      <c r="AN34" s="36">
        <f t="shared" ref="AN34:AQ34" si="98">SUM(AN2:AN32)</f>
        <v>0</v>
      </c>
      <c r="AO34" s="36">
        <f t="shared" si="98"/>
        <v>0</v>
      </c>
      <c r="AP34" s="36">
        <f t="shared" si="98"/>
        <v>0</v>
      </c>
      <c r="AQ34" s="36">
        <f t="shared" si="98"/>
        <v>0</v>
      </c>
      <c r="AW34" s="36">
        <f>SUM(AW2:AW32)</f>
        <v>0</v>
      </c>
      <c r="AX34" s="36">
        <f t="shared" ref="AX34:BA34" si="99">SUM(AX2:AX32)</f>
        <v>0</v>
      </c>
      <c r="AY34" s="36">
        <f t="shared" si="99"/>
        <v>0</v>
      </c>
      <c r="AZ34" s="36">
        <f t="shared" si="99"/>
        <v>0</v>
      </c>
      <c r="BA34" s="36">
        <f t="shared" si="99"/>
        <v>0</v>
      </c>
      <c r="BG34" s="36">
        <f>SUM(BG2:BG32)</f>
        <v>0</v>
      </c>
      <c r="BH34" s="36">
        <f t="shared" ref="BH34:BK34" si="100">SUM(BH2:BH32)</f>
        <v>0</v>
      </c>
      <c r="BI34" s="36">
        <f t="shared" si="100"/>
        <v>0</v>
      </c>
      <c r="BJ34" s="36">
        <f t="shared" si="100"/>
        <v>0</v>
      </c>
      <c r="BK34" s="36">
        <f t="shared" si="100"/>
        <v>0</v>
      </c>
      <c r="BQ34" s="36">
        <f>SUM(BQ2:BQ32)</f>
        <v>0</v>
      </c>
      <c r="BR34" s="36">
        <f t="shared" ref="BR34:BU34" si="101">SUM(BR2:BR32)</f>
        <v>0</v>
      </c>
      <c r="BS34" s="36">
        <f t="shared" si="101"/>
        <v>0</v>
      </c>
      <c r="BT34" s="36">
        <f t="shared" si="101"/>
        <v>0</v>
      </c>
      <c r="BU34" s="36">
        <f t="shared" si="101"/>
        <v>0</v>
      </c>
      <c r="CA34" s="36">
        <f>SUM(CA2:CA32)</f>
        <v>0</v>
      </c>
      <c r="CB34" s="36">
        <f t="shared" ref="CB34:CE34" si="102">SUM(CB2:CB32)</f>
        <v>0</v>
      </c>
      <c r="CC34" s="36">
        <f t="shared" si="102"/>
        <v>0</v>
      </c>
      <c r="CD34" s="36">
        <f t="shared" si="102"/>
        <v>0</v>
      </c>
      <c r="CE34" s="36">
        <f t="shared" si="102"/>
        <v>0</v>
      </c>
      <c r="CK34" s="36">
        <f>SUM(CK2:CK32)</f>
        <v>0</v>
      </c>
      <c r="CL34" s="36">
        <f t="shared" ref="CL34:CO34" si="103">SUM(CL2:CL32)</f>
        <v>0</v>
      </c>
      <c r="CM34" s="36">
        <f t="shared" si="103"/>
        <v>0</v>
      </c>
      <c r="CN34" s="36">
        <f t="shared" si="103"/>
        <v>0</v>
      </c>
      <c r="CO34" s="36">
        <f t="shared" si="103"/>
        <v>0</v>
      </c>
      <c r="CU34" s="36">
        <f>SUM(CU2:CU32)</f>
        <v>0</v>
      </c>
      <c r="CV34" s="36">
        <f t="shared" ref="CV34:CY34" si="104">SUM(CV2:CV32)</f>
        <v>0</v>
      </c>
      <c r="CW34" s="36">
        <f t="shared" si="104"/>
        <v>0</v>
      </c>
      <c r="CX34" s="36">
        <f t="shared" si="104"/>
        <v>0</v>
      </c>
      <c r="CY34" s="36">
        <f t="shared" si="104"/>
        <v>0</v>
      </c>
      <c r="DE34" s="36">
        <f>SUM(DE2:DE32)</f>
        <v>0</v>
      </c>
      <c r="DF34" s="36">
        <f t="shared" ref="DF34:DI34" si="105">SUM(DF2:DF32)</f>
        <v>0</v>
      </c>
      <c r="DG34" s="36">
        <f t="shared" si="105"/>
        <v>0</v>
      </c>
      <c r="DH34" s="36">
        <f t="shared" si="105"/>
        <v>0</v>
      </c>
      <c r="DI34" s="36">
        <f t="shared" si="105"/>
        <v>0</v>
      </c>
      <c r="DO34" s="36">
        <f>SUM(DO2:DO32)</f>
        <v>0</v>
      </c>
      <c r="DP34" s="36">
        <f t="shared" ref="DP34:DS34" si="106">SUM(DP2:DP32)</f>
        <v>0</v>
      </c>
      <c r="DQ34" s="36">
        <f t="shared" si="106"/>
        <v>0</v>
      </c>
      <c r="DR34" s="36">
        <f t="shared" si="106"/>
        <v>0</v>
      </c>
      <c r="DS34" s="36">
        <f t="shared" si="106"/>
        <v>0</v>
      </c>
      <c r="DY34" s="36">
        <f>SUM(DY2:DY32)</f>
        <v>0</v>
      </c>
      <c r="DZ34" s="36">
        <f t="shared" ref="DZ34:EC34" si="107">SUM(DZ2:DZ32)</f>
        <v>0</v>
      </c>
      <c r="EA34" s="36">
        <f t="shared" si="107"/>
        <v>0</v>
      </c>
      <c r="EB34" s="36">
        <f t="shared" si="107"/>
        <v>0</v>
      </c>
      <c r="EC34" s="36">
        <f t="shared" si="107"/>
        <v>0</v>
      </c>
      <c r="EI34" s="36">
        <f>SUM(EI2:EI32)</f>
        <v>0</v>
      </c>
      <c r="EJ34" s="36">
        <f t="shared" ref="EJ34:EM34" si="108">SUM(EJ2:EJ32)</f>
        <v>0</v>
      </c>
      <c r="EK34" s="36">
        <f t="shared" si="108"/>
        <v>0</v>
      </c>
      <c r="EL34" s="36">
        <f t="shared" si="108"/>
        <v>0</v>
      </c>
      <c r="EM34" s="36">
        <f t="shared" si="108"/>
        <v>0</v>
      </c>
      <c r="ES34" s="36">
        <f>SUM(ES2:ES32)</f>
        <v>0</v>
      </c>
      <c r="ET34" s="36">
        <f t="shared" ref="ET34:EW34" si="109">SUM(ET2:ET32)</f>
        <v>0</v>
      </c>
      <c r="EU34" s="36">
        <f t="shared" si="109"/>
        <v>0</v>
      </c>
      <c r="EV34" s="36">
        <f t="shared" si="109"/>
        <v>0</v>
      </c>
      <c r="EW34" s="36">
        <f t="shared" si="109"/>
        <v>0</v>
      </c>
      <c r="FC34" s="36">
        <f>SUM(FC2:FC32)</f>
        <v>0</v>
      </c>
      <c r="FD34" s="36">
        <f t="shared" ref="FD34:FG34" si="110">SUM(FD2:FD32)</f>
        <v>0</v>
      </c>
      <c r="FE34" s="36">
        <f t="shared" si="110"/>
        <v>0</v>
      </c>
      <c r="FF34" s="36">
        <f t="shared" si="110"/>
        <v>0</v>
      </c>
      <c r="FG34" s="36">
        <f t="shared" si="110"/>
        <v>0</v>
      </c>
    </row>
    <row r="35" spans="9:163" x14ac:dyDescent="0.25">
      <c r="I35" s="36">
        <f>SUM(I2:M32)</f>
        <v>0</v>
      </c>
      <c r="S35" s="36">
        <f>SUM(S2:W32)</f>
        <v>0</v>
      </c>
      <c r="AC35" s="36">
        <f>SUM(AC2:AG32)</f>
        <v>0</v>
      </c>
      <c r="AM35" s="36">
        <f>SUM(AM2:AQ32)</f>
        <v>0</v>
      </c>
      <c r="AW35" s="36">
        <f>SUM(AW2:BA32)</f>
        <v>0</v>
      </c>
      <c r="BG35" s="36">
        <f>SUM(BG2:BK32)</f>
        <v>0</v>
      </c>
      <c r="BQ35" s="36">
        <f>SUM(BQ2:BU32)</f>
        <v>0</v>
      </c>
      <c r="CA35" s="36">
        <f>SUM(CA2:CE32)</f>
        <v>0</v>
      </c>
      <c r="CK35" s="36">
        <f>SUM(CK2:CO32)</f>
        <v>0</v>
      </c>
      <c r="CU35" s="36">
        <f>SUM(CU2:CY32)</f>
        <v>0</v>
      </c>
      <c r="DE35" s="36">
        <f>SUM(DE2:DI32)</f>
        <v>0</v>
      </c>
      <c r="DO35" s="36">
        <f>SUM(DO2:DS32)</f>
        <v>0</v>
      </c>
      <c r="DY35" s="36">
        <f>SUM(DY2:EC32)</f>
        <v>0</v>
      </c>
      <c r="EI35" s="36">
        <f>SUM(EI2:EM32)</f>
        <v>0</v>
      </c>
      <c r="ES35" s="36">
        <f>SUM(ES2:EW32)</f>
        <v>0</v>
      </c>
      <c r="FC35" s="36">
        <f>SUM(FC2:FG32)</f>
        <v>0</v>
      </c>
    </row>
    <row r="37" spans="9:163" x14ac:dyDescent="0.25">
      <c r="I37" s="54" t="s">
        <v>115</v>
      </c>
      <c r="J37" s="47"/>
      <c r="K37" s="47"/>
      <c r="L37" s="47"/>
      <c r="M37" s="47"/>
      <c r="N37" s="46"/>
    </row>
    <row r="38" spans="9:163" x14ac:dyDescent="0.25">
      <c r="I38" s="48" t="s">
        <v>116</v>
      </c>
      <c r="J38" s="47">
        <v>1</v>
      </c>
      <c r="K38" s="47">
        <v>2</v>
      </c>
      <c r="L38" s="47">
        <v>3</v>
      </c>
      <c r="M38" s="47">
        <v>4</v>
      </c>
      <c r="N38" s="46"/>
    </row>
    <row r="39" spans="9:163" x14ac:dyDescent="0.25">
      <c r="I39" s="48" t="s">
        <v>117</v>
      </c>
      <c r="J39" s="49">
        <v>42370</v>
      </c>
      <c r="K39" s="49">
        <v>42552</v>
      </c>
      <c r="L39" s="47" t="s">
        <v>119</v>
      </c>
      <c r="M39" s="47" t="s">
        <v>122</v>
      </c>
      <c r="N39" s="46"/>
    </row>
    <row r="40" spans="9:163" x14ac:dyDescent="0.25">
      <c r="I40" s="48" t="s">
        <v>118</v>
      </c>
      <c r="J40" s="49">
        <v>42491</v>
      </c>
      <c r="K40" s="47" t="s">
        <v>120</v>
      </c>
      <c r="L40" s="47" t="s">
        <v>121</v>
      </c>
      <c r="M40" s="47" t="s">
        <v>123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37"/>
  <sheetViews>
    <sheetView topLeftCell="C1" zoomScaleNormal="100" workbookViewId="0">
      <selection activeCell="AG4" sqref="A1:XFD1048576"/>
    </sheetView>
  </sheetViews>
  <sheetFormatPr baseColWidth="10" defaultColWidth="9.140625" defaultRowHeight="15" x14ac:dyDescent="0.25"/>
  <cols>
    <col min="1" max="1" width="7.5703125" style="110" hidden="1" customWidth="1"/>
    <col min="2" max="2" width="0.85546875" style="110" hidden="1" customWidth="1"/>
    <col min="3" max="3" width="6.28515625" style="110" customWidth="1"/>
    <col min="4" max="16" width="4.42578125" style="110" customWidth="1"/>
    <col min="17" max="17" width="0.7109375" style="110" customWidth="1"/>
    <col min="18" max="18" width="4.42578125" style="110" customWidth="1"/>
    <col min="19" max="19" width="0.7109375" style="110" customWidth="1"/>
    <col min="20" max="24" width="4.42578125" style="110" customWidth="1"/>
    <col min="25" max="25" width="0.7109375" style="110" customWidth="1"/>
    <col min="26" max="30" width="4.42578125" style="110" customWidth="1"/>
    <col min="31" max="31" width="0.7109375" style="110" customWidth="1"/>
    <col min="32" max="33" width="4.42578125" style="110" customWidth="1"/>
    <col min="34" max="35" width="9.7109375" style="110" customWidth="1"/>
    <col min="36" max="36" width="0.7109375" style="110" customWidth="1"/>
    <col min="37" max="37" width="5.7109375" style="110" hidden="1" customWidth="1"/>
    <col min="38" max="38" width="1.28515625" style="110" hidden="1" customWidth="1"/>
    <col min="39" max="39" width="1.140625" style="110" hidden="1" customWidth="1"/>
    <col min="40" max="40" width="1.42578125" style="110" hidden="1" customWidth="1"/>
    <col min="41" max="41" width="40.7109375" style="110" customWidth="1"/>
    <col min="42" max="16384" width="9.140625" style="110"/>
  </cols>
  <sheetData>
    <row r="1" spans="1:41" ht="17.25" x14ac:dyDescent="0.25">
      <c r="A1" s="159"/>
      <c r="B1" s="160"/>
      <c r="C1" s="161" t="s">
        <v>49</v>
      </c>
      <c r="D1" s="162" t="str">
        <f>AO1</f>
        <v>2016</v>
      </c>
      <c r="E1" s="162"/>
      <c r="F1" s="163"/>
      <c r="AO1" s="164" t="s">
        <v>69</v>
      </c>
    </row>
    <row r="2" spans="1:41" ht="17.25" x14ac:dyDescent="0.25">
      <c r="A2" s="159"/>
      <c r="B2" s="160"/>
      <c r="C2" s="161" t="s">
        <v>50</v>
      </c>
      <c r="D2" s="162" t="str">
        <f>AO2</f>
        <v>janvier</v>
      </c>
      <c r="E2" s="162"/>
      <c r="F2" s="163"/>
      <c r="J2" s="163"/>
      <c r="K2" s="165"/>
      <c r="AO2" s="164" t="s">
        <v>78</v>
      </c>
    </row>
    <row r="3" spans="1:41" ht="69" customHeight="1" thickBot="1" x14ac:dyDescent="0.3">
      <c r="E3" s="166"/>
      <c r="G3" s="163"/>
      <c r="P3" s="163"/>
    </row>
    <row r="4" spans="1:41" ht="16.5" thickTop="1" thickBot="1" x14ac:dyDescent="0.3">
      <c r="C4" s="167"/>
      <c r="D4" s="168" t="s">
        <v>98</v>
      </c>
      <c r="E4" s="169"/>
      <c r="F4" s="169"/>
      <c r="G4" s="169"/>
      <c r="H4" s="169"/>
      <c r="I4" s="170" t="s">
        <v>99</v>
      </c>
      <c r="J4" s="169"/>
      <c r="K4" s="169"/>
      <c r="L4" s="169"/>
      <c r="M4" s="169"/>
      <c r="N4" s="170" t="s">
        <v>26</v>
      </c>
      <c r="O4" s="169"/>
      <c r="P4" s="171"/>
      <c r="Q4" s="172"/>
      <c r="R4" s="173" t="s">
        <v>100</v>
      </c>
      <c r="S4" s="174"/>
      <c r="T4" s="175" t="s">
        <v>101</v>
      </c>
      <c r="U4" s="176"/>
      <c r="V4" s="176"/>
      <c r="W4" s="176"/>
      <c r="X4" s="177"/>
      <c r="Y4" s="174"/>
      <c r="Z4" s="178" t="s">
        <v>102</v>
      </c>
      <c r="AA4" s="179"/>
      <c r="AB4" s="179"/>
      <c r="AC4" s="180"/>
      <c r="AD4" s="181"/>
      <c r="AF4" s="182"/>
      <c r="AG4" s="183" t="s">
        <v>103</v>
      </c>
      <c r="AH4" s="184"/>
      <c r="AI4" s="185"/>
      <c r="AJ4" s="186"/>
      <c r="AK4" s="187" t="s">
        <v>43</v>
      </c>
    </row>
    <row r="5" spans="1:41" ht="15.75" thickBot="1" x14ac:dyDescent="0.3">
      <c r="D5" s="188" t="s">
        <v>0</v>
      </c>
      <c r="E5" s="189" t="s">
        <v>1</v>
      </c>
      <c r="F5" s="189" t="s">
        <v>2</v>
      </c>
      <c r="G5" s="189" t="s">
        <v>3</v>
      </c>
      <c r="H5" s="190" t="s">
        <v>4</v>
      </c>
      <c r="I5" s="191" t="s">
        <v>0</v>
      </c>
      <c r="J5" s="189" t="s">
        <v>1</v>
      </c>
      <c r="K5" s="189" t="s">
        <v>2</v>
      </c>
      <c r="L5" s="189" t="s">
        <v>3</v>
      </c>
      <c r="M5" s="190" t="s">
        <v>4</v>
      </c>
      <c r="N5" s="192"/>
      <c r="O5" s="193"/>
      <c r="P5" s="194"/>
      <c r="Q5" s="172"/>
      <c r="R5" s="195"/>
      <c r="S5" s="174"/>
      <c r="T5" s="196"/>
      <c r="U5" s="197"/>
      <c r="V5" s="197"/>
      <c r="W5" s="197"/>
      <c r="X5" s="198"/>
      <c r="Y5" s="174"/>
      <c r="Z5" s="199"/>
      <c r="AA5" s="200"/>
      <c r="AB5" s="200"/>
      <c r="AC5" s="201"/>
      <c r="AD5" s="202"/>
      <c r="AF5" s="203"/>
      <c r="AG5" s="204"/>
      <c r="AH5" s="205" t="s">
        <v>51</v>
      </c>
      <c r="AI5" s="206"/>
      <c r="AJ5" s="186"/>
      <c r="AK5" s="207"/>
    </row>
    <row r="6" spans="1:41" ht="13.5" customHeight="1" thickTop="1" x14ac:dyDescent="0.25">
      <c r="B6" s="208"/>
      <c r="C6" s="209" t="str">
        <f>'calculs - masquer'!$I2</f>
        <v>ve 1</v>
      </c>
      <c r="D6" s="210"/>
      <c r="E6" s="211"/>
      <c r="F6" s="211"/>
      <c r="G6" s="211"/>
      <c r="H6" s="212"/>
      <c r="I6" s="210"/>
      <c r="J6" s="211"/>
      <c r="K6" s="211"/>
      <c r="L6" s="211"/>
      <c r="M6" s="212"/>
      <c r="N6" s="210"/>
      <c r="O6" s="213"/>
      <c r="P6" s="214"/>
      <c r="Q6" s="215"/>
      <c r="R6" s="216"/>
      <c r="S6" s="217"/>
      <c r="T6" s="218"/>
      <c r="U6" s="219"/>
      <c r="V6" s="219"/>
      <c r="W6" s="219"/>
      <c r="X6" s="220"/>
      <c r="Y6" s="217"/>
      <c r="Z6" s="221"/>
      <c r="AA6" s="222"/>
      <c r="AB6" s="222"/>
      <c r="AC6" s="223"/>
      <c r="AD6" s="224"/>
      <c r="AE6" s="225"/>
      <c r="AF6" s="221"/>
      <c r="AG6" s="223"/>
      <c r="AH6" s="226"/>
      <c r="AI6" s="227"/>
      <c r="AJ6" s="186"/>
      <c r="AK6" s="228" t="str">
        <f>IF('planning pers - masquer'!BG2="DOUB","AG ","")&amp;IF('planning pers - masquer'!BG35="DOUB","CB ","")&amp;IF('planning pers - masquer'!BH68="DOUB","CC ","")&amp;IF('planning pers - masquer'!BG101="DOUB","CG ","")&amp;IF('planning pers - masquer'!BG134="DOUB","HV ","")&amp;IF('planning pers - masquer'!BG167="DOUB","IP ","")&amp;IF('planning pers - masquer'!BG200="DOUB","MG ","")&amp;IF('planning pers - masquer'!BG233="DOUB","ML ","")&amp;IF('planning pers - masquer'!BG266="DOUB","MOM ","")&amp;IF('planning pers - masquer'!BG299="DOUB","MP ","")&amp;IF('planning pers - masquer'!BG332="DOUB","OC ","")&amp;IF('planning pers - masquer'!BG365="DOUB","PW ","")&amp;IF('planning pers - masquer'!BG398="DOUB","RN ","")&amp;IF('planning pers - masquer'!BG431="DOUB","SR ","")&amp;IF('planning pers - masquer'!BG464="DOUB","TS ","")&amp;IF('planning pers - masquer'!BG497="DOUB","VC ","")</f>
        <v/>
      </c>
      <c r="AL6" s="229" t="str">
        <f>'calculs - masquer'!K2</f>
        <v>f</v>
      </c>
      <c r="AM6" s="110" t="str">
        <f>'calculs - masquer'!$G2</f>
        <v/>
      </c>
      <c r="AN6" s="110" t="str">
        <f>'calculs - masquer'!M2</f>
        <v>v</v>
      </c>
      <c r="AO6" s="230" t="str">
        <f t="shared" ref="AO6" si="0">IF(OR(C6="",AM6="we"),"",IF(COUNTIF(D6:AI6,"AG"),"","AG ")&amp;IF(COUNTIF(D6:AI6,"CB"),"","CB ")&amp;IF(COUNTIF(D6:AI6,"CC"),"","CC ")&amp;IF(COUNTIF(D6:AI6,"CG"),"","CG ")&amp;IF(COUNTIF(D6:AI6,"HV"),"","HV ")&amp;IF(COUNTIF(D6:AI6,"IP"),"","IP ")&amp;IF(COUNTIF(D6:AI6,"MG"),"","MG ")&amp;IF(COUNTIF(D6:AI6,"ML"),"","ML ")&amp;IF(COUNTIF(D6:AI6,"MOM"),"","MOM ")&amp;IF(COUNTIF(D6:AI6,"MP"),"","MP ")&amp;IF(COUNTIF(D6:AI6,"OC"),"","OC ")&amp;IF(COUNTIF(D6:AI6,"PW"),"","PW ")&amp;IF(COUNTIF(D6:AI6,"RN"),"","RN ")&amp;IF(COUNTIF(D6:AI6,"SR"),"","SR ")&amp;IF(COUNTIF(D6:AI6,"TS"),"","TS ")&amp;IF(COUNTIF(D6:AI6,"VC"),"","VC"))</f>
        <v>AG CB CC CG HV IP MG ML MOM MP OC PW RN SR TS VC</v>
      </c>
    </row>
    <row r="7" spans="1:41" ht="3" customHeight="1" x14ac:dyDescent="0.25">
      <c r="B7" s="208"/>
      <c r="C7" s="231" t="str">
        <f>'calculs - masquer'!$I3</f>
        <v>sa 2</v>
      </c>
      <c r="D7" s="232"/>
      <c r="E7" s="233"/>
      <c r="F7" s="233"/>
      <c r="G7" s="233"/>
      <c r="H7" s="234"/>
      <c r="I7" s="232"/>
      <c r="J7" s="233"/>
      <c r="K7" s="233"/>
      <c r="L7" s="233"/>
      <c r="M7" s="234"/>
      <c r="N7" s="232"/>
      <c r="O7" s="235"/>
      <c r="P7" s="236"/>
      <c r="Q7" s="215"/>
      <c r="R7" s="237"/>
      <c r="S7" s="217"/>
      <c r="T7" s="238"/>
      <c r="U7" s="239"/>
      <c r="V7" s="239"/>
      <c r="W7" s="239"/>
      <c r="X7" s="240"/>
      <c r="Y7" s="217"/>
      <c r="Z7" s="241"/>
      <c r="AA7" s="242"/>
      <c r="AB7" s="242"/>
      <c r="AC7" s="243"/>
      <c r="AD7" s="244"/>
      <c r="AE7" s="225"/>
      <c r="AF7" s="241"/>
      <c r="AG7" s="243"/>
      <c r="AH7" s="245"/>
      <c r="AI7" s="246"/>
      <c r="AJ7" s="186"/>
      <c r="AK7" s="247" t="str">
        <f>IF('planning pers - masquer'!BG3="DOUB","AG ","")&amp;IF('planning pers - masquer'!BG36="DOUB","CB ","")&amp;IF('planning pers - masquer'!BH69="DOUB","CC ","")&amp;IF('planning pers - masquer'!BG102="DOUB","CG ","")&amp;IF('planning pers - masquer'!BG135="DOUB","HV ","")&amp;IF('planning pers - masquer'!BG168="DOUB","IP ","")&amp;IF('planning pers - masquer'!BG201="DOUB","MG ","")&amp;IF('planning pers - masquer'!BG234="DOUB","ML ","")&amp;IF('planning pers - masquer'!BG267="DOUB","MOM ","")&amp;IF('planning pers - masquer'!BG300="DOUB","MP ","")&amp;IF('planning pers - masquer'!BG333="DOUB","OC ","")&amp;IF('planning pers - masquer'!BG366="DOUB","PW ","")&amp;IF('planning pers - masquer'!BG399="DOUB","RN ","")&amp;IF('planning pers - masquer'!BG432="DOUB","SR ","")&amp;IF('planning pers - masquer'!BG465="DOUB","TS ","")&amp;IF('planning pers - masquer'!BG498="DOUB","VC ","")</f>
        <v/>
      </c>
      <c r="AL7" s="229" t="str">
        <f>'calculs - masquer'!K3</f>
        <v/>
      </c>
      <c r="AM7" s="110" t="str">
        <f>'calculs - masquer'!$G3</f>
        <v>we</v>
      </c>
      <c r="AN7" s="110" t="str">
        <f>'calculs - masquer'!M3</f>
        <v>v</v>
      </c>
      <c r="AO7" s="230" t="str">
        <f>IF(OR(C7="",AM7="we",AL7="f"),"",IF(COUNTIF(D7:AI7,"AG"),"","AG ")&amp;IF(COUNTIF(D7:AI7,"CB"),"","CB ")&amp;IF(COUNTIF(D7:AI7,"CC"),"","CC ")&amp;IF(COUNTIF(D7:AI7,"CG"),"","CG ")&amp;IF(COUNTIF(D7:AI7,"HV"),"","HV ")&amp;IF(COUNTIF(D7:AI7,"IP"),"","IP ")&amp;IF(COUNTIF(D7:AI7,"MG"),"","MG ")&amp;IF(COUNTIF(D7:AI7,"ML"),"","ML ")&amp;IF(COUNTIF(D7:AI7,"MOM"),"","MOM ")&amp;IF(COUNTIF(D7:AI7,"MP"),"","MP ")&amp;IF(COUNTIF(D7:AI7,"OC"),"","OC ")&amp;IF(COUNTIF(D7:AI7,"PW"),"","PW ")&amp;IF(COUNTIF(D7:AI7,"RN"),"","RN ")&amp;IF(COUNTIF(D7:AI7,"SR"),"","SR ")&amp;IF(COUNTIF(D7:AI7,"TS"),"","TS ")&amp;IF(COUNTIF(D7:AI7,"VC"),"","VC"))</f>
        <v/>
      </c>
    </row>
    <row r="8" spans="1:41" ht="3" customHeight="1" x14ac:dyDescent="0.25">
      <c r="B8" s="208"/>
      <c r="C8" s="231" t="str">
        <f>'calculs - masquer'!$I4</f>
        <v>di 3</v>
      </c>
      <c r="D8" s="232"/>
      <c r="E8" s="233"/>
      <c r="F8" s="233"/>
      <c r="G8" s="233"/>
      <c r="H8" s="234"/>
      <c r="I8" s="232"/>
      <c r="J8" s="233"/>
      <c r="K8" s="233"/>
      <c r="L8" s="233"/>
      <c r="M8" s="234"/>
      <c r="N8" s="232"/>
      <c r="O8" s="235"/>
      <c r="P8" s="236"/>
      <c r="Q8" s="215"/>
      <c r="R8" s="237"/>
      <c r="S8" s="217"/>
      <c r="T8" s="238"/>
      <c r="U8" s="239"/>
      <c r="V8" s="239"/>
      <c r="W8" s="239"/>
      <c r="X8" s="240"/>
      <c r="Y8" s="217"/>
      <c r="Z8" s="241"/>
      <c r="AA8" s="242"/>
      <c r="AB8" s="242"/>
      <c r="AC8" s="243"/>
      <c r="AD8" s="244"/>
      <c r="AE8" s="225"/>
      <c r="AF8" s="241"/>
      <c r="AG8" s="243"/>
      <c r="AH8" s="245"/>
      <c r="AI8" s="246"/>
      <c r="AJ8" s="186"/>
      <c r="AK8" s="247" t="str">
        <f>IF('planning pers - masquer'!BG4="DOUB","AG ","")&amp;IF('planning pers - masquer'!BG37="DOUB","CB ","")&amp;IF('planning pers - masquer'!BH70="DOUB","CC ","")&amp;IF('planning pers - masquer'!BG103="DOUB","CG ","")&amp;IF('planning pers - masquer'!BG136="DOUB","HV ","")&amp;IF('planning pers - masquer'!BG169="DOUB","IP ","")&amp;IF('planning pers - masquer'!BG202="DOUB","MG ","")&amp;IF('planning pers - masquer'!BG235="DOUB","ML ","")&amp;IF('planning pers - masquer'!BG268="DOUB","MOM ","")&amp;IF('planning pers - masquer'!BG301="DOUB","MP ","")&amp;IF('planning pers - masquer'!BG334="DOUB","OC ","")&amp;IF('planning pers - masquer'!BG367="DOUB","PW ","")&amp;IF('planning pers - masquer'!BG400="DOUB","RN ","")&amp;IF('planning pers - masquer'!BG433="DOUB","SR ","")&amp;IF('planning pers - masquer'!BG466="DOUB","TS ","")&amp;IF('planning pers - masquer'!BG499="DOUB","VC ","")</f>
        <v/>
      </c>
      <c r="AL8" s="229" t="str">
        <f>'calculs - masquer'!K4</f>
        <v/>
      </c>
      <c r="AM8" s="110" t="str">
        <f>'calculs - masquer'!$G4</f>
        <v>we</v>
      </c>
      <c r="AN8" s="110" t="str">
        <f>'calculs - masquer'!M4</f>
        <v>v</v>
      </c>
      <c r="AO8" s="230" t="str">
        <f t="shared" ref="AO8:AO36" si="1">IF(OR(C8="",AM8="we",AL8="f"),"",IF(COUNTIF(D8:AI8,"AG"),"","AG ")&amp;IF(COUNTIF(D8:AI8,"CB"),"","CB ")&amp;IF(COUNTIF(D8:AI8,"CC"),"","CC ")&amp;IF(COUNTIF(D8:AI8,"CG"),"","CG ")&amp;IF(COUNTIF(D8:AI8,"HV"),"","HV ")&amp;IF(COUNTIF(D8:AI8,"IP"),"","IP ")&amp;IF(COUNTIF(D8:AI8,"MG"),"","MG ")&amp;IF(COUNTIF(D8:AI8,"ML"),"","ML ")&amp;IF(COUNTIF(D8:AI8,"MOM"),"","MOM ")&amp;IF(COUNTIF(D8:AI8,"MP"),"","MP ")&amp;IF(COUNTIF(D8:AI8,"OC"),"","OC ")&amp;IF(COUNTIF(D8:AI8,"PW"),"","PW ")&amp;IF(COUNTIF(D8:AI8,"RN"),"","RN ")&amp;IF(COUNTIF(D8:AI8,"SR"),"","SR ")&amp;IF(COUNTIF(D8:AI8,"TS"),"","TS ")&amp;IF(COUNTIF(D8:AI8,"VC"),"","VC"))</f>
        <v/>
      </c>
    </row>
    <row r="9" spans="1:41" ht="13.5" customHeight="1" x14ac:dyDescent="0.25">
      <c r="B9" s="208"/>
      <c r="C9" s="231" t="str">
        <f>'calculs - masquer'!$I5</f>
        <v>lu 4</v>
      </c>
      <c r="D9" s="232"/>
      <c r="E9" s="233"/>
      <c r="F9" s="233"/>
      <c r="G9" s="233"/>
      <c r="H9" s="234"/>
      <c r="I9" s="232"/>
      <c r="J9" s="233"/>
      <c r="K9" s="233"/>
      <c r="L9" s="233"/>
      <c r="M9" s="234"/>
      <c r="N9" s="232"/>
      <c r="O9" s="235"/>
      <c r="P9" s="236"/>
      <c r="Q9" s="215"/>
      <c r="R9" s="237"/>
      <c r="S9" s="217"/>
      <c r="T9" s="238"/>
      <c r="U9" s="239"/>
      <c r="V9" s="239"/>
      <c r="W9" s="239"/>
      <c r="X9" s="240"/>
      <c r="Y9" s="217"/>
      <c r="Z9" s="241"/>
      <c r="AA9" s="242"/>
      <c r="AB9" s="242"/>
      <c r="AC9" s="243"/>
      <c r="AD9" s="244"/>
      <c r="AE9" s="225"/>
      <c r="AF9" s="241"/>
      <c r="AG9" s="243"/>
      <c r="AH9" s="245"/>
      <c r="AI9" s="246"/>
      <c r="AJ9" s="186"/>
      <c r="AK9" s="247" t="str">
        <f>IF('planning pers - masquer'!BG5="DOUB","AG ","")&amp;IF('planning pers - masquer'!BG38="DOUB","CB ","")&amp;IF('planning pers - masquer'!BH71="DOUB","CC ","")&amp;IF('planning pers - masquer'!BG104="DOUB","CG ","")&amp;IF('planning pers - masquer'!BG137="DOUB","HV ","")&amp;IF('planning pers - masquer'!BG170="DOUB","IP ","")&amp;IF('planning pers - masquer'!BG203="DOUB","MG ","")&amp;IF('planning pers - masquer'!BG236="DOUB","ML ","")&amp;IF('planning pers - masquer'!BG269="DOUB","MOM ","")&amp;IF('planning pers - masquer'!BG302="DOUB","MP ","")&amp;IF('planning pers - masquer'!BG335="DOUB","OC ","")&amp;IF('planning pers - masquer'!BG368="DOUB","PW ","")&amp;IF('planning pers - masquer'!BG401="DOUB","RN ","")&amp;IF('planning pers - masquer'!BG434="DOUB","SR ","")&amp;IF('planning pers - masquer'!BG467="DOUB","TS ","")&amp;IF('planning pers - masquer'!BG500="DOUB","VC ","")</f>
        <v/>
      </c>
      <c r="AL9" s="229" t="str">
        <f>'calculs - masquer'!K5</f>
        <v/>
      </c>
      <c r="AM9" s="110" t="str">
        <f>'calculs - masquer'!$G5</f>
        <v/>
      </c>
      <c r="AN9" s="110" t="str">
        <f>'calculs - masquer'!M5</f>
        <v>v</v>
      </c>
      <c r="AO9" s="230" t="str">
        <f t="shared" si="1"/>
        <v>AG CB CC CG HV IP MG ML MOM MP OC PW RN SR TS VC</v>
      </c>
    </row>
    <row r="10" spans="1:41" ht="13.5" customHeight="1" x14ac:dyDescent="0.25">
      <c r="B10" s="208"/>
      <c r="C10" s="231" t="str">
        <f>'calculs - masquer'!$I6</f>
        <v>ma 5</v>
      </c>
      <c r="D10" s="232"/>
      <c r="E10" s="233"/>
      <c r="F10" s="233"/>
      <c r="G10" s="233"/>
      <c r="H10" s="234"/>
      <c r="I10" s="232"/>
      <c r="J10" s="233"/>
      <c r="K10" s="233"/>
      <c r="L10" s="233"/>
      <c r="M10" s="234"/>
      <c r="N10" s="232"/>
      <c r="O10" s="235"/>
      <c r="P10" s="236"/>
      <c r="Q10" s="215"/>
      <c r="R10" s="237"/>
      <c r="S10" s="217"/>
      <c r="T10" s="238"/>
      <c r="U10" s="239"/>
      <c r="V10" s="239"/>
      <c r="W10" s="239"/>
      <c r="X10" s="240"/>
      <c r="Y10" s="217"/>
      <c r="Z10" s="241"/>
      <c r="AA10" s="242"/>
      <c r="AB10" s="242"/>
      <c r="AC10" s="243"/>
      <c r="AD10" s="244"/>
      <c r="AE10" s="225"/>
      <c r="AF10" s="241"/>
      <c r="AG10" s="243"/>
      <c r="AH10" s="245"/>
      <c r="AI10" s="246"/>
      <c r="AJ10" s="186"/>
      <c r="AK10" s="247" t="str">
        <f>IF('planning pers - masquer'!BG6="DOUB","AG ","")&amp;IF('planning pers - masquer'!BG39="DOUB","CB ","")&amp;IF('planning pers - masquer'!BH72="DOUB","CC ","")&amp;IF('planning pers - masquer'!BG105="DOUB","CG ","")&amp;IF('planning pers - masquer'!BG138="DOUB","HV ","")&amp;IF('planning pers - masquer'!BG171="DOUB","IP ","")&amp;IF('planning pers - masquer'!BG204="DOUB","MG ","")&amp;IF('planning pers - masquer'!BG237="DOUB","ML ","")&amp;IF('planning pers - masquer'!BG270="DOUB","MOM ","")&amp;IF('planning pers - masquer'!BG303="DOUB","MP ","")&amp;IF('planning pers - masquer'!BG336="DOUB","OC ","")&amp;IF('planning pers - masquer'!BG369="DOUB","PW ","")&amp;IF('planning pers - masquer'!BG402="DOUB","RN ","")&amp;IF('planning pers - masquer'!BG435="DOUB","SR ","")&amp;IF('planning pers - masquer'!BG468="DOUB","TS ","")&amp;IF('planning pers - masquer'!BG501="DOUB","VC ","")</f>
        <v/>
      </c>
      <c r="AL10" s="229" t="str">
        <f>'calculs - masquer'!K6</f>
        <v/>
      </c>
      <c r="AM10" s="110" t="str">
        <f>'calculs - masquer'!$G6</f>
        <v/>
      </c>
      <c r="AN10" s="110" t="str">
        <f>'calculs - masquer'!M6</f>
        <v>v</v>
      </c>
      <c r="AO10" s="230" t="str">
        <f t="shared" si="1"/>
        <v>AG CB CC CG HV IP MG ML MOM MP OC PW RN SR TS VC</v>
      </c>
    </row>
    <row r="11" spans="1:41" ht="13.5" customHeight="1" x14ac:dyDescent="0.25">
      <c r="B11" s="208"/>
      <c r="C11" s="231" t="str">
        <f>'calculs - masquer'!$I7</f>
        <v>me 6</v>
      </c>
      <c r="D11" s="232"/>
      <c r="E11" s="233"/>
      <c r="F11" s="233"/>
      <c r="G11" s="233"/>
      <c r="H11" s="234"/>
      <c r="I11" s="232"/>
      <c r="J11" s="233"/>
      <c r="K11" s="233"/>
      <c r="L11" s="233"/>
      <c r="M11" s="234"/>
      <c r="N11" s="232"/>
      <c r="O11" s="235"/>
      <c r="P11" s="236"/>
      <c r="Q11" s="215"/>
      <c r="R11" s="237"/>
      <c r="S11" s="217"/>
      <c r="T11" s="238"/>
      <c r="U11" s="239"/>
      <c r="V11" s="239"/>
      <c r="W11" s="239"/>
      <c r="X11" s="240"/>
      <c r="Y11" s="217"/>
      <c r="Z11" s="241"/>
      <c r="AA11" s="242"/>
      <c r="AB11" s="242"/>
      <c r="AC11" s="243"/>
      <c r="AD11" s="244"/>
      <c r="AE11" s="225"/>
      <c r="AF11" s="241"/>
      <c r="AG11" s="243"/>
      <c r="AH11" s="245"/>
      <c r="AI11" s="246"/>
      <c r="AJ11" s="186"/>
      <c r="AK11" s="247" t="str">
        <f>IF('planning pers - masquer'!BG7="DOUB","AG ","")&amp;IF('planning pers - masquer'!BG40="DOUB","CB ","")&amp;IF('planning pers - masquer'!BH73="DOUB","CC ","")&amp;IF('planning pers - masquer'!BG106="DOUB","CG ","")&amp;IF('planning pers - masquer'!BG139="DOUB","HV ","")&amp;IF('planning pers - masquer'!BG172="DOUB","IP ","")&amp;IF('planning pers - masquer'!BG205="DOUB","MG ","")&amp;IF('planning pers - masquer'!BG238="DOUB","ML ","")&amp;IF('planning pers - masquer'!BG271="DOUB","MOM ","")&amp;IF('planning pers - masquer'!BG304="DOUB","MP ","")&amp;IF('planning pers - masquer'!BG337="DOUB","OC ","")&amp;IF('planning pers - masquer'!BG370="DOUB","PW ","")&amp;IF('planning pers - masquer'!BG403="DOUB","RN ","")&amp;IF('planning pers - masquer'!BG436="DOUB","SR ","")&amp;IF('planning pers - masquer'!BG469="DOUB","TS ","")&amp;IF('planning pers - masquer'!BG502="DOUB","VC ","")</f>
        <v/>
      </c>
      <c r="AL11" s="229" t="str">
        <f>'calculs - masquer'!K7</f>
        <v/>
      </c>
      <c r="AM11" s="110" t="str">
        <f>'calculs - masquer'!$G7</f>
        <v/>
      </c>
      <c r="AN11" s="110" t="str">
        <f>'calculs - masquer'!M7</f>
        <v/>
      </c>
      <c r="AO11" s="230" t="str">
        <f t="shared" si="1"/>
        <v>AG CB CC CG HV IP MG ML MOM MP OC PW RN SR TS VC</v>
      </c>
    </row>
    <row r="12" spans="1:41" ht="13.5" customHeight="1" x14ac:dyDescent="0.25">
      <c r="B12" s="208"/>
      <c r="C12" s="231" t="str">
        <f>'calculs - masquer'!$I8</f>
        <v>je 7</v>
      </c>
      <c r="D12" s="232"/>
      <c r="E12" s="233"/>
      <c r="F12" s="233"/>
      <c r="G12" s="233"/>
      <c r="H12" s="234"/>
      <c r="I12" s="232"/>
      <c r="J12" s="233"/>
      <c r="K12" s="233"/>
      <c r="L12" s="233"/>
      <c r="M12" s="234"/>
      <c r="N12" s="232"/>
      <c r="O12" s="235"/>
      <c r="P12" s="236"/>
      <c r="Q12" s="215"/>
      <c r="R12" s="237"/>
      <c r="S12" s="217"/>
      <c r="T12" s="238"/>
      <c r="U12" s="239"/>
      <c r="V12" s="239"/>
      <c r="W12" s="239"/>
      <c r="X12" s="240"/>
      <c r="Y12" s="217"/>
      <c r="Z12" s="241"/>
      <c r="AA12" s="242"/>
      <c r="AB12" s="242"/>
      <c r="AC12" s="243"/>
      <c r="AD12" s="244"/>
      <c r="AE12" s="225"/>
      <c r="AF12" s="241"/>
      <c r="AG12" s="243"/>
      <c r="AH12" s="245"/>
      <c r="AI12" s="246"/>
      <c r="AJ12" s="186"/>
      <c r="AK12" s="247" t="str">
        <f>IF('planning pers - masquer'!BG8="DOUB","AG ","")&amp;IF('planning pers - masquer'!BG41="DOUB","CB ","")&amp;IF('planning pers - masquer'!BH74="DOUB","CC ","")&amp;IF('planning pers - masquer'!BG107="DOUB","CG ","")&amp;IF('planning pers - masquer'!BG140="DOUB","HV ","")&amp;IF('planning pers - masquer'!BG173="DOUB","IP ","")&amp;IF('planning pers - masquer'!BG206="DOUB","MG ","")&amp;IF('planning pers - masquer'!BG239="DOUB","ML ","")&amp;IF('planning pers - masquer'!BG272="DOUB","MOM ","")&amp;IF('planning pers - masquer'!BG305="DOUB","MP ","")&amp;IF('planning pers - masquer'!BG338="DOUB","OC ","")&amp;IF('planning pers - masquer'!BG371="DOUB","PW ","")&amp;IF('planning pers - masquer'!BG404="DOUB","RN ","")&amp;IF('planning pers - masquer'!BG437="DOUB","SR ","")&amp;IF('planning pers - masquer'!BG470="DOUB","TS ","")&amp;IF('planning pers - masquer'!BG503="DOUB","VC ","")</f>
        <v/>
      </c>
      <c r="AL12" s="229" t="str">
        <f>'calculs - masquer'!K8</f>
        <v/>
      </c>
      <c r="AM12" s="110" t="str">
        <f>'calculs - masquer'!$G8</f>
        <v/>
      </c>
      <c r="AN12" s="110" t="str">
        <f>'calculs - masquer'!M8</f>
        <v/>
      </c>
      <c r="AO12" s="230" t="str">
        <f t="shared" si="1"/>
        <v>AG CB CC CG HV IP MG ML MOM MP OC PW RN SR TS VC</v>
      </c>
    </row>
    <row r="13" spans="1:41" ht="13.5" customHeight="1" x14ac:dyDescent="0.25">
      <c r="B13" s="208"/>
      <c r="C13" s="231" t="str">
        <f>'calculs - masquer'!$I9</f>
        <v>ve 8</v>
      </c>
      <c r="D13" s="232"/>
      <c r="E13" s="233"/>
      <c r="F13" s="233"/>
      <c r="G13" s="233"/>
      <c r="H13" s="234"/>
      <c r="I13" s="232"/>
      <c r="J13" s="233"/>
      <c r="K13" s="233"/>
      <c r="L13" s="233"/>
      <c r="M13" s="234"/>
      <c r="N13" s="232"/>
      <c r="O13" s="235"/>
      <c r="P13" s="236"/>
      <c r="Q13" s="215"/>
      <c r="R13" s="237"/>
      <c r="S13" s="217"/>
      <c r="T13" s="238"/>
      <c r="U13" s="239"/>
      <c r="V13" s="239"/>
      <c r="W13" s="239"/>
      <c r="X13" s="240"/>
      <c r="Y13" s="217"/>
      <c r="Z13" s="241"/>
      <c r="AA13" s="242"/>
      <c r="AB13" s="242"/>
      <c r="AC13" s="243"/>
      <c r="AD13" s="244"/>
      <c r="AE13" s="225"/>
      <c r="AF13" s="241"/>
      <c r="AG13" s="243"/>
      <c r="AH13" s="245"/>
      <c r="AI13" s="246"/>
      <c r="AJ13" s="186"/>
      <c r="AK13" s="247" t="str">
        <f>IF('planning pers - masquer'!BG9="DOUB","AG ","")&amp;IF('planning pers - masquer'!BG42="DOUB","CB ","")&amp;IF('planning pers - masquer'!BH75="DOUB","CC ","")&amp;IF('planning pers - masquer'!BG108="DOUB","CG ","")&amp;IF('planning pers - masquer'!BG141="DOUB","HV ","")&amp;IF('planning pers - masquer'!BG174="DOUB","IP ","")&amp;IF('planning pers - masquer'!BG207="DOUB","MG ","")&amp;IF('planning pers - masquer'!BG240="DOUB","ML ","")&amp;IF('planning pers - masquer'!BG273="DOUB","MOM ","")&amp;IF('planning pers - masquer'!BG306="DOUB","MP ","")&amp;IF('planning pers - masquer'!BG339="DOUB","OC ","")&amp;IF('planning pers - masquer'!BG372="DOUB","PW ","")&amp;IF('planning pers - masquer'!BG405="DOUB","RN ","")&amp;IF('planning pers - masquer'!BG438="DOUB","SR ","")&amp;IF('planning pers - masquer'!BG471="DOUB","TS ","")&amp;IF('planning pers - masquer'!BG504="DOUB","VC ","")</f>
        <v/>
      </c>
      <c r="AL13" s="229" t="str">
        <f>'calculs - masquer'!K9</f>
        <v/>
      </c>
      <c r="AM13" s="110" t="str">
        <f>'calculs - masquer'!$G9</f>
        <v/>
      </c>
      <c r="AN13" s="110" t="str">
        <f>'calculs - masquer'!M9</f>
        <v/>
      </c>
      <c r="AO13" s="230" t="str">
        <f t="shared" si="1"/>
        <v>AG CB CC CG HV IP MG ML MOM MP OC PW RN SR TS VC</v>
      </c>
    </row>
    <row r="14" spans="1:41" ht="3" customHeight="1" x14ac:dyDescent="0.25">
      <c r="B14" s="208"/>
      <c r="C14" s="231" t="str">
        <f>'calculs - masquer'!$I10</f>
        <v>sa 9</v>
      </c>
      <c r="D14" s="232"/>
      <c r="E14" s="233"/>
      <c r="F14" s="233"/>
      <c r="G14" s="233"/>
      <c r="H14" s="234"/>
      <c r="I14" s="232"/>
      <c r="J14" s="233"/>
      <c r="K14" s="233"/>
      <c r="L14" s="233"/>
      <c r="M14" s="234"/>
      <c r="N14" s="232"/>
      <c r="O14" s="235"/>
      <c r="P14" s="236"/>
      <c r="Q14" s="215"/>
      <c r="R14" s="237"/>
      <c r="S14" s="217"/>
      <c r="T14" s="238"/>
      <c r="U14" s="239"/>
      <c r="V14" s="239"/>
      <c r="W14" s="239"/>
      <c r="X14" s="240"/>
      <c r="Y14" s="217"/>
      <c r="Z14" s="241"/>
      <c r="AA14" s="242"/>
      <c r="AB14" s="242"/>
      <c r="AC14" s="243"/>
      <c r="AD14" s="244"/>
      <c r="AE14" s="225"/>
      <c r="AF14" s="241"/>
      <c r="AG14" s="243"/>
      <c r="AH14" s="245"/>
      <c r="AI14" s="246"/>
      <c r="AJ14" s="186"/>
      <c r="AK14" s="247" t="str">
        <f>IF('planning pers - masquer'!BG10="DOUB","AG ","")&amp;IF('planning pers - masquer'!BG43="DOUB","CB ","")&amp;IF('planning pers - masquer'!BH76="DOUB","CC ","")&amp;IF('planning pers - masquer'!BG109="DOUB","CG ","")&amp;IF('planning pers - masquer'!BG142="DOUB","HV ","")&amp;IF('planning pers - masquer'!BG175="DOUB","IP ","")&amp;IF('planning pers - masquer'!BG208="DOUB","MG ","")&amp;IF('planning pers - masquer'!BG241="DOUB","ML ","")&amp;IF('planning pers - masquer'!BG274="DOUB","MOM ","")&amp;IF('planning pers - masquer'!BG307="DOUB","MP ","")&amp;IF('planning pers - masquer'!BG340="DOUB","OC ","")&amp;IF('planning pers - masquer'!BG373="DOUB","PW ","")&amp;IF('planning pers - masquer'!BG406="DOUB","RN ","")&amp;IF('planning pers - masquer'!BG439="DOUB","SR ","")&amp;IF('planning pers - masquer'!BG472="DOUB","TS ","")&amp;IF('planning pers - masquer'!BG505="DOUB","VC ","")</f>
        <v/>
      </c>
      <c r="AL14" s="229" t="str">
        <f>'calculs - masquer'!K10</f>
        <v/>
      </c>
      <c r="AM14" s="110" t="str">
        <f>'calculs - masquer'!$G10</f>
        <v>we</v>
      </c>
      <c r="AN14" s="110" t="str">
        <f>'calculs - masquer'!M10</f>
        <v/>
      </c>
      <c r="AO14" s="230" t="str">
        <f t="shared" si="1"/>
        <v/>
      </c>
    </row>
    <row r="15" spans="1:41" ht="3" customHeight="1" x14ac:dyDescent="0.25">
      <c r="B15" s="208"/>
      <c r="C15" s="231" t="str">
        <f>'calculs - masquer'!$I11</f>
        <v>di 10</v>
      </c>
      <c r="D15" s="232"/>
      <c r="E15" s="233"/>
      <c r="F15" s="233"/>
      <c r="G15" s="233"/>
      <c r="H15" s="234"/>
      <c r="I15" s="232"/>
      <c r="J15" s="233"/>
      <c r="K15" s="233"/>
      <c r="L15" s="233"/>
      <c r="M15" s="234"/>
      <c r="N15" s="232"/>
      <c r="O15" s="235"/>
      <c r="P15" s="236"/>
      <c r="Q15" s="215"/>
      <c r="R15" s="237"/>
      <c r="S15" s="217"/>
      <c r="T15" s="238"/>
      <c r="U15" s="239"/>
      <c r="V15" s="239"/>
      <c r="W15" s="239"/>
      <c r="X15" s="240"/>
      <c r="Y15" s="217"/>
      <c r="Z15" s="241"/>
      <c r="AA15" s="242"/>
      <c r="AB15" s="242"/>
      <c r="AC15" s="243"/>
      <c r="AD15" s="244"/>
      <c r="AE15" s="225"/>
      <c r="AF15" s="241"/>
      <c r="AG15" s="243"/>
      <c r="AH15" s="245"/>
      <c r="AI15" s="246"/>
      <c r="AJ15" s="186"/>
      <c r="AK15" s="247" t="str">
        <f>IF('planning pers - masquer'!BG11="DOUB","AG ","")&amp;IF('planning pers - masquer'!BG44="DOUB","CB ","")&amp;IF('planning pers - masquer'!BH77="DOUB","CC ","")&amp;IF('planning pers - masquer'!BG110="DOUB","CG ","")&amp;IF('planning pers - masquer'!BG143="DOUB","HV ","")&amp;IF('planning pers - masquer'!BG176="DOUB","IP ","")&amp;IF('planning pers - masquer'!BG209="DOUB","MG ","")&amp;IF('planning pers - masquer'!BG242="DOUB","ML ","")&amp;IF('planning pers - masquer'!BG275="DOUB","MOM ","")&amp;IF('planning pers - masquer'!BG308="DOUB","MP ","")&amp;IF('planning pers - masquer'!BG341="DOUB","OC ","")&amp;IF('planning pers - masquer'!BG374="DOUB","PW ","")&amp;IF('planning pers - masquer'!BG407="DOUB","RN ","")&amp;IF('planning pers - masquer'!BG440="DOUB","SR ","")&amp;IF('planning pers - masquer'!BG473="DOUB","TS ","")&amp;IF('planning pers - masquer'!BG506="DOUB","VC ","")</f>
        <v/>
      </c>
      <c r="AL15" s="229" t="str">
        <f>'calculs - masquer'!K11</f>
        <v/>
      </c>
      <c r="AM15" s="110" t="str">
        <f>'calculs - masquer'!$G11</f>
        <v>we</v>
      </c>
      <c r="AN15" s="110" t="str">
        <f>'calculs - masquer'!M11</f>
        <v/>
      </c>
      <c r="AO15" s="230" t="str">
        <f t="shared" si="1"/>
        <v/>
      </c>
    </row>
    <row r="16" spans="1:41" ht="13.5" customHeight="1" x14ac:dyDescent="0.25">
      <c r="B16" s="208"/>
      <c r="C16" s="231" t="str">
        <f>'calculs - masquer'!$I12</f>
        <v>lu 11</v>
      </c>
      <c r="D16" s="232"/>
      <c r="E16" s="233"/>
      <c r="F16" s="233"/>
      <c r="G16" s="233"/>
      <c r="H16" s="234"/>
      <c r="I16" s="232"/>
      <c r="J16" s="233"/>
      <c r="K16" s="233"/>
      <c r="L16" s="233"/>
      <c r="M16" s="234"/>
      <c r="N16" s="232"/>
      <c r="O16" s="235"/>
      <c r="P16" s="236"/>
      <c r="Q16" s="215"/>
      <c r="R16" s="237"/>
      <c r="S16" s="217"/>
      <c r="T16" s="238"/>
      <c r="U16" s="239"/>
      <c r="V16" s="239"/>
      <c r="W16" s="239"/>
      <c r="X16" s="240"/>
      <c r="Y16" s="217"/>
      <c r="Z16" s="241"/>
      <c r="AA16" s="242"/>
      <c r="AB16" s="242"/>
      <c r="AC16" s="243"/>
      <c r="AD16" s="244"/>
      <c r="AE16" s="225"/>
      <c r="AF16" s="241"/>
      <c r="AG16" s="243"/>
      <c r="AH16" s="245"/>
      <c r="AI16" s="246"/>
      <c r="AJ16" s="186"/>
      <c r="AK16" s="247" t="str">
        <f>IF('planning pers - masquer'!BG12="DOUB","AG ","")&amp;IF('planning pers - masquer'!BG45="DOUB","CB ","")&amp;IF('planning pers - masquer'!BH78="DOUB","CC ","")&amp;IF('planning pers - masquer'!BG111="DOUB","CG ","")&amp;IF('planning pers - masquer'!BG144="DOUB","HV ","")&amp;IF('planning pers - masquer'!BG177="DOUB","IP ","")&amp;IF('planning pers - masquer'!BG210="DOUB","MG ","")&amp;IF('planning pers - masquer'!BG243="DOUB","ML ","")&amp;IF('planning pers - masquer'!BG276="DOUB","MOM ","")&amp;IF('planning pers - masquer'!BG309="DOUB","MP ","")&amp;IF('planning pers - masquer'!BG342="DOUB","OC ","")&amp;IF('planning pers - masquer'!BG375="DOUB","PW ","")&amp;IF('planning pers - masquer'!BG408="DOUB","RN ","")&amp;IF('planning pers - masquer'!BG441="DOUB","SR ","")&amp;IF('planning pers - masquer'!BG474="DOUB","TS ","")&amp;IF('planning pers - masquer'!BG507="DOUB","VC ","")</f>
        <v/>
      </c>
      <c r="AL16" s="229" t="str">
        <f>'calculs - masquer'!K12</f>
        <v/>
      </c>
      <c r="AM16" s="110" t="str">
        <f>'calculs - masquer'!$G12</f>
        <v/>
      </c>
      <c r="AN16" s="110" t="str">
        <f>'calculs - masquer'!M12</f>
        <v/>
      </c>
      <c r="AO16" s="230" t="str">
        <f t="shared" si="1"/>
        <v>AG CB CC CG HV IP MG ML MOM MP OC PW RN SR TS VC</v>
      </c>
    </row>
    <row r="17" spans="2:41" ht="13.5" customHeight="1" x14ac:dyDescent="0.25">
      <c r="B17" s="208"/>
      <c r="C17" s="231" t="str">
        <f>'calculs - masquer'!$I13</f>
        <v>ma 12</v>
      </c>
      <c r="D17" s="232"/>
      <c r="E17" s="233"/>
      <c r="F17" s="233"/>
      <c r="G17" s="233"/>
      <c r="H17" s="234"/>
      <c r="I17" s="232"/>
      <c r="J17" s="233"/>
      <c r="K17" s="233"/>
      <c r="L17" s="233"/>
      <c r="M17" s="234"/>
      <c r="N17" s="232"/>
      <c r="O17" s="235"/>
      <c r="P17" s="236"/>
      <c r="Q17" s="215"/>
      <c r="R17" s="237"/>
      <c r="S17" s="217"/>
      <c r="T17" s="238"/>
      <c r="U17" s="239"/>
      <c r="V17" s="239"/>
      <c r="W17" s="239"/>
      <c r="X17" s="240"/>
      <c r="Y17" s="217"/>
      <c r="Z17" s="241"/>
      <c r="AA17" s="242"/>
      <c r="AB17" s="242"/>
      <c r="AC17" s="243"/>
      <c r="AD17" s="244"/>
      <c r="AE17" s="225"/>
      <c r="AF17" s="241"/>
      <c r="AG17" s="243"/>
      <c r="AH17" s="245"/>
      <c r="AI17" s="246"/>
      <c r="AJ17" s="186"/>
      <c r="AK17" s="247" t="str">
        <f>IF('planning pers - masquer'!BG13="DOUB","AG ","")&amp;IF('planning pers - masquer'!BG46="DOUB","CB ","")&amp;IF('planning pers - masquer'!BH79="DOUB","CC ","")&amp;IF('planning pers - masquer'!BG112="DOUB","CG ","")&amp;IF('planning pers - masquer'!BG145="DOUB","HV ","")&amp;IF('planning pers - masquer'!BG178="DOUB","IP ","")&amp;IF('planning pers - masquer'!BG211="DOUB","MG ","")&amp;IF('planning pers - masquer'!BG244="DOUB","ML ","")&amp;IF('planning pers - masquer'!BG277="DOUB","MOM ","")&amp;IF('planning pers - masquer'!BG310="DOUB","MP ","")&amp;IF('planning pers - masquer'!BG343="DOUB","OC ","")&amp;IF('planning pers - masquer'!BG376="DOUB","PW ","")&amp;IF('planning pers - masquer'!BG409="DOUB","RN ","")&amp;IF('planning pers - masquer'!BG442="DOUB","SR ","")&amp;IF('planning pers - masquer'!BG475="DOUB","TS ","")&amp;IF('planning pers - masquer'!BG508="DOUB","VC ","")</f>
        <v/>
      </c>
      <c r="AL17" s="229" t="str">
        <f>'calculs - masquer'!K13</f>
        <v/>
      </c>
      <c r="AM17" s="110" t="str">
        <f>'calculs - masquer'!$G13</f>
        <v/>
      </c>
      <c r="AN17" s="110" t="str">
        <f>'calculs - masquer'!M13</f>
        <v/>
      </c>
      <c r="AO17" s="230" t="str">
        <f t="shared" si="1"/>
        <v>AG CB CC CG HV IP MG ML MOM MP OC PW RN SR TS VC</v>
      </c>
    </row>
    <row r="18" spans="2:41" ht="13.5" customHeight="1" x14ac:dyDescent="0.25">
      <c r="B18" s="208"/>
      <c r="C18" s="231" t="str">
        <f>'calculs - masquer'!$I14</f>
        <v>me 13</v>
      </c>
      <c r="D18" s="232"/>
      <c r="E18" s="233"/>
      <c r="F18" s="233"/>
      <c r="G18" s="233"/>
      <c r="H18" s="234"/>
      <c r="I18" s="232"/>
      <c r="J18" s="233"/>
      <c r="K18" s="233"/>
      <c r="L18" s="233"/>
      <c r="M18" s="234"/>
      <c r="N18" s="232"/>
      <c r="O18" s="235"/>
      <c r="P18" s="236"/>
      <c r="Q18" s="215"/>
      <c r="R18" s="237"/>
      <c r="S18" s="217"/>
      <c r="T18" s="238"/>
      <c r="U18" s="239"/>
      <c r="V18" s="239"/>
      <c r="W18" s="239"/>
      <c r="X18" s="240"/>
      <c r="Y18" s="217"/>
      <c r="Z18" s="241"/>
      <c r="AA18" s="242"/>
      <c r="AB18" s="242"/>
      <c r="AC18" s="243"/>
      <c r="AD18" s="244"/>
      <c r="AE18" s="225"/>
      <c r="AF18" s="241"/>
      <c r="AG18" s="243"/>
      <c r="AH18" s="245"/>
      <c r="AI18" s="246"/>
      <c r="AJ18" s="186"/>
      <c r="AK18" s="247" t="str">
        <f>IF('planning pers - masquer'!BG14="DOUB","AG ","")&amp;IF('planning pers - masquer'!BG47="DOUB","CB ","")&amp;IF('planning pers - masquer'!BH80="DOUB","CC ","")&amp;IF('planning pers - masquer'!BG113="DOUB","CG ","")&amp;IF('planning pers - masquer'!BG146="DOUB","HV ","")&amp;IF('planning pers - masquer'!BG179="DOUB","IP ","")&amp;IF('planning pers - masquer'!BG212="DOUB","MG ","")&amp;IF('planning pers - masquer'!BG245="DOUB","ML ","")&amp;IF('planning pers - masquer'!BG278="DOUB","MOM ","")&amp;IF('planning pers - masquer'!BG311="DOUB","MP ","")&amp;IF('planning pers - masquer'!BG344="DOUB","OC ","")&amp;IF('planning pers - masquer'!BG377="DOUB","PW ","")&amp;IF('planning pers - masquer'!BG410="DOUB","RN ","")&amp;IF('planning pers - masquer'!BG443="DOUB","SR ","")&amp;IF('planning pers - masquer'!BG476="DOUB","TS ","")&amp;IF('planning pers - masquer'!BG509="DOUB","VC ","")</f>
        <v/>
      </c>
      <c r="AL18" s="229" t="str">
        <f>'calculs - masquer'!K14</f>
        <v/>
      </c>
      <c r="AM18" s="110" t="str">
        <f>'calculs - masquer'!$G14</f>
        <v/>
      </c>
      <c r="AN18" s="110" t="str">
        <f>'calculs - masquer'!M14</f>
        <v/>
      </c>
      <c r="AO18" s="230" t="str">
        <f t="shared" si="1"/>
        <v>AG CB CC CG HV IP MG ML MOM MP OC PW RN SR TS VC</v>
      </c>
    </row>
    <row r="19" spans="2:41" ht="13.5" customHeight="1" x14ac:dyDescent="0.25">
      <c r="B19" s="208"/>
      <c r="C19" s="231" t="str">
        <f>'calculs - masquer'!$I15</f>
        <v>je 14</v>
      </c>
      <c r="D19" s="232"/>
      <c r="E19" s="233"/>
      <c r="F19" s="233"/>
      <c r="G19" s="233"/>
      <c r="H19" s="234"/>
      <c r="I19" s="232"/>
      <c r="J19" s="233"/>
      <c r="K19" s="233"/>
      <c r="L19" s="233"/>
      <c r="M19" s="234"/>
      <c r="N19" s="232"/>
      <c r="O19" s="235"/>
      <c r="P19" s="236"/>
      <c r="Q19" s="215"/>
      <c r="R19" s="237"/>
      <c r="S19" s="217"/>
      <c r="T19" s="238"/>
      <c r="U19" s="239"/>
      <c r="V19" s="239"/>
      <c r="W19" s="239"/>
      <c r="X19" s="240"/>
      <c r="Y19" s="217"/>
      <c r="Z19" s="241"/>
      <c r="AA19" s="242"/>
      <c r="AB19" s="242"/>
      <c r="AC19" s="243"/>
      <c r="AD19" s="244"/>
      <c r="AE19" s="225"/>
      <c r="AF19" s="241"/>
      <c r="AG19" s="243"/>
      <c r="AH19" s="245"/>
      <c r="AI19" s="246"/>
      <c r="AJ19" s="186"/>
      <c r="AK19" s="247" t="str">
        <f>IF('planning pers - masquer'!BG15="DOUB","AG ","")&amp;IF('planning pers - masquer'!BG48="DOUB","CB ","")&amp;IF('planning pers - masquer'!BH81="DOUB","CC ","")&amp;IF('planning pers - masquer'!BG114="DOUB","CG ","")&amp;IF('planning pers - masquer'!BG147="DOUB","HV ","")&amp;IF('planning pers - masquer'!BG180="DOUB","IP ","")&amp;IF('planning pers - masquer'!BG213="DOUB","MG ","")&amp;IF('planning pers - masquer'!BG246="DOUB","ML ","")&amp;IF('planning pers - masquer'!BG279="DOUB","MOM ","")&amp;IF('planning pers - masquer'!BG312="DOUB","MP ","")&amp;IF('planning pers - masquer'!BG345="DOUB","OC ","")&amp;IF('planning pers - masquer'!BG378="DOUB","PW ","")&amp;IF('planning pers - masquer'!BG411="DOUB","RN ","")&amp;IF('planning pers - masquer'!BG444="DOUB","SR ","")&amp;IF('planning pers - masquer'!BG477="DOUB","TS ","")&amp;IF('planning pers - masquer'!BG510="DOUB","VC ","")</f>
        <v/>
      </c>
      <c r="AL19" s="229" t="str">
        <f>'calculs - masquer'!K15</f>
        <v/>
      </c>
      <c r="AM19" s="110" t="str">
        <f>'calculs - masquer'!$G15</f>
        <v/>
      </c>
      <c r="AN19" s="110" t="str">
        <f>'calculs - masquer'!M15</f>
        <v/>
      </c>
      <c r="AO19" s="230" t="str">
        <f t="shared" si="1"/>
        <v>AG CB CC CG HV IP MG ML MOM MP OC PW RN SR TS VC</v>
      </c>
    </row>
    <row r="20" spans="2:41" ht="13.5" customHeight="1" x14ac:dyDescent="0.25">
      <c r="B20" s="208"/>
      <c r="C20" s="231" t="str">
        <f>'calculs - masquer'!$I16</f>
        <v>ve 15</v>
      </c>
      <c r="D20" s="232"/>
      <c r="E20" s="233"/>
      <c r="F20" s="233"/>
      <c r="G20" s="233"/>
      <c r="H20" s="234"/>
      <c r="I20" s="232"/>
      <c r="J20" s="233"/>
      <c r="K20" s="233"/>
      <c r="L20" s="233"/>
      <c r="M20" s="234"/>
      <c r="N20" s="232"/>
      <c r="O20" s="235"/>
      <c r="P20" s="236"/>
      <c r="Q20" s="215"/>
      <c r="R20" s="237"/>
      <c r="S20" s="217"/>
      <c r="T20" s="238"/>
      <c r="U20" s="239"/>
      <c r="V20" s="239"/>
      <c r="W20" s="239"/>
      <c r="X20" s="240"/>
      <c r="Y20" s="217"/>
      <c r="Z20" s="241"/>
      <c r="AA20" s="242"/>
      <c r="AB20" s="242"/>
      <c r="AC20" s="243"/>
      <c r="AD20" s="244"/>
      <c r="AE20" s="225"/>
      <c r="AF20" s="241"/>
      <c r="AG20" s="243"/>
      <c r="AH20" s="245"/>
      <c r="AI20" s="246"/>
      <c r="AJ20" s="186"/>
      <c r="AK20" s="247" t="str">
        <f>IF('planning pers - masquer'!BG16="DOUB","AG ","")&amp;IF('planning pers - masquer'!BG49="DOUB","CB ","")&amp;IF('planning pers - masquer'!BH82="DOUB","CC ","")&amp;IF('planning pers - masquer'!BG115="DOUB","CG ","")&amp;IF('planning pers - masquer'!BG148="DOUB","HV ","")&amp;IF('planning pers - masquer'!BG181="DOUB","IP ","")&amp;IF('planning pers - masquer'!BG214="DOUB","MG ","")&amp;IF('planning pers - masquer'!BG247="DOUB","ML ","")&amp;IF('planning pers - masquer'!BG280="DOUB","MOM ","")&amp;IF('planning pers - masquer'!BG313="DOUB","MP ","")&amp;IF('planning pers - masquer'!BG346="DOUB","OC ","")&amp;IF('planning pers - masquer'!BG379="DOUB","PW ","")&amp;IF('planning pers - masquer'!BG412="DOUB","RN ","")&amp;IF('planning pers - masquer'!BG445="DOUB","SR ","")&amp;IF('planning pers - masquer'!BG478="DOUB","TS ","")&amp;IF('planning pers - masquer'!BG511="DOUB","VC ","")</f>
        <v/>
      </c>
      <c r="AL20" s="229" t="str">
        <f>'calculs - masquer'!K16</f>
        <v/>
      </c>
      <c r="AM20" s="110" t="str">
        <f>'calculs - masquer'!$G16</f>
        <v/>
      </c>
      <c r="AN20" s="110" t="str">
        <f>'calculs - masquer'!M16</f>
        <v/>
      </c>
      <c r="AO20" s="230" t="str">
        <f t="shared" si="1"/>
        <v>AG CB CC CG HV IP MG ML MOM MP OC PW RN SR TS VC</v>
      </c>
    </row>
    <row r="21" spans="2:41" ht="3" customHeight="1" x14ac:dyDescent="0.25">
      <c r="B21" s="208"/>
      <c r="C21" s="231" t="str">
        <f>'calculs - masquer'!$I17</f>
        <v>sa 16</v>
      </c>
      <c r="D21" s="232"/>
      <c r="E21" s="233"/>
      <c r="F21" s="233"/>
      <c r="G21" s="233"/>
      <c r="H21" s="234"/>
      <c r="I21" s="232"/>
      <c r="J21" s="233"/>
      <c r="K21" s="233"/>
      <c r="L21" s="233"/>
      <c r="M21" s="234"/>
      <c r="N21" s="232"/>
      <c r="O21" s="235"/>
      <c r="P21" s="236"/>
      <c r="Q21" s="215"/>
      <c r="R21" s="237"/>
      <c r="S21" s="217"/>
      <c r="T21" s="238"/>
      <c r="U21" s="239"/>
      <c r="V21" s="239"/>
      <c r="W21" s="239"/>
      <c r="X21" s="240"/>
      <c r="Y21" s="217"/>
      <c r="Z21" s="241"/>
      <c r="AA21" s="242"/>
      <c r="AB21" s="242"/>
      <c r="AC21" s="243"/>
      <c r="AD21" s="244"/>
      <c r="AE21" s="225"/>
      <c r="AF21" s="241"/>
      <c r="AG21" s="243"/>
      <c r="AH21" s="245"/>
      <c r="AI21" s="246"/>
      <c r="AJ21" s="186"/>
      <c r="AK21" s="247" t="str">
        <f>IF('planning pers - masquer'!BG17="DOUB","AG ","")&amp;IF('planning pers - masquer'!BG50="DOUB","CB ","")&amp;IF('planning pers - masquer'!BH83="DOUB","CC ","")&amp;IF('planning pers - masquer'!BG116="DOUB","CG ","")&amp;IF('planning pers - masquer'!BG149="DOUB","HV ","")&amp;IF('planning pers - masquer'!BG182="DOUB","IP ","")&amp;IF('planning pers - masquer'!BG215="DOUB","MG ","")&amp;IF('planning pers - masquer'!BG248="DOUB","ML ","")&amp;IF('planning pers - masquer'!BG281="DOUB","MOM ","")&amp;IF('planning pers - masquer'!BG314="DOUB","MP ","")&amp;IF('planning pers - masquer'!BG347="DOUB","OC ","")&amp;IF('planning pers - masquer'!BG380="DOUB","PW ","")&amp;IF('planning pers - masquer'!BG413="DOUB","RN ","")&amp;IF('planning pers - masquer'!BG446="DOUB","SR ","")&amp;IF('planning pers - masquer'!BG479="DOUB","TS ","")&amp;IF('planning pers - masquer'!BG512="DOUB","VC ","")</f>
        <v/>
      </c>
      <c r="AL21" s="229" t="str">
        <f>'calculs - masquer'!K17</f>
        <v/>
      </c>
      <c r="AM21" s="110" t="str">
        <f>'calculs - masquer'!$G17</f>
        <v>we</v>
      </c>
      <c r="AN21" s="110" t="str">
        <f>'calculs - masquer'!M17</f>
        <v/>
      </c>
      <c r="AO21" s="230" t="str">
        <f t="shared" si="1"/>
        <v/>
      </c>
    </row>
    <row r="22" spans="2:41" ht="3" customHeight="1" x14ac:dyDescent="0.25">
      <c r="B22" s="208"/>
      <c r="C22" s="231" t="str">
        <f>'calculs - masquer'!$I18</f>
        <v>di 17</v>
      </c>
      <c r="D22" s="232"/>
      <c r="E22" s="233"/>
      <c r="F22" s="233"/>
      <c r="G22" s="233"/>
      <c r="H22" s="234"/>
      <c r="I22" s="232"/>
      <c r="J22" s="233"/>
      <c r="K22" s="233"/>
      <c r="L22" s="233"/>
      <c r="M22" s="234"/>
      <c r="N22" s="232"/>
      <c r="O22" s="235"/>
      <c r="P22" s="236"/>
      <c r="Q22" s="215"/>
      <c r="R22" s="237"/>
      <c r="S22" s="217"/>
      <c r="T22" s="238"/>
      <c r="U22" s="239"/>
      <c r="V22" s="239"/>
      <c r="W22" s="239"/>
      <c r="X22" s="240"/>
      <c r="Y22" s="217"/>
      <c r="Z22" s="241"/>
      <c r="AA22" s="242"/>
      <c r="AB22" s="242"/>
      <c r="AC22" s="243"/>
      <c r="AD22" s="244"/>
      <c r="AE22" s="225"/>
      <c r="AF22" s="241"/>
      <c r="AG22" s="243"/>
      <c r="AH22" s="245"/>
      <c r="AI22" s="246"/>
      <c r="AJ22" s="186"/>
      <c r="AK22" s="247" t="str">
        <f>IF('planning pers - masquer'!BG18="DOUB","AG ","")&amp;IF('planning pers - masquer'!BG51="DOUB","CB ","")&amp;IF('planning pers - masquer'!BH84="DOUB","CC ","")&amp;IF('planning pers - masquer'!BG117="DOUB","CG ","")&amp;IF('planning pers - masquer'!BG150="DOUB","HV ","")&amp;IF('planning pers - masquer'!BG183="DOUB","IP ","")&amp;IF('planning pers - masquer'!BG216="DOUB","MG ","")&amp;IF('planning pers - masquer'!BG249="DOUB","ML ","")&amp;IF('planning pers - masquer'!BG282="DOUB","MOM ","")&amp;IF('planning pers - masquer'!BG315="DOUB","MP ","")&amp;IF('planning pers - masquer'!BG348="DOUB","OC ","")&amp;IF('planning pers - masquer'!BG381="DOUB","PW ","")&amp;IF('planning pers - masquer'!BG414="DOUB","RN ","")&amp;IF('planning pers - masquer'!BG447="DOUB","SR ","")&amp;IF('planning pers - masquer'!BG480="DOUB","TS ","")&amp;IF('planning pers - masquer'!BG513="DOUB","VC ","")</f>
        <v/>
      </c>
      <c r="AL22" s="229" t="str">
        <f>'calculs - masquer'!K18</f>
        <v/>
      </c>
      <c r="AM22" s="110" t="str">
        <f>'calculs - masquer'!$G18</f>
        <v>we</v>
      </c>
      <c r="AN22" s="110" t="str">
        <f>'calculs - masquer'!M18</f>
        <v/>
      </c>
      <c r="AO22" s="230" t="str">
        <f t="shared" si="1"/>
        <v/>
      </c>
    </row>
    <row r="23" spans="2:41" ht="13.5" customHeight="1" x14ac:dyDescent="0.25">
      <c r="B23" s="208"/>
      <c r="C23" s="231" t="str">
        <f>'calculs - masquer'!$I19</f>
        <v>lu 18</v>
      </c>
      <c r="D23" s="232"/>
      <c r="E23" s="233"/>
      <c r="F23" s="233"/>
      <c r="G23" s="233"/>
      <c r="H23" s="234"/>
      <c r="I23" s="232"/>
      <c r="J23" s="233"/>
      <c r="K23" s="233"/>
      <c r="L23" s="233"/>
      <c r="M23" s="234"/>
      <c r="N23" s="232"/>
      <c r="O23" s="235"/>
      <c r="P23" s="236"/>
      <c r="Q23" s="215"/>
      <c r="R23" s="237"/>
      <c r="S23" s="217"/>
      <c r="T23" s="238"/>
      <c r="U23" s="239"/>
      <c r="V23" s="239"/>
      <c r="W23" s="239"/>
      <c r="X23" s="240"/>
      <c r="Y23" s="217"/>
      <c r="Z23" s="241"/>
      <c r="AA23" s="242"/>
      <c r="AB23" s="242"/>
      <c r="AC23" s="243"/>
      <c r="AD23" s="244"/>
      <c r="AE23" s="225"/>
      <c r="AF23" s="241"/>
      <c r="AG23" s="243"/>
      <c r="AH23" s="245"/>
      <c r="AI23" s="246"/>
      <c r="AJ23" s="186"/>
      <c r="AK23" s="247" t="str">
        <f>IF('planning pers - masquer'!BG19="DOUB","AG ","")&amp;IF('planning pers - masquer'!BG52="DOUB","CB ","")&amp;IF('planning pers - masquer'!BH85="DOUB","CC ","")&amp;IF('planning pers - masquer'!BG118="DOUB","CG ","")&amp;IF('planning pers - masquer'!BG151="DOUB","HV ","")&amp;IF('planning pers - masquer'!BG184="DOUB","IP ","")&amp;IF('planning pers - masquer'!BG217="DOUB","MG ","")&amp;IF('planning pers - masquer'!BG250="DOUB","ML ","")&amp;IF('planning pers - masquer'!BG283="DOUB","MOM ","")&amp;IF('planning pers - masquer'!BG316="DOUB","MP ","")&amp;IF('planning pers - masquer'!BG349="DOUB","OC ","")&amp;IF('planning pers - masquer'!BG382="DOUB","PW ","")&amp;IF('planning pers - masquer'!BG415="DOUB","RN ","")&amp;IF('planning pers - masquer'!BG448="DOUB","SR ","")&amp;IF('planning pers - masquer'!BG481="DOUB","TS ","")&amp;IF('planning pers - masquer'!BG514="DOUB","VC ","")</f>
        <v/>
      </c>
      <c r="AL23" s="229" t="str">
        <f>'calculs - masquer'!K19</f>
        <v/>
      </c>
      <c r="AM23" s="110" t="str">
        <f>'calculs - masquer'!$G19</f>
        <v/>
      </c>
      <c r="AN23" s="110" t="str">
        <f>'calculs - masquer'!M19</f>
        <v/>
      </c>
      <c r="AO23" s="230" t="str">
        <f t="shared" si="1"/>
        <v>AG CB CC CG HV IP MG ML MOM MP OC PW RN SR TS VC</v>
      </c>
    </row>
    <row r="24" spans="2:41" ht="13.5" customHeight="1" x14ac:dyDescent="0.25">
      <c r="B24" s="208"/>
      <c r="C24" s="231" t="str">
        <f>'calculs - masquer'!$I20</f>
        <v>ma 19</v>
      </c>
      <c r="D24" s="232"/>
      <c r="E24" s="233"/>
      <c r="F24" s="233"/>
      <c r="G24" s="233"/>
      <c r="H24" s="234"/>
      <c r="I24" s="232"/>
      <c r="J24" s="233"/>
      <c r="K24" s="233"/>
      <c r="L24" s="233"/>
      <c r="M24" s="234"/>
      <c r="N24" s="232"/>
      <c r="O24" s="235"/>
      <c r="P24" s="236"/>
      <c r="Q24" s="215"/>
      <c r="R24" s="237"/>
      <c r="S24" s="217"/>
      <c r="T24" s="238"/>
      <c r="U24" s="239"/>
      <c r="V24" s="239"/>
      <c r="W24" s="239"/>
      <c r="X24" s="240"/>
      <c r="Y24" s="217"/>
      <c r="Z24" s="241"/>
      <c r="AA24" s="242"/>
      <c r="AB24" s="242"/>
      <c r="AC24" s="243"/>
      <c r="AD24" s="244"/>
      <c r="AE24" s="225"/>
      <c r="AF24" s="241"/>
      <c r="AG24" s="243"/>
      <c r="AH24" s="245"/>
      <c r="AI24" s="246"/>
      <c r="AJ24" s="186"/>
      <c r="AK24" s="247" t="str">
        <f>IF('planning pers - masquer'!BG20="DOUB","AG ","")&amp;IF('planning pers - masquer'!BG53="DOUB","CB ","")&amp;IF('planning pers - masquer'!BH86="DOUB","CC ","")&amp;IF('planning pers - masquer'!BG119="DOUB","CG ","")&amp;IF('planning pers - masquer'!BG152="DOUB","HV ","")&amp;IF('planning pers - masquer'!BG185="DOUB","IP ","")&amp;IF('planning pers - masquer'!BG218="DOUB","MG ","")&amp;IF('planning pers - masquer'!BG251="DOUB","ML ","")&amp;IF('planning pers - masquer'!BG284="DOUB","MOM ","")&amp;IF('planning pers - masquer'!BG317="DOUB","MP ","")&amp;IF('planning pers - masquer'!BG350="DOUB","OC ","")&amp;IF('planning pers - masquer'!BG383="DOUB","PW ","")&amp;IF('planning pers - masquer'!BG416="DOUB","RN ","")&amp;IF('planning pers - masquer'!BG449="DOUB","SR ","")&amp;IF('planning pers - masquer'!BG482="DOUB","TS ","")&amp;IF('planning pers - masquer'!BG515="DOUB","VC ","")</f>
        <v/>
      </c>
      <c r="AL24" s="229" t="str">
        <f>'calculs - masquer'!K20</f>
        <v/>
      </c>
      <c r="AM24" s="110" t="str">
        <f>'calculs - masquer'!$G20</f>
        <v/>
      </c>
      <c r="AN24" s="110" t="str">
        <f>'calculs - masquer'!M20</f>
        <v/>
      </c>
      <c r="AO24" s="230" t="str">
        <f t="shared" si="1"/>
        <v>AG CB CC CG HV IP MG ML MOM MP OC PW RN SR TS VC</v>
      </c>
    </row>
    <row r="25" spans="2:41" ht="13.5" customHeight="1" x14ac:dyDescent="0.25">
      <c r="B25" s="208"/>
      <c r="C25" s="231" t="str">
        <f>'calculs - masquer'!$I21</f>
        <v>me 20</v>
      </c>
      <c r="D25" s="232"/>
      <c r="E25" s="233"/>
      <c r="F25" s="233"/>
      <c r="G25" s="233"/>
      <c r="H25" s="234"/>
      <c r="I25" s="232"/>
      <c r="J25" s="233"/>
      <c r="K25" s="233"/>
      <c r="L25" s="233"/>
      <c r="M25" s="234"/>
      <c r="N25" s="232"/>
      <c r="O25" s="235"/>
      <c r="P25" s="236"/>
      <c r="Q25" s="215"/>
      <c r="R25" s="237"/>
      <c r="S25" s="217"/>
      <c r="T25" s="238"/>
      <c r="U25" s="239"/>
      <c r="V25" s="239"/>
      <c r="W25" s="239"/>
      <c r="X25" s="240"/>
      <c r="Y25" s="217"/>
      <c r="Z25" s="241"/>
      <c r="AA25" s="242"/>
      <c r="AB25" s="242"/>
      <c r="AC25" s="243"/>
      <c r="AD25" s="244"/>
      <c r="AE25" s="225"/>
      <c r="AF25" s="241"/>
      <c r="AG25" s="243"/>
      <c r="AH25" s="245"/>
      <c r="AI25" s="246"/>
      <c r="AJ25" s="186"/>
      <c r="AK25" s="247" t="str">
        <f>IF('planning pers - masquer'!BG21="DOUB","AG ","")&amp;IF('planning pers - masquer'!BG54="DOUB","CB ","")&amp;IF('planning pers - masquer'!BH87="DOUB","CC ","")&amp;IF('planning pers - masquer'!BG120="DOUB","CG ","")&amp;IF('planning pers - masquer'!BG153="DOUB","HV ","")&amp;IF('planning pers - masquer'!BG186="DOUB","IP ","")&amp;IF('planning pers - masquer'!BG219="DOUB","MG ","")&amp;IF('planning pers - masquer'!BG252="DOUB","ML ","")&amp;IF('planning pers - masquer'!BG285="DOUB","MOM ","")&amp;IF('planning pers - masquer'!BG318="DOUB","MP ","")&amp;IF('planning pers - masquer'!BG351="DOUB","OC ","")&amp;IF('planning pers - masquer'!BG384="DOUB","PW ","")&amp;IF('planning pers - masquer'!BG417="DOUB","RN ","")&amp;IF('planning pers - masquer'!BG450="DOUB","SR ","")&amp;IF('planning pers - masquer'!BG483="DOUB","TS ","")&amp;IF('planning pers - masquer'!BG516="DOUB","VC ","")</f>
        <v/>
      </c>
      <c r="AL25" s="229" t="str">
        <f>'calculs - masquer'!K21</f>
        <v/>
      </c>
      <c r="AM25" s="110" t="str">
        <f>'calculs - masquer'!$G21</f>
        <v/>
      </c>
      <c r="AN25" s="110" t="str">
        <f>'calculs - masquer'!M21</f>
        <v/>
      </c>
      <c r="AO25" s="230" t="str">
        <f t="shared" si="1"/>
        <v>AG CB CC CG HV IP MG ML MOM MP OC PW RN SR TS VC</v>
      </c>
    </row>
    <row r="26" spans="2:41" ht="13.5" customHeight="1" x14ac:dyDescent="0.25">
      <c r="B26" s="208"/>
      <c r="C26" s="231" t="str">
        <f>'calculs - masquer'!$I22</f>
        <v>je 21</v>
      </c>
      <c r="D26" s="232"/>
      <c r="E26" s="233"/>
      <c r="F26" s="233"/>
      <c r="G26" s="233"/>
      <c r="H26" s="234"/>
      <c r="I26" s="232"/>
      <c r="J26" s="233"/>
      <c r="K26" s="233"/>
      <c r="L26" s="233"/>
      <c r="M26" s="234"/>
      <c r="N26" s="232"/>
      <c r="O26" s="235"/>
      <c r="P26" s="236"/>
      <c r="Q26" s="215"/>
      <c r="R26" s="237"/>
      <c r="S26" s="217"/>
      <c r="T26" s="238"/>
      <c r="U26" s="239"/>
      <c r="V26" s="239"/>
      <c r="W26" s="239"/>
      <c r="X26" s="240"/>
      <c r="Y26" s="217"/>
      <c r="Z26" s="241"/>
      <c r="AA26" s="242"/>
      <c r="AB26" s="242"/>
      <c r="AC26" s="243"/>
      <c r="AD26" s="244"/>
      <c r="AE26" s="225"/>
      <c r="AF26" s="241"/>
      <c r="AG26" s="243"/>
      <c r="AH26" s="245"/>
      <c r="AI26" s="246"/>
      <c r="AJ26" s="186"/>
      <c r="AK26" s="247" t="str">
        <f>IF('planning pers - masquer'!BG22="DOUB","AG ","")&amp;IF('planning pers - masquer'!BG55="DOUB","CB ","")&amp;IF('planning pers - masquer'!BH88="DOUB","CC ","")&amp;IF('planning pers - masquer'!BG121="DOUB","CG ","")&amp;IF('planning pers - masquer'!BG154="DOUB","HV ","")&amp;IF('planning pers - masquer'!BG187="DOUB","IP ","")&amp;IF('planning pers - masquer'!BG220="DOUB","MG ","")&amp;IF('planning pers - masquer'!BG253="DOUB","ML ","")&amp;IF('planning pers - masquer'!BG286="DOUB","MOM ","")&amp;IF('planning pers - masquer'!BG319="DOUB","MP ","")&amp;IF('planning pers - masquer'!BG352="DOUB","OC ","")&amp;IF('planning pers - masquer'!BG385="DOUB","PW ","")&amp;IF('planning pers - masquer'!BG418="DOUB","RN ","")&amp;IF('planning pers - masquer'!BG451="DOUB","SR ","")&amp;IF('planning pers - masquer'!BG484="DOUB","TS ","")&amp;IF('planning pers - masquer'!BG517="DOUB","VC ","")</f>
        <v/>
      </c>
      <c r="AL26" s="229" t="str">
        <f>'calculs - masquer'!K22</f>
        <v/>
      </c>
      <c r="AM26" s="110" t="str">
        <f>'calculs - masquer'!$G22</f>
        <v/>
      </c>
      <c r="AN26" s="110" t="str">
        <f>'calculs - masquer'!M22</f>
        <v/>
      </c>
      <c r="AO26" s="230" t="str">
        <f t="shared" si="1"/>
        <v>AG CB CC CG HV IP MG ML MOM MP OC PW RN SR TS VC</v>
      </c>
    </row>
    <row r="27" spans="2:41" ht="13.5" customHeight="1" x14ac:dyDescent="0.25">
      <c r="B27" s="208"/>
      <c r="C27" s="231" t="str">
        <f>'calculs - masquer'!$I23</f>
        <v>ve 22</v>
      </c>
      <c r="D27" s="232"/>
      <c r="E27" s="233"/>
      <c r="F27" s="233"/>
      <c r="G27" s="233"/>
      <c r="H27" s="234"/>
      <c r="I27" s="232"/>
      <c r="J27" s="233"/>
      <c r="K27" s="233"/>
      <c r="L27" s="233"/>
      <c r="M27" s="234"/>
      <c r="N27" s="232"/>
      <c r="O27" s="235"/>
      <c r="P27" s="236"/>
      <c r="Q27" s="215"/>
      <c r="R27" s="237"/>
      <c r="S27" s="217"/>
      <c r="T27" s="238"/>
      <c r="U27" s="239"/>
      <c r="V27" s="239"/>
      <c r="W27" s="239"/>
      <c r="X27" s="240"/>
      <c r="Y27" s="217"/>
      <c r="Z27" s="241"/>
      <c r="AA27" s="242"/>
      <c r="AB27" s="242"/>
      <c r="AC27" s="243"/>
      <c r="AD27" s="244"/>
      <c r="AE27" s="225"/>
      <c r="AF27" s="241"/>
      <c r="AG27" s="243"/>
      <c r="AH27" s="245"/>
      <c r="AI27" s="246"/>
      <c r="AJ27" s="186"/>
      <c r="AK27" s="247" t="str">
        <f>IF('planning pers - masquer'!BG23="DOUB","AG ","")&amp;IF('planning pers - masquer'!BG56="DOUB","CB ","")&amp;IF('planning pers - masquer'!BH89="DOUB","CC ","")&amp;IF('planning pers - masquer'!BG122="DOUB","CG ","")&amp;IF('planning pers - masquer'!BG155="DOUB","HV ","")&amp;IF('planning pers - masquer'!BG188="DOUB","IP ","")&amp;IF('planning pers - masquer'!BG221="DOUB","MG ","")&amp;IF('planning pers - masquer'!BG254="DOUB","ML ","")&amp;IF('planning pers - masquer'!BG287="DOUB","MOM ","")&amp;IF('planning pers - masquer'!BG320="DOUB","MP ","")&amp;IF('planning pers - masquer'!BG353="DOUB","OC ","")&amp;IF('planning pers - masquer'!BG386="DOUB","PW ","")&amp;IF('planning pers - masquer'!BG419="DOUB","RN ","")&amp;IF('planning pers - masquer'!BG452="DOUB","SR ","")&amp;IF('planning pers - masquer'!BG485="DOUB","TS ","")&amp;IF('planning pers - masquer'!BG518="DOUB","VC ","")</f>
        <v/>
      </c>
      <c r="AL27" s="229" t="str">
        <f>'calculs - masquer'!K23</f>
        <v/>
      </c>
      <c r="AM27" s="110" t="str">
        <f>'calculs - masquer'!$G23</f>
        <v/>
      </c>
      <c r="AN27" s="110" t="str">
        <f>'calculs - masquer'!M23</f>
        <v/>
      </c>
      <c r="AO27" s="230" t="str">
        <f t="shared" si="1"/>
        <v>AG CB CC CG HV IP MG ML MOM MP OC PW RN SR TS VC</v>
      </c>
    </row>
    <row r="28" spans="2:41" ht="3" customHeight="1" x14ac:dyDescent="0.25">
      <c r="B28" s="208"/>
      <c r="C28" s="231" t="str">
        <f>'calculs - masquer'!$I24</f>
        <v>sa 23</v>
      </c>
      <c r="D28" s="232"/>
      <c r="E28" s="233"/>
      <c r="F28" s="233"/>
      <c r="G28" s="233"/>
      <c r="H28" s="234"/>
      <c r="I28" s="232"/>
      <c r="J28" s="233"/>
      <c r="K28" s="233"/>
      <c r="L28" s="233"/>
      <c r="M28" s="234"/>
      <c r="N28" s="232"/>
      <c r="O28" s="235"/>
      <c r="P28" s="236"/>
      <c r="Q28" s="215"/>
      <c r="R28" s="237"/>
      <c r="S28" s="217"/>
      <c r="T28" s="238"/>
      <c r="U28" s="239"/>
      <c r="V28" s="239"/>
      <c r="W28" s="239"/>
      <c r="X28" s="240"/>
      <c r="Y28" s="217"/>
      <c r="Z28" s="241"/>
      <c r="AA28" s="242"/>
      <c r="AB28" s="242"/>
      <c r="AC28" s="243"/>
      <c r="AD28" s="244"/>
      <c r="AE28" s="225"/>
      <c r="AF28" s="241"/>
      <c r="AG28" s="243"/>
      <c r="AH28" s="245"/>
      <c r="AI28" s="246"/>
      <c r="AJ28" s="186"/>
      <c r="AK28" s="247" t="str">
        <f>IF('planning pers - masquer'!BG24="DOUB","AG ","")&amp;IF('planning pers - masquer'!BG57="DOUB","CB ","")&amp;IF('planning pers - masquer'!BH90="DOUB","CC ","")&amp;IF('planning pers - masquer'!BG123="DOUB","CG ","")&amp;IF('planning pers - masquer'!BG156="DOUB","HV ","")&amp;IF('planning pers - masquer'!BG189="DOUB","IP ","")&amp;IF('planning pers - masquer'!BG222="DOUB","MG ","")&amp;IF('planning pers - masquer'!BG255="DOUB","ML ","")&amp;IF('planning pers - masquer'!BG288="DOUB","MOM ","")&amp;IF('planning pers - masquer'!BG321="DOUB","MP ","")&amp;IF('planning pers - masquer'!BG354="DOUB","OC ","")&amp;IF('planning pers - masquer'!BG387="DOUB","PW ","")&amp;IF('planning pers - masquer'!BG420="DOUB","RN ","")&amp;IF('planning pers - masquer'!BG453="DOUB","SR ","")&amp;IF('planning pers - masquer'!BG486="DOUB","TS ","")&amp;IF('planning pers - masquer'!BG519="DOUB","VC ","")</f>
        <v/>
      </c>
      <c r="AL28" s="229" t="str">
        <f>'calculs - masquer'!K24</f>
        <v/>
      </c>
      <c r="AM28" s="110" t="str">
        <f>'calculs - masquer'!$G24</f>
        <v>we</v>
      </c>
      <c r="AN28" s="110" t="str">
        <f>'calculs - masquer'!M24</f>
        <v/>
      </c>
      <c r="AO28" s="230" t="str">
        <f t="shared" si="1"/>
        <v/>
      </c>
    </row>
    <row r="29" spans="2:41" ht="3" customHeight="1" x14ac:dyDescent="0.25">
      <c r="B29" s="208"/>
      <c r="C29" s="231" t="str">
        <f>'calculs - masquer'!$I25</f>
        <v>di 24</v>
      </c>
      <c r="D29" s="232"/>
      <c r="E29" s="233"/>
      <c r="F29" s="233"/>
      <c r="G29" s="233"/>
      <c r="H29" s="234"/>
      <c r="I29" s="232"/>
      <c r="J29" s="233"/>
      <c r="K29" s="233"/>
      <c r="L29" s="233"/>
      <c r="M29" s="234"/>
      <c r="N29" s="232"/>
      <c r="O29" s="235"/>
      <c r="P29" s="236"/>
      <c r="Q29" s="215"/>
      <c r="R29" s="237"/>
      <c r="S29" s="217"/>
      <c r="T29" s="238"/>
      <c r="U29" s="239"/>
      <c r="V29" s="239"/>
      <c r="W29" s="239"/>
      <c r="X29" s="240"/>
      <c r="Y29" s="217"/>
      <c r="Z29" s="241"/>
      <c r="AA29" s="242"/>
      <c r="AB29" s="242"/>
      <c r="AC29" s="243"/>
      <c r="AD29" s="244"/>
      <c r="AE29" s="225"/>
      <c r="AF29" s="241"/>
      <c r="AG29" s="243"/>
      <c r="AH29" s="245"/>
      <c r="AI29" s="246"/>
      <c r="AJ29" s="186"/>
      <c r="AK29" s="247" t="str">
        <f>IF('planning pers - masquer'!BG25="DOUB","AG ","")&amp;IF('planning pers - masquer'!BG58="DOUB","CB ","")&amp;IF('planning pers - masquer'!BH91="DOUB","CC ","")&amp;IF('planning pers - masquer'!BG124="DOUB","CG ","")&amp;IF('planning pers - masquer'!BG157="DOUB","HV ","")&amp;IF('planning pers - masquer'!BG190="DOUB","IP ","")&amp;IF('planning pers - masquer'!BG223="DOUB","MG ","")&amp;IF('planning pers - masquer'!BG256="DOUB","ML ","")&amp;IF('planning pers - masquer'!BG289="DOUB","MOM ","")&amp;IF('planning pers - masquer'!BG322="DOUB","MP ","")&amp;IF('planning pers - masquer'!BG355="DOUB","OC ","")&amp;IF('planning pers - masquer'!BG388="DOUB","PW ","")&amp;IF('planning pers - masquer'!BG421="DOUB","RN ","")&amp;IF('planning pers - masquer'!BG454="DOUB","SR ","")&amp;IF('planning pers - masquer'!BG487="DOUB","TS ","")&amp;IF('planning pers - masquer'!BG520="DOUB","VC ","")</f>
        <v/>
      </c>
      <c r="AL29" s="229" t="str">
        <f>'calculs - masquer'!K25</f>
        <v/>
      </c>
      <c r="AM29" s="110" t="str">
        <f>'calculs - masquer'!$G25</f>
        <v>we</v>
      </c>
      <c r="AN29" s="110" t="str">
        <f>'calculs - masquer'!M25</f>
        <v/>
      </c>
      <c r="AO29" s="230" t="str">
        <f t="shared" si="1"/>
        <v/>
      </c>
    </row>
    <row r="30" spans="2:41" ht="13.5" customHeight="1" x14ac:dyDescent="0.25">
      <c r="B30" s="208"/>
      <c r="C30" s="231" t="str">
        <f>'calculs - masquer'!$I26</f>
        <v>lu 25</v>
      </c>
      <c r="D30" s="232"/>
      <c r="E30" s="233"/>
      <c r="F30" s="233"/>
      <c r="G30" s="233"/>
      <c r="H30" s="234"/>
      <c r="I30" s="232"/>
      <c r="J30" s="233"/>
      <c r="K30" s="233"/>
      <c r="L30" s="233"/>
      <c r="M30" s="234"/>
      <c r="N30" s="232"/>
      <c r="O30" s="235"/>
      <c r="P30" s="236"/>
      <c r="Q30" s="215"/>
      <c r="R30" s="237"/>
      <c r="S30" s="217"/>
      <c r="T30" s="238"/>
      <c r="U30" s="239"/>
      <c r="V30" s="239"/>
      <c r="W30" s="239"/>
      <c r="X30" s="240"/>
      <c r="Y30" s="217"/>
      <c r="Z30" s="241"/>
      <c r="AA30" s="242"/>
      <c r="AB30" s="242"/>
      <c r="AC30" s="243"/>
      <c r="AD30" s="244"/>
      <c r="AE30" s="225"/>
      <c r="AF30" s="241"/>
      <c r="AG30" s="243"/>
      <c r="AH30" s="245"/>
      <c r="AI30" s="246"/>
      <c r="AJ30" s="186"/>
      <c r="AK30" s="247" t="str">
        <f>IF('planning pers - masquer'!BG26="DOUB","AG ","")&amp;IF('planning pers - masquer'!BG59="DOUB","CB ","")&amp;IF('planning pers - masquer'!BH92="DOUB","CC ","")&amp;IF('planning pers - masquer'!BG125="DOUB","CG ","")&amp;IF('planning pers - masquer'!BG158="DOUB","HV ","")&amp;IF('planning pers - masquer'!BG191="DOUB","IP ","")&amp;IF('planning pers - masquer'!BG224="DOUB","MG ","")&amp;IF('planning pers - masquer'!BG257="DOUB","ML ","")&amp;IF('planning pers - masquer'!BG290="DOUB","MOM ","")&amp;IF('planning pers - masquer'!BG323="DOUB","MP ","")&amp;IF('planning pers - masquer'!BG356="DOUB","OC ","")&amp;IF('planning pers - masquer'!BG389="DOUB","PW ","")&amp;IF('planning pers - masquer'!BG422="DOUB","RN ","")&amp;IF('planning pers - masquer'!BG455="DOUB","SR ","")&amp;IF('planning pers - masquer'!BG488="DOUB","TS ","")&amp;IF('planning pers - masquer'!BG521="DOUB","VC ","")</f>
        <v/>
      </c>
      <c r="AL30" s="229" t="str">
        <f>'calculs - masquer'!K26</f>
        <v/>
      </c>
      <c r="AM30" s="110" t="str">
        <f>'calculs - masquer'!$G26</f>
        <v/>
      </c>
      <c r="AN30" s="110" t="str">
        <f>'calculs - masquer'!M26</f>
        <v/>
      </c>
      <c r="AO30" s="230" t="str">
        <f t="shared" si="1"/>
        <v>AG CB CC CG HV IP MG ML MOM MP OC PW RN SR TS VC</v>
      </c>
    </row>
    <row r="31" spans="2:41" ht="13.5" customHeight="1" x14ac:dyDescent="0.25">
      <c r="B31" s="208"/>
      <c r="C31" s="231" t="str">
        <f>'calculs - masquer'!$I27</f>
        <v>ma 26</v>
      </c>
      <c r="D31" s="232"/>
      <c r="E31" s="233"/>
      <c r="F31" s="233"/>
      <c r="G31" s="233"/>
      <c r="H31" s="234"/>
      <c r="I31" s="232"/>
      <c r="J31" s="233"/>
      <c r="K31" s="233"/>
      <c r="L31" s="233"/>
      <c r="M31" s="234"/>
      <c r="N31" s="232"/>
      <c r="O31" s="235"/>
      <c r="P31" s="236"/>
      <c r="Q31" s="215"/>
      <c r="R31" s="237"/>
      <c r="S31" s="217"/>
      <c r="T31" s="238"/>
      <c r="U31" s="239"/>
      <c r="V31" s="239"/>
      <c r="W31" s="239"/>
      <c r="X31" s="240"/>
      <c r="Y31" s="217"/>
      <c r="Z31" s="241"/>
      <c r="AA31" s="242"/>
      <c r="AB31" s="242"/>
      <c r="AC31" s="243"/>
      <c r="AD31" s="244"/>
      <c r="AE31" s="225"/>
      <c r="AF31" s="241"/>
      <c r="AG31" s="243"/>
      <c r="AH31" s="245"/>
      <c r="AI31" s="246"/>
      <c r="AJ31" s="186"/>
      <c r="AK31" s="247" t="str">
        <f>IF('planning pers - masquer'!BG27="DOUB","AG ","")&amp;IF('planning pers - masquer'!BG60="DOUB","CB ","")&amp;IF('planning pers - masquer'!BH93="DOUB","CC ","")&amp;IF('planning pers - masquer'!BG126="DOUB","CG ","")&amp;IF('planning pers - masquer'!BG159="DOUB","HV ","")&amp;IF('planning pers - masquer'!BG192="DOUB","IP ","")&amp;IF('planning pers - masquer'!BG225="DOUB","MG ","")&amp;IF('planning pers - masquer'!BG258="DOUB","ML ","")&amp;IF('planning pers - masquer'!BG291="DOUB","MOM ","")&amp;IF('planning pers - masquer'!BG324="DOUB","MP ","")&amp;IF('planning pers - masquer'!BG357="DOUB","OC ","")&amp;IF('planning pers - masquer'!BG390="DOUB","PW ","")&amp;IF('planning pers - masquer'!BG423="DOUB","RN ","")&amp;IF('planning pers - masquer'!BG456="DOUB","SR ","")&amp;IF('planning pers - masquer'!BG489="DOUB","TS ","")&amp;IF('planning pers - masquer'!BG522="DOUB","VC ","")</f>
        <v/>
      </c>
      <c r="AL31" s="229" t="str">
        <f>'calculs - masquer'!K27</f>
        <v/>
      </c>
      <c r="AM31" s="110" t="str">
        <f>'calculs - masquer'!$G27</f>
        <v/>
      </c>
      <c r="AN31" s="110" t="str">
        <f>'calculs - masquer'!M27</f>
        <v/>
      </c>
      <c r="AO31" s="230" t="str">
        <f t="shared" si="1"/>
        <v>AG CB CC CG HV IP MG ML MOM MP OC PW RN SR TS VC</v>
      </c>
    </row>
    <row r="32" spans="2:41" ht="13.5" customHeight="1" x14ac:dyDescent="0.25">
      <c r="B32" s="208"/>
      <c r="C32" s="231" t="str">
        <f>'calculs - masquer'!$I28</f>
        <v>me 27</v>
      </c>
      <c r="D32" s="232"/>
      <c r="E32" s="233"/>
      <c r="F32" s="233"/>
      <c r="G32" s="233"/>
      <c r="H32" s="234"/>
      <c r="I32" s="232"/>
      <c r="J32" s="233"/>
      <c r="K32" s="233"/>
      <c r="L32" s="233"/>
      <c r="M32" s="234"/>
      <c r="N32" s="232"/>
      <c r="O32" s="235"/>
      <c r="P32" s="236"/>
      <c r="Q32" s="215"/>
      <c r="R32" s="237"/>
      <c r="S32" s="217"/>
      <c r="T32" s="238"/>
      <c r="U32" s="239"/>
      <c r="V32" s="239"/>
      <c r="W32" s="239"/>
      <c r="X32" s="240"/>
      <c r="Y32" s="217"/>
      <c r="Z32" s="241"/>
      <c r="AA32" s="242"/>
      <c r="AB32" s="242"/>
      <c r="AC32" s="243"/>
      <c r="AD32" s="244"/>
      <c r="AE32" s="225"/>
      <c r="AF32" s="241"/>
      <c r="AG32" s="243"/>
      <c r="AH32" s="245"/>
      <c r="AI32" s="246"/>
      <c r="AJ32" s="186"/>
      <c r="AK32" s="247" t="str">
        <f>IF('planning pers - masquer'!BG28="DOUB","AG ","")&amp;IF('planning pers - masquer'!BG61="DOUB","CB ","")&amp;IF('planning pers - masquer'!BH94="DOUB","CC ","")&amp;IF('planning pers - masquer'!BG127="DOUB","CG ","")&amp;IF('planning pers - masquer'!BG160="DOUB","HV ","")&amp;IF('planning pers - masquer'!BG193="DOUB","IP ","")&amp;IF('planning pers - masquer'!BG226="DOUB","MG ","")&amp;IF('planning pers - masquer'!BG259="DOUB","ML ","")&amp;IF('planning pers - masquer'!BG292="DOUB","MOM ","")&amp;IF('planning pers - masquer'!BG325="DOUB","MP ","")&amp;IF('planning pers - masquer'!BG358="DOUB","OC ","")&amp;IF('planning pers - masquer'!BG391="DOUB","PW ","")&amp;IF('planning pers - masquer'!BG424="DOUB","RN ","")&amp;IF('planning pers - masquer'!BG457="DOUB","SR ","")&amp;IF('planning pers - masquer'!BG490="DOUB","TS ","")&amp;IF('planning pers - masquer'!BG523="DOUB","VC ","")</f>
        <v/>
      </c>
      <c r="AL32" s="229" t="str">
        <f>'calculs - masquer'!K28</f>
        <v/>
      </c>
      <c r="AM32" s="110" t="str">
        <f>'calculs - masquer'!$G28</f>
        <v/>
      </c>
      <c r="AN32" s="110" t="str">
        <f>'calculs - masquer'!M28</f>
        <v/>
      </c>
      <c r="AO32" s="230" t="str">
        <f t="shared" si="1"/>
        <v>AG CB CC CG HV IP MG ML MOM MP OC PW RN SR TS VC</v>
      </c>
    </row>
    <row r="33" spans="2:41" ht="13.5" customHeight="1" x14ac:dyDescent="0.25">
      <c r="B33" s="208"/>
      <c r="C33" s="231" t="str">
        <f>'calculs - masquer'!$I29</f>
        <v>je 28</v>
      </c>
      <c r="D33" s="232"/>
      <c r="E33" s="233"/>
      <c r="F33" s="233"/>
      <c r="G33" s="233"/>
      <c r="H33" s="234"/>
      <c r="I33" s="232"/>
      <c r="J33" s="233"/>
      <c r="K33" s="233"/>
      <c r="L33" s="233"/>
      <c r="M33" s="234"/>
      <c r="N33" s="232"/>
      <c r="O33" s="235"/>
      <c r="P33" s="236"/>
      <c r="Q33" s="215"/>
      <c r="R33" s="237"/>
      <c r="S33" s="217"/>
      <c r="T33" s="238"/>
      <c r="U33" s="239"/>
      <c r="V33" s="239"/>
      <c r="W33" s="239"/>
      <c r="X33" s="240"/>
      <c r="Y33" s="217"/>
      <c r="Z33" s="241"/>
      <c r="AA33" s="242"/>
      <c r="AB33" s="242"/>
      <c r="AC33" s="243"/>
      <c r="AD33" s="244"/>
      <c r="AE33" s="225"/>
      <c r="AF33" s="241"/>
      <c r="AG33" s="243"/>
      <c r="AH33" s="245"/>
      <c r="AI33" s="246"/>
      <c r="AJ33" s="186"/>
      <c r="AK33" s="247" t="str">
        <f>IF('planning pers - masquer'!BG29="DOUB","AG ","")&amp;IF('planning pers - masquer'!BG62="DOUB","CB ","")&amp;IF('planning pers - masquer'!BH95="DOUB","CC ","")&amp;IF('planning pers - masquer'!BG128="DOUB","CG ","")&amp;IF('planning pers - masquer'!BG161="DOUB","HV ","")&amp;IF('planning pers - masquer'!BG194="DOUB","IP ","")&amp;IF('planning pers - masquer'!BG227="DOUB","MG ","")&amp;IF('planning pers - masquer'!BG260="DOUB","ML ","")&amp;IF('planning pers - masquer'!BG293="DOUB","MOM ","")&amp;IF('planning pers - masquer'!BG326="DOUB","MP ","")&amp;IF('planning pers - masquer'!BG359="DOUB","OC ","")&amp;IF('planning pers - masquer'!BG392="DOUB","PW ","")&amp;IF('planning pers - masquer'!BG425="DOUB","RN ","")&amp;IF('planning pers - masquer'!BG458="DOUB","SR ","")&amp;IF('planning pers - masquer'!BG491="DOUB","TS ","")&amp;IF('planning pers - masquer'!BG524="DOUB","VC ","")</f>
        <v/>
      </c>
      <c r="AL33" s="229" t="str">
        <f>'calculs - masquer'!K29</f>
        <v/>
      </c>
      <c r="AM33" s="110" t="str">
        <f>'calculs - masquer'!$G29</f>
        <v/>
      </c>
      <c r="AN33" s="110" t="str">
        <f>'calculs - masquer'!M29</f>
        <v/>
      </c>
      <c r="AO33" s="230" t="str">
        <f t="shared" si="1"/>
        <v>AG CB CC CG HV IP MG ML MOM MP OC PW RN SR TS VC</v>
      </c>
    </row>
    <row r="34" spans="2:41" ht="13.5" customHeight="1" x14ac:dyDescent="0.25">
      <c r="B34" s="208"/>
      <c r="C34" s="231" t="str">
        <f>'calculs - masquer'!$I30</f>
        <v>ve 29</v>
      </c>
      <c r="D34" s="232"/>
      <c r="E34" s="233"/>
      <c r="F34" s="233"/>
      <c r="G34" s="233"/>
      <c r="H34" s="234"/>
      <c r="I34" s="232"/>
      <c r="J34" s="233"/>
      <c r="K34" s="233"/>
      <c r="L34" s="233"/>
      <c r="M34" s="234"/>
      <c r="N34" s="232"/>
      <c r="O34" s="235"/>
      <c r="P34" s="236"/>
      <c r="Q34" s="215"/>
      <c r="R34" s="237"/>
      <c r="S34" s="217"/>
      <c r="T34" s="238"/>
      <c r="U34" s="239"/>
      <c r="V34" s="239"/>
      <c r="W34" s="239"/>
      <c r="X34" s="240"/>
      <c r="Y34" s="217"/>
      <c r="Z34" s="241"/>
      <c r="AA34" s="242"/>
      <c r="AB34" s="242"/>
      <c r="AC34" s="243"/>
      <c r="AD34" s="244"/>
      <c r="AE34" s="225"/>
      <c r="AF34" s="241"/>
      <c r="AG34" s="243"/>
      <c r="AH34" s="245"/>
      <c r="AI34" s="246"/>
      <c r="AJ34" s="186"/>
      <c r="AK34" s="247" t="str">
        <f>IF('planning pers - masquer'!BG30="DOUB","AG ","")&amp;IF('planning pers - masquer'!BG63="DOUB","CB ","")&amp;IF('planning pers - masquer'!BH96="DOUB","CC ","")&amp;IF('planning pers - masquer'!BG129="DOUB","CG ","")&amp;IF('planning pers - masquer'!BG162="DOUB","HV ","")&amp;IF('planning pers - masquer'!BG195="DOUB","IP ","")&amp;IF('planning pers - masquer'!BG228="DOUB","MG ","")&amp;IF('planning pers - masquer'!BG261="DOUB","ML ","")&amp;IF('planning pers - masquer'!BG294="DOUB","MOM ","")&amp;IF('planning pers - masquer'!BG327="DOUB","MP ","")&amp;IF('planning pers - masquer'!BG360="DOUB","OC ","")&amp;IF('planning pers - masquer'!BG393="DOUB","PW ","")&amp;IF('planning pers - masquer'!BG426="DOUB","RN ","")&amp;IF('planning pers - masquer'!BG459="DOUB","SR ","")&amp;IF('planning pers - masquer'!BG492="DOUB","TS ","")&amp;IF('planning pers - masquer'!BG525="DOUB","VC ","")</f>
        <v/>
      </c>
      <c r="AL34" s="229" t="str">
        <f>'calculs - masquer'!K30</f>
        <v/>
      </c>
      <c r="AM34" s="110" t="str">
        <f>'calculs - masquer'!$G30</f>
        <v/>
      </c>
      <c r="AN34" s="110" t="str">
        <f>'calculs - masquer'!M30</f>
        <v/>
      </c>
      <c r="AO34" s="230" t="str">
        <f t="shared" si="1"/>
        <v>AG CB CC CG HV IP MG ML MOM MP OC PW RN SR TS VC</v>
      </c>
    </row>
    <row r="35" spans="2:41" ht="3" customHeight="1" x14ac:dyDescent="0.25">
      <c r="B35" s="208"/>
      <c r="C35" s="231" t="str">
        <f>'calculs - masquer'!$I31</f>
        <v>sa 30</v>
      </c>
      <c r="D35" s="232"/>
      <c r="E35" s="233"/>
      <c r="F35" s="233"/>
      <c r="G35" s="233"/>
      <c r="H35" s="234"/>
      <c r="I35" s="232"/>
      <c r="J35" s="233"/>
      <c r="K35" s="233"/>
      <c r="L35" s="233"/>
      <c r="M35" s="234"/>
      <c r="N35" s="232"/>
      <c r="O35" s="235"/>
      <c r="P35" s="236"/>
      <c r="Q35" s="215"/>
      <c r="R35" s="237"/>
      <c r="S35" s="217"/>
      <c r="T35" s="238"/>
      <c r="U35" s="239"/>
      <c r="V35" s="239"/>
      <c r="W35" s="239"/>
      <c r="X35" s="240"/>
      <c r="Y35" s="217"/>
      <c r="Z35" s="241"/>
      <c r="AA35" s="242"/>
      <c r="AB35" s="242"/>
      <c r="AC35" s="243"/>
      <c r="AD35" s="244"/>
      <c r="AE35" s="225"/>
      <c r="AF35" s="241"/>
      <c r="AG35" s="243"/>
      <c r="AH35" s="245"/>
      <c r="AI35" s="246"/>
      <c r="AJ35" s="186"/>
      <c r="AK35" s="247" t="str">
        <f>IF('planning pers - masquer'!BG31="DOUB","AG ","")&amp;IF('planning pers - masquer'!BG64="DOUB","CB ","")&amp;IF('planning pers - masquer'!BH97="DOUB","CC ","")&amp;IF('planning pers - masquer'!BG130="DOUB","CG ","")&amp;IF('planning pers - masquer'!BG163="DOUB","HV ","")&amp;IF('planning pers - masquer'!BG196="DOUB","IP ","")&amp;IF('planning pers - masquer'!BG229="DOUB","MG ","")&amp;IF('planning pers - masquer'!BG262="DOUB","ML ","")&amp;IF('planning pers - masquer'!BG295="DOUB","MOM ","")&amp;IF('planning pers - masquer'!BG328="DOUB","MP ","")&amp;IF('planning pers - masquer'!BG361="DOUB","OC ","")&amp;IF('planning pers - masquer'!BG394="DOUB","PW ","")&amp;IF('planning pers - masquer'!BG427="DOUB","RN ","")&amp;IF('planning pers - masquer'!BG460="DOUB","SR ","")&amp;IF('planning pers - masquer'!BG493="DOUB","TS ","")&amp;IF('planning pers - masquer'!BG526="DOUB","VC ","")</f>
        <v/>
      </c>
      <c r="AL35" s="229" t="str">
        <f>'calculs - masquer'!K31</f>
        <v/>
      </c>
      <c r="AM35" s="110" t="str">
        <f>'calculs - masquer'!$G31</f>
        <v>we</v>
      </c>
      <c r="AN35" s="110" t="str">
        <f>'calculs - masquer'!M31</f>
        <v/>
      </c>
      <c r="AO35" s="230" t="str">
        <f t="shared" si="1"/>
        <v/>
      </c>
    </row>
    <row r="36" spans="2:41" ht="3" customHeight="1" thickBot="1" x14ac:dyDescent="0.3">
      <c r="B36" s="208"/>
      <c r="C36" s="248" t="str">
        <f>'calculs - masquer'!$I32</f>
        <v>di 31</v>
      </c>
      <c r="D36" s="249"/>
      <c r="E36" s="250"/>
      <c r="F36" s="250"/>
      <c r="G36" s="250"/>
      <c r="H36" s="251"/>
      <c r="I36" s="249"/>
      <c r="J36" s="250"/>
      <c r="K36" s="250"/>
      <c r="L36" s="250"/>
      <c r="M36" s="251"/>
      <c r="N36" s="249"/>
      <c r="O36" s="252"/>
      <c r="P36" s="253"/>
      <c r="Q36" s="215"/>
      <c r="R36" s="254"/>
      <c r="S36" s="217"/>
      <c r="T36" s="255"/>
      <c r="U36" s="256"/>
      <c r="V36" s="256"/>
      <c r="W36" s="256"/>
      <c r="X36" s="257"/>
      <c r="Y36" s="217"/>
      <c r="Z36" s="258"/>
      <c r="AA36" s="259"/>
      <c r="AB36" s="259"/>
      <c r="AC36" s="260"/>
      <c r="AD36" s="261"/>
      <c r="AE36" s="225"/>
      <c r="AF36" s="258"/>
      <c r="AG36" s="260"/>
      <c r="AH36" s="262"/>
      <c r="AI36" s="263"/>
      <c r="AJ36" s="186"/>
      <c r="AK36" s="264" t="str">
        <f>IF('planning pers - masquer'!BG32="DOUB","AG ","")&amp;IF('planning pers - masquer'!BG65="DOUB","CB ","")&amp;IF('planning pers - masquer'!BH98="DOUB","CC ","")&amp;IF('planning pers - masquer'!BG131="DOUB","CG ","")&amp;IF('planning pers - masquer'!BG164="DOUB","HV ","")&amp;IF('planning pers - masquer'!BG197="DOUB","IP ","")&amp;IF('planning pers - masquer'!BG230="DOUB","MG ","")&amp;IF('planning pers - masquer'!BG263="DOUB","ML ","")&amp;IF('planning pers - masquer'!BG296="DOUB","MOM ","")&amp;IF('planning pers - masquer'!BG329="DOUB","MP ","")&amp;IF('planning pers - masquer'!BG362="DOUB","OC ","")&amp;IF('planning pers - masquer'!BG395="DOUB","PW ","")&amp;IF('planning pers - masquer'!BG428="DOUB","RN ","")&amp;IF('planning pers - masquer'!BG461="DOUB","SR ","")&amp;IF('planning pers - masquer'!BG494="DOUB","TS ","")&amp;IF('planning pers - masquer'!BG527="DOUB","VC ","")</f>
        <v/>
      </c>
      <c r="AL36" s="229" t="str">
        <f>'calculs - masquer'!K32</f>
        <v/>
      </c>
      <c r="AM36" s="110" t="str">
        <f>'calculs - masquer'!$G32</f>
        <v>we</v>
      </c>
      <c r="AN36" s="110" t="str">
        <f>'calculs - masquer'!M32</f>
        <v/>
      </c>
      <c r="AO36" s="230" t="str">
        <f t="shared" si="1"/>
        <v/>
      </c>
    </row>
    <row r="37" spans="2:41" ht="15.75" thickTop="1" x14ac:dyDescent="0.25"/>
  </sheetData>
  <sheetProtection formatCells="0" formatColumns="0" formatRows="0"/>
  <customSheetViews>
    <customSheetView guid="{A2F96A40-F992-49E3-94C3-E6E406677D1F}" hiddenColumns="1" topLeftCell="C10">
      <selection activeCell="N1" sqref="N1"/>
      <pageMargins left="0.11811023622047245" right="0.11811023622047245" top="0.15748031496062992" bottom="0.35433070866141736" header="0.31496062992125984" footer="0.31496062992125984"/>
      <pageSetup paperSize="9" orientation="landscape" r:id="rId1"/>
    </customSheetView>
  </customSheetViews>
  <mergeCells count="10">
    <mergeCell ref="D1:E1"/>
    <mergeCell ref="D2:E2"/>
    <mergeCell ref="AK4:AK5"/>
    <mergeCell ref="Z4:AD5"/>
    <mergeCell ref="D4:H4"/>
    <mergeCell ref="I4:M4"/>
    <mergeCell ref="N4:P5"/>
    <mergeCell ref="R4:R5"/>
    <mergeCell ref="AH5:AI5"/>
    <mergeCell ref="T4:X5"/>
  </mergeCells>
  <phoneticPr fontId="0" type="noConversion"/>
  <conditionalFormatting sqref="C1:C2">
    <cfRule type="containsText" dxfId="30" priority="33" operator="containsText" text="remplir">
      <formula>NOT(ISERROR(SEARCH("remplir",C1)))</formula>
    </cfRule>
  </conditionalFormatting>
  <conditionalFormatting sqref="D6:AH36">
    <cfRule type="beginsWith" dxfId="29" priority="17" operator="beginsWith" text="PW">
      <formula>LEFT(D6,LEN("PW"))="PW"</formula>
    </cfRule>
    <cfRule type="beginsWith" dxfId="28" priority="18" operator="beginsWith" text="HV">
      <formula>LEFT(D6,LEN("HV"))="HV"</formula>
    </cfRule>
    <cfRule type="beginsWith" dxfId="27" priority="19" operator="beginsWith" text="TS">
      <formula>LEFT(D6,LEN("TS"))="TS"</formula>
    </cfRule>
    <cfRule type="beginsWith" dxfId="26" priority="20" operator="beginsWith" text="SR">
      <formula>LEFT(D6,LEN("SR"))="SR"</formula>
    </cfRule>
    <cfRule type="beginsWith" dxfId="25" priority="21" operator="beginsWith" text="IP">
      <formula>LEFT(D6,LEN("IP"))="IP"</formula>
    </cfRule>
    <cfRule type="beginsWith" dxfId="24" priority="22" operator="beginsWith" text="RN">
      <formula>LEFT(D6,LEN("RN"))="RN"</formula>
    </cfRule>
    <cfRule type="beginsWith" dxfId="23" priority="23" operator="beginsWith" text="MOM">
      <formula>LEFT(D6,LEN("MOM"))="MOM"</formula>
    </cfRule>
    <cfRule type="beginsWith" dxfId="22" priority="24" operator="beginsWith" text="ML">
      <formula>LEFT(D6,LEN("ML"))="ML"</formula>
    </cfRule>
    <cfRule type="beginsWith" dxfId="21" priority="25" operator="beginsWith" text="AG">
      <formula>LEFT(D6,LEN("AG"))="AG"</formula>
    </cfRule>
    <cfRule type="beginsWith" dxfId="20" priority="26" operator="beginsWith" text="CG">
      <formula>LEFT(D6,LEN("CG"))="CG"</formula>
    </cfRule>
    <cfRule type="beginsWith" dxfId="19" priority="27" operator="beginsWith" text="MG">
      <formula>LEFT(D6,LEN("MG"))="MG"</formula>
    </cfRule>
    <cfRule type="beginsWith" dxfId="18" priority="28" operator="beginsWith" text="CC">
      <formula>LEFT(D6,LEN("CC"))="CC"</formula>
    </cfRule>
    <cfRule type="beginsWith" dxfId="17" priority="29" operator="beginsWith" text="OC">
      <formula>LEFT(D6,LEN("OC"))="OC"</formula>
    </cfRule>
    <cfRule type="beginsWith" dxfId="16" priority="30" operator="beginsWith" text="VC">
      <formula>LEFT(D6,LEN("VC"))="VC"</formula>
    </cfRule>
    <cfRule type="beginsWith" dxfId="15" priority="31" operator="beginsWith" text="MP">
      <formula>LEFT(D6,LEN("MP"))="MP"</formula>
    </cfRule>
    <cfRule type="beginsWith" dxfId="14" priority="32" operator="beginsWith" text="CB">
      <formula>LEFT(D6,LEN("CB"))="CB"</formula>
    </cfRule>
  </conditionalFormatting>
  <dataValidations xWindow="213" yWindow="197" count="5">
    <dataValidation allowBlank="1" showInputMessage="1" showErrorMessage="1" promptTitle="ATTENTION" prompt="_x000a_Modifier cette case entraine la réinitialisation du tableau et par conséquent l'effacement de tout ce qui s'y trouve._x000a__x000a_Pensez à enregistrer le tableau ou à le partager avant tout." sqref="B1"/>
    <dataValidation allowBlank="1" showInputMessage="1" showErrorMessage="1" promptTitle="ATTENTION" prompt="_x000a_Modifier cette case entraine la réinitialisation du tableau et par conséquent l'effacement de tout ce qui s'y trouve._x000a_Pensez à enregistrer le tableau ou à le partager avant tout._x000a__x000a_---------------------------------_x000a__x000a_A FAIRE : pensez à mettre les accents !" sqref="B2"/>
    <dataValidation allowBlank="1" showErrorMessage="1" promptTitle="ATTENTION" prompt="_x000a_Modifier cette case entrainera la réinitialisation du tableau et par conséquent l'effacement de toute donnée._x000a_Pensez à enregistrer le tableau ou à le partager avant tout._x000a__x000a_---------------------------------_x000a__x000a_A FAIRE : pensez à mettre les accents." sqref="C2"/>
    <dataValidation allowBlank="1" showErrorMessage="1" promptTitle="ATTENTION" prompt="_x000a_Modifier cette case entrainera la réinitialisation du tableau et par conséquent l'effacement de tout ce qui s'y trouve._x000a__x000a_Pensez à enregistrer le tableau ou à le partager avant tout." sqref="C1"/>
    <dataValidation allowBlank="1" showErrorMessage="1" sqref="D1:E2"/>
  </dataValidations>
  <pageMargins left="0.11811023622047245" right="0.11811023622047245" top="0.15748031496062992" bottom="0.35433070866141736" header="0.31496062992125984" footer="0.31496062992125984"/>
  <pageSetup paperSize="9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39"/>
  <sheetViews>
    <sheetView topLeftCell="A64" zoomScale="115" zoomScaleNormal="115" workbookViewId="0">
      <selection activeCell="H77" sqref="H77"/>
    </sheetView>
  </sheetViews>
  <sheetFormatPr baseColWidth="10" defaultColWidth="11.42578125" defaultRowHeight="15" x14ac:dyDescent="0.25"/>
  <cols>
    <col min="1" max="1" width="10.7109375" style="269" customWidth="1"/>
    <col min="2" max="2" width="0.42578125" style="269" customWidth="1"/>
    <col min="3" max="3" width="5.140625" style="186" customWidth="1"/>
    <col min="4" max="5" width="0.28515625" style="186" customWidth="1"/>
    <col min="6" max="10" width="5.140625" style="186" customWidth="1"/>
    <col min="11" max="12" width="0.28515625" style="186" customWidth="1"/>
    <col min="13" max="17" width="5.140625" style="186" customWidth="1"/>
    <col min="18" max="19" width="0.28515625" style="186" customWidth="1"/>
    <col min="20" max="24" width="5.140625" style="186" customWidth="1"/>
    <col min="25" max="26" width="0.28515625" style="186" customWidth="1"/>
    <col min="27" max="31" width="5.140625" style="186" customWidth="1"/>
    <col min="32" max="33" width="0.28515625" style="186" customWidth="1"/>
    <col min="34" max="34" width="0.42578125" style="268" customWidth="1"/>
    <col min="35" max="16384" width="11.42578125" style="268"/>
  </cols>
  <sheetData>
    <row r="1" spans="1:34" x14ac:dyDescent="0.2">
      <c r="A1" s="265" t="str">
        <f>IF(trame_planning_machine!$D1="","",UPPER(trame_planning_machine!$D1))&amp;"  "&amp;IF(trame_planning_machine!$D2="","",trame_planning_machine!$D2)</f>
        <v>2016  janvier</v>
      </c>
      <c r="B1" s="266"/>
      <c r="F1" s="267"/>
    </row>
    <row r="2" spans="1:34" ht="5.25" customHeight="1" thickBot="1" x14ac:dyDescent="0.25">
      <c r="A2" s="266"/>
      <c r="B2" s="266"/>
    </row>
    <row r="3" spans="1:34" s="269" customFormat="1" ht="12" thickBot="1" x14ac:dyDescent="0.3">
      <c r="B3" s="270" t="s">
        <v>41</v>
      </c>
      <c r="C3" s="271" t="str">
        <f>'calculs - masquer'!$H$2</f>
        <v>VE 1</v>
      </c>
      <c r="D3" s="272" t="str">
        <f>'calculs - masquer'!$H$3</f>
        <v>SA 2</v>
      </c>
      <c r="E3" s="272" t="str">
        <f>'calculs - masquer'!$H$4</f>
        <v>DI 3</v>
      </c>
      <c r="F3" s="272" t="str">
        <f>'calculs - masquer'!$H$5</f>
        <v>LU 4</v>
      </c>
      <c r="G3" s="272" t="str">
        <f>'calculs - masquer'!$H$6</f>
        <v>MA 5</v>
      </c>
      <c r="H3" s="272" t="str">
        <f>'calculs - masquer'!$H$7</f>
        <v>ME 6</v>
      </c>
      <c r="I3" s="272" t="str">
        <f>'calculs - masquer'!$H$8</f>
        <v>JE 7</v>
      </c>
      <c r="J3" s="272" t="str">
        <f>'calculs - masquer'!$H$9</f>
        <v>VE 8</v>
      </c>
      <c r="K3" s="272" t="str">
        <f>'calculs - masquer'!$H$10</f>
        <v>SA 9</v>
      </c>
      <c r="L3" s="272" t="str">
        <f>'calculs - masquer'!$H$11</f>
        <v>DI 10</v>
      </c>
      <c r="M3" s="272" t="str">
        <f>'calculs - masquer'!$H$12</f>
        <v>LU 11</v>
      </c>
      <c r="N3" s="272" t="str">
        <f>'calculs - masquer'!$H$13</f>
        <v>MA 12</v>
      </c>
      <c r="O3" s="272" t="str">
        <f>'calculs - masquer'!$H$14</f>
        <v>ME 13</v>
      </c>
      <c r="P3" s="272" t="str">
        <f>'calculs - masquer'!$H$15</f>
        <v>JE 14</v>
      </c>
      <c r="Q3" s="272" t="str">
        <f>'calculs - masquer'!$H$16</f>
        <v>VE 15</v>
      </c>
      <c r="R3" s="272" t="str">
        <f>'calculs - masquer'!$H$17</f>
        <v>SA 16</v>
      </c>
      <c r="S3" s="272" t="str">
        <f>'calculs - masquer'!$H$18</f>
        <v>DI 17</v>
      </c>
      <c r="T3" s="272" t="str">
        <f>'calculs - masquer'!$H$19</f>
        <v>LU 18</v>
      </c>
      <c r="U3" s="272" t="str">
        <f>'calculs - masquer'!$H$20</f>
        <v>MA 19</v>
      </c>
      <c r="V3" s="272" t="str">
        <f>'calculs - masquer'!$H$21</f>
        <v>ME 20</v>
      </c>
      <c r="W3" s="272" t="str">
        <f>'calculs - masquer'!H22</f>
        <v>JE 21</v>
      </c>
      <c r="X3" s="272" t="str">
        <f>'calculs - masquer'!$H$23</f>
        <v>VE 22</v>
      </c>
      <c r="Y3" s="272" t="str">
        <f>'calculs - masquer'!$H$24</f>
        <v>SA 23</v>
      </c>
      <c r="Z3" s="272" t="str">
        <f>'calculs - masquer'!$H$25</f>
        <v>DI 24</v>
      </c>
      <c r="AA3" s="272" t="str">
        <f>'calculs - masquer'!$H$26</f>
        <v>LU 25</v>
      </c>
      <c r="AB3" s="272" t="str">
        <f>'calculs - masquer'!$H$27</f>
        <v>MA 26</v>
      </c>
      <c r="AC3" s="272" t="str">
        <f>'calculs - masquer'!$H$28</f>
        <v>ME 27</v>
      </c>
      <c r="AD3" s="272" t="str">
        <f>'calculs - masquer'!$H$29</f>
        <v>JE 28</v>
      </c>
      <c r="AE3" s="272" t="str">
        <f>'calculs - masquer'!$H$30</f>
        <v>VE 29</v>
      </c>
      <c r="AF3" s="272" t="str">
        <f>'calculs - masquer'!$H$31</f>
        <v>SA 30</v>
      </c>
      <c r="AG3" s="273" t="str">
        <f>'calculs - masquer'!$H$32</f>
        <v>DI 31</v>
      </c>
      <c r="AH3" s="274">
        <v>0</v>
      </c>
    </row>
    <row r="4" spans="1:34" ht="20.100000000000001" customHeight="1" thickBot="1" x14ac:dyDescent="0.3">
      <c r="A4" s="275" t="s">
        <v>0</v>
      </c>
      <c r="B4" s="276" t="s">
        <v>41</v>
      </c>
      <c r="C4" s="277" t="str">
        <f>'planning pers - masquer'!BI34</f>
        <v>vide</v>
      </c>
      <c r="D4" s="277" t="str">
        <f>'planning pers - masquer'!BJ34</f>
        <v>vide</v>
      </c>
      <c r="E4" s="277" t="str">
        <f>'planning pers - masquer'!BK34</f>
        <v>vide</v>
      </c>
      <c r="F4" s="277" t="str">
        <f>'planning pers - masquer'!BL34</f>
        <v>vide</v>
      </c>
      <c r="G4" s="277" t="str">
        <f>'planning pers - masquer'!BM34</f>
        <v>vide</v>
      </c>
      <c r="H4" s="277" t="str">
        <f>'planning pers - masquer'!BN34</f>
        <v>vide</v>
      </c>
      <c r="I4" s="277" t="str">
        <f>'planning pers - masquer'!BO34</f>
        <v>vide</v>
      </c>
      <c r="J4" s="277" t="str">
        <f>'planning pers - masquer'!BP34</f>
        <v>vide</v>
      </c>
      <c r="K4" s="277" t="str">
        <f>'planning pers - masquer'!BQ34</f>
        <v>vide</v>
      </c>
      <c r="L4" s="277" t="str">
        <f>'planning pers - masquer'!BR34</f>
        <v>vide</v>
      </c>
      <c r="M4" s="277" t="str">
        <f>'planning pers - masquer'!BS34</f>
        <v>vide</v>
      </c>
      <c r="N4" s="277" t="str">
        <f>'planning pers - masquer'!BT34</f>
        <v>vide</v>
      </c>
      <c r="O4" s="277" t="str">
        <f>'planning pers - masquer'!BU34</f>
        <v>vide</v>
      </c>
      <c r="P4" s="277" t="str">
        <f>'planning pers - masquer'!BV34</f>
        <v>vide</v>
      </c>
      <c r="Q4" s="277" t="str">
        <f>'planning pers - masquer'!BW34</f>
        <v>vide</v>
      </c>
      <c r="R4" s="277" t="str">
        <f>'planning pers - masquer'!BX34</f>
        <v>vide</v>
      </c>
      <c r="S4" s="277" t="str">
        <f>'planning pers - masquer'!BY34</f>
        <v>vide</v>
      </c>
      <c r="T4" s="277" t="str">
        <f>'planning pers - masquer'!BZ34</f>
        <v>vide</v>
      </c>
      <c r="U4" s="277" t="str">
        <f>'planning pers - masquer'!CA34</f>
        <v>vide</v>
      </c>
      <c r="V4" s="277" t="str">
        <f>'planning pers - masquer'!CB34</f>
        <v>vide</v>
      </c>
      <c r="W4" s="277" t="str">
        <f>'planning pers - masquer'!CC34</f>
        <v>vide</v>
      </c>
      <c r="X4" s="277" t="str">
        <f>'planning pers - masquer'!CD34</f>
        <v>vide</v>
      </c>
      <c r="Y4" s="277" t="str">
        <f>'planning pers - masquer'!CE34</f>
        <v>vide</v>
      </c>
      <c r="Z4" s="277" t="str">
        <f>'planning pers - masquer'!CF34</f>
        <v>vide</v>
      </c>
      <c r="AA4" s="277" t="str">
        <f>'planning pers - masquer'!CG34</f>
        <v>vide</v>
      </c>
      <c r="AB4" s="277" t="str">
        <f>'planning pers - masquer'!CH34</f>
        <v>vide</v>
      </c>
      <c r="AC4" s="277" t="str">
        <f>'planning pers - masquer'!CI34</f>
        <v>vide</v>
      </c>
      <c r="AD4" s="277" t="str">
        <f>'planning pers - masquer'!CJ34</f>
        <v>vide</v>
      </c>
      <c r="AE4" s="277" t="str">
        <f>'planning pers - masquer'!CK34</f>
        <v>vide</v>
      </c>
      <c r="AF4" s="277" t="str">
        <f>'planning pers - masquer'!CL34</f>
        <v>vide</v>
      </c>
      <c r="AG4" s="277" t="str">
        <f>'planning pers - masquer'!CM34</f>
        <v>vide</v>
      </c>
      <c r="AH4" s="274">
        <v>0</v>
      </c>
    </row>
    <row r="5" spans="1:34" ht="3.75" customHeight="1" x14ac:dyDescent="0.25">
      <c r="A5" s="278"/>
      <c r="C5" s="279"/>
      <c r="D5" s="279"/>
      <c r="E5" s="279"/>
      <c r="F5" s="279"/>
      <c r="G5" s="279"/>
      <c r="H5" s="279"/>
      <c r="I5" s="279"/>
      <c r="J5" s="279"/>
      <c r="K5" s="279"/>
      <c r="L5" s="279"/>
      <c r="M5" s="279"/>
      <c r="N5" s="279"/>
      <c r="O5" s="279"/>
      <c r="P5" s="279"/>
      <c r="Q5" s="279"/>
      <c r="R5" s="279"/>
      <c r="S5" s="279"/>
      <c r="T5" s="279"/>
      <c r="U5" s="279"/>
      <c r="V5" s="279"/>
      <c r="W5" s="279"/>
      <c r="X5" s="279"/>
      <c r="Y5" s="279"/>
      <c r="Z5" s="279"/>
      <c r="AA5" s="279"/>
      <c r="AB5" s="279"/>
      <c r="AC5" s="279"/>
      <c r="AD5" s="279"/>
      <c r="AE5" s="279"/>
      <c r="AF5" s="279"/>
      <c r="AG5" s="279"/>
    </row>
    <row r="6" spans="1:34" ht="20.100000000000001" customHeight="1" x14ac:dyDescent="0.25">
      <c r="A6" s="280" t="s">
        <v>1</v>
      </c>
      <c r="B6" s="281" t="s">
        <v>41</v>
      </c>
      <c r="C6" s="282" t="str">
        <f>'planning pers - masquer'!BI67</f>
        <v>vide</v>
      </c>
      <c r="D6" s="282" t="str">
        <f>'planning pers - masquer'!BJ67</f>
        <v>vide</v>
      </c>
      <c r="E6" s="282" t="str">
        <f>'planning pers - masquer'!BK67</f>
        <v>vide</v>
      </c>
      <c r="F6" s="282" t="str">
        <f>'planning pers - masquer'!BL67</f>
        <v>vide</v>
      </c>
      <c r="G6" s="282" t="str">
        <f>'planning pers - masquer'!BM67</f>
        <v>vide</v>
      </c>
      <c r="H6" s="282" t="str">
        <f>'planning pers - masquer'!BN67</f>
        <v>vide</v>
      </c>
      <c r="I6" s="282" t="str">
        <f>'planning pers - masquer'!BO67</f>
        <v>vide</v>
      </c>
      <c r="J6" s="282" t="str">
        <f>'planning pers - masquer'!BP67</f>
        <v>vide</v>
      </c>
      <c r="K6" s="282" t="str">
        <f>'planning pers - masquer'!BQ67</f>
        <v>vide</v>
      </c>
      <c r="L6" s="282" t="str">
        <f>'planning pers - masquer'!BR67</f>
        <v>vide</v>
      </c>
      <c r="M6" s="282" t="str">
        <f>'planning pers - masquer'!BS67</f>
        <v>vide</v>
      </c>
      <c r="N6" s="282" t="str">
        <f>'planning pers - masquer'!BT67</f>
        <v>vide</v>
      </c>
      <c r="O6" s="282" t="str">
        <f>'planning pers - masquer'!BU67</f>
        <v>vide</v>
      </c>
      <c r="P6" s="282" t="str">
        <f>'planning pers - masquer'!BV67</f>
        <v>vide</v>
      </c>
      <c r="Q6" s="282" t="str">
        <f>'planning pers - masquer'!BW67</f>
        <v>vide</v>
      </c>
      <c r="R6" s="282" t="str">
        <f>'planning pers - masquer'!BX67</f>
        <v>vide</v>
      </c>
      <c r="S6" s="282" t="str">
        <f>'planning pers - masquer'!BY67</f>
        <v>vide</v>
      </c>
      <c r="T6" s="282" t="str">
        <f>'planning pers - masquer'!BZ67</f>
        <v>vide</v>
      </c>
      <c r="U6" s="282" t="str">
        <f>'planning pers - masquer'!CA67</f>
        <v>vide</v>
      </c>
      <c r="V6" s="282" t="str">
        <f>'planning pers - masquer'!CB67</f>
        <v>vide</v>
      </c>
      <c r="W6" s="282" t="str">
        <f>'planning pers - masquer'!CC67</f>
        <v>vide</v>
      </c>
      <c r="X6" s="282" t="str">
        <f>'planning pers - masquer'!CD67</f>
        <v>vide</v>
      </c>
      <c r="Y6" s="282" t="str">
        <f>'planning pers - masquer'!CE67</f>
        <v>vide</v>
      </c>
      <c r="Z6" s="282" t="str">
        <f>'planning pers - masquer'!CF67</f>
        <v>vide</v>
      </c>
      <c r="AA6" s="282" t="str">
        <f>'planning pers - masquer'!CG67</f>
        <v>vide</v>
      </c>
      <c r="AB6" s="282" t="str">
        <f>'planning pers - masquer'!CH67</f>
        <v>vide</v>
      </c>
      <c r="AC6" s="282" t="str">
        <f>'planning pers - masquer'!CI67</f>
        <v>vide</v>
      </c>
      <c r="AD6" s="282" t="str">
        <f>'planning pers - masquer'!CJ67</f>
        <v>vide</v>
      </c>
      <c r="AE6" s="282" t="str">
        <f>'planning pers - masquer'!CK67</f>
        <v>vide</v>
      </c>
      <c r="AF6" s="282" t="str">
        <f>'planning pers - masquer'!CL67</f>
        <v>vide</v>
      </c>
      <c r="AG6" s="282" t="str">
        <f>'planning pers - masquer'!CM67</f>
        <v>vide</v>
      </c>
      <c r="AH6" s="283">
        <v>0</v>
      </c>
    </row>
    <row r="7" spans="1:34" ht="3.75" customHeight="1" x14ac:dyDescent="0.25">
      <c r="A7" s="278"/>
      <c r="B7" s="284"/>
      <c r="C7" s="279"/>
      <c r="D7" s="279"/>
      <c r="E7" s="279"/>
      <c r="F7" s="279"/>
      <c r="G7" s="279"/>
      <c r="H7" s="279"/>
      <c r="I7" s="279"/>
      <c r="J7" s="279"/>
      <c r="K7" s="279"/>
      <c r="L7" s="279"/>
      <c r="M7" s="279"/>
      <c r="N7" s="279"/>
      <c r="O7" s="279"/>
      <c r="P7" s="279"/>
      <c r="Q7" s="279"/>
      <c r="R7" s="279"/>
      <c r="S7" s="279"/>
      <c r="T7" s="279"/>
      <c r="U7" s="279"/>
      <c r="V7" s="279"/>
      <c r="W7" s="279"/>
      <c r="X7" s="279"/>
      <c r="Y7" s="279"/>
      <c r="Z7" s="279"/>
      <c r="AA7" s="279"/>
      <c r="AB7" s="279"/>
      <c r="AC7" s="279"/>
      <c r="AD7" s="279"/>
      <c r="AE7" s="279"/>
      <c r="AF7" s="279"/>
      <c r="AG7" s="279"/>
    </row>
    <row r="8" spans="1:34" ht="20.100000000000001" customHeight="1" x14ac:dyDescent="0.25">
      <c r="A8" s="280" t="s">
        <v>2</v>
      </c>
      <c r="B8" s="281" t="s">
        <v>41</v>
      </c>
      <c r="C8" s="282" t="str">
        <f>'planning pers - masquer'!BI496</f>
        <v>vide</v>
      </c>
      <c r="D8" s="282" t="str">
        <f>'planning pers - masquer'!BJ496</f>
        <v>vide</v>
      </c>
      <c r="E8" s="282" t="str">
        <f>'planning pers - masquer'!BK496</f>
        <v>vide</v>
      </c>
      <c r="F8" s="282" t="str">
        <f>'planning pers - masquer'!BL496</f>
        <v>vide</v>
      </c>
      <c r="G8" s="282" t="str">
        <f>'planning pers - masquer'!BM496</f>
        <v>vide</v>
      </c>
      <c r="H8" s="282" t="str">
        <f>'planning pers - masquer'!BN496</f>
        <v>vide</v>
      </c>
      <c r="I8" s="282" t="str">
        <f>'planning pers - masquer'!BO496</f>
        <v>vide</v>
      </c>
      <c r="J8" s="282" t="str">
        <f>'planning pers - masquer'!BP496</f>
        <v>vide</v>
      </c>
      <c r="K8" s="282" t="str">
        <f>'planning pers - masquer'!BQ496</f>
        <v>vide</v>
      </c>
      <c r="L8" s="282" t="str">
        <f>'planning pers - masquer'!BR496</f>
        <v>vide</v>
      </c>
      <c r="M8" s="282" t="str">
        <f>'planning pers - masquer'!BS496</f>
        <v>vide</v>
      </c>
      <c r="N8" s="282" t="str">
        <f>'planning pers - masquer'!BT496</f>
        <v>vide</v>
      </c>
      <c r="O8" s="282" t="str">
        <f>'planning pers - masquer'!BU496</f>
        <v>vide</v>
      </c>
      <c r="P8" s="282" t="str">
        <f>'planning pers - masquer'!BV496</f>
        <v>vide</v>
      </c>
      <c r="Q8" s="282" t="str">
        <f>'planning pers - masquer'!BW496</f>
        <v>vide</v>
      </c>
      <c r="R8" s="282" t="str">
        <f>'planning pers - masquer'!BX496</f>
        <v>vide</v>
      </c>
      <c r="S8" s="282" t="str">
        <f>'planning pers - masquer'!BY496</f>
        <v>vide</v>
      </c>
      <c r="T8" s="282" t="str">
        <f>'planning pers - masquer'!BZ496</f>
        <v>vide</v>
      </c>
      <c r="U8" s="282" t="str">
        <f>'planning pers - masquer'!CA496</f>
        <v>vide</v>
      </c>
      <c r="V8" s="282" t="str">
        <f>'planning pers - masquer'!CB496</f>
        <v>vide</v>
      </c>
      <c r="W8" s="282" t="str">
        <f>'planning pers - masquer'!CC496</f>
        <v>vide</v>
      </c>
      <c r="X8" s="282" t="str">
        <f>'planning pers - masquer'!CD496</f>
        <v>vide</v>
      </c>
      <c r="Y8" s="282" t="str">
        <f>'planning pers - masquer'!CE496</f>
        <v>vide</v>
      </c>
      <c r="Z8" s="282" t="str">
        <f>'planning pers - masquer'!CF496</f>
        <v>vide</v>
      </c>
      <c r="AA8" s="282" t="str">
        <f>'planning pers - masquer'!CG496</f>
        <v>vide</v>
      </c>
      <c r="AB8" s="282" t="str">
        <f>'planning pers - masquer'!CH496</f>
        <v>vide</v>
      </c>
      <c r="AC8" s="282" t="str">
        <f>'planning pers - masquer'!CI496</f>
        <v>vide</v>
      </c>
      <c r="AD8" s="282" t="str">
        <f>'planning pers - masquer'!CJ496</f>
        <v>vide</v>
      </c>
      <c r="AE8" s="282" t="str">
        <f>'planning pers - masquer'!CK496</f>
        <v>vide</v>
      </c>
      <c r="AF8" s="282" t="str">
        <f>'planning pers - masquer'!CL496</f>
        <v>vide</v>
      </c>
      <c r="AG8" s="282" t="str">
        <f>'planning pers - masquer'!CM496</f>
        <v>vide</v>
      </c>
      <c r="AH8" s="283">
        <v>0</v>
      </c>
    </row>
    <row r="9" spans="1:34" ht="3.75" customHeight="1" x14ac:dyDescent="0.25">
      <c r="A9" s="278"/>
      <c r="B9" s="278"/>
      <c r="C9" s="279"/>
      <c r="D9" s="279"/>
      <c r="E9" s="279"/>
      <c r="F9" s="279"/>
      <c r="G9" s="279"/>
      <c r="H9" s="279"/>
      <c r="I9" s="279"/>
      <c r="J9" s="279"/>
      <c r="K9" s="279"/>
      <c r="L9" s="279"/>
      <c r="M9" s="279"/>
      <c r="N9" s="279"/>
      <c r="O9" s="279"/>
      <c r="P9" s="279"/>
      <c r="Q9" s="279"/>
      <c r="R9" s="279"/>
      <c r="S9" s="279"/>
      <c r="T9" s="279"/>
      <c r="U9" s="279"/>
      <c r="V9" s="279"/>
      <c r="W9" s="279"/>
      <c r="X9" s="279"/>
      <c r="Y9" s="279"/>
      <c r="Z9" s="279"/>
      <c r="AA9" s="279"/>
      <c r="AB9" s="279"/>
      <c r="AC9" s="279"/>
      <c r="AD9" s="279"/>
      <c r="AE9" s="279"/>
      <c r="AF9" s="279"/>
      <c r="AG9" s="279"/>
    </row>
    <row r="10" spans="1:34" ht="20.100000000000001" customHeight="1" x14ac:dyDescent="0.25">
      <c r="A10" s="280" t="s">
        <v>3</v>
      </c>
      <c r="B10" s="281" t="s">
        <v>41</v>
      </c>
      <c r="C10" s="282" t="str">
        <f>'planning pers - masquer'!BI331</f>
        <v>vide</v>
      </c>
      <c r="D10" s="282" t="str">
        <f>'planning pers - masquer'!BJ331</f>
        <v>vide</v>
      </c>
      <c r="E10" s="282" t="str">
        <f>'planning pers - masquer'!BK331</f>
        <v>vide</v>
      </c>
      <c r="F10" s="282" t="str">
        <f>'planning pers - masquer'!BL331</f>
        <v>vide</v>
      </c>
      <c r="G10" s="282" t="str">
        <f>'planning pers - masquer'!BM331</f>
        <v>vide</v>
      </c>
      <c r="H10" s="282" t="str">
        <f>'planning pers - masquer'!BN331</f>
        <v>vide</v>
      </c>
      <c r="I10" s="282" t="str">
        <f>'planning pers - masquer'!BO331</f>
        <v>vide</v>
      </c>
      <c r="J10" s="282" t="str">
        <f>'planning pers - masquer'!BP331</f>
        <v>vide</v>
      </c>
      <c r="K10" s="282" t="str">
        <f>'planning pers - masquer'!BQ331</f>
        <v>vide</v>
      </c>
      <c r="L10" s="282" t="str">
        <f>'planning pers - masquer'!BR331</f>
        <v>vide</v>
      </c>
      <c r="M10" s="282" t="str">
        <f>'planning pers - masquer'!BS331</f>
        <v>vide</v>
      </c>
      <c r="N10" s="282" t="str">
        <f>'planning pers - masquer'!BT331</f>
        <v>vide</v>
      </c>
      <c r="O10" s="282" t="str">
        <f>'planning pers - masquer'!BU331</f>
        <v>vide</v>
      </c>
      <c r="P10" s="282" t="str">
        <f>'planning pers - masquer'!BV331</f>
        <v>vide</v>
      </c>
      <c r="Q10" s="282" t="str">
        <f>'planning pers - masquer'!BW331</f>
        <v>vide</v>
      </c>
      <c r="R10" s="282" t="str">
        <f>'planning pers - masquer'!BX331</f>
        <v>vide</v>
      </c>
      <c r="S10" s="282" t="str">
        <f>'planning pers - masquer'!BY331</f>
        <v>vide</v>
      </c>
      <c r="T10" s="282" t="str">
        <f>'planning pers - masquer'!BZ331</f>
        <v>vide</v>
      </c>
      <c r="U10" s="282" t="str">
        <f>'planning pers - masquer'!CA331</f>
        <v>vide</v>
      </c>
      <c r="V10" s="282" t="str">
        <f>'planning pers - masquer'!CB331</f>
        <v>vide</v>
      </c>
      <c r="W10" s="282" t="str">
        <f>'planning pers - masquer'!CC331</f>
        <v>vide</v>
      </c>
      <c r="X10" s="282" t="str">
        <f>'planning pers - masquer'!CD331</f>
        <v>vide</v>
      </c>
      <c r="Y10" s="282" t="str">
        <f>'planning pers - masquer'!CE331</f>
        <v>vide</v>
      </c>
      <c r="Z10" s="282" t="str">
        <f>'planning pers - masquer'!CF331</f>
        <v>vide</v>
      </c>
      <c r="AA10" s="282" t="str">
        <f>'planning pers - masquer'!CG331</f>
        <v>vide</v>
      </c>
      <c r="AB10" s="282" t="str">
        <f>'planning pers - masquer'!CH331</f>
        <v>vide</v>
      </c>
      <c r="AC10" s="282" t="str">
        <f>'planning pers - masquer'!CI331</f>
        <v>vide</v>
      </c>
      <c r="AD10" s="282" t="str">
        <f>'planning pers - masquer'!CJ331</f>
        <v>vide</v>
      </c>
      <c r="AE10" s="282" t="str">
        <f>'planning pers - masquer'!CK331</f>
        <v>vide</v>
      </c>
      <c r="AF10" s="282" t="str">
        <f>'planning pers - masquer'!CL331</f>
        <v>vide</v>
      </c>
      <c r="AG10" s="282" t="str">
        <f>'planning pers - masquer'!CM331</f>
        <v>vide</v>
      </c>
      <c r="AH10" s="283">
        <v>0</v>
      </c>
    </row>
    <row r="11" spans="1:34" ht="3.75" customHeight="1" x14ac:dyDescent="0.25">
      <c r="A11" s="278"/>
      <c r="B11" s="278"/>
      <c r="C11" s="279"/>
      <c r="D11" s="279"/>
      <c r="E11" s="279"/>
      <c r="F11" s="279"/>
      <c r="G11" s="279"/>
      <c r="H11" s="279"/>
      <c r="I11" s="279"/>
      <c r="J11" s="279"/>
      <c r="K11" s="279"/>
      <c r="L11" s="279"/>
      <c r="M11" s="279"/>
      <c r="N11" s="279"/>
      <c r="O11" s="279"/>
      <c r="P11" s="279"/>
      <c r="Q11" s="279"/>
      <c r="R11" s="279"/>
      <c r="S11" s="279"/>
      <c r="T11" s="279"/>
      <c r="U11" s="279"/>
      <c r="V11" s="279"/>
      <c r="W11" s="279"/>
      <c r="X11" s="279"/>
      <c r="Y11" s="279"/>
      <c r="Z11" s="279"/>
      <c r="AA11" s="279"/>
      <c r="AB11" s="279"/>
      <c r="AC11" s="279"/>
      <c r="AD11" s="279"/>
      <c r="AE11" s="279"/>
      <c r="AF11" s="279"/>
      <c r="AG11" s="279"/>
    </row>
    <row r="12" spans="1:34" ht="20.100000000000001" customHeight="1" x14ac:dyDescent="0.25">
      <c r="A12" s="280" t="s">
        <v>4</v>
      </c>
      <c r="B12" s="281" t="s">
        <v>41</v>
      </c>
      <c r="C12" s="282" t="str">
        <f>'planning pers - masquer'!BI298</f>
        <v>vide</v>
      </c>
      <c r="D12" s="282" t="str">
        <f>'planning pers - masquer'!BJ298</f>
        <v>vide</v>
      </c>
      <c r="E12" s="282" t="str">
        <f>'planning pers - masquer'!BK298</f>
        <v>vide</v>
      </c>
      <c r="F12" s="282" t="str">
        <f>'planning pers - masquer'!BL298</f>
        <v>vide</v>
      </c>
      <c r="G12" s="282" t="str">
        <f>'planning pers - masquer'!BM298</f>
        <v>vide</v>
      </c>
      <c r="H12" s="282" t="str">
        <f>'planning pers - masquer'!BN298</f>
        <v>vide</v>
      </c>
      <c r="I12" s="282" t="str">
        <f>'planning pers - masquer'!BO298</f>
        <v>vide</v>
      </c>
      <c r="J12" s="282" t="str">
        <f>'planning pers - masquer'!BP298</f>
        <v>vide</v>
      </c>
      <c r="K12" s="282" t="str">
        <f>'planning pers - masquer'!BQ298</f>
        <v>vide</v>
      </c>
      <c r="L12" s="282" t="str">
        <f>'planning pers - masquer'!BR298</f>
        <v>vide</v>
      </c>
      <c r="M12" s="282" t="str">
        <f>'planning pers - masquer'!BS298</f>
        <v>vide</v>
      </c>
      <c r="N12" s="282" t="str">
        <f>'planning pers - masquer'!BT298</f>
        <v>vide</v>
      </c>
      <c r="O12" s="282" t="str">
        <f>'planning pers - masquer'!BU298</f>
        <v>vide</v>
      </c>
      <c r="P12" s="282" t="str">
        <f>'planning pers - masquer'!BV298</f>
        <v>vide</v>
      </c>
      <c r="Q12" s="282" t="str">
        <f>'planning pers - masquer'!BW298</f>
        <v>vide</v>
      </c>
      <c r="R12" s="282" t="str">
        <f>'planning pers - masquer'!BX298</f>
        <v>vide</v>
      </c>
      <c r="S12" s="282" t="str">
        <f>'planning pers - masquer'!BY298</f>
        <v>vide</v>
      </c>
      <c r="T12" s="282" t="str">
        <f>'planning pers - masquer'!BZ298</f>
        <v>vide</v>
      </c>
      <c r="U12" s="282" t="str">
        <f>'planning pers - masquer'!CA298</f>
        <v>vide</v>
      </c>
      <c r="V12" s="282" t="str">
        <f>'planning pers - masquer'!CB298</f>
        <v>vide</v>
      </c>
      <c r="W12" s="282" t="str">
        <f>'planning pers - masquer'!CC298</f>
        <v>vide</v>
      </c>
      <c r="X12" s="282" t="str">
        <f>'planning pers - masquer'!CD298</f>
        <v>vide</v>
      </c>
      <c r="Y12" s="282" t="str">
        <f>'planning pers - masquer'!CE298</f>
        <v>vide</v>
      </c>
      <c r="Z12" s="282" t="str">
        <f>'planning pers - masquer'!CF298</f>
        <v>vide</v>
      </c>
      <c r="AA12" s="282" t="str">
        <f>'planning pers - masquer'!CG298</f>
        <v>vide</v>
      </c>
      <c r="AB12" s="282" t="str">
        <f>'planning pers - masquer'!CH298</f>
        <v>vide</v>
      </c>
      <c r="AC12" s="282" t="str">
        <f>'planning pers - masquer'!CI298</f>
        <v>vide</v>
      </c>
      <c r="AD12" s="282" t="str">
        <f>'planning pers - masquer'!CJ298</f>
        <v>vide</v>
      </c>
      <c r="AE12" s="282" t="str">
        <f>'planning pers - masquer'!CK298</f>
        <v>vide</v>
      </c>
      <c r="AF12" s="282" t="str">
        <f>'planning pers - masquer'!CL298</f>
        <v>vide</v>
      </c>
      <c r="AG12" s="282" t="str">
        <f>'planning pers - masquer'!CM298</f>
        <v>vide</v>
      </c>
      <c r="AH12" s="283">
        <v>0</v>
      </c>
    </row>
    <row r="13" spans="1:34" ht="3.75" customHeight="1" x14ac:dyDescent="0.25">
      <c r="A13" s="278"/>
      <c r="B13" s="278"/>
      <c r="C13" s="279"/>
      <c r="D13" s="279"/>
      <c r="E13" s="279"/>
      <c r="F13" s="279"/>
      <c r="G13" s="279"/>
      <c r="H13" s="279"/>
      <c r="I13" s="279"/>
      <c r="J13" s="279"/>
      <c r="K13" s="279"/>
      <c r="L13" s="279"/>
      <c r="M13" s="279"/>
      <c r="N13" s="279"/>
      <c r="O13" s="279"/>
      <c r="P13" s="279"/>
      <c r="Q13" s="279"/>
      <c r="R13" s="279"/>
      <c r="S13" s="279"/>
      <c r="T13" s="279"/>
      <c r="U13" s="279"/>
      <c r="V13" s="279"/>
      <c r="W13" s="279"/>
      <c r="X13" s="279"/>
      <c r="Y13" s="279"/>
      <c r="Z13" s="279"/>
      <c r="AA13" s="279"/>
      <c r="AB13" s="279"/>
      <c r="AC13" s="279"/>
      <c r="AD13" s="279"/>
      <c r="AE13" s="279"/>
      <c r="AF13" s="279"/>
      <c r="AG13" s="279"/>
    </row>
    <row r="14" spans="1:34" ht="20.100000000000001" customHeight="1" x14ac:dyDescent="0.25">
      <c r="A14" s="280" t="s">
        <v>52</v>
      </c>
      <c r="B14" s="281" t="s">
        <v>41</v>
      </c>
      <c r="C14" s="282" t="str">
        <f>'planning pers - masquer'!BI199</f>
        <v>vide</v>
      </c>
      <c r="D14" s="282" t="str">
        <f>'planning pers - masquer'!BJ199</f>
        <v>vide</v>
      </c>
      <c r="E14" s="282" t="str">
        <f>'planning pers - masquer'!BK199</f>
        <v>vide</v>
      </c>
      <c r="F14" s="282" t="str">
        <f>'planning pers - masquer'!BL199</f>
        <v>vide</v>
      </c>
      <c r="G14" s="282" t="str">
        <f>'planning pers - masquer'!BM199</f>
        <v>vide</v>
      </c>
      <c r="H14" s="282" t="str">
        <f>'planning pers - masquer'!BN199</f>
        <v>vide</v>
      </c>
      <c r="I14" s="282" t="str">
        <f>'planning pers - masquer'!BO199</f>
        <v>vide</v>
      </c>
      <c r="J14" s="282" t="str">
        <f>'planning pers - masquer'!BP199</f>
        <v>vide</v>
      </c>
      <c r="K14" s="282" t="str">
        <f>'planning pers - masquer'!BQ199</f>
        <v>vide</v>
      </c>
      <c r="L14" s="282" t="str">
        <f>'planning pers - masquer'!BR199</f>
        <v>vide</v>
      </c>
      <c r="M14" s="282" t="str">
        <f>'planning pers - masquer'!BS199</f>
        <v>vide</v>
      </c>
      <c r="N14" s="282" t="str">
        <f>'planning pers - masquer'!BT199</f>
        <v>vide</v>
      </c>
      <c r="O14" s="282" t="str">
        <f>'planning pers - masquer'!BU199</f>
        <v>vide</v>
      </c>
      <c r="P14" s="282" t="str">
        <f>'planning pers - masquer'!BV199</f>
        <v>vide</v>
      </c>
      <c r="Q14" s="282" t="str">
        <f>'planning pers - masquer'!BW199</f>
        <v>vide</v>
      </c>
      <c r="R14" s="282" t="str">
        <f>'planning pers - masquer'!BX199</f>
        <v>vide</v>
      </c>
      <c r="S14" s="282" t="str">
        <f>'planning pers - masquer'!BY199</f>
        <v>vide</v>
      </c>
      <c r="T14" s="282" t="str">
        <f>'planning pers - masquer'!BZ199</f>
        <v>vide</v>
      </c>
      <c r="U14" s="282" t="str">
        <f>'planning pers - masquer'!CA199</f>
        <v>vide</v>
      </c>
      <c r="V14" s="282" t="str">
        <f>'planning pers - masquer'!CB199</f>
        <v>vide</v>
      </c>
      <c r="W14" s="282" t="str">
        <f>'planning pers - masquer'!CC199</f>
        <v>vide</v>
      </c>
      <c r="X14" s="282" t="str">
        <f>'planning pers - masquer'!CD199</f>
        <v>vide</v>
      </c>
      <c r="Y14" s="282" t="str">
        <f>'planning pers - masquer'!CE199</f>
        <v>vide</v>
      </c>
      <c r="Z14" s="282" t="str">
        <f>'planning pers - masquer'!CF199</f>
        <v>vide</v>
      </c>
      <c r="AA14" s="282" t="str">
        <f>'planning pers - masquer'!CG199</f>
        <v>vide</v>
      </c>
      <c r="AB14" s="282" t="str">
        <f>'planning pers - masquer'!CH199</f>
        <v>vide</v>
      </c>
      <c r="AC14" s="282" t="str">
        <f>'planning pers - masquer'!CI199</f>
        <v>vide</v>
      </c>
      <c r="AD14" s="282" t="str">
        <f>'planning pers - masquer'!CJ199</f>
        <v>vide</v>
      </c>
      <c r="AE14" s="282" t="str">
        <f>'planning pers - masquer'!CK199</f>
        <v>vide</v>
      </c>
      <c r="AF14" s="282" t="str">
        <f>'planning pers - masquer'!CL199</f>
        <v>vide</v>
      </c>
      <c r="AG14" s="282" t="str">
        <f>'planning pers - masquer'!CM199</f>
        <v>vide</v>
      </c>
      <c r="AH14" s="283">
        <v>0</v>
      </c>
    </row>
    <row r="15" spans="1:34" ht="3.75" customHeight="1" x14ac:dyDescent="0.25">
      <c r="A15" s="278"/>
      <c r="B15" s="278"/>
      <c r="C15" s="279"/>
      <c r="D15" s="279"/>
      <c r="E15" s="279"/>
      <c r="F15" s="279"/>
      <c r="G15" s="279"/>
      <c r="H15" s="279"/>
      <c r="I15" s="279"/>
      <c r="J15" s="279"/>
      <c r="K15" s="279"/>
      <c r="L15" s="279"/>
      <c r="M15" s="279"/>
      <c r="N15" s="279"/>
      <c r="O15" s="279"/>
      <c r="P15" s="279"/>
      <c r="Q15" s="279"/>
      <c r="R15" s="279"/>
      <c r="S15" s="279"/>
      <c r="T15" s="279"/>
      <c r="U15" s="279"/>
      <c r="V15" s="279"/>
      <c r="W15" s="279"/>
      <c r="X15" s="279"/>
      <c r="Y15" s="279"/>
      <c r="Z15" s="279"/>
      <c r="AA15" s="279"/>
      <c r="AB15" s="279"/>
      <c r="AC15" s="279"/>
      <c r="AD15" s="279"/>
      <c r="AE15" s="279"/>
      <c r="AF15" s="279"/>
      <c r="AG15" s="279"/>
    </row>
    <row r="16" spans="1:34" ht="20.100000000000001" customHeight="1" x14ac:dyDescent="0.25">
      <c r="A16" s="280" t="s">
        <v>104</v>
      </c>
      <c r="B16" s="281" t="s">
        <v>41</v>
      </c>
      <c r="C16" s="282" t="str">
        <f>'planning pers - masquer'!BI100</f>
        <v>vide</v>
      </c>
      <c r="D16" s="282" t="str">
        <f>'planning pers - masquer'!BJ100</f>
        <v>vide</v>
      </c>
      <c r="E16" s="282" t="str">
        <f>'planning pers - masquer'!BK100</f>
        <v>vide</v>
      </c>
      <c r="F16" s="282" t="str">
        <f>'planning pers - masquer'!BL100</f>
        <v>vide</v>
      </c>
      <c r="G16" s="282" t="str">
        <f>'planning pers - masquer'!BM100</f>
        <v>vide</v>
      </c>
      <c r="H16" s="282" t="str">
        <f>'planning pers - masquer'!BN100</f>
        <v>vide</v>
      </c>
      <c r="I16" s="282" t="str">
        <f>'planning pers - masquer'!BO100</f>
        <v>vide</v>
      </c>
      <c r="J16" s="282" t="str">
        <f>'planning pers - masquer'!BP100</f>
        <v>vide</v>
      </c>
      <c r="K16" s="282" t="str">
        <f>'planning pers - masquer'!BQ100</f>
        <v>vide</v>
      </c>
      <c r="L16" s="282" t="str">
        <f>'planning pers - masquer'!BR100</f>
        <v>vide</v>
      </c>
      <c r="M16" s="282" t="str">
        <f>'planning pers - masquer'!BS100</f>
        <v>vide</v>
      </c>
      <c r="N16" s="282" t="str">
        <f>'planning pers - masquer'!BT100</f>
        <v>vide</v>
      </c>
      <c r="O16" s="282" t="str">
        <f>'planning pers - masquer'!BU100</f>
        <v>vide</v>
      </c>
      <c r="P16" s="282" t="str">
        <f>'planning pers - masquer'!BV100</f>
        <v>vide</v>
      </c>
      <c r="Q16" s="282" t="str">
        <f>'planning pers - masquer'!BW100</f>
        <v>vide</v>
      </c>
      <c r="R16" s="282" t="str">
        <f>'planning pers - masquer'!BX100</f>
        <v>vide</v>
      </c>
      <c r="S16" s="282" t="str">
        <f>'planning pers - masquer'!BY100</f>
        <v>vide</v>
      </c>
      <c r="T16" s="282" t="str">
        <f>'planning pers - masquer'!BZ100</f>
        <v>vide</v>
      </c>
      <c r="U16" s="282" t="str">
        <f>'planning pers - masquer'!CA100</f>
        <v>vide</v>
      </c>
      <c r="V16" s="282" t="str">
        <f>'planning pers - masquer'!CB100</f>
        <v>vide</v>
      </c>
      <c r="W16" s="282" t="str">
        <f>'planning pers - masquer'!CC100</f>
        <v>vide</v>
      </c>
      <c r="X16" s="282" t="str">
        <f>'planning pers - masquer'!CD100</f>
        <v>vide</v>
      </c>
      <c r="Y16" s="282" t="str">
        <f>'planning pers - masquer'!CE100</f>
        <v>vide</v>
      </c>
      <c r="Z16" s="282" t="str">
        <f>'planning pers - masquer'!CF100</f>
        <v>vide</v>
      </c>
      <c r="AA16" s="282" t="str">
        <f>'planning pers - masquer'!CG100</f>
        <v>vide</v>
      </c>
      <c r="AB16" s="282" t="str">
        <f>'planning pers - masquer'!CH100</f>
        <v>vide</v>
      </c>
      <c r="AC16" s="282" t="str">
        <f>'planning pers - masquer'!CI100</f>
        <v>vide</v>
      </c>
      <c r="AD16" s="282" t="str">
        <f>'planning pers - masquer'!CJ100</f>
        <v>vide</v>
      </c>
      <c r="AE16" s="282" t="str">
        <f>'planning pers - masquer'!CK100</f>
        <v>vide</v>
      </c>
      <c r="AF16" s="282" t="str">
        <f>'planning pers - masquer'!CL100</f>
        <v>vide</v>
      </c>
      <c r="AG16" s="282" t="str">
        <f>'planning pers - masquer'!CM100</f>
        <v>vide</v>
      </c>
      <c r="AH16" s="283">
        <v>0</v>
      </c>
    </row>
    <row r="17" spans="1:34" ht="3.75" customHeight="1" x14ac:dyDescent="0.25">
      <c r="A17" s="278"/>
      <c r="B17" s="278"/>
      <c r="C17" s="279"/>
      <c r="D17" s="279"/>
      <c r="E17" s="279"/>
      <c r="F17" s="279"/>
      <c r="G17" s="279"/>
      <c r="H17" s="279"/>
      <c r="I17" s="279"/>
      <c r="J17" s="279"/>
      <c r="K17" s="279"/>
      <c r="L17" s="279"/>
      <c r="M17" s="279"/>
      <c r="N17" s="279"/>
      <c r="O17" s="279"/>
      <c r="P17" s="279"/>
      <c r="Q17" s="279"/>
      <c r="R17" s="279"/>
      <c r="S17" s="279"/>
      <c r="T17" s="279"/>
      <c r="U17" s="279"/>
      <c r="V17" s="279"/>
      <c r="W17" s="279"/>
      <c r="X17" s="279"/>
      <c r="Y17" s="279"/>
      <c r="Z17" s="279"/>
      <c r="AA17" s="279"/>
      <c r="AB17" s="279"/>
      <c r="AC17" s="279"/>
      <c r="AD17" s="279"/>
      <c r="AE17" s="279"/>
      <c r="AF17" s="279"/>
      <c r="AG17" s="279"/>
    </row>
    <row r="18" spans="1:34" ht="20.100000000000001" customHeight="1" x14ac:dyDescent="0.25">
      <c r="A18" s="280" t="s">
        <v>105</v>
      </c>
      <c r="B18" s="281" t="s">
        <v>41</v>
      </c>
      <c r="C18" s="282" t="str">
        <f>'planning pers - masquer'!BI1</f>
        <v>vide</v>
      </c>
      <c r="D18" s="282" t="str">
        <f>'planning pers - masquer'!BJ1</f>
        <v>vide</v>
      </c>
      <c r="E18" s="282" t="str">
        <f>'planning pers - masquer'!BK1</f>
        <v>vide</v>
      </c>
      <c r="F18" s="282" t="str">
        <f>'planning pers - masquer'!BL1</f>
        <v>vide</v>
      </c>
      <c r="G18" s="282" t="str">
        <f>'planning pers - masquer'!BM1</f>
        <v>vide</v>
      </c>
      <c r="H18" s="282" t="str">
        <f>'planning pers - masquer'!BN1</f>
        <v>vide</v>
      </c>
      <c r="I18" s="282" t="str">
        <f>'planning pers - masquer'!BO1</f>
        <v>vide</v>
      </c>
      <c r="J18" s="282" t="str">
        <f>'planning pers - masquer'!BP1</f>
        <v>vide</v>
      </c>
      <c r="K18" s="282" t="str">
        <f>'planning pers - masquer'!BQ1</f>
        <v>vide</v>
      </c>
      <c r="L18" s="282" t="str">
        <f>'planning pers - masquer'!BR1</f>
        <v>vide</v>
      </c>
      <c r="M18" s="282" t="str">
        <f>'planning pers - masquer'!BS1</f>
        <v>vide</v>
      </c>
      <c r="N18" s="282" t="str">
        <f>'planning pers - masquer'!BT1</f>
        <v>vide</v>
      </c>
      <c r="O18" s="282" t="str">
        <f>'planning pers - masquer'!BU1</f>
        <v>vide</v>
      </c>
      <c r="P18" s="282" t="str">
        <f>'planning pers - masquer'!BV1</f>
        <v>vide</v>
      </c>
      <c r="Q18" s="282" t="str">
        <f>'planning pers - masquer'!BW1</f>
        <v>vide</v>
      </c>
      <c r="R18" s="282" t="str">
        <f>'planning pers - masquer'!BX1</f>
        <v>vide</v>
      </c>
      <c r="S18" s="282" t="str">
        <f>'planning pers - masquer'!BY1</f>
        <v>vide</v>
      </c>
      <c r="T18" s="282" t="str">
        <f>'planning pers - masquer'!BZ1</f>
        <v>vide</v>
      </c>
      <c r="U18" s="282" t="str">
        <f>'planning pers - masquer'!CA1</f>
        <v>vide</v>
      </c>
      <c r="V18" s="282" t="str">
        <f>'planning pers - masquer'!CB1</f>
        <v>vide</v>
      </c>
      <c r="W18" s="282" t="str">
        <f>'planning pers - masquer'!CC1</f>
        <v>vide</v>
      </c>
      <c r="X18" s="282" t="str">
        <f>'planning pers - masquer'!CD1</f>
        <v>vide</v>
      </c>
      <c r="Y18" s="282" t="str">
        <f>'planning pers - masquer'!CE1</f>
        <v>vide</v>
      </c>
      <c r="Z18" s="282" t="str">
        <f>'planning pers - masquer'!CF1</f>
        <v>vide</v>
      </c>
      <c r="AA18" s="282" t="str">
        <f>'planning pers - masquer'!CG1</f>
        <v>vide</v>
      </c>
      <c r="AB18" s="282" t="str">
        <f>'planning pers - masquer'!CH1</f>
        <v>vide</v>
      </c>
      <c r="AC18" s="282" t="str">
        <f>'planning pers - masquer'!CI1</f>
        <v>vide</v>
      </c>
      <c r="AD18" s="282" t="str">
        <f>'planning pers - masquer'!CJ1</f>
        <v>vide</v>
      </c>
      <c r="AE18" s="282" t="str">
        <f>'planning pers - masquer'!CK1</f>
        <v>vide</v>
      </c>
      <c r="AF18" s="282" t="str">
        <f>'planning pers - masquer'!CL1</f>
        <v>vide</v>
      </c>
      <c r="AG18" s="282" t="str">
        <f>'planning pers - masquer'!CM1</f>
        <v>vide</v>
      </c>
      <c r="AH18" s="283">
        <v>0</v>
      </c>
    </row>
    <row r="19" spans="1:34" ht="8.25" customHeight="1" thickBot="1" x14ac:dyDescent="0.3">
      <c r="C19" s="285"/>
      <c r="D19" s="285"/>
      <c r="E19" s="285"/>
      <c r="F19" s="285"/>
      <c r="G19" s="285"/>
      <c r="H19" s="285"/>
      <c r="I19" s="285"/>
      <c r="J19" s="285"/>
      <c r="K19" s="285"/>
      <c r="L19" s="285"/>
      <c r="M19" s="285"/>
      <c r="N19" s="285"/>
      <c r="O19" s="285"/>
      <c r="P19" s="285"/>
      <c r="Q19" s="285"/>
      <c r="R19" s="285"/>
      <c r="S19" s="285"/>
      <c r="T19" s="285"/>
      <c r="U19" s="285"/>
      <c r="V19" s="285"/>
      <c r="W19" s="285"/>
      <c r="X19" s="285"/>
      <c r="Y19" s="285"/>
      <c r="Z19" s="285"/>
      <c r="AA19" s="285"/>
      <c r="AB19" s="285"/>
      <c r="AC19" s="285"/>
      <c r="AD19" s="285"/>
      <c r="AE19" s="285"/>
      <c r="AF19" s="285"/>
      <c r="AG19" s="286"/>
    </row>
    <row r="20" spans="1:34" s="269" customFormat="1" ht="12" thickBot="1" x14ac:dyDescent="0.3">
      <c r="B20" s="270" t="s">
        <v>41</v>
      </c>
      <c r="C20" s="271" t="str">
        <f>'calculs - masquer'!$H$2</f>
        <v>VE 1</v>
      </c>
      <c r="D20" s="272" t="str">
        <f>'calculs - masquer'!$H$3</f>
        <v>SA 2</v>
      </c>
      <c r="E20" s="272" t="str">
        <f>'calculs - masquer'!$H$4</f>
        <v>DI 3</v>
      </c>
      <c r="F20" s="272" t="str">
        <f>'calculs - masquer'!$H$5</f>
        <v>LU 4</v>
      </c>
      <c r="G20" s="272" t="str">
        <f>'calculs - masquer'!$H$6</f>
        <v>MA 5</v>
      </c>
      <c r="H20" s="272" t="str">
        <f>'calculs - masquer'!$H$7</f>
        <v>ME 6</v>
      </c>
      <c r="I20" s="272" t="str">
        <f>'calculs - masquer'!$H$8</f>
        <v>JE 7</v>
      </c>
      <c r="J20" s="272" t="str">
        <f>'calculs - masquer'!$H$9</f>
        <v>VE 8</v>
      </c>
      <c r="K20" s="272" t="str">
        <f>'calculs - masquer'!$H$10</f>
        <v>SA 9</v>
      </c>
      <c r="L20" s="272" t="str">
        <f>'calculs - masquer'!$H$11</f>
        <v>DI 10</v>
      </c>
      <c r="M20" s="272" t="str">
        <f>'calculs - masquer'!$H$12</f>
        <v>LU 11</v>
      </c>
      <c r="N20" s="272" t="str">
        <f>'calculs - masquer'!$H$13</f>
        <v>MA 12</v>
      </c>
      <c r="O20" s="272" t="str">
        <f>'calculs - masquer'!$H$14</f>
        <v>ME 13</v>
      </c>
      <c r="P20" s="272" t="str">
        <f>'calculs - masquer'!$H$15</f>
        <v>JE 14</v>
      </c>
      <c r="Q20" s="272" t="str">
        <f>'calculs - masquer'!$H$16</f>
        <v>VE 15</v>
      </c>
      <c r="R20" s="272" t="str">
        <f>'calculs - masquer'!$H$17</f>
        <v>SA 16</v>
      </c>
      <c r="S20" s="272" t="str">
        <f>'calculs - masquer'!$H$18</f>
        <v>DI 17</v>
      </c>
      <c r="T20" s="272" t="str">
        <f>'calculs - masquer'!$H$19</f>
        <v>LU 18</v>
      </c>
      <c r="U20" s="272" t="str">
        <f>'calculs - masquer'!$H$20</f>
        <v>MA 19</v>
      </c>
      <c r="V20" s="272" t="str">
        <f>'calculs - masquer'!$H$21</f>
        <v>ME 20</v>
      </c>
      <c r="W20" s="272" t="str">
        <f>'calculs - masquer'!$H$22</f>
        <v>JE 21</v>
      </c>
      <c r="X20" s="272" t="str">
        <f>'calculs - masquer'!$H$23</f>
        <v>VE 22</v>
      </c>
      <c r="Y20" s="272" t="str">
        <f>'calculs - masquer'!$H$24</f>
        <v>SA 23</v>
      </c>
      <c r="Z20" s="272" t="str">
        <f>'calculs - masquer'!$H$25</f>
        <v>DI 24</v>
      </c>
      <c r="AA20" s="272" t="str">
        <f>'calculs - masquer'!$H$26</f>
        <v>LU 25</v>
      </c>
      <c r="AB20" s="272" t="str">
        <f>'calculs - masquer'!$H$27</f>
        <v>MA 26</v>
      </c>
      <c r="AC20" s="272" t="str">
        <f>'calculs - masquer'!$H$28</f>
        <v>ME 27</v>
      </c>
      <c r="AD20" s="272" t="str">
        <f>'calculs - masquer'!$H$29</f>
        <v>JE 28</v>
      </c>
      <c r="AE20" s="272" t="str">
        <f>'calculs - masquer'!$H$30</f>
        <v>VE 29</v>
      </c>
      <c r="AF20" s="272" t="str">
        <f>'calculs - masquer'!$H$31</f>
        <v>SA 30</v>
      </c>
      <c r="AG20" s="273" t="str">
        <f>'calculs - masquer'!$H$32</f>
        <v>DI 31</v>
      </c>
      <c r="AH20" s="287">
        <v>0</v>
      </c>
    </row>
    <row r="21" spans="1:34" ht="20.100000000000001" customHeight="1" thickBot="1" x14ac:dyDescent="0.3">
      <c r="A21" s="275" t="s">
        <v>106</v>
      </c>
      <c r="B21" s="281" t="s">
        <v>41</v>
      </c>
      <c r="C21" s="282" t="str">
        <f>'planning pers - masquer'!BI232</f>
        <v>vide</v>
      </c>
      <c r="D21" s="282" t="str">
        <f>'planning pers - masquer'!BJ232</f>
        <v>vide</v>
      </c>
      <c r="E21" s="282" t="str">
        <f>'planning pers - masquer'!BK232</f>
        <v>vide</v>
      </c>
      <c r="F21" s="282" t="str">
        <f>'planning pers - masquer'!BL232</f>
        <v>vide</v>
      </c>
      <c r="G21" s="282" t="str">
        <f>'planning pers - masquer'!BM232</f>
        <v>vide</v>
      </c>
      <c r="H21" s="282" t="str">
        <f>'planning pers - masquer'!BN232</f>
        <v>vide</v>
      </c>
      <c r="I21" s="282" t="str">
        <f>'planning pers - masquer'!BO232</f>
        <v>vide</v>
      </c>
      <c r="J21" s="282" t="str">
        <f>'planning pers - masquer'!BP232</f>
        <v>vide</v>
      </c>
      <c r="K21" s="282" t="str">
        <f>'planning pers - masquer'!BQ232</f>
        <v>vide</v>
      </c>
      <c r="L21" s="282" t="str">
        <f>'planning pers - masquer'!BR232</f>
        <v>vide</v>
      </c>
      <c r="M21" s="282" t="str">
        <f>'planning pers - masquer'!BS232</f>
        <v>vide</v>
      </c>
      <c r="N21" s="282" t="str">
        <f>'planning pers - masquer'!BT232</f>
        <v>vide</v>
      </c>
      <c r="O21" s="282" t="str">
        <f>'planning pers - masquer'!BU232</f>
        <v>vide</v>
      </c>
      <c r="P21" s="282" t="str">
        <f>'planning pers - masquer'!BV232</f>
        <v>vide</v>
      </c>
      <c r="Q21" s="282" t="str">
        <f>'planning pers - masquer'!BW232</f>
        <v>vide</v>
      </c>
      <c r="R21" s="282" t="str">
        <f>'planning pers - masquer'!BX232</f>
        <v>vide</v>
      </c>
      <c r="S21" s="282" t="str">
        <f>'planning pers - masquer'!BY232</f>
        <v>vide</v>
      </c>
      <c r="T21" s="282" t="str">
        <f>'planning pers - masquer'!BZ232</f>
        <v>vide</v>
      </c>
      <c r="U21" s="282" t="str">
        <f>'planning pers - masquer'!CA232</f>
        <v>vide</v>
      </c>
      <c r="V21" s="282" t="str">
        <f>'planning pers - masquer'!CB232</f>
        <v>vide</v>
      </c>
      <c r="W21" s="282" t="str">
        <f>'planning pers - masquer'!CC232</f>
        <v>vide</v>
      </c>
      <c r="X21" s="282" t="str">
        <f>'planning pers - masquer'!CD232</f>
        <v>vide</v>
      </c>
      <c r="Y21" s="282" t="str">
        <f>'planning pers - masquer'!CE232</f>
        <v>vide</v>
      </c>
      <c r="Z21" s="282" t="str">
        <f>'planning pers - masquer'!CF232</f>
        <v>vide</v>
      </c>
      <c r="AA21" s="282" t="str">
        <f>'planning pers - masquer'!CG232</f>
        <v>vide</v>
      </c>
      <c r="AB21" s="282" t="str">
        <f>'planning pers - masquer'!CH232</f>
        <v>vide</v>
      </c>
      <c r="AC21" s="282" t="str">
        <f>'planning pers - masquer'!CI232</f>
        <v>vide</v>
      </c>
      <c r="AD21" s="282" t="str">
        <f>'planning pers - masquer'!CJ232</f>
        <v>vide</v>
      </c>
      <c r="AE21" s="282" t="str">
        <f>'planning pers - masquer'!CK232</f>
        <v>vide</v>
      </c>
      <c r="AF21" s="282" t="str">
        <f>'planning pers - masquer'!CL232</f>
        <v>vide</v>
      </c>
      <c r="AG21" s="282" t="str">
        <f>'planning pers - masquer'!CM232</f>
        <v>vide</v>
      </c>
      <c r="AH21" s="274">
        <v>0</v>
      </c>
    </row>
    <row r="22" spans="1:34" ht="3.75" customHeight="1" x14ac:dyDescent="0.25">
      <c r="A22" s="288"/>
      <c r="B22" s="288"/>
      <c r="C22" s="279"/>
      <c r="D22" s="279"/>
      <c r="E22" s="279"/>
      <c r="F22" s="279"/>
      <c r="G22" s="279"/>
      <c r="H22" s="279"/>
      <c r="I22" s="279"/>
      <c r="J22" s="279"/>
      <c r="K22" s="279"/>
      <c r="L22" s="279"/>
      <c r="M22" s="279"/>
      <c r="N22" s="279"/>
      <c r="O22" s="279"/>
      <c r="P22" s="279"/>
      <c r="Q22" s="279"/>
      <c r="R22" s="279"/>
      <c r="S22" s="279"/>
      <c r="T22" s="279"/>
      <c r="U22" s="279"/>
      <c r="V22" s="279"/>
      <c r="W22" s="279"/>
      <c r="X22" s="279"/>
      <c r="Y22" s="279"/>
      <c r="Z22" s="279"/>
      <c r="AA22" s="279"/>
      <c r="AB22" s="279"/>
      <c r="AC22" s="279"/>
      <c r="AD22" s="279"/>
      <c r="AE22" s="279"/>
      <c r="AF22" s="279"/>
      <c r="AG22" s="279"/>
    </row>
    <row r="23" spans="1:34" ht="20.100000000000001" customHeight="1" x14ac:dyDescent="0.25">
      <c r="A23" s="280" t="s">
        <v>107</v>
      </c>
      <c r="B23" s="281" t="s">
        <v>41</v>
      </c>
      <c r="C23" s="282" t="str">
        <f>'planning pers - masquer'!BI265</f>
        <v>vide</v>
      </c>
      <c r="D23" s="282" t="str">
        <f>'planning pers - masquer'!BJ265</f>
        <v>vide</v>
      </c>
      <c r="E23" s="282" t="str">
        <f>'planning pers - masquer'!BK265</f>
        <v>vide</v>
      </c>
      <c r="F23" s="282" t="str">
        <f>'planning pers - masquer'!BL265</f>
        <v>vide</v>
      </c>
      <c r="G23" s="282" t="str">
        <f>'planning pers - masquer'!BM265</f>
        <v>vide</v>
      </c>
      <c r="H23" s="282" t="str">
        <f>'planning pers - masquer'!BN265</f>
        <v>vide</v>
      </c>
      <c r="I23" s="282" t="str">
        <f>'planning pers - masquer'!BO265</f>
        <v>vide</v>
      </c>
      <c r="J23" s="282" t="str">
        <f>'planning pers - masquer'!BP265</f>
        <v>vide</v>
      </c>
      <c r="K23" s="282" t="str">
        <f>'planning pers - masquer'!BQ265</f>
        <v>vide</v>
      </c>
      <c r="L23" s="282" t="str">
        <f>'planning pers - masquer'!BR265</f>
        <v>vide</v>
      </c>
      <c r="M23" s="282" t="str">
        <f>'planning pers - masquer'!BS265</f>
        <v>vide</v>
      </c>
      <c r="N23" s="282" t="str">
        <f>'planning pers - masquer'!BT265</f>
        <v>vide</v>
      </c>
      <c r="O23" s="282" t="str">
        <f>'planning pers - masquer'!BU265</f>
        <v>vide</v>
      </c>
      <c r="P23" s="282" t="str">
        <f>'planning pers - masquer'!BV265</f>
        <v>vide</v>
      </c>
      <c r="Q23" s="282" t="str">
        <f>'planning pers - masquer'!BW265</f>
        <v>vide</v>
      </c>
      <c r="R23" s="282" t="str">
        <f>'planning pers - masquer'!BX265</f>
        <v>vide</v>
      </c>
      <c r="S23" s="282" t="str">
        <f>'planning pers - masquer'!BY265</f>
        <v>vide</v>
      </c>
      <c r="T23" s="282" t="str">
        <f>'planning pers - masquer'!BZ265</f>
        <v>vide</v>
      </c>
      <c r="U23" s="282" t="str">
        <f>'planning pers - masquer'!CA265</f>
        <v>vide</v>
      </c>
      <c r="V23" s="282" t="str">
        <f>'planning pers - masquer'!CB265</f>
        <v>vide</v>
      </c>
      <c r="W23" s="282" t="str">
        <f>'planning pers - masquer'!CC265</f>
        <v>vide</v>
      </c>
      <c r="X23" s="282" t="str">
        <f>'planning pers - masquer'!CD265</f>
        <v>vide</v>
      </c>
      <c r="Y23" s="282" t="str">
        <f>'planning pers - masquer'!CE265</f>
        <v>vide</v>
      </c>
      <c r="Z23" s="282" t="str">
        <f>'planning pers - masquer'!CF265</f>
        <v>vide</v>
      </c>
      <c r="AA23" s="282" t="str">
        <f>'planning pers - masquer'!CG265</f>
        <v>vide</v>
      </c>
      <c r="AB23" s="282" t="str">
        <f>'planning pers - masquer'!CH265</f>
        <v>vide</v>
      </c>
      <c r="AC23" s="282" t="str">
        <f>'planning pers - masquer'!CI265</f>
        <v>vide</v>
      </c>
      <c r="AD23" s="282" t="str">
        <f>'planning pers - masquer'!CJ265</f>
        <v>vide</v>
      </c>
      <c r="AE23" s="282" t="str">
        <f>'planning pers - masquer'!CK265</f>
        <v>vide</v>
      </c>
      <c r="AF23" s="282" t="str">
        <f>'planning pers - masquer'!CL265</f>
        <v>vide</v>
      </c>
      <c r="AG23" s="282" t="str">
        <f>'planning pers - masquer'!CM265</f>
        <v>vide</v>
      </c>
      <c r="AH23" s="283">
        <v>0</v>
      </c>
    </row>
    <row r="24" spans="1:34" ht="3.75" customHeight="1" x14ac:dyDescent="0.25">
      <c r="A24" s="278"/>
      <c r="B24" s="278"/>
      <c r="C24" s="279"/>
      <c r="D24" s="279"/>
      <c r="E24" s="279"/>
      <c r="F24" s="279"/>
      <c r="G24" s="279"/>
      <c r="H24" s="279"/>
      <c r="I24" s="279"/>
      <c r="J24" s="279"/>
      <c r="K24" s="279"/>
      <c r="L24" s="279"/>
      <c r="M24" s="279"/>
      <c r="N24" s="279"/>
      <c r="O24" s="279"/>
      <c r="P24" s="279"/>
      <c r="Q24" s="279"/>
      <c r="R24" s="279"/>
      <c r="S24" s="279"/>
      <c r="T24" s="279"/>
      <c r="U24" s="279"/>
      <c r="V24" s="279"/>
      <c r="W24" s="279"/>
      <c r="X24" s="279"/>
      <c r="Y24" s="279"/>
      <c r="Z24" s="279"/>
      <c r="AA24" s="279"/>
      <c r="AB24" s="279"/>
      <c r="AC24" s="279"/>
      <c r="AD24" s="279"/>
      <c r="AE24" s="279"/>
      <c r="AF24" s="279"/>
      <c r="AG24" s="279"/>
    </row>
    <row r="25" spans="1:34" ht="20.100000000000001" customHeight="1" x14ac:dyDescent="0.25">
      <c r="A25" s="280" t="s">
        <v>108</v>
      </c>
      <c r="B25" s="281" t="s">
        <v>41</v>
      </c>
      <c r="C25" s="282" t="str">
        <f>'planning pers - masquer'!BI397</f>
        <v>vide</v>
      </c>
      <c r="D25" s="282" t="str">
        <f>'planning pers - masquer'!BJ397</f>
        <v>vide</v>
      </c>
      <c r="E25" s="282" t="str">
        <f>'planning pers - masquer'!BK397</f>
        <v>vide</v>
      </c>
      <c r="F25" s="282" t="str">
        <f>'planning pers - masquer'!BL397</f>
        <v>vide</v>
      </c>
      <c r="G25" s="282" t="str">
        <f>'planning pers - masquer'!BM397</f>
        <v>vide</v>
      </c>
      <c r="H25" s="282" t="str">
        <f>'planning pers - masquer'!BN397</f>
        <v>vide</v>
      </c>
      <c r="I25" s="282" t="str">
        <f>'planning pers - masquer'!BO397</f>
        <v>vide</v>
      </c>
      <c r="J25" s="282" t="str">
        <f>'planning pers - masquer'!BP397</f>
        <v>vide</v>
      </c>
      <c r="K25" s="282" t="str">
        <f>'planning pers - masquer'!BQ397</f>
        <v>vide</v>
      </c>
      <c r="L25" s="282" t="str">
        <f>'planning pers - masquer'!BR397</f>
        <v>vide</v>
      </c>
      <c r="M25" s="282" t="str">
        <f>'planning pers - masquer'!BS397</f>
        <v>vide</v>
      </c>
      <c r="N25" s="282" t="str">
        <f>'planning pers - masquer'!BT397</f>
        <v>vide</v>
      </c>
      <c r="O25" s="282" t="str">
        <f>'planning pers - masquer'!BU397</f>
        <v>vide</v>
      </c>
      <c r="P25" s="282" t="str">
        <f>'planning pers - masquer'!BV397</f>
        <v>vide</v>
      </c>
      <c r="Q25" s="282" t="str">
        <f>'planning pers - masquer'!BW397</f>
        <v>vide</v>
      </c>
      <c r="R25" s="282" t="str">
        <f>'planning pers - masquer'!BX397</f>
        <v>vide</v>
      </c>
      <c r="S25" s="282" t="str">
        <f>'planning pers - masquer'!BY397</f>
        <v>vide</v>
      </c>
      <c r="T25" s="282" t="str">
        <f>'planning pers - masquer'!BZ397</f>
        <v>vide</v>
      </c>
      <c r="U25" s="282" t="str">
        <f>'planning pers - masquer'!CA397</f>
        <v>vide</v>
      </c>
      <c r="V25" s="282" t="str">
        <f>'planning pers - masquer'!CB397</f>
        <v>vide</v>
      </c>
      <c r="W25" s="282" t="str">
        <f>'planning pers - masquer'!CC397</f>
        <v>vide</v>
      </c>
      <c r="X25" s="282" t="str">
        <f>'planning pers - masquer'!CD397</f>
        <v>vide</v>
      </c>
      <c r="Y25" s="282" t="str">
        <f>'planning pers - masquer'!CE397</f>
        <v>vide</v>
      </c>
      <c r="Z25" s="282" t="str">
        <f>'planning pers - masquer'!CF397</f>
        <v>vide</v>
      </c>
      <c r="AA25" s="282" t="str">
        <f>'planning pers - masquer'!CG397</f>
        <v>vide</v>
      </c>
      <c r="AB25" s="282" t="str">
        <f>'planning pers - masquer'!CH397</f>
        <v>vide</v>
      </c>
      <c r="AC25" s="282" t="str">
        <f>'planning pers - masquer'!CI397</f>
        <v>vide</v>
      </c>
      <c r="AD25" s="282" t="str">
        <f>'planning pers - masquer'!CJ397</f>
        <v>vide</v>
      </c>
      <c r="AE25" s="282" t="str">
        <f>'planning pers - masquer'!CK397</f>
        <v>vide</v>
      </c>
      <c r="AF25" s="282" t="str">
        <f>'planning pers - masquer'!CL397</f>
        <v>vide</v>
      </c>
      <c r="AG25" s="282" t="str">
        <f>'planning pers - masquer'!CM397</f>
        <v>vide</v>
      </c>
      <c r="AH25" s="283">
        <v>0</v>
      </c>
    </row>
    <row r="26" spans="1:34" ht="3.75" customHeight="1" x14ac:dyDescent="0.25">
      <c r="A26" s="278"/>
      <c r="B26" s="278"/>
      <c r="C26" s="279"/>
      <c r="D26" s="279"/>
      <c r="E26" s="279"/>
      <c r="F26" s="279"/>
      <c r="G26" s="279"/>
      <c r="H26" s="279"/>
      <c r="I26" s="279"/>
      <c r="J26" s="279"/>
      <c r="K26" s="279"/>
      <c r="L26" s="279"/>
      <c r="M26" s="279"/>
      <c r="N26" s="279"/>
      <c r="O26" s="279"/>
      <c r="P26" s="279"/>
      <c r="Q26" s="279"/>
      <c r="R26" s="279"/>
      <c r="S26" s="279"/>
      <c r="T26" s="279"/>
      <c r="U26" s="279"/>
      <c r="V26" s="279"/>
      <c r="W26" s="279"/>
      <c r="X26" s="279"/>
      <c r="Y26" s="279"/>
      <c r="Z26" s="279"/>
      <c r="AA26" s="279"/>
      <c r="AB26" s="279"/>
      <c r="AC26" s="279"/>
      <c r="AD26" s="279"/>
      <c r="AE26" s="279"/>
      <c r="AF26" s="279"/>
      <c r="AG26" s="279"/>
    </row>
    <row r="27" spans="1:34" ht="20.100000000000001" customHeight="1" x14ac:dyDescent="0.25">
      <c r="A27" s="280" t="s">
        <v>109</v>
      </c>
      <c r="B27" s="281" t="s">
        <v>41</v>
      </c>
      <c r="C27" s="282" t="str">
        <f>'planning pers - masquer'!BI166</f>
        <v>vide</v>
      </c>
      <c r="D27" s="282" t="str">
        <f>'planning pers - masquer'!BJ166</f>
        <v>vide</v>
      </c>
      <c r="E27" s="282" t="str">
        <f>'planning pers - masquer'!BK166</f>
        <v>vide</v>
      </c>
      <c r="F27" s="282" t="str">
        <f>'planning pers - masquer'!BL166</f>
        <v>vide</v>
      </c>
      <c r="G27" s="282" t="str">
        <f>'planning pers - masquer'!BM166</f>
        <v>vide</v>
      </c>
      <c r="H27" s="282" t="str">
        <f>'planning pers - masquer'!BN166</f>
        <v>vide</v>
      </c>
      <c r="I27" s="282" t="str">
        <f>'planning pers - masquer'!BO166</f>
        <v>vide</v>
      </c>
      <c r="J27" s="282" t="str">
        <f>'planning pers - masquer'!BP166</f>
        <v>vide</v>
      </c>
      <c r="K27" s="282" t="str">
        <f>'planning pers - masquer'!BQ166</f>
        <v>vide</v>
      </c>
      <c r="L27" s="282" t="str">
        <f>'planning pers - masquer'!BR166</f>
        <v>vide</v>
      </c>
      <c r="M27" s="282" t="str">
        <f>'planning pers - masquer'!BS166</f>
        <v>vide</v>
      </c>
      <c r="N27" s="282" t="str">
        <f>'planning pers - masquer'!BT166</f>
        <v>vide</v>
      </c>
      <c r="O27" s="282" t="str">
        <f>'planning pers - masquer'!BU166</f>
        <v>vide</v>
      </c>
      <c r="P27" s="282" t="str">
        <f>'planning pers - masquer'!BV166</f>
        <v>vide</v>
      </c>
      <c r="Q27" s="282" t="str">
        <f>'planning pers - masquer'!BW166</f>
        <v>vide</v>
      </c>
      <c r="R27" s="282" t="str">
        <f>'planning pers - masquer'!BX166</f>
        <v>vide</v>
      </c>
      <c r="S27" s="282" t="str">
        <f>'planning pers - masquer'!BY166</f>
        <v>vide</v>
      </c>
      <c r="T27" s="282" t="str">
        <f>'planning pers - masquer'!BZ166</f>
        <v>vide</v>
      </c>
      <c r="U27" s="282" t="str">
        <f>'planning pers - masquer'!CA166</f>
        <v>vide</v>
      </c>
      <c r="V27" s="282" t="str">
        <f>'planning pers - masquer'!CB166</f>
        <v>vide</v>
      </c>
      <c r="W27" s="282" t="str">
        <f>'planning pers - masquer'!CC166</f>
        <v>vide</v>
      </c>
      <c r="X27" s="282" t="str">
        <f>'planning pers - masquer'!CD166</f>
        <v>vide</v>
      </c>
      <c r="Y27" s="282" t="str">
        <f>'planning pers - masquer'!CE166</f>
        <v>vide</v>
      </c>
      <c r="Z27" s="282" t="str">
        <f>'planning pers - masquer'!CF166</f>
        <v>vide</v>
      </c>
      <c r="AA27" s="282" t="str">
        <f>'planning pers - masquer'!CG166</f>
        <v>vide</v>
      </c>
      <c r="AB27" s="282" t="str">
        <f>'planning pers - masquer'!CH166</f>
        <v>vide</v>
      </c>
      <c r="AC27" s="282" t="str">
        <f>'planning pers - masquer'!CI166</f>
        <v>vide</v>
      </c>
      <c r="AD27" s="282" t="str">
        <f>'planning pers - masquer'!CJ166</f>
        <v>vide</v>
      </c>
      <c r="AE27" s="282" t="str">
        <f>'planning pers - masquer'!CK166</f>
        <v>vide</v>
      </c>
      <c r="AF27" s="282" t="str">
        <f>'planning pers - masquer'!CL166</f>
        <v>vide</v>
      </c>
      <c r="AG27" s="282" t="str">
        <f>'planning pers - masquer'!CM166</f>
        <v>vide</v>
      </c>
      <c r="AH27" s="283">
        <v>0</v>
      </c>
    </row>
    <row r="28" spans="1:34" ht="3.75" customHeight="1" x14ac:dyDescent="0.25">
      <c r="A28" s="278"/>
      <c r="B28" s="278"/>
      <c r="C28" s="279"/>
      <c r="D28" s="279"/>
      <c r="E28" s="279"/>
      <c r="F28" s="279"/>
      <c r="G28" s="279"/>
      <c r="H28" s="279"/>
      <c r="I28" s="279"/>
      <c r="J28" s="279"/>
      <c r="K28" s="279"/>
      <c r="L28" s="279"/>
      <c r="M28" s="279"/>
      <c r="N28" s="279"/>
      <c r="O28" s="279"/>
      <c r="P28" s="279"/>
      <c r="Q28" s="279"/>
      <c r="R28" s="279"/>
      <c r="S28" s="279"/>
      <c r="T28" s="279"/>
      <c r="U28" s="279"/>
      <c r="V28" s="279"/>
      <c r="W28" s="279"/>
      <c r="X28" s="279"/>
      <c r="Y28" s="279"/>
      <c r="Z28" s="279"/>
      <c r="AA28" s="279"/>
      <c r="AB28" s="279"/>
      <c r="AC28" s="279"/>
      <c r="AD28" s="279"/>
      <c r="AE28" s="279"/>
      <c r="AF28" s="279"/>
      <c r="AG28" s="279"/>
    </row>
    <row r="29" spans="1:34" ht="20.100000000000001" customHeight="1" x14ac:dyDescent="0.25">
      <c r="A29" s="280" t="s">
        <v>110</v>
      </c>
      <c r="B29" s="281" t="s">
        <v>41</v>
      </c>
      <c r="C29" s="282" t="str">
        <f>'planning pers - masquer'!BI430</f>
        <v>vide</v>
      </c>
      <c r="D29" s="282" t="str">
        <f>'planning pers - masquer'!BJ430</f>
        <v>vide</v>
      </c>
      <c r="E29" s="282" t="str">
        <f>'planning pers - masquer'!BK430</f>
        <v>vide</v>
      </c>
      <c r="F29" s="282" t="str">
        <f>'planning pers - masquer'!BL430</f>
        <v>vide</v>
      </c>
      <c r="G29" s="282" t="str">
        <f>'planning pers - masquer'!BM430</f>
        <v>vide</v>
      </c>
      <c r="H29" s="282" t="str">
        <f>'planning pers - masquer'!BN430</f>
        <v>vide</v>
      </c>
      <c r="I29" s="282" t="str">
        <f>'planning pers - masquer'!BO430</f>
        <v>vide</v>
      </c>
      <c r="J29" s="282" t="str">
        <f>'planning pers - masquer'!BP430</f>
        <v>vide</v>
      </c>
      <c r="K29" s="282" t="str">
        <f>'planning pers - masquer'!BQ430</f>
        <v>vide</v>
      </c>
      <c r="L29" s="282" t="str">
        <f>'planning pers - masquer'!BR430</f>
        <v>vide</v>
      </c>
      <c r="M29" s="282" t="str">
        <f>'planning pers - masquer'!BS430</f>
        <v>vide</v>
      </c>
      <c r="N29" s="282" t="str">
        <f>'planning pers - masquer'!BT430</f>
        <v>vide</v>
      </c>
      <c r="O29" s="282" t="str">
        <f>'planning pers - masquer'!BU430</f>
        <v>vide</v>
      </c>
      <c r="P29" s="282" t="str">
        <f>'planning pers - masquer'!BV430</f>
        <v>vide</v>
      </c>
      <c r="Q29" s="282" t="str">
        <f>'planning pers - masquer'!BW430</f>
        <v>vide</v>
      </c>
      <c r="R29" s="282" t="str">
        <f>'planning pers - masquer'!BX430</f>
        <v>vide</v>
      </c>
      <c r="S29" s="282" t="str">
        <f>'planning pers - masquer'!BY430</f>
        <v>vide</v>
      </c>
      <c r="T29" s="282" t="str">
        <f>'planning pers - masquer'!BZ430</f>
        <v>vide</v>
      </c>
      <c r="U29" s="282" t="str">
        <f>'planning pers - masquer'!CA430</f>
        <v>vide</v>
      </c>
      <c r="V29" s="282" t="str">
        <f>'planning pers - masquer'!CB430</f>
        <v>vide</v>
      </c>
      <c r="W29" s="282" t="str">
        <f>'planning pers - masquer'!CC430</f>
        <v>vide</v>
      </c>
      <c r="X29" s="282" t="str">
        <f>'planning pers - masquer'!CD430</f>
        <v>vide</v>
      </c>
      <c r="Y29" s="282" t="str">
        <f>'planning pers - masquer'!CE430</f>
        <v>vide</v>
      </c>
      <c r="Z29" s="282" t="str">
        <f>'planning pers - masquer'!CF430</f>
        <v>vide</v>
      </c>
      <c r="AA29" s="282" t="str">
        <f>'planning pers - masquer'!CG430</f>
        <v>vide</v>
      </c>
      <c r="AB29" s="282" t="str">
        <f>'planning pers - masquer'!CH430</f>
        <v>vide</v>
      </c>
      <c r="AC29" s="282" t="str">
        <f>'planning pers - masquer'!CI430</f>
        <v>vide</v>
      </c>
      <c r="AD29" s="282" t="str">
        <f>'planning pers - masquer'!CJ430</f>
        <v>vide</v>
      </c>
      <c r="AE29" s="282" t="str">
        <f>'planning pers - masquer'!CK430</f>
        <v>vide</v>
      </c>
      <c r="AF29" s="282" t="str">
        <f>'planning pers - masquer'!CL430</f>
        <v>vide</v>
      </c>
      <c r="AG29" s="282" t="str">
        <f>'planning pers - masquer'!CM430</f>
        <v>vide</v>
      </c>
      <c r="AH29" s="283">
        <v>0</v>
      </c>
    </row>
    <row r="30" spans="1:34" ht="3.75" customHeight="1" x14ac:dyDescent="0.25">
      <c r="A30" s="278"/>
      <c r="B30" s="278"/>
      <c r="C30" s="279"/>
      <c r="D30" s="279"/>
      <c r="E30" s="279"/>
      <c r="F30" s="279"/>
      <c r="G30" s="279"/>
      <c r="H30" s="279"/>
      <c r="I30" s="279"/>
      <c r="J30" s="279"/>
      <c r="K30" s="279"/>
      <c r="L30" s="279"/>
      <c r="M30" s="279"/>
      <c r="N30" s="279"/>
      <c r="O30" s="279"/>
      <c r="P30" s="279"/>
      <c r="Q30" s="279"/>
      <c r="R30" s="279"/>
      <c r="S30" s="279"/>
      <c r="T30" s="279"/>
      <c r="U30" s="279"/>
      <c r="V30" s="279"/>
      <c r="W30" s="279"/>
      <c r="X30" s="279"/>
      <c r="Y30" s="279"/>
      <c r="Z30" s="279"/>
      <c r="AA30" s="279"/>
      <c r="AB30" s="279"/>
      <c r="AC30" s="279"/>
      <c r="AD30" s="279"/>
      <c r="AE30" s="279"/>
      <c r="AF30" s="279"/>
      <c r="AG30" s="279"/>
    </row>
    <row r="31" spans="1:34" ht="20.100000000000001" customHeight="1" x14ac:dyDescent="0.25">
      <c r="A31" s="280" t="s">
        <v>111</v>
      </c>
      <c r="B31" s="281" t="s">
        <v>41</v>
      </c>
      <c r="C31" s="282" t="str">
        <f>'planning pers - masquer'!BI463</f>
        <v>vide</v>
      </c>
      <c r="D31" s="282" t="str">
        <f>'planning pers - masquer'!BJ463</f>
        <v>vide</v>
      </c>
      <c r="E31" s="282" t="str">
        <f>'planning pers - masquer'!BK463</f>
        <v>vide</v>
      </c>
      <c r="F31" s="282" t="str">
        <f>'planning pers - masquer'!BL463</f>
        <v>vide</v>
      </c>
      <c r="G31" s="282" t="str">
        <f>'planning pers - masquer'!BM463</f>
        <v>vide</v>
      </c>
      <c r="H31" s="282" t="str">
        <f>'planning pers - masquer'!BN463</f>
        <v>vide</v>
      </c>
      <c r="I31" s="282" t="str">
        <f>'planning pers - masquer'!BO463</f>
        <v>vide</v>
      </c>
      <c r="J31" s="282" t="str">
        <f>'planning pers - masquer'!BP463</f>
        <v>vide</v>
      </c>
      <c r="K31" s="282" t="str">
        <f>'planning pers - masquer'!BQ463</f>
        <v>vide</v>
      </c>
      <c r="L31" s="282" t="str">
        <f>'planning pers - masquer'!BR463</f>
        <v>vide</v>
      </c>
      <c r="M31" s="282" t="str">
        <f>'planning pers - masquer'!BS463</f>
        <v>vide</v>
      </c>
      <c r="N31" s="282" t="str">
        <f>'planning pers - masquer'!BT463</f>
        <v>vide</v>
      </c>
      <c r="O31" s="282" t="str">
        <f>'planning pers - masquer'!BU463</f>
        <v>vide</v>
      </c>
      <c r="P31" s="282" t="str">
        <f>'planning pers - masquer'!BV463</f>
        <v>vide</v>
      </c>
      <c r="Q31" s="282" t="str">
        <f>'planning pers - masquer'!BW463</f>
        <v>vide</v>
      </c>
      <c r="R31" s="282" t="str">
        <f>'planning pers - masquer'!BX463</f>
        <v>vide</v>
      </c>
      <c r="S31" s="282" t="str">
        <f>'planning pers - masquer'!BY463</f>
        <v>vide</v>
      </c>
      <c r="T31" s="282" t="str">
        <f>'planning pers - masquer'!BZ463</f>
        <v>vide</v>
      </c>
      <c r="U31" s="282" t="str">
        <f>'planning pers - masquer'!CA463</f>
        <v>vide</v>
      </c>
      <c r="V31" s="282" t="str">
        <f>'planning pers - masquer'!CB463</f>
        <v>vide</v>
      </c>
      <c r="W31" s="282" t="str">
        <f>'planning pers - masquer'!CC463</f>
        <v>vide</v>
      </c>
      <c r="X31" s="282" t="str">
        <f>'planning pers - masquer'!CD463</f>
        <v>vide</v>
      </c>
      <c r="Y31" s="282" t="str">
        <f>'planning pers - masquer'!CE463</f>
        <v>vide</v>
      </c>
      <c r="Z31" s="282" t="str">
        <f>'planning pers - masquer'!CF463</f>
        <v>vide</v>
      </c>
      <c r="AA31" s="282" t="str">
        <f>'planning pers - masquer'!CG463</f>
        <v>vide</v>
      </c>
      <c r="AB31" s="282" t="str">
        <f>'planning pers - masquer'!CH463</f>
        <v>vide</v>
      </c>
      <c r="AC31" s="282" t="str">
        <f>'planning pers - masquer'!CI463</f>
        <v>vide</v>
      </c>
      <c r="AD31" s="282" t="str">
        <f>'planning pers - masquer'!CJ463</f>
        <v>vide</v>
      </c>
      <c r="AE31" s="282" t="str">
        <f>'planning pers - masquer'!CK463</f>
        <v>vide</v>
      </c>
      <c r="AF31" s="282" t="str">
        <f>'planning pers - masquer'!CL463</f>
        <v>vide</v>
      </c>
      <c r="AG31" s="282" t="str">
        <f>'planning pers - masquer'!CM463</f>
        <v>vide</v>
      </c>
      <c r="AH31" s="283">
        <v>0</v>
      </c>
    </row>
    <row r="32" spans="1:34" ht="3.75" customHeight="1" x14ac:dyDescent="0.25">
      <c r="A32" s="278"/>
      <c r="B32" s="278"/>
      <c r="C32" s="279"/>
      <c r="D32" s="279"/>
      <c r="E32" s="279"/>
      <c r="F32" s="279"/>
      <c r="G32" s="279"/>
      <c r="H32" s="279"/>
      <c r="I32" s="279"/>
      <c r="J32" s="279"/>
      <c r="K32" s="279"/>
      <c r="L32" s="279"/>
      <c r="M32" s="279"/>
      <c r="N32" s="279"/>
      <c r="O32" s="279"/>
      <c r="P32" s="279"/>
      <c r="Q32" s="279"/>
      <c r="R32" s="279"/>
      <c r="S32" s="279"/>
      <c r="T32" s="279"/>
      <c r="U32" s="279"/>
      <c r="V32" s="279"/>
      <c r="W32" s="279"/>
      <c r="X32" s="279"/>
      <c r="Y32" s="279"/>
      <c r="Z32" s="279"/>
      <c r="AA32" s="279"/>
      <c r="AB32" s="279"/>
      <c r="AC32" s="279"/>
      <c r="AD32" s="279"/>
      <c r="AE32" s="279"/>
      <c r="AF32" s="279"/>
      <c r="AG32" s="279"/>
    </row>
    <row r="33" spans="1:34" ht="20.100000000000001" customHeight="1" x14ac:dyDescent="0.25">
      <c r="A33" s="280" t="s">
        <v>112</v>
      </c>
      <c r="B33" s="281" t="s">
        <v>41</v>
      </c>
      <c r="C33" s="282" t="str">
        <f>'planning pers - masquer'!BI133</f>
        <v>vide</v>
      </c>
      <c r="D33" s="282" t="str">
        <f>'planning pers - masquer'!BJ133</f>
        <v>vide</v>
      </c>
      <c r="E33" s="282" t="str">
        <f>'planning pers - masquer'!BK133</f>
        <v>vide</v>
      </c>
      <c r="F33" s="282" t="str">
        <f>'planning pers - masquer'!BL133</f>
        <v>vide</v>
      </c>
      <c r="G33" s="282" t="str">
        <f>'planning pers - masquer'!BM133</f>
        <v>vide</v>
      </c>
      <c r="H33" s="282" t="str">
        <f>'planning pers - masquer'!BN133</f>
        <v>vide</v>
      </c>
      <c r="I33" s="282" t="str">
        <f>'planning pers - masquer'!BO133</f>
        <v>vide</v>
      </c>
      <c r="J33" s="282" t="str">
        <f>'planning pers - masquer'!BP133</f>
        <v>vide</v>
      </c>
      <c r="K33" s="282" t="str">
        <f>'planning pers - masquer'!BQ133</f>
        <v>vide</v>
      </c>
      <c r="L33" s="282" t="str">
        <f>'planning pers - masquer'!BR133</f>
        <v>vide</v>
      </c>
      <c r="M33" s="282" t="str">
        <f>'planning pers - masquer'!BS133</f>
        <v>vide</v>
      </c>
      <c r="N33" s="282" t="str">
        <f>'planning pers - masquer'!BT133</f>
        <v>vide</v>
      </c>
      <c r="O33" s="282" t="str">
        <f>'planning pers - masquer'!BU133</f>
        <v>vide</v>
      </c>
      <c r="P33" s="282" t="str">
        <f>'planning pers - masquer'!BV133</f>
        <v>vide</v>
      </c>
      <c r="Q33" s="282" t="str">
        <f>'planning pers - masquer'!BW133</f>
        <v>vide</v>
      </c>
      <c r="R33" s="282" t="str">
        <f>'planning pers - masquer'!BX133</f>
        <v>vide</v>
      </c>
      <c r="S33" s="282" t="str">
        <f>'planning pers - masquer'!BY133</f>
        <v>vide</v>
      </c>
      <c r="T33" s="282" t="str">
        <f>'planning pers - masquer'!BZ133</f>
        <v>vide</v>
      </c>
      <c r="U33" s="282" t="str">
        <f>'planning pers - masquer'!CA133</f>
        <v>vide</v>
      </c>
      <c r="V33" s="282" t="str">
        <f>'planning pers - masquer'!CB133</f>
        <v>vide</v>
      </c>
      <c r="W33" s="282" t="str">
        <f>'planning pers - masquer'!CC133</f>
        <v>vide</v>
      </c>
      <c r="X33" s="282" t="str">
        <f>'planning pers - masquer'!CD133</f>
        <v>vide</v>
      </c>
      <c r="Y33" s="282" t="str">
        <f>'planning pers - masquer'!CE133</f>
        <v>vide</v>
      </c>
      <c r="Z33" s="282" t="str">
        <f>'planning pers - masquer'!CF133</f>
        <v>vide</v>
      </c>
      <c r="AA33" s="282" t="str">
        <f>'planning pers - masquer'!CG133</f>
        <v>vide</v>
      </c>
      <c r="AB33" s="282" t="str">
        <f>'planning pers - masquer'!CH133</f>
        <v>vide</v>
      </c>
      <c r="AC33" s="282" t="str">
        <f>'planning pers - masquer'!CI133</f>
        <v>vide</v>
      </c>
      <c r="AD33" s="282" t="str">
        <f>'planning pers - masquer'!CJ133</f>
        <v>vide</v>
      </c>
      <c r="AE33" s="282" t="str">
        <f>'planning pers - masquer'!CK133</f>
        <v>vide</v>
      </c>
      <c r="AF33" s="282" t="str">
        <f>'planning pers - masquer'!CL133</f>
        <v>vide</v>
      </c>
      <c r="AG33" s="282" t="str">
        <f>'planning pers - masquer'!CM133</f>
        <v>vide</v>
      </c>
      <c r="AH33" s="283">
        <v>0</v>
      </c>
    </row>
    <row r="34" spans="1:34" ht="3.75" customHeight="1" x14ac:dyDescent="0.25">
      <c r="A34" s="278"/>
      <c r="B34" s="278"/>
      <c r="C34" s="279"/>
      <c r="D34" s="279"/>
      <c r="E34" s="279"/>
      <c r="F34" s="279"/>
      <c r="G34" s="279"/>
      <c r="H34" s="279"/>
      <c r="I34" s="279"/>
      <c r="J34" s="279"/>
      <c r="K34" s="279"/>
      <c r="L34" s="279"/>
      <c r="M34" s="279"/>
      <c r="N34" s="279"/>
      <c r="O34" s="279"/>
      <c r="P34" s="279"/>
      <c r="Q34" s="279"/>
      <c r="R34" s="279"/>
      <c r="S34" s="279"/>
      <c r="T34" s="279"/>
      <c r="U34" s="279"/>
      <c r="V34" s="279"/>
      <c r="W34" s="279"/>
      <c r="X34" s="279"/>
      <c r="Y34" s="279"/>
      <c r="Z34" s="279"/>
      <c r="AA34" s="279"/>
      <c r="AB34" s="279"/>
      <c r="AC34" s="279"/>
      <c r="AD34" s="279"/>
      <c r="AE34" s="279"/>
      <c r="AF34" s="279"/>
      <c r="AG34" s="279"/>
    </row>
    <row r="35" spans="1:34" ht="20.100000000000001" customHeight="1" thickBot="1" x14ac:dyDescent="0.3">
      <c r="A35" s="289" t="s">
        <v>113</v>
      </c>
      <c r="B35" s="290" t="s">
        <v>41</v>
      </c>
      <c r="C35" s="291" t="str">
        <f>'planning pers - masquer'!BI364</f>
        <v>vide</v>
      </c>
      <c r="D35" s="291" t="str">
        <f>'planning pers - masquer'!BJ364</f>
        <v>vide</v>
      </c>
      <c r="E35" s="291" t="str">
        <f>'planning pers - masquer'!BK364</f>
        <v>vide</v>
      </c>
      <c r="F35" s="291" t="str">
        <f>'planning pers - masquer'!BL364</f>
        <v>vide</v>
      </c>
      <c r="G35" s="291" t="str">
        <f>'planning pers - masquer'!BM364</f>
        <v>vide</v>
      </c>
      <c r="H35" s="291" t="str">
        <f>'planning pers - masquer'!BN364</f>
        <v>vide</v>
      </c>
      <c r="I35" s="291" t="str">
        <f>'planning pers - masquer'!BO364</f>
        <v>vide</v>
      </c>
      <c r="J35" s="291" t="str">
        <f>'planning pers - masquer'!BP364</f>
        <v>vide</v>
      </c>
      <c r="K35" s="291" t="str">
        <f>'planning pers - masquer'!BQ364</f>
        <v>vide</v>
      </c>
      <c r="L35" s="291" t="str">
        <f>'planning pers - masquer'!BR364</f>
        <v>vide</v>
      </c>
      <c r="M35" s="291" t="str">
        <f>'planning pers - masquer'!BS364</f>
        <v>vide</v>
      </c>
      <c r="N35" s="291" t="str">
        <f>'planning pers - masquer'!BT364</f>
        <v>vide</v>
      </c>
      <c r="O35" s="291" t="str">
        <f>'planning pers - masquer'!BU364</f>
        <v>vide</v>
      </c>
      <c r="P35" s="291" t="str">
        <f>'planning pers - masquer'!BV364</f>
        <v>vide</v>
      </c>
      <c r="Q35" s="291" t="str">
        <f>'planning pers - masquer'!BW364</f>
        <v>vide</v>
      </c>
      <c r="R35" s="291" t="str">
        <f>'planning pers - masquer'!BX364</f>
        <v>vide</v>
      </c>
      <c r="S35" s="291" t="str">
        <f>'planning pers - masquer'!BY364</f>
        <v>vide</v>
      </c>
      <c r="T35" s="291" t="str">
        <f>'planning pers - masquer'!BZ364</f>
        <v>vide</v>
      </c>
      <c r="U35" s="291" t="str">
        <f>'planning pers - masquer'!CA364</f>
        <v>vide</v>
      </c>
      <c r="V35" s="291" t="str">
        <f>'planning pers - masquer'!CB364</f>
        <v>vide</v>
      </c>
      <c r="W35" s="291" t="str">
        <f>'planning pers - masquer'!CC364</f>
        <v>vide</v>
      </c>
      <c r="X35" s="291" t="str">
        <f>'planning pers - masquer'!CD364</f>
        <v>vide</v>
      </c>
      <c r="Y35" s="291" t="str">
        <f>'planning pers - masquer'!CE364</f>
        <v>vide</v>
      </c>
      <c r="Z35" s="291" t="str">
        <f>'planning pers - masquer'!CF364</f>
        <v>vide</v>
      </c>
      <c r="AA35" s="291" t="str">
        <f>'planning pers - masquer'!CG364</f>
        <v>vide</v>
      </c>
      <c r="AB35" s="291" t="str">
        <f>'planning pers - masquer'!CH364</f>
        <v>vide</v>
      </c>
      <c r="AC35" s="291" t="str">
        <f>'planning pers - masquer'!CI364</f>
        <v>vide</v>
      </c>
      <c r="AD35" s="291" t="str">
        <f>'planning pers - masquer'!CJ364</f>
        <v>vide</v>
      </c>
      <c r="AE35" s="291" t="str">
        <f>'planning pers - masquer'!CK364</f>
        <v>vide</v>
      </c>
      <c r="AF35" s="291" t="str">
        <f>'planning pers - masquer'!CL364</f>
        <v>vide</v>
      </c>
      <c r="AG35" s="291" t="str">
        <f>'planning pers - masquer'!CM364</f>
        <v>vide</v>
      </c>
      <c r="AH35" s="292">
        <v>0</v>
      </c>
    </row>
    <row r="36" spans="1:34" ht="3.75" customHeight="1" x14ac:dyDescent="0.25">
      <c r="C36" s="285"/>
      <c r="D36" s="285"/>
      <c r="E36" s="285"/>
      <c r="F36" s="285"/>
      <c r="G36" s="285"/>
      <c r="H36" s="285"/>
      <c r="I36" s="285"/>
      <c r="J36" s="285"/>
      <c r="K36" s="285"/>
      <c r="L36" s="285"/>
      <c r="M36" s="285"/>
      <c r="N36" s="285"/>
      <c r="O36" s="285"/>
      <c r="P36" s="285"/>
      <c r="Q36" s="285"/>
      <c r="R36" s="285"/>
      <c r="S36" s="285"/>
      <c r="T36" s="285"/>
      <c r="U36" s="285"/>
      <c r="V36" s="285"/>
      <c r="W36" s="285"/>
      <c r="X36" s="285"/>
      <c r="Y36" s="285"/>
      <c r="Z36" s="285"/>
      <c r="AA36" s="285"/>
      <c r="AB36" s="285"/>
      <c r="AC36" s="285"/>
      <c r="AD36" s="285"/>
      <c r="AE36" s="285"/>
      <c r="AF36" s="285"/>
      <c r="AG36" s="285"/>
    </row>
    <row r="37" spans="1:34" ht="6.75" customHeight="1" x14ac:dyDescent="0.25">
      <c r="C37" s="293" t="str">
        <f>'calculs - masquer'!$G$2</f>
        <v/>
      </c>
      <c r="D37" s="293" t="str">
        <f>'calculs - masquer'!$G$3</f>
        <v>we</v>
      </c>
      <c r="E37" s="293" t="str">
        <f>'calculs - masquer'!$G$4</f>
        <v>we</v>
      </c>
      <c r="F37" s="293" t="str">
        <f>'calculs - masquer'!$G$5</f>
        <v/>
      </c>
      <c r="G37" s="293" t="str">
        <f>'calculs - masquer'!$G$6</f>
        <v/>
      </c>
      <c r="H37" s="293" t="str">
        <f>'calculs - masquer'!$G$7</f>
        <v/>
      </c>
      <c r="I37" s="293" t="str">
        <f>'calculs - masquer'!$G$8</f>
        <v/>
      </c>
      <c r="J37" s="293" t="str">
        <f>'calculs - masquer'!$G$9</f>
        <v/>
      </c>
      <c r="K37" s="293" t="str">
        <f>'calculs - masquer'!$G$10</f>
        <v>we</v>
      </c>
      <c r="L37" s="293" t="str">
        <f>'calculs - masquer'!$G$11</f>
        <v>we</v>
      </c>
      <c r="M37" s="293" t="str">
        <f>'calculs - masquer'!$G$12</f>
        <v/>
      </c>
      <c r="N37" s="293" t="str">
        <f>'calculs - masquer'!$G$13</f>
        <v/>
      </c>
      <c r="O37" s="293" t="str">
        <f>'calculs - masquer'!$G$14</f>
        <v/>
      </c>
      <c r="P37" s="293" t="str">
        <f>'calculs - masquer'!$G$15</f>
        <v/>
      </c>
      <c r="Q37" s="293" t="str">
        <f>'calculs - masquer'!$G$16</f>
        <v/>
      </c>
      <c r="R37" s="293" t="str">
        <f>'calculs - masquer'!$G$17</f>
        <v>we</v>
      </c>
      <c r="S37" s="293" t="str">
        <f>'calculs - masquer'!$G$18</f>
        <v>we</v>
      </c>
      <c r="T37" s="293" t="str">
        <f>'calculs - masquer'!$G$19</f>
        <v/>
      </c>
      <c r="U37" s="293" t="str">
        <f>'calculs - masquer'!$G$20</f>
        <v/>
      </c>
      <c r="V37" s="293" t="str">
        <f>'calculs - masquer'!$G$21</f>
        <v/>
      </c>
      <c r="W37" s="293" t="str">
        <f>'calculs - masquer'!$G$22</f>
        <v/>
      </c>
      <c r="X37" s="293" t="str">
        <f>'calculs - masquer'!$G$23</f>
        <v/>
      </c>
      <c r="Y37" s="293" t="str">
        <f>'calculs - masquer'!$G$24</f>
        <v>we</v>
      </c>
      <c r="Z37" s="293" t="str">
        <f>'calculs - masquer'!$G$25</f>
        <v>we</v>
      </c>
      <c r="AA37" s="293" t="str">
        <f>'calculs - masquer'!$G$26</f>
        <v/>
      </c>
      <c r="AB37" s="293" t="str">
        <f>'calculs - masquer'!$G$27</f>
        <v/>
      </c>
      <c r="AC37" s="293" t="str">
        <f>'calculs - masquer'!$G$28</f>
        <v/>
      </c>
      <c r="AD37" s="293" t="str">
        <f>'calculs - masquer'!$G$29</f>
        <v/>
      </c>
      <c r="AE37" s="293" t="str">
        <f>'calculs - masquer'!$G$30</f>
        <v/>
      </c>
      <c r="AF37" s="293" t="str">
        <f>'calculs - masquer'!$G$31</f>
        <v>we</v>
      </c>
      <c r="AG37" s="293" t="str">
        <f>'calculs - masquer'!$G$32</f>
        <v>we</v>
      </c>
    </row>
    <row r="38" spans="1:34" x14ac:dyDescent="0.25">
      <c r="C38" s="293" t="str">
        <f>'calculs - masquer'!$K$2</f>
        <v>f</v>
      </c>
      <c r="D38" s="293" t="str">
        <f>'calculs - masquer'!$K$3</f>
        <v/>
      </c>
      <c r="E38" s="293" t="str">
        <f>'calculs - masquer'!$K$4</f>
        <v/>
      </c>
      <c r="F38" s="293" t="str">
        <f>'calculs - masquer'!$K$5</f>
        <v/>
      </c>
      <c r="G38" s="293" t="str">
        <f>'calculs - masquer'!$K$6</f>
        <v/>
      </c>
      <c r="H38" s="293" t="str">
        <f>'calculs - masquer'!$K$7</f>
        <v/>
      </c>
      <c r="I38" s="293" t="str">
        <f>'calculs - masquer'!$K$8</f>
        <v/>
      </c>
      <c r="J38" s="293" t="str">
        <f>'calculs - masquer'!$K$9</f>
        <v/>
      </c>
      <c r="K38" s="293" t="str">
        <f>'calculs - masquer'!$K$10</f>
        <v/>
      </c>
      <c r="L38" s="293" t="str">
        <f>'calculs - masquer'!$K$11</f>
        <v/>
      </c>
      <c r="M38" s="293" t="str">
        <f>'calculs - masquer'!$K$12</f>
        <v/>
      </c>
      <c r="N38" s="293" t="str">
        <f>'calculs - masquer'!$K$13</f>
        <v/>
      </c>
      <c r="O38" s="293" t="str">
        <f>'calculs - masquer'!$K$14</f>
        <v/>
      </c>
      <c r="P38" s="293" t="str">
        <f>'calculs - masquer'!$K$15</f>
        <v/>
      </c>
      <c r="Q38" s="293" t="str">
        <f>'calculs - masquer'!$K$16</f>
        <v/>
      </c>
      <c r="R38" s="293" t="str">
        <f>'calculs - masquer'!$K$17</f>
        <v/>
      </c>
      <c r="S38" s="293" t="str">
        <f>'calculs - masquer'!$K$18</f>
        <v/>
      </c>
      <c r="T38" s="293" t="str">
        <f>'calculs - masquer'!$K$19</f>
        <v/>
      </c>
      <c r="U38" s="293" t="str">
        <f>'calculs - masquer'!$K$20</f>
        <v/>
      </c>
      <c r="V38" s="293" t="str">
        <f>'calculs - masquer'!$K$21</f>
        <v/>
      </c>
      <c r="W38" s="293" t="str">
        <f>'calculs - masquer'!$K$22</f>
        <v/>
      </c>
      <c r="X38" s="293" t="str">
        <f>'calculs - masquer'!$K$23</f>
        <v/>
      </c>
      <c r="Y38" s="293" t="str">
        <f>'calculs - masquer'!$K$24</f>
        <v/>
      </c>
      <c r="Z38" s="293" t="str">
        <f>'calculs - masquer'!$K$25</f>
        <v/>
      </c>
      <c r="AA38" s="293" t="str">
        <f>'calculs - masquer'!$K$26</f>
        <v/>
      </c>
      <c r="AB38" s="293" t="str">
        <f>'calculs - masquer'!$K$27</f>
        <v/>
      </c>
      <c r="AC38" s="293" t="str">
        <f>'calculs - masquer'!$K$28</f>
        <v/>
      </c>
      <c r="AD38" s="293" t="str">
        <f>'calculs - masquer'!$K$29</f>
        <v/>
      </c>
      <c r="AE38" s="293" t="str">
        <f>'calculs - masquer'!$K$30</f>
        <v/>
      </c>
      <c r="AF38" s="293" t="str">
        <f>'calculs - masquer'!$K$31</f>
        <v/>
      </c>
      <c r="AG38" s="293" t="str">
        <f>'calculs - masquer'!$K$32</f>
        <v/>
      </c>
    </row>
    <row r="39" spans="1:34" x14ac:dyDescent="0.25">
      <c r="C39" s="293" t="str">
        <f>'calculs - masquer'!$M$2</f>
        <v>v</v>
      </c>
      <c r="D39" s="293" t="str">
        <f>'calculs - masquer'!$M$3</f>
        <v>v</v>
      </c>
      <c r="E39" s="293" t="str">
        <f>'calculs - masquer'!$M$4</f>
        <v>v</v>
      </c>
      <c r="F39" s="293" t="str">
        <f>'calculs - masquer'!$M$5</f>
        <v>v</v>
      </c>
      <c r="G39" s="293" t="str">
        <f>'calculs - masquer'!$M$6</f>
        <v>v</v>
      </c>
      <c r="H39" s="293" t="str">
        <f>'calculs - masquer'!$M$7</f>
        <v/>
      </c>
      <c r="I39" s="293" t="str">
        <f>'calculs - masquer'!$M$8</f>
        <v/>
      </c>
      <c r="J39" s="293" t="str">
        <f>'calculs - masquer'!$M$9</f>
        <v/>
      </c>
      <c r="K39" s="293" t="str">
        <f>'calculs - masquer'!$M$10</f>
        <v/>
      </c>
      <c r="L39" s="293" t="str">
        <f>'calculs - masquer'!$M$11</f>
        <v/>
      </c>
      <c r="M39" s="293" t="str">
        <f>'calculs - masquer'!$M$12</f>
        <v/>
      </c>
      <c r="N39" s="293" t="str">
        <f>'calculs - masquer'!$M$13</f>
        <v/>
      </c>
      <c r="O39" s="293" t="str">
        <f>'calculs - masquer'!$M$14</f>
        <v/>
      </c>
      <c r="P39" s="293" t="str">
        <f>'calculs - masquer'!$M$15</f>
        <v/>
      </c>
      <c r="Q39" s="293" t="str">
        <f>'calculs - masquer'!$M$16</f>
        <v/>
      </c>
      <c r="R39" s="293" t="str">
        <f>'calculs - masquer'!$M$17</f>
        <v/>
      </c>
      <c r="S39" s="293" t="str">
        <f>'calculs - masquer'!$M$18</f>
        <v/>
      </c>
      <c r="T39" s="293" t="str">
        <f>'calculs - masquer'!$M$19</f>
        <v/>
      </c>
      <c r="U39" s="293" t="str">
        <f>'calculs - masquer'!$M$20</f>
        <v/>
      </c>
      <c r="V39" s="293" t="str">
        <f>'calculs - masquer'!$M$21</f>
        <v/>
      </c>
      <c r="W39" s="293" t="str">
        <f>'calculs - masquer'!$M$22</f>
        <v/>
      </c>
      <c r="X39" s="293" t="str">
        <f>'calculs - masquer'!$M$23</f>
        <v/>
      </c>
      <c r="Y39" s="293" t="str">
        <f>'calculs - masquer'!$M$24</f>
        <v/>
      </c>
      <c r="Z39" s="293" t="str">
        <f>'calculs - masquer'!$M$25</f>
        <v/>
      </c>
      <c r="AA39" s="293" t="str">
        <f>'calculs - masquer'!$M$26</f>
        <v/>
      </c>
      <c r="AB39" s="293" t="str">
        <f>'calculs - masquer'!$M$27</f>
        <v/>
      </c>
      <c r="AC39" s="293" t="str">
        <f>'calculs - masquer'!$M$28</f>
        <v/>
      </c>
      <c r="AD39" s="293" t="str">
        <f>'calculs - masquer'!$M$29</f>
        <v/>
      </c>
      <c r="AE39" s="293" t="str">
        <f>'calculs - masquer'!$M$30</f>
        <v/>
      </c>
      <c r="AF39" s="293" t="str">
        <f>'calculs - masquer'!$M$31</f>
        <v/>
      </c>
      <c r="AG39" s="293" t="str">
        <f>'calculs - masquer'!$M$32</f>
        <v/>
      </c>
    </row>
  </sheetData>
  <sheetProtection formatCells="0" formatColumns="0" formatRows="0"/>
  <sortState ref="A1:A16">
    <sortCondition ref="A16"/>
  </sortState>
  <customSheetViews>
    <customSheetView guid="{A2F96A40-F992-49E3-94C3-E6E406677D1F}" scale="115">
      <selection activeCell="A3" sqref="A3"/>
      <pageMargins left="0.23622047244094491" right="0.23622047244094491" top="0.55118110236220474" bottom="0.55118110236220474" header="0.31496062992125984" footer="0.31496062992125984"/>
      <pageSetup paperSize="9" orientation="landscape" r:id="rId1"/>
    </customSheetView>
  </customSheetViews>
  <conditionalFormatting sqref="D18:AH18 C4:AG19 C21:AG35">
    <cfRule type="containsText" dxfId="13" priority="5" operator="containsText" text="MAIN">
      <formula>NOT(ISERROR(SEARCH("MAIN",C4)))</formula>
    </cfRule>
    <cfRule type="endsWith" dxfId="12" priority="6" operator="endsWith" text="E">
      <formula>RIGHT(C4,LEN("E"))="E"</formula>
    </cfRule>
    <cfRule type="endsWith" dxfId="11" priority="7" operator="endsWith" text="D">
      <formula>RIGHT(C4,LEN("D"))="D"</formula>
    </cfRule>
    <cfRule type="endsWith" dxfId="10" priority="8" operator="endsWith" text="C">
      <formula>RIGHT(C4,LEN("C"))="C"</formula>
    </cfRule>
    <cfRule type="endsWith" dxfId="9" priority="9" operator="endsWith" text="B">
      <formula>RIGHT(C4,LEN("B"))="B"</formula>
    </cfRule>
    <cfRule type="endsWith" dxfId="8" priority="10" operator="endsWith" text="A">
      <formula>RIGHT(C4,LEN("A"))="A"</formula>
    </cfRule>
    <cfRule type="beginsWith" dxfId="7" priority="11" operator="beginsWith" text="T-">
      <formula>LEFT(C4,LEN("T-"))="T-"</formula>
    </cfRule>
    <cfRule type="beginsWith" dxfId="6" priority="12" operator="beginsWith" text="P-">
      <formula>LEFT(C4,LEN("P-"))="P-"</formula>
    </cfRule>
    <cfRule type="containsText" dxfId="5" priority="13" operator="containsText" text="PHY">
      <formula>NOT(ISERROR(SEARCH("PHY",C4)))</formula>
    </cfRule>
    <cfRule type="containsText" dxfId="4" priority="14" operator="containsText" text="CP">
      <formula>NOT(ISERROR(SEARCH("CP",C4)))</formula>
    </cfRule>
  </conditionalFormatting>
  <conditionalFormatting sqref="D18:AH18 C4:AG19 C21:AG35">
    <cfRule type="containsText" dxfId="3" priority="4" operator="containsText" text="FORM">
      <formula>NOT(ISERROR(SEARCH("FORM",C4)))</formula>
    </cfRule>
  </conditionalFormatting>
  <conditionalFormatting sqref="A1:XFD1048576">
    <cfRule type="containsText" dxfId="2" priority="2" operator="containsText" text="DOUB">
      <formula>NOT(ISERROR(SEARCH("DOUB",A1)))</formula>
    </cfRule>
  </conditionalFormatting>
  <conditionalFormatting sqref="B4:AH18 B21:AH35">
    <cfRule type="containsText" dxfId="1" priority="1" operator="containsText" text="vide">
      <formula>NOT(ISERROR(SEARCH("vide",B4)))</formula>
    </cfRule>
  </conditionalFormatting>
  <pageMargins left="0.23622047244094491" right="0.23622047244094491" top="0.55118110236220474" bottom="0.55118110236220474" header="0.31496062992125984" footer="0.31496062992125984"/>
  <pageSetup paperSize="9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 tint="0.59999389629810485"/>
  </sheetPr>
  <dimension ref="A1:F17"/>
  <sheetViews>
    <sheetView workbookViewId="0">
      <selection activeCell="A17" sqref="A17"/>
    </sheetView>
  </sheetViews>
  <sheetFormatPr baseColWidth="10" defaultColWidth="11.42578125" defaultRowHeight="15" x14ac:dyDescent="0.25"/>
  <cols>
    <col min="1" max="2" width="11.42578125" style="3"/>
    <col min="3" max="3" width="12.85546875" style="3" bestFit="1" customWidth="1"/>
    <col min="4" max="4" width="12.85546875" style="33" bestFit="1" customWidth="1"/>
    <col min="5" max="6" width="12.42578125" style="33" customWidth="1"/>
    <col min="7" max="16384" width="11.42578125" style="3"/>
  </cols>
  <sheetData>
    <row r="1" spans="1:5" ht="23.25" customHeight="1" x14ac:dyDescent="0.25">
      <c r="A1" s="39" t="str">
        <f>trame_planning_machine!$D$1</f>
        <v>2016</v>
      </c>
      <c r="B1" s="40" t="str">
        <f>trame_planning_machine!$D$2</f>
        <v>janvier</v>
      </c>
      <c r="C1" s="37" t="s">
        <v>81</v>
      </c>
      <c r="D1" s="44" t="s">
        <v>79</v>
      </c>
      <c r="E1" s="43" t="s">
        <v>80</v>
      </c>
    </row>
    <row r="2" spans="1:5" x14ac:dyDescent="0.25">
      <c r="A2" s="34" t="s">
        <v>0</v>
      </c>
      <c r="B2" s="35" t="s">
        <v>25</v>
      </c>
      <c r="C2" s="38">
        <f>plan_pers_vac!S35</f>
        <v>0</v>
      </c>
      <c r="D2" s="42" t="str">
        <f>plan_pers_vac!$Y$2</f>
        <v/>
      </c>
      <c r="E2" s="41" t="str">
        <f>plan_pers_vac!$Z$2</f>
        <v/>
      </c>
    </row>
    <row r="3" spans="1:5" x14ac:dyDescent="0.25">
      <c r="A3" s="34" t="s">
        <v>1</v>
      </c>
      <c r="B3" s="35" t="s">
        <v>26</v>
      </c>
      <c r="C3" s="38">
        <f>plan_pers_vac!AC35</f>
        <v>0</v>
      </c>
      <c r="D3" s="42" t="str">
        <f>plan_pers_vac!$AI$2</f>
        <v/>
      </c>
      <c r="E3" s="41" t="str">
        <f>plan_pers_vac!$AJ$2</f>
        <v/>
      </c>
    </row>
    <row r="4" spans="1:5" x14ac:dyDescent="0.25">
      <c r="A4" s="34" t="s">
        <v>2</v>
      </c>
      <c r="B4" s="35" t="s">
        <v>27</v>
      </c>
      <c r="C4" s="38">
        <f>plan_pers_vac!FC35</f>
        <v>0</v>
      </c>
      <c r="D4" s="42" t="str">
        <f>plan_pers_vac!$FI$2</f>
        <v/>
      </c>
      <c r="E4" s="41" t="str">
        <f>plan_pers_vac!$FJ$2</f>
        <v/>
      </c>
    </row>
    <row r="5" spans="1:5" x14ac:dyDescent="0.25">
      <c r="A5" s="34" t="s">
        <v>3</v>
      </c>
      <c r="B5" s="35" t="s">
        <v>28</v>
      </c>
      <c r="C5" s="38">
        <f>plan_pers_vac!DE35</f>
        <v>0</v>
      </c>
      <c r="D5" s="42" t="str">
        <f>plan_pers_vac!$DK$2</f>
        <v/>
      </c>
      <c r="E5" s="41" t="str">
        <f>plan_pers_vac!$DL$2</f>
        <v/>
      </c>
    </row>
    <row r="6" spans="1:5" x14ac:dyDescent="0.25">
      <c r="A6" s="34" t="s">
        <v>4</v>
      </c>
      <c r="B6" s="35" t="s">
        <v>29</v>
      </c>
      <c r="C6" s="38">
        <f>plan_pers_vac!CU35</f>
        <v>0</v>
      </c>
      <c r="D6" s="42" t="str">
        <f>plan_pers_vac!$DA$2</f>
        <v/>
      </c>
      <c r="E6" s="41" t="str">
        <f>plan_pers_vac!$DB$2</f>
        <v/>
      </c>
    </row>
    <row r="7" spans="1:5" x14ac:dyDescent="0.25">
      <c r="A7" s="34" t="s">
        <v>52</v>
      </c>
      <c r="B7" s="35" t="s">
        <v>30</v>
      </c>
      <c r="C7" s="38">
        <f>plan_pers_vac!BQ35</f>
        <v>0</v>
      </c>
      <c r="D7" s="42" t="str">
        <f>plan_pers_vac!$BW$2</f>
        <v/>
      </c>
      <c r="E7" s="41" t="str">
        <f>plan_pers_vac!$BX$2</f>
        <v/>
      </c>
    </row>
    <row r="8" spans="1:5" x14ac:dyDescent="0.25">
      <c r="A8" s="34" t="s">
        <v>104</v>
      </c>
      <c r="B8" s="35" t="s">
        <v>31</v>
      </c>
      <c r="C8" s="38">
        <f>plan_pers_vac!AM35</f>
        <v>0</v>
      </c>
      <c r="D8" s="42" t="str">
        <f>plan_pers_vac!$AS$2</f>
        <v/>
      </c>
      <c r="E8" s="41" t="str">
        <f>plan_pers_vac!$AT$2</f>
        <v/>
      </c>
    </row>
    <row r="9" spans="1:5" x14ac:dyDescent="0.25">
      <c r="A9" s="34" t="s">
        <v>105</v>
      </c>
      <c r="B9" s="35" t="s">
        <v>32</v>
      </c>
      <c r="C9" s="38">
        <f>plan_pers_vac!I35</f>
        <v>0</v>
      </c>
      <c r="D9" s="42">
        <f>plan_pers_vac!$O$2</f>
        <v>42370</v>
      </c>
      <c r="E9" s="41">
        <f>plan_pers_vac!$P$2</f>
        <v>42398</v>
      </c>
    </row>
    <row r="10" spans="1:5" x14ac:dyDescent="0.25">
      <c r="A10" s="34" t="s">
        <v>106</v>
      </c>
      <c r="B10" s="35" t="s">
        <v>33</v>
      </c>
      <c r="C10" s="38">
        <f>plan_pers_vac!CA35</f>
        <v>0</v>
      </c>
      <c r="D10" s="42" t="str">
        <f>plan_pers_vac!$CG$2</f>
        <v/>
      </c>
      <c r="E10" s="41" t="str">
        <f>plan_pers_vac!$CH$2</f>
        <v/>
      </c>
    </row>
    <row r="11" spans="1:5" x14ac:dyDescent="0.25">
      <c r="A11" s="34" t="s">
        <v>107</v>
      </c>
      <c r="B11" s="35" t="s">
        <v>45</v>
      </c>
      <c r="C11" s="38">
        <f>plan_pers_vac!CK35</f>
        <v>0</v>
      </c>
      <c r="D11" s="42" t="str">
        <f>plan_pers_vac!$CQ$2</f>
        <v/>
      </c>
      <c r="E11" s="41" t="str">
        <f>plan_pers_vac!$CR$2</f>
        <v/>
      </c>
    </row>
    <row r="12" spans="1:5" x14ac:dyDescent="0.25">
      <c r="A12" s="34" t="s">
        <v>108</v>
      </c>
      <c r="B12" s="35" t="s">
        <v>34</v>
      </c>
      <c r="C12" s="38">
        <f>plan_pers_vac!DY35</f>
        <v>0</v>
      </c>
      <c r="D12" s="42" t="str">
        <f>plan_pers_vac!$EE$2</f>
        <v/>
      </c>
      <c r="E12" s="41" t="str">
        <f>plan_pers_vac!$EF$2</f>
        <v/>
      </c>
    </row>
    <row r="13" spans="1:5" x14ac:dyDescent="0.25">
      <c r="A13" s="34" t="s">
        <v>109</v>
      </c>
      <c r="B13" s="35" t="s">
        <v>35</v>
      </c>
      <c r="C13" s="38">
        <f>plan_pers_vac!BG35</f>
        <v>0</v>
      </c>
      <c r="D13" s="42" t="str">
        <f>plan_pers_vac!$BM$2</f>
        <v/>
      </c>
      <c r="E13" s="41" t="str">
        <f>plan_pers_vac!$BN$2</f>
        <v/>
      </c>
    </row>
    <row r="14" spans="1:5" x14ac:dyDescent="0.25">
      <c r="A14" s="34" t="s">
        <v>110</v>
      </c>
      <c r="B14" s="35" t="s">
        <v>36</v>
      </c>
      <c r="C14" s="38">
        <f>plan_pers_vac!EI35</f>
        <v>0</v>
      </c>
      <c r="D14" s="42" t="str">
        <f>plan_pers_vac!$EO$2</f>
        <v/>
      </c>
      <c r="E14" s="41" t="str">
        <f>plan_pers_vac!$EP$2</f>
        <v/>
      </c>
    </row>
    <row r="15" spans="1:5" x14ac:dyDescent="0.25">
      <c r="A15" s="34" t="s">
        <v>111</v>
      </c>
      <c r="B15" s="35" t="s">
        <v>22</v>
      </c>
      <c r="C15" s="38">
        <f>plan_pers_vac!ES35</f>
        <v>0</v>
      </c>
      <c r="D15" s="42" t="str">
        <f>plan_pers_vac!$EY$2</f>
        <v/>
      </c>
      <c r="E15" s="41" t="str">
        <f>plan_pers_vac!$EZ$2</f>
        <v/>
      </c>
    </row>
    <row r="16" spans="1:5" x14ac:dyDescent="0.25">
      <c r="A16" s="34" t="s">
        <v>112</v>
      </c>
      <c r="B16" s="35" t="s">
        <v>37</v>
      </c>
      <c r="C16" s="38">
        <f>plan_pers_vac!AW35</f>
        <v>0</v>
      </c>
      <c r="D16" s="42" t="str">
        <f>plan_pers_vac!$BC$2</f>
        <v/>
      </c>
      <c r="E16" s="41" t="str">
        <f>plan_pers_vac!$BD$2</f>
        <v/>
      </c>
    </row>
    <row r="17" spans="1:5" x14ac:dyDescent="0.25">
      <c r="A17" s="34" t="s">
        <v>113</v>
      </c>
      <c r="B17" s="35" t="s">
        <v>23</v>
      </c>
      <c r="C17" s="38">
        <f>plan_pers_vac!DO35</f>
        <v>0</v>
      </c>
      <c r="D17" s="42" t="str">
        <f>plan_pers_vac!$DU$2</f>
        <v/>
      </c>
      <c r="E17" s="41" t="str">
        <f>plan_pers_vac!$DV$2</f>
        <v/>
      </c>
    </row>
  </sheetData>
  <conditionalFormatting sqref="A2:A17">
    <cfRule type="containsText" dxfId="0" priority="1" operator="containsText" text="DOUB">
      <formula>NOT(ISERROR(SEARCH("DOUB",A2)))</formula>
    </cfRule>
  </conditionalFormatting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calculs - masquer</vt:lpstr>
      <vt:lpstr>planning pers - masquer</vt:lpstr>
      <vt:lpstr>plan_pers_vac</vt:lpstr>
      <vt:lpstr>trame_planning_machine</vt:lpstr>
      <vt:lpstr>trame_planning_personnel</vt:lpstr>
      <vt:lpstr>maintenance</vt:lpstr>
    </vt:vector>
  </TitlesOfParts>
  <Company>TomoTherapy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suisse</dc:creator>
  <cp:lastModifiedBy>thomas suisse</cp:lastModifiedBy>
  <cp:lastPrinted>2016-02-07T21:15:50Z</cp:lastPrinted>
  <dcterms:created xsi:type="dcterms:W3CDTF">2016-01-20T09:13:04Z</dcterms:created>
  <dcterms:modified xsi:type="dcterms:W3CDTF">2016-02-08T22:06:27Z</dcterms:modified>
</cp:coreProperties>
</file>