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drawings/drawing2.xml" ContentType="application/vnd.openxmlformats-officedocument.drawing+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fileSharing userName="7904109Y" reservationPassword="CC4B"/>
  <workbookPr codeName="ThisWorkbook" defaultThemeVersion="124226"/>
  <bookViews>
    <workbookView xWindow="-15" yWindow="45" windowWidth="14400" windowHeight="12945"/>
  </bookViews>
  <sheets>
    <sheet name="Rétro Planning de GANTT" sheetId="1" r:id="rId1"/>
    <sheet name="Système" sheetId="4" r:id="rId2"/>
    <sheet name="Feuil1" sheetId="5" r:id="rId3"/>
  </sheets>
  <functionGroups builtInGroupCount="17"/>
  <definedNames>
    <definedName name="_CodeWE">Système!$F$10</definedName>
    <definedName name="_DD">Système!$C$2</definedName>
    <definedName name="_Livré">'Rétro Planning de GANTT'!$BR$13</definedName>
    <definedName name="_O">'Rétro Planning de GANTT'!$H$5</definedName>
    <definedName name="_Res">OFFSET(Système!$A$1,1,,COUNTA(Système!$A:$A)-1,)</definedName>
    <definedName name="_SD">Système!$B$2</definedName>
    <definedName name="An">Système!$C$6</definedName>
    <definedName name="Couleur_Vierge">Système!$L$1</definedName>
    <definedName name="Fériés">OFFSET(Système!$H$1,1,,COUNTA(Système!$H:$H)-1,)</definedName>
    <definedName name="Jours_chômés">Système!$F$2:$F$8</definedName>
    <definedName name="Le_Mois">Système!$F$9</definedName>
    <definedName name="Les_Projets">OFFSET('Rétro Planning de GANTT'!$BP$13,1,,COUNTA('Rétro Planning de GANTT'!$BO:$BO)-1,)</definedName>
    <definedName name="Les_Réf_Projets">OFFSET('Rétro Planning de GANTT'!$BP$13,1,,COUNTA('Rétro Planning de GANTT'!$BO:$BO)-1,2)</definedName>
    <definedName name="NB_Couleur">Système!$P$2</definedName>
    <definedName name="NB_Lignes">'Rétro Planning de GANTT'!$BP$13</definedName>
    <definedName name="Pourcentage">'Rétro Planning de GANTT'!$BN$2</definedName>
    <definedName name="Premier_mois">Système!$C$4</definedName>
  </definedNames>
  <calcPr calcId="145621"/>
</workbook>
</file>

<file path=xl/calcChain.xml><?xml version="1.0" encoding="utf-8"?>
<calcChain xmlns="http://schemas.openxmlformats.org/spreadsheetml/2006/main">
  <c r="E27" i="1" l="1"/>
  <c r="G27" i="1" s="1"/>
  <c r="BN27" i="1" l="1"/>
  <c r="E26" i="1"/>
  <c r="G26" i="1" s="1"/>
  <c r="BN26" i="1" l="1"/>
  <c r="E38" i="1"/>
  <c r="G38" i="1" s="1"/>
  <c r="E37" i="1"/>
  <c r="G37" i="1" s="1"/>
  <c r="E30" i="1"/>
  <c r="G30" i="1" s="1"/>
  <c r="BN30" i="1" s="1"/>
  <c r="E17" i="1"/>
  <c r="G17" i="1" s="1"/>
  <c r="E29" i="1" s="1"/>
  <c r="BN38" i="1" l="1"/>
  <c r="BN37" i="1"/>
  <c r="G29" i="1"/>
  <c r="BN29" i="1" s="1"/>
  <c r="BN17" i="1"/>
  <c r="E15" i="1"/>
  <c r="E18" i="1"/>
  <c r="G18" i="1" s="1"/>
  <c r="E21" i="1"/>
  <c r="G21" i="1" s="1"/>
  <c r="BN21" i="1" s="1"/>
  <c r="E20" i="1"/>
  <c r="G20" i="1" s="1"/>
  <c r="E16" i="1"/>
  <c r="G16" i="1" s="1"/>
  <c r="E22" i="1" l="1"/>
  <c r="G22" i="1"/>
  <c r="BN20" i="1"/>
  <c r="G15" i="1"/>
  <c r="BN15" i="1" s="1"/>
  <c r="BN18" i="1"/>
  <c r="BN16" i="1"/>
  <c r="BP23" i="1"/>
  <c r="BP21" i="1"/>
  <c r="BP19" i="1"/>
  <c r="BP17" i="1"/>
  <c r="BP15" i="1"/>
  <c r="BN22" i="1" l="1"/>
  <c r="BT18" i="1"/>
  <c r="BT16" i="1"/>
  <c r="B66" i="1" l="1"/>
  <c r="B65" i="1"/>
  <c r="B64" i="1"/>
  <c r="B63" i="1"/>
  <c r="B62" i="1"/>
  <c r="B61" i="1"/>
  <c r="B60" i="1"/>
  <c r="B59" i="1"/>
  <c r="B58" i="1"/>
  <c r="B56" i="1"/>
  <c r="B55" i="1"/>
  <c r="B54" i="1"/>
  <c r="B53" i="1"/>
  <c r="B52" i="1"/>
  <c r="B51" i="1"/>
  <c r="B50" i="1"/>
  <c r="B49" i="1"/>
  <c r="B47" i="1"/>
  <c r="B46" i="1"/>
  <c r="B45" i="1"/>
  <c r="B44" i="1"/>
  <c r="B43" i="1"/>
  <c r="BT66" i="1" l="1"/>
  <c r="BT15" i="1"/>
  <c r="BT65" i="1"/>
  <c r="BT64" i="1"/>
  <c r="BT63" i="1"/>
  <c r="BT62" i="1"/>
  <c r="BT61" i="1"/>
  <c r="BT60" i="1"/>
  <c r="BT59" i="1"/>
  <c r="BT58" i="1"/>
  <c r="BT56" i="1"/>
  <c r="BT55" i="1"/>
  <c r="BT54" i="1"/>
  <c r="BT53" i="1"/>
  <c r="BT52" i="1"/>
  <c r="BT51" i="1"/>
  <c r="BT50" i="1"/>
  <c r="BT49" i="1"/>
  <c r="BT47" i="1"/>
  <c r="BT46" i="1"/>
  <c r="BT45" i="1"/>
  <c r="BT44" i="1"/>
  <c r="BT43" i="1"/>
  <c r="BT42" i="1"/>
  <c r="BT41" i="1"/>
  <c r="BT40" i="1"/>
  <c r="BT39" i="1"/>
  <c r="BT38" i="1"/>
  <c r="BT35" i="1"/>
  <c r="BT34" i="1"/>
  <c r="BT33" i="1"/>
  <c r="BT30" i="1"/>
  <c r="BT23" i="1"/>
  <c r="BT22" i="1"/>
  <c r="L13" i="1" l="1"/>
  <c r="L1" i="1" s="1"/>
  <c r="L12" i="1" l="1"/>
  <c r="L10" i="1"/>
  <c r="M13" i="1"/>
  <c r="M6" i="1" s="1"/>
  <c r="L6" i="1"/>
  <c r="L4" i="1" s="1"/>
  <c r="M4" i="1" l="1"/>
  <c r="M10" i="1"/>
  <c r="M12" i="1"/>
  <c r="N13" i="1"/>
  <c r="F10" i="4"/>
  <c r="N10" i="1" l="1"/>
  <c r="N6" i="1"/>
  <c r="N4" i="1" s="1"/>
  <c r="O13" i="1"/>
  <c r="N12" i="1"/>
  <c r="O12" i="1" l="1"/>
  <c r="O6" i="1"/>
  <c r="O4" i="1" s="1"/>
  <c r="P13" i="1"/>
  <c r="Q13" i="1" s="1"/>
  <c r="Q6" i="1" s="1"/>
  <c r="O10" i="1"/>
  <c r="C6" i="4"/>
  <c r="J12" i="4" s="1"/>
  <c r="H12" i="4" s="1"/>
  <c r="C4" i="4"/>
  <c r="F8" i="4"/>
  <c r="F7" i="4"/>
  <c r="F6" i="4"/>
  <c r="F5" i="4"/>
  <c r="F4" i="4"/>
  <c r="F3" i="4"/>
  <c r="F2" i="4"/>
  <c r="D1" i="4"/>
  <c r="P6" i="1" l="1"/>
  <c r="P4" i="1" s="1"/>
  <c r="P12" i="1"/>
  <c r="P10" i="1"/>
  <c r="Q4" i="1"/>
  <c r="Q10" i="1"/>
  <c r="Q12" i="1"/>
  <c r="R13" i="1"/>
  <c r="R6" i="1" s="1"/>
  <c r="J23" i="4"/>
  <c r="H23" i="4" s="1"/>
  <c r="G2" i="4"/>
  <c r="J13" i="4" s="1"/>
  <c r="H13" i="4" s="1"/>
  <c r="G3" i="4"/>
  <c r="J14" i="4" s="1"/>
  <c r="H14" i="4" s="1"/>
  <c r="G11" i="4"/>
  <c r="J22" i="4" s="1"/>
  <c r="H22" i="4" s="1"/>
  <c r="G9" i="4"/>
  <c r="J20" i="4" s="1"/>
  <c r="H20" i="4" s="1"/>
  <c r="G4" i="4"/>
  <c r="J15" i="4" s="1"/>
  <c r="H15" i="4" s="1"/>
  <c r="G5" i="4"/>
  <c r="J16" i="4" s="1"/>
  <c r="H16" i="4" s="1"/>
  <c r="G6" i="4"/>
  <c r="J6" i="4" s="1"/>
  <c r="H6" i="4" s="1"/>
  <c r="G7" i="4"/>
  <c r="J18" i="4" s="1"/>
  <c r="H18" i="4" s="1"/>
  <c r="G8" i="4"/>
  <c r="J8" i="4" s="1"/>
  <c r="H8" i="4" s="1"/>
  <c r="F9" i="4"/>
  <c r="G10" i="4"/>
  <c r="J21" i="4" s="1"/>
  <c r="H21" i="4" s="1"/>
  <c r="J5" i="4" l="1"/>
  <c r="H5" i="4" s="1"/>
  <c r="K2" i="4"/>
  <c r="J3" i="4"/>
  <c r="H3" i="4" s="1"/>
  <c r="J2" i="4"/>
  <c r="H2" i="4" s="1"/>
  <c r="J4" i="4"/>
  <c r="H4" i="4" s="1"/>
  <c r="R4" i="1"/>
  <c r="R10" i="1"/>
  <c r="R12" i="1"/>
  <c r="J7" i="4"/>
  <c r="H7" i="4" s="1"/>
  <c r="S13" i="1"/>
  <c r="S10" i="1" s="1"/>
  <c r="K13" i="4"/>
  <c r="J17" i="4"/>
  <c r="H17" i="4" s="1"/>
  <c r="J9" i="4"/>
  <c r="H9" i="4" s="1"/>
  <c r="K22" i="4"/>
  <c r="K11" i="4"/>
  <c r="J11" i="4"/>
  <c r="H11" i="4" s="1"/>
  <c r="J19" i="4"/>
  <c r="H19" i="4" s="1"/>
  <c r="J10" i="4"/>
  <c r="H10" i="4" s="1"/>
  <c r="S6" i="1" l="1"/>
  <c r="S4" i="1" s="1"/>
  <c r="S12" i="1"/>
  <c r="T13" i="1"/>
  <c r="T6" i="1" s="1"/>
  <c r="T4" i="1" l="1"/>
  <c r="T10" i="1"/>
  <c r="T12" i="1"/>
  <c r="U13" i="1"/>
  <c r="U6" i="1" s="1"/>
  <c r="M1" i="1" a="1"/>
  <c r="M1" i="1" s="1"/>
  <c r="N1" i="1" a="1"/>
  <c r="N1" i="1" s="1"/>
  <c r="U4" i="1" l="1"/>
  <c r="U10" i="1"/>
  <c r="U12" i="1"/>
  <c r="V13" i="1"/>
  <c r="V6" i="1" s="1"/>
  <c r="O1" i="1" a="1"/>
  <c r="O1" i="1" s="1"/>
  <c r="V4" i="1" l="1"/>
  <c r="V10" i="1"/>
  <c r="V12" i="1"/>
  <c r="W13" i="1"/>
  <c r="W6" i="1" s="1"/>
  <c r="P1" i="1" a="1"/>
  <c r="P1" i="1" s="1"/>
  <c r="W4" i="1" l="1"/>
  <c r="W10" i="1"/>
  <c r="W12" i="1"/>
  <c r="X13" i="1"/>
  <c r="X6" i="1" s="1"/>
  <c r="Q1" i="1" a="1"/>
  <c r="Q1" i="1" s="1"/>
  <c r="X4" i="1" l="1"/>
  <c r="X10" i="1"/>
  <c r="X12" i="1"/>
  <c r="Y13" i="1"/>
  <c r="Y6" i="1" s="1"/>
  <c r="Y4" i="1" l="1"/>
  <c r="Y10" i="1"/>
  <c r="Y12" i="1"/>
  <c r="Z13" i="1"/>
  <c r="Z6" i="1" s="1"/>
  <c r="S1" i="1" a="1"/>
  <c r="S1" i="1" s="1"/>
  <c r="R1" i="1" a="1"/>
  <c r="R1" i="1" s="1"/>
  <c r="Z4" i="1" l="1"/>
  <c r="Z10" i="1"/>
  <c r="Z12" i="1"/>
  <c r="AA13" i="1"/>
  <c r="AA6" i="1" s="1"/>
  <c r="T1" i="1" a="1"/>
  <c r="T1" i="1" s="1"/>
  <c r="AA4" i="1" l="1"/>
  <c r="AA10" i="1"/>
  <c r="AA12" i="1"/>
  <c r="AB13" i="1"/>
  <c r="AB6" i="1" s="1"/>
  <c r="U1" i="1" a="1"/>
  <c r="U1" i="1" s="1"/>
  <c r="AB4" i="1" l="1"/>
  <c r="AB10" i="1"/>
  <c r="AB12" i="1"/>
  <c r="AC13" i="1"/>
  <c r="AC6" i="1" s="1"/>
  <c r="V1" i="1" a="1"/>
  <c r="V1" i="1" s="1"/>
  <c r="AC4" i="1" l="1"/>
  <c r="AC10" i="1"/>
  <c r="AC12" i="1"/>
  <c r="AD13" i="1"/>
  <c r="AD6" i="1" s="1"/>
  <c r="W1" i="1" a="1"/>
  <c r="W1" i="1" s="1"/>
  <c r="AD4" i="1" l="1"/>
  <c r="AD10" i="1"/>
  <c r="AD12" i="1"/>
  <c r="AE13" i="1"/>
  <c r="AE6" i="1" s="1"/>
  <c r="X1" i="1" a="1"/>
  <c r="X1" i="1" s="1"/>
  <c r="AE4" i="1" l="1"/>
  <c r="AE10" i="1"/>
  <c r="AE12" i="1"/>
  <c r="AF13" i="1"/>
  <c r="AF6" i="1" s="1"/>
  <c r="AF4" i="1" l="1"/>
  <c r="AF10" i="1"/>
  <c r="AF12" i="1"/>
  <c r="AG13" i="1"/>
  <c r="AG6" i="1" s="1"/>
  <c r="Z1" i="1" a="1"/>
  <c r="Z1" i="1" s="1"/>
  <c r="Y1" i="1" a="1"/>
  <c r="Y1" i="1" s="1"/>
  <c r="AG4" i="1" l="1"/>
  <c r="AG10" i="1"/>
  <c r="AG12" i="1"/>
  <c r="AH13" i="1"/>
  <c r="AH6" i="1" s="1"/>
  <c r="AA1" i="1" a="1"/>
  <c r="AA1" i="1" s="1"/>
  <c r="AH4" i="1" l="1"/>
  <c r="AH10" i="1"/>
  <c r="AH12" i="1"/>
  <c r="AI13" i="1"/>
  <c r="AI6" i="1" s="1"/>
  <c r="AI4" i="1" l="1"/>
  <c r="AI10" i="1"/>
  <c r="AI12" i="1"/>
  <c r="AJ13" i="1"/>
  <c r="AJ6" i="1" s="1"/>
  <c r="AC1" i="1" a="1"/>
  <c r="AC1" i="1" s="1"/>
  <c r="AB1" i="1" a="1"/>
  <c r="AB1" i="1" s="1"/>
  <c r="AJ4" i="1" l="1"/>
  <c r="AJ10" i="1"/>
  <c r="AJ12" i="1"/>
  <c r="AK13" i="1"/>
  <c r="AK6" i="1" s="1"/>
  <c r="AK4" i="1" l="1"/>
  <c r="AK10" i="1"/>
  <c r="AK12" i="1"/>
  <c r="AL13" i="1"/>
  <c r="AL6" i="1" s="1"/>
  <c r="AE1" i="1" a="1"/>
  <c r="AE1" i="1" s="1"/>
  <c r="AD1" i="1" a="1"/>
  <c r="AD1" i="1" s="1"/>
  <c r="AL4" i="1" l="1"/>
  <c r="AL10" i="1"/>
  <c r="AL12" i="1"/>
  <c r="AM13" i="1"/>
  <c r="AM6" i="1" s="1"/>
  <c r="AF1" i="1" a="1"/>
  <c r="AF1" i="1" s="1"/>
  <c r="AM4" i="1" l="1"/>
  <c r="AM10" i="1"/>
  <c r="AM12" i="1"/>
  <c r="AN13" i="1"/>
  <c r="AN6" i="1" s="1"/>
  <c r="AN4" i="1" l="1"/>
  <c r="AN10" i="1"/>
  <c r="AN12" i="1"/>
  <c r="AO13" i="1"/>
  <c r="AO6" i="1" s="1"/>
  <c r="AH1" i="1" a="1"/>
  <c r="AH1" i="1" s="1"/>
  <c r="AG1" i="1" a="1"/>
  <c r="AG1" i="1" s="1"/>
  <c r="AO4" i="1" l="1"/>
  <c r="AO10" i="1"/>
  <c r="AO12" i="1"/>
  <c r="AP13" i="1"/>
  <c r="AP6" i="1" l="1"/>
  <c r="AP4" i="1" s="1"/>
  <c r="AP1" i="1"/>
  <c r="AP10" i="1"/>
  <c r="AP12" i="1"/>
  <c r="AQ13" i="1"/>
  <c r="AQ6" i="1" s="1"/>
  <c r="AJ1" i="1" a="1"/>
  <c r="AJ1" i="1" s="1"/>
  <c r="AI1" i="1" a="1"/>
  <c r="AI1" i="1" s="1"/>
  <c r="AQ4" i="1" l="1"/>
  <c r="AQ10" i="1"/>
  <c r="AQ12" i="1"/>
  <c r="AR13" i="1"/>
  <c r="AR6" i="1" s="1"/>
  <c r="AR4" i="1" l="1"/>
  <c r="AR10" i="1"/>
  <c r="AR12" i="1"/>
  <c r="AS13" i="1"/>
  <c r="AS6" i="1" s="1"/>
  <c r="AL1" i="1" a="1"/>
  <c r="AL1" i="1" s="1"/>
  <c r="AK1" i="1" a="1"/>
  <c r="AK1" i="1" s="1"/>
  <c r="AS4" i="1" l="1"/>
  <c r="AS10" i="1"/>
  <c r="AS12" i="1"/>
  <c r="AT13" i="1"/>
  <c r="AT6" i="1" s="1"/>
  <c r="AM1" i="1" a="1"/>
  <c r="AM1" i="1" s="1"/>
  <c r="AT4" i="1" l="1"/>
  <c r="AT10" i="1"/>
  <c r="AT12" i="1"/>
  <c r="AU13" i="1"/>
  <c r="AU6" i="1" s="1"/>
  <c r="AN1" i="1" a="1"/>
  <c r="AN1" i="1" s="1"/>
  <c r="AU4" i="1" l="1"/>
  <c r="AU10" i="1"/>
  <c r="AU12" i="1"/>
  <c r="AV13" i="1"/>
  <c r="AV6" i="1" s="1"/>
  <c r="AV4" i="1" l="1"/>
  <c r="AV10" i="1"/>
  <c r="AV12" i="1"/>
  <c r="AW13" i="1"/>
  <c r="AW6" i="1" s="1"/>
  <c r="AO1" i="1" a="1"/>
  <c r="AO1" i="1" s="1"/>
  <c r="AW4" i="1" l="1"/>
  <c r="AW10" i="1"/>
  <c r="AW12" i="1"/>
  <c r="AX13" i="1"/>
  <c r="AX6" i="1" s="1"/>
  <c r="AX4" i="1" l="1"/>
  <c r="AX10" i="1"/>
  <c r="AX12" i="1"/>
  <c r="AY13" i="1"/>
  <c r="AY6" i="1" s="1"/>
  <c r="AR1" i="1" a="1"/>
  <c r="AR1" i="1" s="1"/>
  <c r="AQ1" i="1" a="1"/>
  <c r="AQ1" i="1" s="1"/>
  <c r="AY4" i="1" l="1"/>
  <c r="AY10" i="1"/>
  <c r="AY12" i="1"/>
  <c r="AZ13" i="1"/>
  <c r="AZ6" i="1" s="1"/>
  <c r="AZ4" i="1" l="1"/>
  <c r="AZ10" i="1"/>
  <c r="AZ12" i="1"/>
  <c r="BA13" i="1"/>
  <c r="BA6" i="1" s="1"/>
  <c r="AT1" i="1" a="1"/>
  <c r="AT1" i="1" s="1"/>
  <c r="AS1" i="1" a="1"/>
  <c r="AS1" i="1" s="1"/>
  <c r="BA4" i="1" l="1"/>
  <c r="BA10" i="1"/>
  <c r="BA12" i="1"/>
  <c r="BB13" i="1"/>
  <c r="BB6" i="1" s="1"/>
  <c r="AU1" i="1" a="1"/>
  <c r="AU1" i="1" s="1"/>
  <c r="BB4" i="1" l="1"/>
  <c r="BB10" i="1"/>
  <c r="BB12" i="1"/>
  <c r="BC13" i="1"/>
  <c r="BC6" i="1" s="1"/>
  <c r="AV1" i="1" a="1"/>
  <c r="AV1" i="1" s="1"/>
  <c r="BC4" i="1" l="1"/>
  <c r="BC10" i="1"/>
  <c r="BC12" i="1"/>
  <c r="BD13" i="1"/>
  <c r="BD6" i="1" s="1"/>
  <c r="BD4" i="1" l="1"/>
  <c r="BD10" i="1"/>
  <c r="BD12" i="1"/>
  <c r="BE13" i="1"/>
  <c r="BE6" i="1" s="1"/>
  <c r="AX1" i="1" a="1"/>
  <c r="AX1" i="1" s="1"/>
  <c r="AW1" i="1" a="1"/>
  <c r="AW1" i="1" s="1"/>
  <c r="BE4" i="1" l="1"/>
  <c r="BE10" i="1"/>
  <c r="BE12" i="1"/>
  <c r="BF13" i="1"/>
  <c r="BF6" i="1" s="1"/>
  <c r="BF4" i="1" l="1"/>
  <c r="BF10" i="1"/>
  <c r="BF12" i="1"/>
  <c r="BG13" i="1"/>
  <c r="BG6" i="1" s="1"/>
  <c r="AZ1" i="1" a="1"/>
  <c r="AZ1" i="1" s="1"/>
  <c r="AY1" i="1" a="1"/>
  <c r="AY1" i="1" s="1"/>
  <c r="BG4" i="1" l="1"/>
  <c r="BG10" i="1"/>
  <c r="BG12" i="1"/>
  <c r="BH13" i="1"/>
  <c r="BH6" i="1" s="1"/>
  <c r="BH4" i="1" l="1"/>
  <c r="BH10" i="1"/>
  <c r="BH12" i="1"/>
  <c r="BI13" i="1"/>
  <c r="BI6" i="1" s="1"/>
  <c r="BB1" i="1" a="1"/>
  <c r="BB1" i="1" s="1"/>
  <c r="BA1" i="1" a="1"/>
  <c r="BA1" i="1" s="1"/>
  <c r="BI4" i="1" l="1"/>
  <c r="BI10" i="1"/>
  <c r="BI12" i="1"/>
  <c r="BJ13" i="1"/>
  <c r="BJ6" i="1" s="1"/>
  <c r="BC1" i="1" a="1"/>
  <c r="BC1" i="1" s="1"/>
  <c r="BJ4" i="1" l="1"/>
  <c r="BJ10" i="1"/>
  <c r="BJ12" i="1"/>
  <c r="BK13" i="1"/>
  <c r="BK6" i="1" s="1"/>
  <c r="BD1" i="1" a="1"/>
  <c r="BD1" i="1" s="1"/>
  <c r="BK4" i="1" l="1"/>
  <c r="BK10" i="1"/>
  <c r="BK12" i="1"/>
  <c r="BL13" i="1"/>
  <c r="BL6" i="1" s="1"/>
  <c r="BE1" i="1" a="1"/>
  <c r="BE1" i="1" s="1"/>
  <c r="BL4" i="1" l="1"/>
  <c r="BL10" i="1"/>
  <c r="BL12" i="1"/>
  <c r="BM13" i="1"/>
  <c r="BM6" i="1" s="1"/>
  <c r="BF1" i="1" a="1"/>
  <c r="BF1" i="1" s="1"/>
  <c r="BM4" i="1" l="1"/>
  <c r="BM10" i="1"/>
  <c r="BM12" i="1"/>
  <c r="BH1" i="1" l="1" a="1"/>
  <c r="BH1" i="1" s="1"/>
  <c r="BG1" i="1" a="1"/>
  <c r="BG1" i="1" s="1"/>
  <c r="BJ1" i="1" l="1" a="1"/>
  <c r="BJ1" i="1" s="1"/>
  <c r="BI1" i="1" a="1"/>
  <c r="BI1" i="1" s="1"/>
  <c r="BK1" i="1" l="1" a="1"/>
  <c r="BK1" i="1" s="1"/>
  <c r="BM1" i="1" l="1" a="1"/>
  <c r="BM1" i="1" s="1"/>
  <c r="BL1" i="1" a="1"/>
  <c r="BL1" i="1" s="1"/>
  <c r="BT29" i="1" l="1"/>
  <c r="BO14" i="1"/>
  <c r="BU14" i="1"/>
  <c r="BO15" i="1"/>
  <c r="BO16" i="1"/>
  <c r="BT20" i="1" l="1"/>
  <c r="BO17" i="1"/>
  <c r="BO18" i="1"/>
  <c r="BT32" i="1" l="1"/>
  <c r="BO19" i="1"/>
  <c r="BO20" i="1"/>
  <c r="BO21" i="1"/>
  <c r="BO22" i="1" s="1"/>
  <c r="BT17" i="1" l="1"/>
  <c r="BO23" i="1"/>
  <c r="B48" i="1" l="1"/>
  <c r="BO27" i="1"/>
  <c r="BT37" i="1" l="1"/>
  <c r="BT48" i="1"/>
  <c r="BO28" i="1"/>
  <c r="BO29" i="1"/>
  <c r="BT21" i="1" l="1"/>
  <c r="BT27" i="1"/>
  <c r="BO30" i="1"/>
  <c r="B57" i="1" l="1"/>
  <c r="BO31" i="1"/>
  <c r="BT57" i="1" l="1"/>
  <c r="BO32" i="1"/>
  <c r="BP41" i="1" l="1"/>
  <c r="BP49" i="1"/>
  <c r="BP59" i="1"/>
  <c r="BP35" i="1"/>
  <c r="BP63" i="1"/>
  <c r="BP55" i="1"/>
  <c r="BP27" i="1"/>
  <c r="BP53" i="1"/>
  <c r="BP33" i="1"/>
  <c r="BP51" i="1"/>
  <c r="BP37" i="1"/>
  <c r="BP43" i="1"/>
  <c r="BP29" i="1"/>
  <c r="BP65" i="1"/>
  <c r="BP57" i="1"/>
  <c r="BP45" i="1"/>
  <c r="BP31" i="1"/>
  <c r="BP47" i="1"/>
  <c r="BP39" i="1"/>
  <c r="BP61" i="1"/>
  <c r="BU27" i="1"/>
  <c r="BO33" i="1"/>
  <c r="BQ27" i="1" a="1"/>
  <c r="BQ27" i="1" l="1"/>
  <c r="BO34" i="1"/>
  <c r="BU28" i="1"/>
  <c r="BO35" i="1"/>
  <c r="BO36" i="1"/>
  <c r="BO37" i="1"/>
  <c r="BO38" i="1"/>
  <c r="BO39" i="1"/>
  <c r="BO40" i="1"/>
  <c r="BO41" i="1" s="1"/>
  <c r="BO42" i="1" s="1"/>
  <c r="BO43" i="1" s="1"/>
  <c r="BO44" i="1" s="1"/>
  <c r="BO45" i="1" s="1"/>
  <c r="BO46" i="1"/>
  <c r="BO47" i="1"/>
  <c r="BO48" i="1" s="1"/>
  <c r="BO49" i="1"/>
  <c r="BO50" i="1"/>
  <c r="BO51" i="1"/>
  <c r="BO52" i="1" s="1"/>
  <c r="BO53" i="1"/>
  <c r="BO54" i="1"/>
  <c r="BO55" i="1"/>
  <c r="BO56" i="1"/>
  <c r="BO57" i="1"/>
  <c r="BO58" i="1"/>
  <c r="BO59" i="1" s="1"/>
  <c r="BO60" i="1"/>
  <c r="BO61" i="1"/>
  <c r="BO62" i="1"/>
  <c r="BO63" i="1" s="1"/>
  <c r="BO64" i="1"/>
  <c r="BO65" i="1"/>
  <c r="BO66" i="1"/>
  <c r="BP13" i="1" l="1"/>
  <c r="BP14" i="1"/>
  <c r="BP16" i="1"/>
  <c r="BQ14" i="1" a="1"/>
  <c r="BP18" i="1"/>
  <c r="BP20" i="1"/>
  <c r="BP58" i="1"/>
  <c r="BP56" i="1"/>
  <c r="BP22" i="1"/>
  <c r="BP30" i="1"/>
  <c r="BP36" i="1"/>
  <c r="BP38" i="1"/>
  <c r="BP40" i="1"/>
  <c r="BP48" i="1"/>
  <c r="BP64" i="1"/>
  <c r="BP66" i="1"/>
  <c r="BP34" i="1"/>
  <c r="BP28" i="1"/>
  <c r="BP60" i="1"/>
  <c r="BP54" i="1"/>
  <c r="BP32" i="1"/>
  <c r="BP62" i="1"/>
  <c r="BP46" i="1"/>
  <c r="BP42" i="1"/>
  <c r="BP52" i="1"/>
  <c r="BP50" i="1"/>
  <c r="BP44" i="1"/>
  <c r="B28" i="1"/>
  <c r="BQ14" i="1" l="1"/>
  <c r="B25" i="1"/>
  <c r="BU15" i="1"/>
  <c r="BQ15" i="1" s="1" a="1"/>
  <c r="B36" i="1"/>
  <c r="BQ28" i="1" a="1"/>
  <c r="BT31" i="1" l="1"/>
  <c r="BQ28" i="1"/>
  <c r="BT36" i="1"/>
  <c r="BT28" i="1"/>
  <c r="BQ15" i="1"/>
  <c r="B14" i="1"/>
  <c r="BU29" i="1"/>
  <c r="BU16" i="1"/>
  <c r="BQ29" i="1" a="1"/>
  <c r="BQ16" i="1" a="1"/>
  <c r="BQ16" i="1" l="1"/>
  <c r="BT14" i="1"/>
  <c r="BQ29" i="1"/>
  <c r="BU30" i="1"/>
  <c r="BU17" i="1"/>
  <c r="BQ17" i="1" s="1" a="1"/>
  <c r="BQ17" i="1" l="1"/>
  <c r="BQ30" i="1" a="1"/>
  <c r="BU18" i="1"/>
  <c r="BQ30" i="1" l="1"/>
  <c r="BU31" i="1"/>
  <c r="BQ18" i="1" a="1"/>
  <c r="BQ18" i="1" l="1"/>
  <c r="BQ31" i="1" a="1"/>
  <c r="BU19" i="1"/>
  <c r="BQ31" i="1" l="1"/>
  <c r="BU32" i="1"/>
  <c r="BQ19" i="1" a="1"/>
  <c r="BQ19" i="1" l="1"/>
  <c r="B19" i="1"/>
  <c r="BQ32" i="1" a="1"/>
  <c r="BU20" i="1"/>
  <c r="BT19" i="1" l="1"/>
  <c r="BQ32" i="1"/>
  <c r="BU33" i="1"/>
  <c r="BQ20" i="1" a="1"/>
  <c r="BQ20" i="1" l="1"/>
  <c r="BQ33" i="1" a="1"/>
  <c r="BU21" i="1"/>
  <c r="BQ33" i="1" l="1"/>
  <c r="BU34" i="1"/>
  <c r="BQ21" i="1" a="1"/>
  <c r="BQ21" i="1" l="1"/>
  <c r="BQ34" i="1" a="1"/>
  <c r="BU22" i="1"/>
  <c r="BQ34" i="1" l="1"/>
  <c r="BU35" i="1"/>
  <c r="BQ22" i="1" a="1"/>
  <c r="BQ22" i="1" l="1"/>
  <c r="BQ35" i="1" a="1"/>
  <c r="BU23" i="1"/>
  <c r="BQ35" i="1" l="1"/>
  <c r="BU36" i="1"/>
  <c r="BQ23" i="1" a="1"/>
  <c r="BQ23" i="1" l="1"/>
  <c r="BQ36" i="1" a="1"/>
  <c r="BQ36" i="1" l="1"/>
  <c r="BU37" i="1"/>
  <c r="BQ37" i="1" a="1"/>
  <c r="BQ37" i="1" l="1"/>
  <c r="BU38" i="1"/>
  <c r="BQ38" i="1" a="1"/>
  <c r="BQ38" i="1" l="1"/>
  <c r="BU39" i="1"/>
  <c r="BQ39" i="1" a="1"/>
  <c r="BQ39" i="1" l="1"/>
  <c r="BU40" i="1"/>
  <c r="BQ40" i="1" a="1"/>
  <c r="BQ40" i="1" l="1"/>
  <c r="BU41" i="1"/>
  <c r="BQ41" i="1" a="1"/>
  <c r="BQ41" i="1" l="1"/>
  <c r="BU42" i="1"/>
  <c r="BQ42" i="1" a="1"/>
  <c r="BQ42" i="1" l="1"/>
  <c r="BU43" i="1"/>
  <c r="BQ43" i="1" a="1"/>
  <c r="BQ43" i="1" l="1"/>
  <c r="BU44" i="1"/>
  <c r="BQ44" i="1" a="1"/>
  <c r="BQ44" i="1" l="1"/>
  <c r="BU45" i="1"/>
  <c r="BQ45" i="1" a="1"/>
  <c r="BQ45" i="1" l="1"/>
  <c r="BU46" i="1"/>
  <c r="BQ46" i="1" a="1"/>
  <c r="BQ46" i="1" l="1"/>
  <c r="BU47" i="1"/>
  <c r="BQ47" i="1" a="1"/>
  <c r="BQ47" i="1" l="1"/>
  <c r="BU48" i="1"/>
  <c r="BQ48" i="1" a="1"/>
  <c r="BQ48" i="1" l="1"/>
  <c r="BU49" i="1"/>
  <c r="BQ49" i="1" a="1"/>
  <c r="BQ49" i="1" l="1"/>
  <c r="BU50" i="1"/>
  <c r="BQ50" i="1" a="1"/>
  <c r="BQ50" i="1" l="1"/>
  <c r="BU51" i="1"/>
  <c r="BQ51" i="1" a="1"/>
  <c r="BQ51" i="1" l="1"/>
  <c r="BU52" i="1"/>
  <c r="BQ52" i="1" a="1"/>
  <c r="BQ52" i="1" l="1"/>
  <c r="BU53" i="1"/>
  <c r="BQ53" i="1" a="1"/>
  <c r="BQ53" i="1" l="1"/>
  <c r="BU54" i="1"/>
  <c r="BQ54" i="1" a="1"/>
  <c r="BQ54" i="1" l="1"/>
  <c r="BU55" i="1"/>
  <c r="BQ55" i="1" a="1"/>
  <c r="BQ55" i="1" l="1"/>
  <c r="BU56" i="1"/>
  <c r="BQ56" i="1" a="1"/>
  <c r="BQ56" i="1" l="1"/>
  <c r="BU57" i="1"/>
  <c r="BQ57" i="1" a="1"/>
  <c r="BQ57" i="1" l="1"/>
  <c r="BU58" i="1"/>
  <c r="BQ58" i="1" a="1"/>
  <c r="BQ58" i="1" l="1"/>
  <c r="BU59" i="1"/>
  <c r="BQ59" i="1" a="1"/>
  <c r="BQ59" i="1" l="1"/>
  <c r="BU60" i="1"/>
  <c r="BQ60" i="1" a="1"/>
  <c r="BQ60" i="1" l="1"/>
  <c r="BU61" i="1"/>
  <c r="BQ61" i="1" a="1"/>
  <c r="BQ61" i="1" l="1"/>
  <c r="BU62" i="1"/>
  <c r="BQ62" i="1" a="1"/>
  <c r="BQ62" i="1" l="1"/>
  <c r="BU63" i="1"/>
  <c r="BQ63" i="1" a="1"/>
  <c r="BQ63" i="1" l="1"/>
  <c r="BU64" i="1"/>
  <c r="BQ64" i="1" a="1"/>
  <c r="BQ64" i="1" l="1"/>
  <c r="BU65" i="1"/>
  <c r="BQ65" i="1" a="1"/>
  <c r="BQ65" i="1" l="1"/>
  <c r="BU66" i="1"/>
  <c r="BQ66" i="1" a="1"/>
  <c r="BQ66" i="1" l="1"/>
</calcChain>
</file>

<file path=xl/sharedStrings.xml><?xml version="1.0" encoding="utf-8"?>
<sst xmlns="http://schemas.openxmlformats.org/spreadsheetml/2006/main" count="112" uniqueCount="73">
  <si>
    <t>Premier mois du planning</t>
  </si>
  <si>
    <t>Chômé ?</t>
  </si>
  <si>
    <t>Jours chômés</t>
  </si>
  <si>
    <t>Année du jour férié</t>
  </si>
  <si>
    <t>Dates</t>
  </si>
  <si>
    <t>Jour Fériés</t>
  </si>
  <si>
    <t>Lundi</t>
  </si>
  <si>
    <t>Année du premier mois du planning</t>
  </si>
  <si>
    <t>Mardi</t>
  </si>
  <si>
    <t>Lundi de pâques</t>
  </si>
  <si>
    <t>Mercredi</t>
  </si>
  <si>
    <t>Fête du travail</t>
  </si>
  <si>
    <t>Jeudi</t>
  </si>
  <si>
    <t>Jeudi de l'ascension</t>
  </si>
  <si>
    <t>Vendredi</t>
  </si>
  <si>
    <t>Victoire 1945</t>
  </si>
  <si>
    <t>Samedi</t>
  </si>
  <si>
    <t>Lundi de Pentecôte</t>
  </si>
  <si>
    <t>Dimanche</t>
  </si>
  <si>
    <t>Fête nationale</t>
  </si>
  <si>
    <t>N° mois</t>
  </si>
  <si>
    <t>L'Assomption</t>
  </si>
  <si>
    <t>La Toussaint</t>
  </si>
  <si>
    <t>Noël</t>
  </si>
  <si>
    <t>Décallage scrolling</t>
  </si>
  <si>
    <t>%</t>
  </si>
  <si>
    <t>NB Jour</t>
  </si>
  <si>
    <t>Liste des responsables</t>
  </si>
  <si>
    <t>Responsable(s)</t>
  </si>
  <si>
    <t>Tâche(s)</t>
  </si>
  <si>
    <t>Projet(s)</t>
  </si>
  <si>
    <t>Commentaire(s) :</t>
  </si>
  <si>
    <t>Type</t>
  </si>
  <si>
    <t>SUIVI PROJETS PAR RETRO PLANNING OU DIAGRAMME DE GANTT</t>
  </si>
  <si>
    <t>Date début</t>
  </si>
  <si>
    <t>Date fin</t>
  </si>
  <si>
    <t>Chômé</t>
  </si>
  <si>
    <t>Actif ou pas</t>
  </si>
  <si>
    <t>Chômés</t>
  </si>
  <si>
    <t>Date de départ du Planning</t>
  </si>
  <si>
    <t>Mise à jour</t>
  </si>
  <si>
    <t>Responsable</t>
  </si>
  <si>
    <t>Progression</t>
  </si>
  <si>
    <t>Date calculé du %</t>
  </si>
  <si>
    <t>Projet N°</t>
  </si>
  <si>
    <t>N° ligne première tâche</t>
  </si>
  <si>
    <t>N° ligne dernière tâche</t>
  </si>
  <si>
    <t>Codes des couleurs</t>
  </si>
  <si>
    <t>Nombre de couleurs</t>
  </si>
  <si>
    <t>NB</t>
  </si>
  <si>
    <t>Livré ?</t>
  </si>
  <si>
    <t>MFC</t>
  </si>
  <si>
    <t>calcul intermédiaire</t>
  </si>
  <si>
    <t>GANTT</t>
  </si>
  <si>
    <t>Sécurité</t>
  </si>
  <si>
    <t xml:space="preserve">ICP Location Service </t>
  </si>
  <si>
    <t>Renoferm</t>
  </si>
  <si>
    <t>Location service</t>
  </si>
  <si>
    <t>Olanda</t>
  </si>
  <si>
    <t>VCB</t>
  </si>
  <si>
    <t>ICP Olanda</t>
  </si>
  <si>
    <t>ICP VCB</t>
  </si>
  <si>
    <t xml:space="preserve"> Echafaudage</t>
  </si>
  <si>
    <t>Montage</t>
  </si>
  <si>
    <t>Demontage</t>
  </si>
  <si>
    <t>Olando</t>
  </si>
  <si>
    <t>LACREUSE</t>
  </si>
  <si>
    <t>Installation de chantier</t>
  </si>
  <si>
    <t>ICP Renoferm</t>
  </si>
  <si>
    <t>début</t>
  </si>
  <si>
    <t>Début chantier</t>
  </si>
  <si>
    <t>ICP Renoferm =&gt;ok
ICP Location service=&gt;ok
ICP Olanda =&gt; le 01/08/19  TX semaine 32/33
ICP VCB  =&gt;13/06/19  TX 35-41</t>
  </si>
  <si>
    <t>Réception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</si>
</sst>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d"/>
    <numFmt numFmtId="165" formatCode="dd"/>
  </numFmts>
  <fonts count="16" x14ac:knownFonts="1">
    <font>
      <sz val="11"/>
      <color theme="1"/>
      <name val="Calibri"/>
      <family val="2"/>
      <scheme val="minor"/>
    </font>
    <font>
      <sz val="8"/>
      <color theme="1"/>
      <name val="Calibri"/>
      <family val="2"/>
      <scheme val="minor"/>
    </font>
    <font>
      <sz val="7"/>
      <color theme="1"/>
      <name val="Calibri"/>
      <family val="2"/>
      <scheme val="minor"/>
    </font>
    <font>
      <b/>
      <sz val="11"/>
      <color theme="1"/>
      <name val="Calibri"/>
      <family val="2"/>
      <scheme val="minor"/>
    </font>
    <font>
      <sz val="10"/>
      <name val="Calibri"/>
      <family val="2"/>
      <scheme val="minor"/>
    </font>
    <font>
      <b/>
      <sz val="19"/>
      <color theme="0"/>
      <name val="Calibri"/>
      <family val="2"/>
      <scheme val="minor"/>
    </font>
    <font>
      <b/>
      <sz val="11"/>
      <color theme="0"/>
      <name val="Calibri"/>
      <family val="2"/>
      <scheme val="minor"/>
    </font>
    <font>
      <b/>
      <sz val="8"/>
      <name val="Calibri"/>
      <family val="2"/>
      <scheme val="minor"/>
    </font>
    <font>
      <b/>
      <sz val="10"/>
      <color theme="0"/>
      <name val="Calibri"/>
      <family val="2"/>
      <scheme val="minor"/>
    </font>
    <font>
      <sz val="9"/>
      <color theme="1"/>
      <name val="Calibri"/>
      <family val="2"/>
      <scheme val="minor"/>
    </font>
    <font>
      <sz val="12"/>
      <color theme="1"/>
      <name val="Calibri"/>
      <family val="2"/>
      <scheme val="minor"/>
    </font>
    <font>
      <sz val="11"/>
      <name val="Calibri"/>
      <family val="2"/>
      <scheme val="minor"/>
    </font>
    <font>
      <sz val="10"/>
      <color theme="1"/>
      <name val="Calibri"/>
      <family val="2"/>
      <scheme val="minor"/>
    </font>
    <font>
      <sz val="10"/>
      <color theme="8" tint="0.79998168889431442"/>
      <name val="Calibri"/>
      <family val="2"/>
      <scheme val="minor"/>
    </font>
    <font>
      <sz val="10"/>
      <color theme="0" tint="-0.14999847407452621"/>
      <name val="Calibri"/>
      <family val="2"/>
      <scheme val="minor"/>
    </font>
    <font>
      <sz val="8"/>
      <name val="Tahoma"/>
      <family val="2"/>
    </font>
  </fonts>
  <fills count="15">
    <fill>
      <patternFill patternType="none"/>
    </fill>
    <fill>
      <patternFill patternType="gray125"/>
    </fill>
    <fill>
      <patternFill patternType="solid">
        <fgColor theme="4" tint="0.79998168889431442"/>
        <bgColor indexed="64"/>
      </patternFill>
    </fill>
    <fill>
      <patternFill patternType="solid">
        <fgColor theme="9" tint="0.39997558519241921"/>
        <bgColor indexed="64"/>
      </patternFill>
    </fill>
    <fill>
      <patternFill patternType="solid">
        <fgColor rgb="FF0070C0"/>
        <bgColor indexed="64"/>
      </patternFill>
    </fill>
    <fill>
      <patternFill patternType="solid">
        <fgColor theme="8" tint="0.79998168889431442"/>
        <bgColor indexed="64"/>
      </patternFill>
    </fill>
    <fill>
      <patternFill patternType="solid">
        <fgColor theme="6" tint="-0.249977111117893"/>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bgColor indexed="64"/>
      </patternFill>
    </fill>
    <fill>
      <patternFill patternType="solid">
        <fgColor rgb="FF99749D"/>
        <bgColor indexed="64"/>
      </patternFill>
    </fill>
    <fill>
      <patternFill patternType="solid">
        <fgColor rgb="FF99A620"/>
        <bgColor indexed="64"/>
      </patternFill>
    </fill>
    <fill>
      <patternFill patternType="solid">
        <fgColor rgb="FFD12E51"/>
        <bgColor indexed="64"/>
      </patternFill>
    </fill>
    <fill>
      <patternFill patternType="solid">
        <fgColor rgb="FF7DFB14"/>
        <bgColor indexed="64"/>
      </patternFill>
    </fill>
    <fill>
      <patternFill patternType="solid">
        <fgColor rgb="FF85B895"/>
        <bgColor indexed="64"/>
      </patternFill>
    </fill>
  </fills>
  <borders count="1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auto="1"/>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auto="1"/>
      </left>
      <right style="thin">
        <color indexed="64"/>
      </right>
      <top style="thin">
        <color indexed="64"/>
      </top>
      <bottom/>
      <diagonal/>
    </border>
  </borders>
  <cellStyleXfs count="1">
    <xf numFmtId="0" fontId="0" fillId="0" borderId="0"/>
  </cellStyleXfs>
  <cellXfs count="120">
    <xf numFmtId="0" fontId="0" fillId="0" borderId="0" xfId="0"/>
    <xf numFmtId="0" fontId="3" fillId="2" borderId="7" xfId="0" applyFont="1" applyFill="1" applyBorder="1" applyAlignment="1">
      <alignment horizontal="center" vertical="center"/>
    </xf>
    <xf numFmtId="0" fontId="3" fillId="2" borderId="7" xfId="0" applyFont="1" applyFill="1" applyBorder="1" applyAlignment="1">
      <alignment vertical="center"/>
    </xf>
    <xf numFmtId="0" fontId="3" fillId="2" borderId="3" xfId="0" applyFont="1" applyFill="1" applyBorder="1" applyAlignment="1">
      <alignment horizontal="center" vertical="center"/>
    </xf>
    <xf numFmtId="0" fontId="0" fillId="3" borderId="7" xfId="0" applyFill="1" applyBorder="1" applyAlignment="1">
      <alignment horizontal="left" vertical="center" indent="1"/>
    </xf>
    <xf numFmtId="0" fontId="0" fillId="3" borderId="7" xfId="0" applyFill="1" applyBorder="1" applyAlignment="1">
      <alignment horizontal="center" vertical="center"/>
    </xf>
    <xf numFmtId="0" fontId="0" fillId="3" borderId="1" xfId="0" applyFill="1" applyBorder="1" applyAlignment="1">
      <alignment horizontal="center" vertical="center"/>
    </xf>
    <xf numFmtId="14" fontId="4" fillId="3" borderId="7" xfId="0" applyNumberFormat="1" applyFont="1" applyFill="1" applyBorder="1" applyAlignment="1">
      <alignment horizontal="center" vertical="center"/>
    </xf>
    <xf numFmtId="0" fontId="4" fillId="3" borderId="7" xfId="0" applyFont="1" applyFill="1" applyBorder="1" applyAlignment="1">
      <alignment horizontal="left" vertical="center" indent="1"/>
    </xf>
    <xf numFmtId="0" fontId="0" fillId="3" borderId="7" xfId="0" applyFill="1" applyBorder="1" applyAlignment="1">
      <alignment horizontal="left" indent="1"/>
    </xf>
    <xf numFmtId="0" fontId="0" fillId="3" borderId="7" xfId="0" applyFill="1" applyBorder="1"/>
    <xf numFmtId="0" fontId="0" fillId="3" borderId="1" xfId="0" applyFill="1" applyBorder="1"/>
    <xf numFmtId="0" fontId="0" fillId="3" borderId="7" xfId="0" applyFill="1" applyBorder="1" applyAlignment="1">
      <alignment horizontal="center"/>
    </xf>
    <xf numFmtId="16" fontId="4" fillId="3" borderId="7" xfId="0" applyNumberFormat="1" applyFont="1" applyFill="1" applyBorder="1" applyAlignment="1">
      <alignment horizontal="left" vertical="center" indent="1"/>
    </xf>
    <xf numFmtId="0" fontId="0" fillId="0" borderId="0" xfId="0" applyAlignment="1">
      <alignment vertical="center"/>
    </xf>
    <xf numFmtId="0" fontId="0" fillId="3" borderId="7" xfId="0" applyFill="1" applyBorder="1" applyAlignment="1">
      <alignment vertical="center"/>
    </xf>
    <xf numFmtId="0" fontId="0" fillId="3" borderId="1" xfId="0" applyFill="1" applyBorder="1" applyAlignment="1">
      <alignment vertical="center"/>
    </xf>
    <xf numFmtId="0" fontId="0" fillId="0" borderId="0" xfId="0" applyNumberFormat="1" applyAlignment="1">
      <alignment vertical="center"/>
    </xf>
    <xf numFmtId="14" fontId="4" fillId="3" borderId="7" xfId="0" applyNumberFormat="1" applyFont="1" applyFill="1" applyBorder="1" applyAlignment="1">
      <alignment horizontal="left" vertical="center" indent="1"/>
    </xf>
    <xf numFmtId="14" fontId="4" fillId="0" borderId="7" xfId="0" applyNumberFormat="1" applyFont="1" applyFill="1" applyBorder="1" applyAlignment="1">
      <alignment horizontal="center" vertical="center"/>
    </xf>
    <xf numFmtId="14" fontId="4" fillId="0" borderId="7" xfId="0" applyNumberFormat="1" applyFont="1" applyFill="1" applyBorder="1" applyAlignment="1">
      <alignment horizontal="left" vertical="center"/>
    </xf>
    <xf numFmtId="14" fontId="4" fillId="0" borderId="0" xfId="0" applyNumberFormat="1" applyFont="1" applyFill="1" applyBorder="1" applyAlignment="1">
      <alignment horizontal="center" vertical="center"/>
    </xf>
    <xf numFmtId="0" fontId="0" fillId="2" borderId="7" xfId="0" applyFill="1" applyBorder="1" applyAlignment="1">
      <alignment horizontal="center"/>
    </xf>
    <xf numFmtId="0" fontId="0" fillId="0" borderId="0" xfId="0" applyAlignment="1">
      <alignment horizontal="center" vertical="center"/>
    </xf>
    <xf numFmtId="0" fontId="0" fillId="0" borderId="7" xfId="0" applyBorder="1" applyAlignment="1">
      <alignment horizontal="center"/>
    </xf>
    <xf numFmtId="14" fontId="0" fillId="3" borderId="7" xfId="0" applyNumberFormat="1" applyFill="1" applyBorder="1" applyAlignment="1">
      <alignment horizontal="center" vertical="center"/>
    </xf>
    <xf numFmtId="14" fontId="4" fillId="0" borderId="5" xfId="0" applyNumberFormat="1" applyFont="1" applyFill="1" applyBorder="1" applyAlignment="1">
      <alignment horizontal="center" vertical="center"/>
    </xf>
    <xf numFmtId="14" fontId="4" fillId="0" borderId="8" xfId="0" applyNumberFormat="1" applyFont="1" applyFill="1" applyBorder="1" applyAlignment="1">
      <alignment horizontal="center" vertical="center"/>
    </xf>
    <xf numFmtId="14" fontId="4" fillId="0" borderId="6" xfId="0" applyNumberFormat="1" applyFont="1" applyFill="1" applyBorder="1" applyAlignment="1">
      <alignment horizontal="center" vertical="center"/>
    </xf>
    <xf numFmtId="14" fontId="4" fillId="0" borderId="12" xfId="0" applyNumberFormat="1" applyFont="1" applyFill="1" applyBorder="1" applyAlignment="1">
      <alignment horizontal="center" vertical="center"/>
    </xf>
    <xf numFmtId="14" fontId="0" fillId="0" borderId="0" xfId="0" applyNumberFormat="1" applyAlignment="1">
      <alignment horizontal="center"/>
    </xf>
    <xf numFmtId="0" fontId="6" fillId="4" borderId="14" xfId="0" applyFont="1" applyFill="1" applyBorder="1" applyAlignment="1">
      <alignment horizontal="center" vertical="center"/>
    </xf>
    <xf numFmtId="0" fontId="7" fillId="8" borderId="14" xfId="0" applyFont="1" applyFill="1" applyBorder="1" applyAlignment="1">
      <alignment horizontal="center" vertical="center"/>
    </xf>
    <xf numFmtId="0" fontId="7" fillId="8" borderId="14" xfId="0" applyFont="1" applyFill="1" applyBorder="1" applyAlignment="1">
      <alignment horizontal="center" vertical="center" wrapText="1"/>
    </xf>
    <xf numFmtId="0" fontId="6" fillId="4" borderId="7"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0" fontId="9" fillId="5" borderId="7" xfId="0" applyFont="1" applyFill="1" applyBorder="1" applyAlignment="1">
      <alignment horizontal="center" vertical="center"/>
    </xf>
    <xf numFmtId="14" fontId="0" fillId="0" borderId="7" xfId="0" applyNumberFormat="1" applyBorder="1" applyProtection="1">
      <protection locked="0"/>
    </xf>
    <xf numFmtId="0" fontId="0" fillId="0" borderId="7" xfId="0" applyBorder="1"/>
    <xf numFmtId="0" fontId="3" fillId="5" borderId="7" xfId="0" applyFont="1" applyFill="1" applyBorder="1" applyAlignment="1">
      <alignment horizontal="center"/>
    </xf>
    <xf numFmtId="14" fontId="2" fillId="0" borderId="7" xfId="0" applyNumberFormat="1" applyFont="1" applyFill="1" applyBorder="1" applyAlignment="1" applyProtection="1">
      <alignment horizontal="center" vertical="center"/>
      <protection locked="0"/>
    </xf>
    <xf numFmtId="0" fontId="1" fillId="0" borderId="7" xfId="0" applyFont="1" applyFill="1" applyBorder="1" applyAlignment="1" applyProtection="1">
      <alignment horizontal="center" vertical="center"/>
      <protection locked="0"/>
    </xf>
    <xf numFmtId="0" fontId="1" fillId="0" borderId="7" xfId="0" applyNumberFormat="1" applyFont="1" applyFill="1" applyBorder="1" applyAlignment="1" applyProtection="1">
      <alignment horizontal="center" vertical="center"/>
      <protection locked="0"/>
    </xf>
    <xf numFmtId="0" fontId="1" fillId="0" borderId="1" xfId="0" applyNumberFormat="1" applyFont="1" applyFill="1" applyBorder="1" applyAlignment="1" applyProtection="1">
      <alignment horizontal="center" vertical="center"/>
      <protection locked="0"/>
    </xf>
    <xf numFmtId="0" fontId="1" fillId="0" borderId="7" xfId="0" applyFont="1" applyFill="1" applyBorder="1" applyAlignment="1" applyProtection="1">
      <alignment horizontal="left" vertical="center"/>
      <protection locked="0"/>
    </xf>
    <xf numFmtId="0" fontId="1" fillId="0" borderId="7" xfId="0" applyFont="1" applyFill="1" applyBorder="1" applyAlignment="1" applyProtection="1">
      <alignment horizontal="left" vertical="center"/>
    </xf>
    <xf numFmtId="0" fontId="1" fillId="0" borderId="7" xfId="0" applyFont="1" applyFill="1" applyBorder="1" applyAlignment="1" applyProtection="1">
      <alignment horizontal="left" vertical="center" indent="1"/>
      <protection locked="0"/>
    </xf>
    <xf numFmtId="0" fontId="1" fillId="0" borderId="7" xfId="0" quotePrefix="1" applyFont="1" applyFill="1" applyBorder="1" applyAlignment="1" applyProtection="1">
      <alignment horizontal="left" vertical="center"/>
      <protection locked="0"/>
    </xf>
    <xf numFmtId="0" fontId="9" fillId="5" borderId="7" xfId="0" applyFont="1" applyFill="1" applyBorder="1" applyAlignment="1">
      <alignment horizontal="center" vertical="center"/>
    </xf>
    <xf numFmtId="0" fontId="0" fillId="0" borderId="7" xfId="0" applyNumberFormat="1" applyBorder="1"/>
    <xf numFmtId="0" fontId="9" fillId="5" borderId="7" xfId="0" applyFont="1" applyFill="1" applyBorder="1" applyAlignment="1">
      <alignment horizontal="center" vertical="center"/>
    </xf>
    <xf numFmtId="0" fontId="9" fillId="5" borderId="5" xfId="0" applyFont="1" applyFill="1" applyBorder="1" applyAlignment="1">
      <alignment vertical="center"/>
    </xf>
    <xf numFmtId="0" fontId="9" fillId="5" borderId="8" xfId="0" applyFont="1" applyFill="1" applyBorder="1" applyAlignment="1">
      <alignment vertical="center"/>
    </xf>
    <xf numFmtId="0" fontId="9" fillId="5" borderId="9" xfId="0" applyFont="1" applyFill="1" applyBorder="1" applyAlignment="1">
      <alignment vertical="center"/>
    </xf>
    <xf numFmtId="0" fontId="9" fillId="5" borderId="11" xfId="0" applyFont="1" applyFill="1" applyBorder="1" applyAlignment="1">
      <alignment horizontal="center" vertical="center"/>
    </xf>
    <xf numFmtId="14" fontId="2" fillId="9" borderId="7" xfId="0" applyNumberFormat="1" applyFont="1" applyFill="1" applyBorder="1" applyAlignment="1" applyProtection="1">
      <alignment horizontal="center" vertical="center"/>
      <protection locked="0"/>
    </xf>
    <xf numFmtId="14" fontId="2" fillId="10" borderId="7" xfId="0" applyNumberFormat="1" applyFont="1" applyFill="1" applyBorder="1" applyAlignment="1" applyProtection="1">
      <alignment horizontal="center" vertical="center"/>
      <protection locked="0"/>
    </xf>
    <xf numFmtId="14" fontId="2" fillId="11" borderId="7" xfId="0" applyNumberFormat="1" applyFont="1" applyFill="1" applyBorder="1" applyAlignment="1" applyProtection="1">
      <alignment horizontal="center" vertical="center"/>
      <protection locked="0"/>
    </xf>
    <xf numFmtId="14" fontId="2" fillId="12" borderId="7" xfId="0" applyNumberFormat="1" applyFont="1" applyFill="1" applyBorder="1" applyAlignment="1" applyProtection="1">
      <alignment horizontal="center" vertical="center"/>
      <protection locked="0"/>
    </xf>
    <xf numFmtId="0" fontId="1" fillId="9" borderId="7" xfId="0" applyFont="1" applyFill="1" applyBorder="1" applyAlignment="1" applyProtection="1">
      <alignment horizontal="center" vertical="center"/>
      <protection locked="0"/>
    </xf>
    <xf numFmtId="0" fontId="1" fillId="9" borderId="7" xfId="0" applyNumberFormat="1" applyFont="1" applyFill="1" applyBorder="1" applyAlignment="1" applyProtection="1">
      <alignment horizontal="center" vertical="center"/>
      <protection locked="0"/>
    </xf>
    <xf numFmtId="14" fontId="2" fillId="13" borderId="7" xfId="0" applyNumberFormat="1" applyFont="1" applyFill="1" applyBorder="1" applyAlignment="1" applyProtection="1">
      <alignment horizontal="center" vertical="center"/>
      <protection locked="0"/>
    </xf>
    <xf numFmtId="0" fontId="12" fillId="0" borderId="0" xfId="0" applyFont="1" applyAlignment="1">
      <alignment horizontal="center" vertical="center"/>
    </xf>
    <xf numFmtId="0" fontId="12" fillId="6" borderId="5" xfId="0" applyFont="1" applyFill="1" applyBorder="1"/>
    <xf numFmtId="0" fontId="12" fillId="6" borderId="4" xfId="0" applyFont="1" applyFill="1" applyBorder="1"/>
    <xf numFmtId="0" fontId="12" fillId="6" borderId="8" xfId="0" applyFont="1" applyFill="1" applyBorder="1"/>
    <xf numFmtId="0" fontId="12" fillId="6" borderId="9" xfId="0" applyFont="1" applyFill="1" applyBorder="1"/>
    <xf numFmtId="0" fontId="12" fillId="6" borderId="10" xfId="0" applyFont="1" applyFill="1" applyBorder="1"/>
    <xf numFmtId="0" fontId="12" fillId="6" borderId="11" xfId="0" applyFont="1" applyFill="1" applyBorder="1"/>
    <xf numFmtId="164" fontId="12" fillId="0" borderId="5" xfId="0" applyNumberFormat="1" applyFont="1" applyBorder="1" applyAlignment="1">
      <alignment horizontal="center" vertical="center"/>
    </xf>
    <xf numFmtId="164" fontId="12" fillId="0" borderId="4" xfId="0" applyNumberFormat="1" applyFont="1" applyBorder="1" applyAlignment="1">
      <alignment horizontal="center" vertical="center"/>
    </xf>
    <xf numFmtId="164" fontId="12" fillId="0" borderId="8" xfId="0" applyNumberFormat="1" applyFont="1" applyBorder="1" applyAlignment="1">
      <alignment horizontal="center" vertical="center"/>
    </xf>
    <xf numFmtId="165" fontId="12" fillId="0" borderId="15" xfId="0" applyNumberFormat="1" applyFont="1" applyBorder="1" applyAlignment="1">
      <alignment horizontal="center" vertical="center"/>
    </xf>
    <xf numFmtId="165" fontId="12" fillId="0" borderId="16" xfId="0" applyNumberFormat="1" applyFont="1" applyBorder="1" applyAlignment="1">
      <alignment horizontal="center" vertical="center"/>
    </xf>
    <xf numFmtId="165" fontId="12" fillId="0" borderId="17" xfId="0" applyNumberFormat="1" applyFont="1" applyBorder="1" applyAlignment="1">
      <alignment horizontal="center" vertical="center"/>
    </xf>
    <xf numFmtId="0" fontId="12" fillId="0" borderId="1" xfId="0" applyFont="1" applyBorder="1"/>
    <xf numFmtId="0" fontId="12" fillId="0" borderId="2" xfId="0" applyFont="1" applyBorder="1"/>
    <xf numFmtId="0" fontId="12" fillId="0" borderId="3" xfId="0" applyFont="1" applyBorder="1"/>
    <xf numFmtId="0" fontId="12" fillId="0" borderId="0" xfId="0" applyFont="1"/>
    <xf numFmtId="14" fontId="2" fillId="14" borderId="7" xfId="0" applyNumberFormat="1" applyFont="1" applyFill="1" applyBorder="1" applyAlignment="1" applyProtection="1">
      <alignment horizontal="center" vertical="center"/>
      <protection locked="0"/>
    </xf>
    <xf numFmtId="0" fontId="5" fillId="4" borderId="5" xfId="0" applyFont="1" applyFill="1" applyBorder="1" applyAlignment="1">
      <alignment horizontal="center" vertical="center"/>
    </xf>
    <xf numFmtId="0" fontId="5" fillId="4" borderId="4"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9"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1" xfId="0" applyFont="1" applyFill="1" applyBorder="1" applyAlignment="1">
      <alignment horizontal="center" vertical="center"/>
    </xf>
    <xf numFmtId="0" fontId="0" fillId="0" borderId="5" xfId="0" applyBorder="1" applyAlignment="1" applyProtection="1">
      <alignment horizontal="left" vertical="center"/>
      <protection locked="0"/>
    </xf>
    <xf numFmtId="0" fontId="0" fillId="0" borderId="4"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10" fillId="0" borderId="6" xfId="0" applyFont="1" applyBorder="1" applyAlignment="1" applyProtection="1">
      <alignment horizontal="left" vertical="top" wrapText="1"/>
      <protection locked="0"/>
    </xf>
    <xf numFmtId="0" fontId="10" fillId="0" borderId="0" xfId="0" applyFont="1" applyBorder="1" applyAlignment="1" applyProtection="1">
      <alignment horizontal="left" vertical="top" wrapText="1"/>
      <protection locked="0"/>
    </xf>
    <xf numFmtId="0" fontId="10" fillId="0" borderId="12" xfId="0" applyFont="1" applyBorder="1" applyAlignment="1" applyProtection="1">
      <alignment horizontal="left" vertical="top" wrapText="1"/>
      <protection locked="0"/>
    </xf>
    <xf numFmtId="0" fontId="10" fillId="0" borderId="9" xfId="0" applyFont="1" applyBorder="1" applyAlignment="1" applyProtection="1">
      <alignment horizontal="left" vertical="top" wrapText="1"/>
      <protection locked="0"/>
    </xf>
    <xf numFmtId="0" fontId="10" fillId="0" borderId="10" xfId="0" applyFont="1" applyBorder="1" applyAlignment="1" applyProtection="1">
      <alignment horizontal="left" vertical="top" wrapText="1"/>
      <protection locked="0"/>
    </xf>
    <xf numFmtId="0" fontId="10" fillId="0" borderId="11" xfId="0" applyFont="1" applyBorder="1" applyAlignment="1" applyProtection="1">
      <alignment horizontal="left" vertical="top" wrapText="1"/>
      <protection locked="0"/>
    </xf>
    <xf numFmtId="0" fontId="14" fillId="7" borderId="4" xfId="0" applyFont="1" applyFill="1" applyBorder="1" applyAlignment="1">
      <alignment horizontal="center" vertical="center" textRotation="90"/>
    </xf>
    <xf numFmtId="0" fontId="14" fillId="7" borderId="10" xfId="0" applyFont="1" applyFill="1" applyBorder="1" applyAlignment="1">
      <alignment horizontal="center" vertical="center" textRotation="90"/>
    </xf>
    <xf numFmtId="0" fontId="11" fillId="0" borderId="1" xfId="0" applyFont="1" applyFill="1" applyBorder="1" applyAlignment="1" applyProtection="1">
      <alignment horizontal="center" vertical="center"/>
      <protection locked="0"/>
    </xf>
    <xf numFmtId="0" fontId="11" fillId="0" borderId="3" xfId="0" applyFont="1" applyFill="1" applyBorder="1" applyAlignment="1" applyProtection="1">
      <alignment horizontal="center" vertical="center"/>
      <protection locked="0"/>
    </xf>
    <xf numFmtId="0" fontId="14" fillId="7" borderId="8" xfId="0" applyFont="1" applyFill="1" applyBorder="1" applyAlignment="1">
      <alignment horizontal="center" vertical="center" textRotation="90"/>
    </xf>
    <xf numFmtId="0" fontId="14" fillId="7" borderId="11" xfId="0" applyFont="1" applyFill="1" applyBorder="1" applyAlignment="1">
      <alignment horizontal="center" vertical="center" textRotation="90"/>
    </xf>
    <xf numFmtId="0" fontId="13" fillId="5" borderId="0" xfId="0" applyNumberFormat="1" applyFont="1" applyFill="1" applyBorder="1" applyAlignment="1">
      <alignment horizontal="center" vertical="center" textRotation="90"/>
    </xf>
    <xf numFmtId="0" fontId="13" fillId="5" borderId="10" xfId="0" applyNumberFormat="1" applyFont="1" applyFill="1" applyBorder="1" applyAlignment="1">
      <alignment horizontal="center" vertical="center" textRotation="90"/>
    </xf>
    <xf numFmtId="0" fontId="4" fillId="7" borderId="5" xfId="0" applyFont="1" applyFill="1" applyBorder="1" applyAlignment="1">
      <alignment horizontal="center" vertical="center" textRotation="90"/>
    </xf>
    <xf numFmtId="0" fontId="4" fillId="7" borderId="9" xfId="0" applyFont="1" applyFill="1" applyBorder="1" applyAlignment="1">
      <alignment horizontal="center" vertical="center" textRotation="90"/>
    </xf>
    <xf numFmtId="0" fontId="4" fillId="5" borderId="6" xfId="0" applyNumberFormat="1" applyFont="1" applyFill="1" applyBorder="1" applyAlignment="1">
      <alignment horizontal="center" vertical="center" textRotation="90"/>
    </xf>
    <xf numFmtId="0" fontId="4" fillId="5" borderId="9" xfId="0" applyNumberFormat="1" applyFont="1" applyFill="1" applyBorder="1" applyAlignment="1">
      <alignment horizontal="center" vertical="center" textRotation="90"/>
    </xf>
    <xf numFmtId="0" fontId="13" fillId="5" borderId="4" xfId="0" applyFont="1" applyFill="1" applyBorder="1" applyAlignment="1">
      <alignment horizontal="center" vertical="center" textRotation="90"/>
    </xf>
    <xf numFmtId="0" fontId="13" fillId="5" borderId="0" xfId="0" applyFont="1" applyFill="1" applyBorder="1" applyAlignment="1">
      <alignment horizontal="center" vertical="center" textRotation="90"/>
    </xf>
    <xf numFmtId="0" fontId="13" fillId="5" borderId="8" xfId="0" applyFont="1" applyFill="1" applyBorder="1" applyAlignment="1">
      <alignment horizontal="center" vertical="center" textRotation="90"/>
    </xf>
    <xf numFmtId="0" fontId="13" fillId="5" borderId="12" xfId="0" applyFont="1" applyFill="1" applyBorder="1" applyAlignment="1">
      <alignment horizontal="center" vertical="center" textRotation="90"/>
    </xf>
    <xf numFmtId="0" fontId="4" fillId="5" borderId="5" xfId="0" applyFont="1" applyFill="1" applyBorder="1" applyAlignment="1">
      <alignment horizontal="center" vertical="center" textRotation="90"/>
    </xf>
    <xf numFmtId="0" fontId="4" fillId="5" borderId="6" xfId="0" applyFont="1" applyFill="1" applyBorder="1" applyAlignment="1">
      <alignment horizontal="center" vertical="center" textRotation="90"/>
    </xf>
    <xf numFmtId="14" fontId="4" fillId="0" borderId="2" xfId="0" applyNumberFormat="1" applyFont="1" applyFill="1" applyBorder="1" applyAlignment="1" applyProtection="1">
      <alignment horizontal="center" vertical="center"/>
      <protection locked="0"/>
    </xf>
    <xf numFmtId="0" fontId="4" fillId="0" borderId="2" xfId="0" applyFont="1" applyFill="1" applyBorder="1" applyAlignment="1" applyProtection="1">
      <alignment horizontal="center" vertical="center"/>
      <protection locked="0"/>
    </xf>
    <xf numFmtId="0" fontId="4" fillId="0" borderId="3" xfId="0" applyFont="1" applyFill="1" applyBorder="1" applyAlignment="1" applyProtection="1">
      <alignment horizontal="center" vertical="center"/>
      <protection locked="0"/>
    </xf>
    <xf numFmtId="0" fontId="9" fillId="5" borderId="18"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13" fillId="5" borderId="12" xfId="0" applyNumberFormat="1" applyFont="1" applyFill="1" applyBorder="1" applyAlignment="1">
      <alignment horizontal="center" vertical="center" textRotation="90"/>
    </xf>
    <xf numFmtId="0" fontId="13" fillId="5" borderId="11" xfId="0" applyNumberFormat="1" applyFont="1" applyFill="1" applyBorder="1" applyAlignment="1">
      <alignment horizontal="center" vertical="center" textRotation="90"/>
    </xf>
  </cellXfs>
  <cellStyles count="1">
    <cellStyle name="Normal" xfId="0" builtinId="0"/>
  </cellStyles>
  <dxfs count="96">
    <dxf>
      <fill>
        <patternFill>
          <bgColor rgb="FF00FF00"/>
        </patternFill>
      </fill>
    </dxf>
    <dxf>
      <fill>
        <patternFill>
          <bgColor rgb="FFFFC000"/>
        </patternFill>
      </fill>
    </dxf>
    <dxf>
      <fill>
        <patternFill>
          <bgColor rgb="FF92D050"/>
        </patternFill>
      </fill>
    </dxf>
    <dxf>
      <fill>
        <patternFill>
          <bgColor rgb="FFFF0000"/>
        </patternFill>
      </fill>
    </dxf>
    <dxf>
      <border>
        <left style="thin">
          <color auto="1"/>
        </left>
        <vertical/>
        <horizontal/>
      </border>
    </dxf>
    <dxf>
      <fill>
        <patternFill>
          <bgColor rgb="FF0070C0"/>
        </patternFill>
      </fill>
      <border>
        <left/>
        <right/>
        <vertical/>
        <horizontal/>
      </border>
    </dxf>
    <dxf>
      <fill>
        <patternFill>
          <bgColor rgb="FFFF00FF"/>
        </patternFill>
      </fill>
    </dxf>
    <dxf>
      <border>
        <left style="thin">
          <color rgb="FFFF0000"/>
        </left>
        <vertical/>
        <horizontal/>
      </border>
    </dxf>
    <dxf>
      <fill>
        <patternFill>
          <bgColor rgb="FF7030A0"/>
        </patternFill>
      </fill>
    </dxf>
    <dxf>
      <fill>
        <patternFill>
          <bgColor rgb="FFFF0000"/>
        </patternFill>
      </fill>
    </dxf>
    <dxf>
      <fill>
        <patternFill>
          <bgColor rgb="FF00FF00"/>
        </patternFill>
      </fill>
    </dxf>
    <dxf>
      <fill>
        <patternFill>
          <bgColor theme="0" tint="-0.34998626667073579"/>
        </patternFill>
      </fill>
    </dxf>
    <dxf>
      <fill>
        <patternFill>
          <bgColor rgb="FF7030A0"/>
        </patternFill>
      </fill>
    </dxf>
    <dxf>
      <fill>
        <patternFill>
          <bgColor rgb="FFFF0000"/>
        </patternFill>
      </fill>
    </dxf>
    <dxf>
      <fill>
        <patternFill>
          <bgColor rgb="FF00FF00"/>
        </patternFill>
      </fill>
    </dxf>
    <dxf>
      <font>
        <b/>
        <i val="0"/>
        <color auto="1"/>
      </font>
      <fill>
        <patternFill>
          <bgColor rgb="FF0070C0"/>
        </patternFill>
      </fill>
    </dxf>
    <dxf>
      <fill>
        <patternFill>
          <bgColor rgb="FFFF00FF"/>
        </patternFill>
      </fill>
    </dxf>
    <dxf>
      <border>
        <left style="thin">
          <color auto="1"/>
        </left>
        <vertical/>
        <horizontal/>
      </border>
    </dxf>
    <dxf>
      <fill>
        <patternFill>
          <bgColor rgb="FF00FF00"/>
        </patternFill>
      </fill>
    </dxf>
    <dxf>
      <fill>
        <patternFill>
          <bgColor rgb="FFFFC000"/>
        </patternFill>
      </fill>
    </dxf>
    <dxf>
      <fill>
        <patternFill>
          <bgColor rgb="FF92D050"/>
        </patternFill>
      </fill>
    </dxf>
    <dxf>
      <fill>
        <patternFill>
          <bgColor rgb="FFFF0000"/>
        </patternFill>
      </fill>
    </dxf>
    <dxf>
      <border>
        <left style="thin">
          <color auto="1"/>
        </left>
        <vertical/>
        <horizontal/>
      </border>
    </dxf>
    <dxf>
      <fill>
        <patternFill>
          <bgColor rgb="FF0070C0"/>
        </patternFill>
      </fill>
      <border>
        <left/>
        <right/>
        <vertical/>
        <horizontal/>
      </border>
    </dxf>
    <dxf>
      <fill>
        <patternFill>
          <bgColor rgb="FFFF00FF"/>
        </patternFill>
      </fill>
    </dxf>
    <dxf>
      <border>
        <left style="thin">
          <color rgb="FFFF0000"/>
        </left>
        <vertical/>
        <horizontal/>
      </border>
    </dxf>
    <dxf>
      <fill>
        <patternFill>
          <bgColor rgb="FF7030A0"/>
        </patternFill>
      </fill>
    </dxf>
    <dxf>
      <fill>
        <patternFill>
          <bgColor rgb="FFFF0000"/>
        </patternFill>
      </fill>
    </dxf>
    <dxf>
      <fill>
        <patternFill>
          <bgColor rgb="FF00FF00"/>
        </patternFill>
      </fill>
    </dxf>
    <dxf>
      <fill>
        <patternFill>
          <bgColor theme="0" tint="-0.34998626667073579"/>
        </patternFill>
      </fill>
    </dxf>
    <dxf>
      <fill>
        <patternFill>
          <bgColor rgb="FF7030A0"/>
        </patternFill>
      </fill>
    </dxf>
    <dxf>
      <fill>
        <patternFill>
          <bgColor rgb="FFFF0000"/>
        </patternFill>
      </fill>
    </dxf>
    <dxf>
      <fill>
        <patternFill>
          <bgColor rgb="FF00FF00"/>
        </patternFill>
      </fill>
    </dxf>
    <dxf>
      <font>
        <b/>
        <i val="0"/>
        <color auto="1"/>
      </font>
      <fill>
        <patternFill>
          <bgColor rgb="FF0070C0"/>
        </patternFill>
      </fill>
    </dxf>
    <dxf>
      <fill>
        <patternFill>
          <bgColor rgb="FFFF00FF"/>
        </patternFill>
      </fill>
    </dxf>
    <dxf>
      <fill>
        <patternFill>
          <bgColor theme="7" tint="0.59996337778862885"/>
        </patternFill>
      </fill>
    </dxf>
    <dxf>
      <font>
        <color theme="7" tint="0.59996337778862885"/>
      </font>
      <fill>
        <patternFill>
          <bgColor theme="7" tint="0.59996337778862885"/>
        </patternFill>
      </fill>
    </dxf>
    <dxf>
      <border>
        <left style="thin">
          <color rgb="FFFF0000"/>
        </left>
        <vertical/>
        <horizontal/>
      </border>
    </dxf>
    <dxf>
      <font>
        <color theme="1"/>
      </font>
    </dxf>
    <dxf>
      <font>
        <color theme="0" tint="-4.9989318521683403E-2"/>
      </font>
      <fill>
        <patternFill>
          <bgColor theme="0" tint="-4.9989318521683403E-2"/>
        </patternFill>
      </fill>
    </dxf>
    <dxf>
      <font>
        <color auto="1"/>
      </font>
      <border>
        <left style="thin">
          <color auto="1"/>
        </left>
        <vertical/>
        <horizontal/>
      </border>
    </dxf>
    <dxf>
      <border>
        <left style="thin">
          <color rgb="FFFF0000"/>
        </left>
        <vertical/>
        <horizontal/>
      </border>
    </dxf>
    <dxf>
      <font>
        <color theme="1"/>
      </font>
    </dxf>
    <dxf>
      <font>
        <color theme="0" tint="-4.9989318521683403E-2"/>
      </font>
      <fill>
        <patternFill>
          <bgColor theme="0" tint="-4.9989318521683403E-2"/>
        </patternFill>
      </fill>
    </dxf>
    <dxf>
      <font>
        <b/>
        <i val="0"/>
        <color rgb="FFFFFF00"/>
      </font>
      <fill>
        <patternFill>
          <bgColor rgb="FFFF0000"/>
        </patternFill>
      </fill>
      <border>
        <right style="thin">
          <color rgb="FFFF0000"/>
        </right>
        <vertical/>
        <horizontal/>
      </border>
    </dxf>
    <dxf>
      <fill>
        <patternFill>
          <bgColor rgb="FFFF00FF"/>
        </patternFill>
      </fill>
    </dxf>
    <dxf>
      <font>
        <color theme="1"/>
      </font>
      <border>
        <left style="thin">
          <color auto="1"/>
        </left>
        <vertical/>
        <horizontal/>
      </border>
    </dxf>
    <dxf>
      <fill>
        <patternFill>
          <bgColor rgb="FF00FF00"/>
        </patternFill>
      </fill>
    </dxf>
    <dxf>
      <fill>
        <patternFill>
          <bgColor rgb="FFFFC000"/>
        </patternFill>
      </fill>
    </dxf>
    <dxf>
      <fill>
        <patternFill>
          <bgColor rgb="FF92D050"/>
        </patternFill>
      </fill>
    </dxf>
    <dxf>
      <fill>
        <patternFill>
          <bgColor rgb="FFFF0000"/>
        </patternFill>
      </fill>
    </dxf>
    <dxf>
      <border>
        <left style="thin">
          <color auto="1"/>
        </left>
        <vertical/>
        <horizontal/>
      </border>
    </dxf>
    <dxf>
      <fill>
        <patternFill>
          <bgColor rgb="FF0070C0"/>
        </patternFill>
      </fill>
      <border>
        <left/>
        <right/>
        <vertical/>
        <horizontal/>
      </border>
    </dxf>
    <dxf>
      <fill>
        <patternFill>
          <bgColor rgb="FFFF00FF"/>
        </patternFill>
      </fill>
    </dxf>
    <dxf>
      <border>
        <left style="thin">
          <color rgb="FFFF0000"/>
        </left>
        <vertical/>
        <horizontal/>
      </border>
    </dxf>
    <dxf>
      <fill>
        <patternFill>
          <bgColor rgb="FF7030A0"/>
        </patternFill>
      </fill>
    </dxf>
    <dxf>
      <fill>
        <patternFill>
          <bgColor rgb="FFFF0000"/>
        </patternFill>
      </fill>
    </dxf>
    <dxf>
      <fill>
        <patternFill>
          <bgColor rgb="FF00FF00"/>
        </patternFill>
      </fill>
    </dxf>
    <dxf>
      <fill>
        <patternFill>
          <bgColor theme="0" tint="-0.34998626667073579"/>
        </patternFill>
      </fill>
    </dxf>
    <dxf>
      <fill>
        <patternFill>
          <bgColor rgb="FF7030A0"/>
        </patternFill>
      </fill>
    </dxf>
    <dxf>
      <fill>
        <patternFill>
          <bgColor rgb="FFFF0000"/>
        </patternFill>
      </fill>
    </dxf>
    <dxf>
      <fill>
        <patternFill>
          <bgColor rgb="FF00FF00"/>
        </patternFill>
      </fill>
    </dxf>
    <dxf>
      <font>
        <b/>
        <i val="0"/>
        <color auto="1"/>
      </font>
      <fill>
        <patternFill>
          <bgColor rgb="FF0070C0"/>
        </patternFill>
      </fill>
    </dxf>
    <dxf>
      <fill>
        <patternFill>
          <bgColor rgb="FFFF00FF"/>
        </patternFill>
      </fill>
    </dxf>
    <dxf>
      <border>
        <left style="thin">
          <color auto="1"/>
        </left>
        <vertical/>
        <horizontal/>
      </border>
    </dxf>
    <dxf>
      <fill>
        <patternFill>
          <bgColor rgb="FF00FF00"/>
        </patternFill>
      </fill>
    </dxf>
    <dxf>
      <fill>
        <patternFill>
          <bgColor rgb="FFFFC000"/>
        </patternFill>
      </fill>
    </dxf>
    <dxf>
      <fill>
        <patternFill>
          <bgColor rgb="FF92D050"/>
        </patternFill>
      </fill>
    </dxf>
    <dxf>
      <fill>
        <patternFill>
          <bgColor rgb="FFFF0000"/>
        </patternFill>
      </fill>
    </dxf>
    <dxf>
      <border>
        <left style="thin">
          <color auto="1"/>
        </left>
        <vertical/>
        <horizontal/>
      </border>
    </dxf>
    <dxf>
      <fill>
        <patternFill>
          <bgColor rgb="FF0070C0"/>
        </patternFill>
      </fill>
      <border>
        <left/>
        <right/>
        <vertical/>
        <horizontal/>
      </border>
    </dxf>
    <dxf>
      <fill>
        <patternFill>
          <bgColor rgb="FFFF00FF"/>
        </patternFill>
      </fill>
    </dxf>
    <dxf>
      <border>
        <left style="thin">
          <color rgb="FFFF0000"/>
        </left>
        <vertical/>
        <horizontal/>
      </border>
    </dxf>
    <dxf>
      <fill>
        <patternFill>
          <bgColor rgb="FF7030A0"/>
        </patternFill>
      </fill>
    </dxf>
    <dxf>
      <fill>
        <patternFill>
          <bgColor rgb="FFFF0000"/>
        </patternFill>
      </fill>
    </dxf>
    <dxf>
      <fill>
        <patternFill>
          <bgColor rgb="FF00FF00"/>
        </patternFill>
      </fill>
    </dxf>
    <dxf>
      <fill>
        <patternFill>
          <bgColor theme="0" tint="-0.34998626667073579"/>
        </patternFill>
      </fill>
    </dxf>
    <dxf>
      <fill>
        <patternFill>
          <bgColor rgb="FF7030A0"/>
        </patternFill>
      </fill>
    </dxf>
    <dxf>
      <fill>
        <patternFill>
          <bgColor rgb="FFFF0000"/>
        </patternFill>
      </fill>
    </dxf>
    <dxf>
      <fill>
        <patternFill>
          <bgColor rgb="FF00FF00"/>
        </patternFill>
      </fill>
    </dxf>
    <dxf>
      <font>
        <b/>
        <i val="0"/>
        <color auto="1"/>
      </font>
      <fill>
        <patternFill>
          <bgColor rgb="FF0070C0"/>
        </patternFill>
      </fill>
    </dxf>
    <dxf>
      <fill>
        <patternFill>
          <bgColor rgb="FFFF00FF"/>
        </patternFill>
      </fill>
    </dxf>
    <dxf>
      <fill>
        <patternFill>
          <bgColor theme="7" tint="0.59996337778862885"/>
        </patternFill>
      </fill>
    </dxf>
    <dxf>
      <font>
        <color theme="7" tint="0.59996337778862885"/>
      </font>
      <fill>
        <patternFill>
          <bgColor theme="7" tint="0.59996337778862885"/>
        </patternFill>
      </fill>
    </dxf>
    <dxf>
      <border>
        <left style="thin">
          <color rgb="FFFF0000"/>
        </left>
        <vertical/>
        <horizontal/>
      </border>
    </dxf>
    <dxf>
      <font>
        <color theme="1"/>
      </font>
    </dxf>
    <dxf>
      <font>
        <color theme="0" tint="-4.9989318521683403E-2"/>
      </font>
      <fill>
        <patternFill>
          <bgColor theme="0" tint="-4.9989318521683403E-2"/>
        </patternFill>
      </fill>
    </dxf>
    <dxf>
      <font>
        <color auto="1"/>
      </font>
      <border>
        <left style="thin">
          <color auto="1"/>
        </left>
        <vertical/>
        <horizontal/>
      </border>
    </dxf>
    <dxf>
      <border>
        <left style="thin">
          <color rgb="FFFF0000"/>
        </left>
        <vertical/>
        <horizontal/>
      </border>
    </dxf>
    <dxf>
      <font>
        <color theme="1"/>
      </font>
    </dxf>
    <dxf>
      <font>
        <color theme="0" tint="-4.9989318521683403E-2"/>
      </font>
      <fill>
        <patternFill>
          <bgColor theme="0" tint="-4.9989318521683403E-2"/>
        </patternFill>
      </fill>
    </dxf>
    <dxf>
      <font>
        <b/>
        <i val="0"/>
        <color rgb="FFFFFF00"/>
      </font>
      <fill>
        <patternFill>
          <bgColor rgb="FFFF0000"/>
        </patternFill>
      </fill>
      <border>
        <right style="thin">
          <color rgb="FFFF0000"/>
        </right>
        <vertical/>
        <horizontal/>
      </border>
    </dxf>
    <dxf>
      <fill>
        <patternFill>
          <bgColor rgb="FFFF00FF"/>
        </patternFill>
      </fill>
    </dxf>
    <dxf>
      <font>
        <color theme="1"/>
      </font>
      <border>
        <left style="thin">
          <color auto="1"/>
        </left>
        <vertical/>
        <horizontal/>
      </border>
    </dxf>
    <dxf>
      <fill>
        <patternFill>
          <bgColor theme="9" tint="0.39994506668294322"/>
        </patternFill>
      </fill>
      <border>
        <left style="thin">
          <color auto="1"/>
        </left>
        <right style="thin">
          <color auto="1"/>
        </right>
        <top style="thin">
          <color auto="1"/>
        </top>
        <bottom style="thin">
          <color auto="1"/>
        </bottom>
        <vertical/>
        <horizontal/>
      </border>
    </dxf>
    <dxf>
      <font>
        <b/>
        <i val="0"/>
        <color rgb="FFFFFF00"/>
      </font>
      <fill>
        <patternFill>
          <bgColor rgb="FFFF0000"/>
        </patternFill>
      </fill>
    </dxf>
  </dxfs>
  <tableStyles count="0" defaultTableStyle="TableStyleMedium2" defaultPivotStyle="PivotStyleLight16"/>
  <colors>
    <mruColors>
      <color rgb="FFFF00FF"/>
      <color rgb="FF00FF00"/>
      <color rgb="FFF3F9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REF!" lockText="1" noThreeD="1"/>
</file>

<file path=xl/ctrlProps/ctrlProp3.xml><?xml version="1.0" encoding="utf-8"?>
<formControlPr xmlns="http://schemas.microsoft.com/office/spreadsheetml/2009/9/main" objectType="CheckBox" fmlaLink="#REF!" lockText="1" noThreeD="1"/>
</file>

<file path=xl/ctrlProps/ctrlProp4.xml><?xml version="1.0" encoding="utf-8"?>
<formControlPr xmlns="http://schemas.microsoft.com/office/spreadsheetml/2009/9/main" objectType="CheckBox" fmlaLink="#REF!" lockText="1" noThreeD="1"/>
</file>

<file path=xl/ctrlProps/ctrlProp5.xml><?xml version="1.0" encoding="utf-8"?>
<formControlPr xmlns="http://schemas.microsoft.com/office/spreadsheetml/2009/9/main" objectType="CheckBox" fmlaLink="#REF!" lockText="1" noThreeD="1"/>
</file>

<file path=xl/ctrlProps/ctrlProp6.xml><?xml version="1.0" encoding="utf-8"?>
<formControlPr xmlns="http://schemas.microsoft.com/office/spreadsheetml/2009/9/main" objectType="CheckBox" fmlaLink="$BR$19" lockText="1" noThreeD="1"/>
</file>

<file path=xl/ctrlProps/ctrlProp7.xml><?xml version="1.0" encoding="utf-8"?>
<formControlPr xmlns="http://schemas.microsoft.com/office/spreadsheetml/2009/9/main" objectType="CheckBox" fmlaLink="$BR$20" lockText="1" noThreeD="1"/>
</file>

<file path=xl/ctrlProps/ctrlProp8.xml><?xml version="1.0" encoding="utf-8"?>
<formControlPr xmlns="http://schemas.microsoft.com/office/spreadsheetml/2009/9/main" objectType="CheckBox" fmlaLink="$BR$21" lockText="1" noThreeD="1"/>
</file>

<file path=xl/ctrlProps/ctrlProp9.xml><?xml version="1.0" encoding="utf-8"?>
<formControlPr xmlns="http://schemas.microsoft.com/office/spreadsheetml/2009/9/main" objectType="CheckBox" fmlaLink="$BR$22" lockText="1" noThreeD="1"/>
</file>

<file path=xl/ctrlProps/ctrlProp10.xml><?xml version="1.0" encoding="utf-8"?>
<formControlPr xmlns="http://schemas.microsoft.com/office/spreadsheetml/2009/9/main" objectType="CheckBox" fmlaLink="$BR$23" lockText="1" noThreeD="1"/>
</file>

<file path=xl/ctrlProps/ctrlProp11.xml><?xml version="1.0" encoding="utf-8"?>
<formControlPr xmlns="http://schemas.microsoft.com/office/spreadsheetml/2009/9/main" objectType="CheckBox" fmlaLink="$BR$27" lockText="1" noThreeD="1"/>
</file>

<file path=xl/ctrlProps/ctrlProp12.xml><?xml version="1.0" encoding="utf-8"?>
<formControlPr xmlns="http://schemas.microsoft.com/office/spreadsheetml/2009/9/main" objectType="CheckBox" fmlaLink="$BR$28" lockText="1" noThreeD="1"/>
</file>

<file path=xl/ctrlProps/ctrlProp13.xml><?xml version="1.0" encoding="utf-8"?>
<formControlPr xmlns="http://schemas.microsoft.com/office/spreadsheetml/2009/9/main" objectType="CheckBox" fmlaLink="$BR$15" lockText="1" noThreeD="1"/>
</file>

<file path=xl/ctrlProps/ctrlProp14.xml><?xml version="1.0" encoding="utf-8"?>
<formControlPr xmlns="http://schemas.microsoft.com/office/spreadsheetml/2009/9/main" objectType="CheckBox" fmlaLink="$BR$16" lockText="1" noThreeD="1"/>
</file>

<file path=xl/ctrlProps/ctrlProp15.xml><?xml version="1.0" encoding="utf-8"?>
<formControlPr xmlns="http://schemas.microsoft.com/office/spreadsheetml/2009/9/main" objectType="CheckBox" fmlaLink="#REF!" lockText="1" noThreeD="1"/>
</file>

<file path=xl/ctrlProps/ctrlProp16.xml><?xml version="1.0" encoding="utf-8"?>
<formControlPr xmlns="http://schemas.microsoft.com/office/spreadsheetml/2009/9/main" objectType="CheckBox" fmlaLink="#REF!" lockText="1" noThreeD="1"/>
</file>

<file path=xl/ctrlProps/ctrlProp17.xml><?xml version="1.0" encoding="utf-8"?>
<formControlPr xmlns="http://schemas.microsoft.com/office/spreadsheetml/2009/9/main" objectType="CheckBox" fmlaLink="#REF!" lockText="1" noThreeD="1"/>
</file>

<file path=xl/ctrlProps/ctrlProp18.xml><?xml version="1.0" encoding="utf-8"?>
<formControlPr xmlns="http://schemas.microsoft.com/office/spreadsheetml/2009/9/main" objectType="CheckBox" fmlaLink="#REF!" lockText="1" noThreeD="1"/>
</file>

<file path=xl/ctrlProps/ctrlProp19.xml><?xml version="1.0" encoding="utf-8"?>
<formControlPr xmlns="http://schemas.microsoft.com/office/spreadsheetml/2009/9/main" objectType="CheckBox" fmlaLink="#REF!" lockText="1" noThreeD="1"/>
</file>

<file path=xl/ctrlProps/ctrlProp20.xml><?xml version="1.0" encoding="utf-8"?>
<formControlPr xmlns="http://schemas.microsoft.com/office/spreadsheetml/2009/9/main" objectType="CheckBox" fmlaLink="#REF!" lockText="1" noThreeD="1"/>
</file>

<file path=xl/ctrlProps/ctrlProp21.xml><?xml version="1.0" encoding="utf-8"?>
<formControlPr xmlns="http://schemas.microsoft.com/office/spreadsheetml/2009/9/main" objectType="CheckBox" fmlaLink="#REF!" lockText="1" noThreeD="1"/>
</file>

<file path=xl/ctrlProps/ctrlProp22.xml><?xml version="1.0" encoding="utf-8"?>
<formControlPr xmlns="http://schemas.microsoft.com/office/spreadsheetml/2009/9/main" objectType="CheckBox" fmlaLink="#REF!" lockText="1" noThreeD="1"/>
</file>

<file path=xl/ctrlProps/ctrlProp23.xml><?xml version="1.0" encoding="utf-8"?>
<formControlPr xmlns="http://schemas.microsoft.com/office/spreadsheetml/2009/9/main" objectType="CheckBox" fmlaLink="#REF!" lockText="1" noThreeD="1"/>
</file>

<file path=xl/ctrlProps/ctrlProp24.xml><?xml version="1.0" encoding="utf-8"?>
<formControlPr xmlns="http://schemas.microsoft.com/office/spreadsheetml/2009/9/main" objectType="CheckBox" fmlaLink="#REF!" lockText="1" noThreeD="1"/>
</file>

<file path=xl/ctrlProps/ctrlProp25.xml><?xml version="1.0" encoding="utf-8"?>
<formControlPr xmlns="http://schemas.microsoft.com/office/spreadsheetml/2009/9/main" objectType="CheckBox" fmlaLink="#REF!" lockText="1" noThreeD="1"/>
</file>

<file path=xl/ctrlProps/ctrlProp26.xml><?xml version="1.0" encoding="utf-8"?>
<formControlPr xmlns="http://schemas.microsoft.com/office/spreadsheetml/2009/9/main" objectType="CheckBox" fmlaLink="$BR$29" lockText="1" noThreeD="1"/>
</file>

<file path=xl/ctrlProps/ctrlProp27.xml><?xml version="1.0" encoding="utf-8"?>
<formControlPr xmlns="http://schemas.microsoft.com/office/spreadsheetml/2009/9/main" objectType="CheckBox" fmlaLink="$BR$30" lockText="1" noThreeD="1"/>
</file>

<file path=xl/ctrlProps/ctrlProp28.xml><?xml version="1.0" encoding="utf-8"?>
<formControlPr xmlns="http://schemas.microsoft.com/office/spreadsheetml/2009/9/main" objectType="CheckBox" fmlaLink="$BR$31" lockText="1" noThreeD="1"/>
</file>

<file path=xl/ctrlProps/ctrlProp29.xml><?xml version="1.0" encoding="utf-8"?>
<formControlPr xmlns="http://schemas.microsoft.com/office/spreadsheetml/2009/9/main" objectType="CheckBox" fmlaLink="$BR$32" lockText="1" noThreeD="1"/>
</file>

<file path=xl/ctrlProps/ctrlProp30.xml><?xml version="1.0" encoding="utf-8"?>
<formControlPr xmlns="http://schemas.microsoft.com/office/spreadsheetml/2009/9/main" objectType="CheckBox" fmlaLink="$BR$33" lockText="1" noThreeD="1"/>
</file>

<file path=xl/ctrlProps/ctrlProp31.xml><?xml version="1.0" encoding="utf-8"?>
<formControlPr xmlns="http://schemas.microsoft.com/office/spreadsheetml/2009/9/main" objectType="CheckBox" fmlaLink="$BR$34" lockText="1" noThreeD="1"/>
</file>

<file path=xl/ctrlProps/ctrlProp32.xml><?xml version="1.0" encoding="utf-8"?>
<formControlPr xmlns="http://schemas.microsoft.com/office/spreadsheetml/2009/9/main" objectType="CheckBox" fmlaLink="$BR$35" lockText="1" noThreeD="1"/>
</file>

<file path=xl/ctrlProps/ctrlProp33.xml><?xml version="1.0" encoding="utf-8"?>
<formControlPr xmlns="http://schemas.microsoft.com/office/spreadsheetml/2009/9/main" objectType="CheckBox" fmlaLink="$BR$36" lockText="1" noThreeD="1"/>
</file>

<file path=xl/ctrlProps/ctrlProp34.xml><?xml version="1.0" encoding="utf-8"?>
<formControlPr xmlns="http://schemas.microsoft.com/office/spreadsheetml/2009/9/main" objectType="CheckBox" fmlaLink="$BR$37" lockText="1" noThreeD="1"/>
</file>

<file path=xl/ctrlProps/ctrlProp35.xml><?xml version="1.0" encoding="utf-8"?>
<formControlPr xmlns="http://schemas.microsoft.com/office/spreadsheetml/2009/9/main" objectType="CheckBox" fmlaLink="$BR$38" lockText="1" noThreeD="1"/>
</file>

<file path=xl/ctrlProps/ctrlProp36.xml><?xml version="1.0" encoding="utf-8"?>
<formControlPr xmlns="http://schemas.microsoft.com/office/spreadsheetml/2009/9/main" objectType="CheckBox" fmlaLink="$BR$39" lockText="1" noThreeD="1"/>
</file>

<file path=xl/ctrlProps/ctrlProp37.xml><?xml version="1.0" encoding="utf-8"?>
<formControlPr xmlns="http://schemas.microsoft.com/office/spreadsheetml/2009/9/main" objectType="CheckBox" fmlaLink="$BR$40" lockText="1" noThreeD="1"/>
</file>

<file path=xl/ctrlProps/ctrlProp38.xml><?xml version="1.0" encoding="utf-8"?>
<formControlPr xmlns="http://schemas.microsoft.com/office/spreadsheetml/2009/9/main" objectType="CheckBox" fmlaLink="$BR$41" lockText="1" noThreeD="1"/>
</file>

<file path=xl/ctrlProps/ctrlProp39.xml><?xml version="1.0" encoding="utf-8"?>
<formControlPr xmlns="http://schemas.microsoft.com/office/spreadsheetml/2009/9/main" objectType="CheckBox" fmlaLink="$BR$42" lockText="1" noThreeD="1"/>
</file>

<file path=xl/ctrlProps/ctrlProp40.xml><?xml version="1.0" encoding="utf-8"?>
<formControlPr xmlns="http://schemas.microsoft.com/office/spreadsheetml/2009/9/main" objectType="CheckBox" fmlaLink="$BR$43" lockText="1" noThreeD="1"/>
</file>

<file path=xl/ctrlProps/ctrlProp41.xml><?xml version="1.0" encoding="utf-8"?>
<formControlPr xmlns="http://schemas.microsoft.com/office/spreadsheetml/2009/9/main" objectType="CheckBox" fmlaLink="$BR$44" lockText="1" noThreeD="1"/>
</file>

<file path=xl/ctrlProps/ctrlProp42.xml><?xml version="1.0" encoding="utf-8"?>
<formControlPr xmlns="http://schemas.microsoft.com/office/spreadsheetml/2009/9/main" objectType="CheckBox" fmlaLink="$BR$45" lockText="1" noThreeD="1"/>
</file>

<file path=xl/ctrlProps/ctrlProp43.xml><?xml version="1.0" encoding="utf-8"?>
<formControlPr xmlns="http://schemas.microsoft.com/office/spreadsheetml/2009/9/main" objectType="CheckBox" fmlaLink="$BR$46" lockText="1" noThreeD="1"/>
</file>

<file path=xl/ctrlProps/ctrlProp44.xml><?xml version="1.0" encoding="utf-8"?>
<formControlPr xmlns="http://schemas.microsoft.com/office/spreadsheetml/2009/9/main" objectType="CheckBox" fmlaLink="$BR$47" lockText="1" noThreeD="1"/>
</file>

<file path=xl/ctrlProps/ctrlProp45.xml><?xml version="1.0" encoding="utf-8"?>
<formControlPr xmlns="http://schemas.microsoft.com/office/spreadsheetml/2009/9/main" objectType="CheckBox" fmlaLink="$BR$48" lockText="1" noThreeD="1"/>
</file>

<file path=xl/ctrlProps/ctrlProp46.xml><?xml version="1.0" encoding="utf-8"?>
<formControlPr xmlns="http://schemas.microsoft.com/office/spreadsheetml/2009/9/main" objectType="CheckBox" fmlaLink="$BR$49" lockText="1" noThreeD="1"/>
</file>

<file path=xl/ctrlProps/ctrlProp47.xml><?xml version="1.0" encoding="utf-8"?>
<formControlPr xmlns="http://schemas.microsoft.com/office/spreadsheetml/2009/9/main" objectType="CheckBox" fmlaLink="$BR$50" lockText="1" noThreeD="1"/>
</file>

<file path=xl/ctrlProps/ctrlProp48.xml><?xml version="1.0" encoding="utf-8"?>
<formControlPr xmlns="http://schemas.microsoft.com/office/spreadsheetml/2009/9/main" objectType="CheckBox" fmlaLink="$BR$51" lockText="1" noThreeD="1"/>
</file>

<file path=xl/ctrlProps/ctrlProp49.xml><?xml version="1.0" encoding="utf-8"?>
<formControlPr xmlns="http://schemas.microsoft.com/office/spreadsheetml/2009/9/main" objectType="CheckBox" fmlaLink="$BR$52" lockText="1" noThreeD="1"/>
</file>

<file path=xl/ctrlProps/ctrlProp50.xml><?xml version="1.0" encoding="utf-8"?>
<formControlPr xmlns="http://schemas.microsoft.com/office/spreadsheetml/2009/9/main" objectType="CheckBox" fmlaLink="$BR$53" lockText="1" noThreeD="1"/>
</file>

<file path=xl/ctrlProps/ctrlProp51.xml><?xml version="1.0" encoding="utf-8"?>
<formControlPr xmlns="http://schemas.microsoft.com/office/spreadsheetml/2009/9/main" objectType="CheckBox" fmlaLink="$BR$54" lockText="1" noThreeD="1"/>
</file>

<file path=xl/ctrlProps/ctrlProp52.xml><?xml version="1.0" encoding="utf-8"?>
<formControlPr xmlns="http://schemas.microsoft.com/office/spreadsheetml/2009/9/main" objectType="CheckBox" fmlaLink="$BR$55" lockText="1" noThreeD="1"/>
</file>

<file path=xl/ctrlProps/ctrlProp53.xml><?xml version="1.0" encoding="utf-8"?>
<formControlPr xmlns="http://schemas.microsoft.com/office/spreadsheetml/2009/9/main" objectType="CheckBox" fmlaLink="$BR$56" lockText="1" noThreeD="1"/>
</file>

<file path=xl/ctrlProps/ctrlProp54.xml><?xml version="1.0" encoding="utf-8"?>
<formControlPr xmlns="http://schemas.microsoft.com/office/spreadsheetml/2009/9/main" objectType="CheckBox" fmlaLink="$BR$57" lockText="1" noThreeD="1"/>
</file>

<file path=xl/ctrlProps/ctrlProp55.xml><?xml version="1.0" encoding="utf-8"?>
<formControlPr xmlns="http://schemas.microsoft.com/office/spreadsheetml/2009/9/main" objectType="CheckBox" fmlaLink="$BR$58" lockText="1" noThreeD="1"/>
</file>

<file path=xl/ctrlProps/ctrlProp56.xml><?xml version="1.0" encoding="utf-8"?>
<formControlPr xmlns="http://schemas.microsoft.com/office/spreadsheetml/2009/9/main" objectType="CheckBox" fmlaLink="$BR$59" lockText="1" noThreeD="1"/>
</file>

<file path=xl/ctrlProps/ctrlProp57.xml><?xml version="1.0" encoding="utf-8"?>
<formControlPr xmlns="http://schemas.microsoft.com/office/spreadsheetml/2009/9/main" objectType="CheckBox" fmlaLink="$BR$60" lockText="1" noThreeD="1"/>
</file>

<file path=xl/ctrlProps/ctrlProp58.xml><?xml version="1.0" encoding="utf-8"?>
<formControlPr xmlns="http://schemas.microsoft.com/office/spreadsheetml/2009/9/main" objectType="CheckBox" fmlaLink="$BR$61" lockText="1" noThreeD="1"/>
</file>

<file path=xl/ctrlProps/ctrlProp59.xml><?xml version="1.0" encoding="utf-8"?>
<formControlPr xmlns="http://schemas.microsoft.com/office/spreadsheetml/2009/9/main" objectType="CheckBox" fmlaLink="$BR$62" lockText="1" noThreeD="1"/>
</file>

<file path=xl/ctrlProps/ctrlProp60.xml><?xml version="1.0" encoding="utf-8"?>
<formControlPr xmlns="http://schemas.microsoft.com/office/spreadsheetml/2009/9/main" objectType="CheckBox" fmlaLink="$BR$63" lockText="1" noThreeD="1"/>
</file>

<file path=xl/ctrlProps/ctrlProp61.xml><?xml version="1.0" encoding="utf-8"?>
<formControlPr xmlns="http://schemas.microsoft.com/office/spreadsheetml/2009/9/main" objectType="CheckBox" fmlaLink="$BR$15" lockText="1" noThreeD="1"/>
</file>

<file path=xl/ctrlProps/ctrlProp62.xml><?xml version="1.0" encoding="utf-8"?>
<formControlPr xmlns="http://schemas.microsoft.com/office/spreadsheetml/2009/9/main" objectType="CheckBox" fmlaLink="$BR$16" lockText="1" noThreeD="1"/>
</file>

<file path=xl/ctrlProps/ctrlProp63.xml><?xml version="1.0" encoding="utf-8"?>
<formControlPr xmlns="http://schemas.microsoft.com/office/spreadsheetml/2009/9/main" objectType="CheckBox" fmlaLink="#REF!" lockText="1" noThreeD="1"/>
</file>

<file path=xl/ctrlProps/ctrlProp64.xml><?xml version="1.0" encoding="utf-8"?>
<formControlPr xmlns="http://schemas.microsoft.com/office/spreadsheetml/2009/9/main" objectType="CheckBox" fmlaLink="$BR$19" lockText="1" noThreeD="1"/>
</file>

<file path=xl/ctrlProps/ctrlProp65.xml><?xml version="1.0" encoding="utf-8"?>
<formControlPr xmlns="http://schemas.microsoft.com/office/spreadsheetml/2009/9/main" objectType="CheckBox" fmlaLink="$BR$20" lockText="1" noThreeD="1"/>
</file>

<file path=xl/ctrlProps/ctrlProp66.xml><?xml version="1.0" encoding="utf-8"?>
<formControlPr xmlns="http://schemas.microsoft.com/office/spreadsheetml/2009/9/main" objectType="CheckBox" fmlaLink="$BR$21" lockText="1" noThreeD="1"/>
</file>

<file path=xl/ctrlProps/ctrlProp67.xml><?xml version="1.0" encoding="utf-8"?>
<formControlPr xmlns="http://schemas.microsoft.com/office/spreadsheetml/2009/9/main" objectType="CheckBox" fmlaLink="$BR$22" lockText="1" noThreeD="1"/>
</file>

<file path=xl/ctrlProps/ctrlProp68.xml><?xml version="1.0" encoding="utf-8"?>
<formControlPr xmlns="http://schemas.microsoft.com/office/spreadsheetml/2009/9/main" objectType="CheckBox" fmlaLink="$BR$23" lockText="1" noThreeD="1"/>
</file>

<file path=xl/ctrlProps/ctrlProp69.xml><?xml version="1.0" encoding="utf-8"?>
<formControlPr xmlns="http://schemas.microsoft.com/office/spreadsheetml/2009/9/main" objectType="CheckBox" fmlaLink="$BR$27" lockText="1" noThreeD="1"/>
</file>

<file path=xl/ctrlProps/ctrlProp70.xml><?xml version="1.0" encoding="utf-8"?>
<formControlPr xmlns="http://schemas.microsoft.com/office/spreadsheetml/2009/9/main" objectType="CheckBox" fmlaLink="$BR$28" lockText="1" noThreeD="1"/>
</file>

<file path=xl/ctrlProps/ctrlProp71.xml><?xml version="1.0" encoding="utf-8"?>
<formControlPr xmlns="http://schemas.microsoft.com/office/spreadsheetml/2009/9/main" objectType="CheckBox" fmlaLink="#REF!" lockText="1" noThreeD="1"/>
</file>

<file path=xl/ctrlProps/ctrlProp72.xml><?xml version="1.0" encoding="utf-8"?>
<formControlPr xmlns="http://schemas.microsoft.com/office/spreadsheetml/2009/9/main" objectType="CheckBox" fmlaLink="#REF!" lockText="1" noThreeD="1"/>
</file>

<file path=xl/ctrlProps/ctrlProp73.xml><?xml version="1.0" encoding="utf-8"?>
<formControlPr xmlns="http://schemas.microsoft.com/office/spreadsheetml/2009/9/main" objectType="CheckBox" fmlaLink="#REF!" lockText="1" noThreeD="1"/>
</file>

<file path=xl/ctrlProps/ctrlProp74.xml><?xml version="1.0" encoding="utf-8"?>
<formControlPr xmlns="http://schemas.microsoft.com/office/spreadsheetml/2009/9/main" objectType="CheckBox" fmlaLink="#REF!" lockText="1" noThreeD="1"/>
</file>

<file path=xl/ctrlProps/ctrlProp75.xml><?xml version="1.0" encoding="utf-8"?>
<formControlPr xmlns="http://schemas.microsoft.com/office/spreadsheetml/2009/9/main" objectType="CheckBox" fmlaLink="#REF!" lockText="1" noThreeD="1"/>
</file>

<file path=xl/ctrlProps/ctrlProp76.xml><?xml version="1.0" encoding="utf-8"?>
<formControlPr xmlns="http://schemas.microsoft.com/office/spreadsheetml/2009/9/main" objectType="CheckBox" fmlaLink="#REF!" lockText="1" noThreeD="1"/>
</file>

<file path=xl/ctrlProps/ctrlProp77.xml><?xml version="1.0" encoding="utf-8"?>
<formControlPr xmlns="http://schemas.microsoft.com/office/spreadsheetml/2009/9/main" objectType="CheckBox" fmlaLink="#REF!" lockText="1" noThreeD="1"/>
</file>

<file path=xl/ctrlProps/ctrlProp78.xml><?xml version="1.0" encoding="utf-8"?>
<formControlPr xmlns="http://schemas.microsoft.com/office/spreadsheetml/2009/9/main" objectType="CheckBox" fmlaLink="#REF!" lockText="1" noThreeD="1"/>
</file>

<file path=xl/ctrlProps/ctrlProp79.xml><?xml version="1.0" encoding="utf-8"?>
<formControlPr xmlns="http://schemas.microsoft.com/office/spreadsheetml/2009/9/main" objectType="CheckBox" fmlaLink="#REF!" lockText="1" noThreeD="1"/>
</file>

<file path=xl/ctrlProps/ctrlProp80.xml><?xml version="1.0" encoding="utf-8"?>
<formControlPr xmlns="http://schemas.microsoft.com/office/spreadsheetml/2009/9/main" objectType="CheckBox" fmlaLink="#REF!" lockText="1" noThreeD="1"/>
</file>

<file path=xl/ctrlProps/ctrlProp81.xml><?xml version="1.0" encoding="utf-8"?>
<formControlPr xmlns="http://schemas.microsoft.com/office/spreadsheetml/2009/9/main" objectType="CheckBox" fmlaLink="#REF!" lockText="1" noThreeD="1"/>
</file>

<file path=xl/ctrlProps/ctrlProp82.xml><?xml version="1.0" encoding="utf-8"?>
<formControlPr xmlns="http://schemas.microsoft.com/office/spreadsheetml/2009/9/main" objectType="CheckBox" fmlaLink="$BR$29" lockText="1" noThreeD="1"/>
</file>

<file path=xl/ctrlProps/ctrlProp83.xml><?xml version="1.0" encoding="utf-8"?>
<formControlPr xmlns="http://schemas.microsoft.com/office/spreadsheetml/2009/9/main" objectType="CheckBox" fmlaLink="$BR$30" lockText="1" noThreeD="1"/>
</file>

<file path=xl/ctrlProps/ctrlProp84.xml><?xml version="1.0" encoding="utf-8"?>
<formControlPr xmlns="http://schemas.microsoft.com/office/spreadsheetml/2009/9/main" objectType="CheckBox" fmlaLink="$BR$31" lockText="1" noThreeD="1"/>
</file>

<file path=xl/ctrlProps/ctrlProp85.xml><?xml version="1.0" encoding="utf-8"?>
<formControlPr xmlns="http://schemas.microsoft.com/office/spreadsheetml/2009/9/main" objectType="CheckBox" fmlaLink="$BR$32" lockText="1" noThreeD="1"/>
</file>

<file path=xl/ctrlProps/ctrlProp86.xml><?xml version="1.0" encoding="utf-8"?>
<formControlPr xmlns="http://schemas.microsoft.com/office/spreadsheetml/2009/9/main" objectType="CheckBox" fmlaLink="$BR$33" lockText="1" noThreeD="1"/>
</file>

<file path=xl/ctrlProps/ctrlProp87.xml><?xml version="1.0" encoding="utf-8"?>
<formControlPr xmlns="http://schemas.microsoft.com/office/spreadsheetml/2009/9/main" objectType="CheckBox" fmlaLink="$BR$34" lockText="1" noThreeD="1"/>
</file>

<file path=xl/ctrlProps/ctrlProp88.xml><?xml version="1.0" encoding="utf-8"?>
<formControlPr xmlns="http://schemas.microsoft.com/office/spreadsheetml/2009/9/main" objectType="CheckBox" fmlaLink="$BR$35" lockText="1" noThreeD="1"/>
</file>

<file path=xl/ctrlProps/ctrlProp89.xml><?xml version="1.0" encoding="utf-8"?>
<formControlPr xmlns="http://schemas.microsoft.com/office/spreadsheetml/2009/9/main" objectType="CheckBox" fmlaLink="$BR$36" lockText="1" noThreeD="1"/>
</file>

<file path=xl/ctrlProps/ctrlProp90.xml><?xml version="1.0" encoding="utf-8"?>
<formControlPr xmlns="http://schemas.microsoft.com/office/spreadsheetml/2009/9/main" objectType="CheckBox" fmlaLink="$BR$37" lockText="1" noThreeD="1"/>
</file>

<file path=xl/ctrlProps/ctrlProp91.xml><?xml version="1.0" encoding="utf-8"?>
<formControlPr xmlns="http://schemas.microsoft.com/office/spreadsheetml/2009/9/main" objectType="CheckBox" fmlaLink="$BR$38" lockText="1" noThreeD="1"/>
</file>

<file path=xl/ctrlProps/ctrlProp92.xml><?xml version="1.0" encoding="utf-8"?>
<formControlPr xmlns="http://schemas.microsoft.com/office/spreadsheetml/2009/9/main" objectType="CheckBox" fmlaLink="$BR$39" lockText="1" noThreeD="1"/>
</file>

<file path=xl/ctrlProps/ctrlProp93.xml><?xml version="1.0" encoding="utf-8"?>
<formControlPr xmlns="http://schemas.microsoft.com/office/spreadsheetml/2009/9/main" objectType="CheckBox" fmlaLink="$BR$40" lockText="1" noThreeD="1"/>
</file>

<file path=xl/ctrlProps/ctrlProp94.xml><?xml version="1.0" encoding="utf-8"?>
<formControlPr xmlns="http://schemas.microsoft.com/office/spreadsheetml/2009/9/main" objectType="CheckBox" fmlaLink="$BR$41" lockText="1" noThreeD="1"/>
</file>

<file path=xl/ctrlProps/ctrlProp95.xml><?xml version="1.0" encoding="utf-8"?>
<formControlPr xmlns="http://schemas.microsoft.com/office/spreadsheetml/2009/9/main" objectType="CheckBox" fmlaLink="$BR$42" lockText="1" noThreeD="1"/>
</file>

<file path=xl/ctrlProps/ctrlProp96.xml><?xml version="1.0" encoding="utf-8"?>
<formControlPr xmlns="http://schemas.microsoft.com/office/spreadsheetml/2009/9/main" objectType="CheckBox" fmlaLink="$BR$43" lockText="1" noThreeD="1"/>
</file>

<file path=xl/ctrlProps/ctrlProp97.xml><?xml version="1.0" encoding="utf-8"?>
<formControlPr xmlns="http://schemas.microsoft.com/office/spreadsheetml/2009/9/main" objectType="CheckBox" fmlaLink="$BR$44" lockText="1" noThreeD="1"/>
</file>

<file path=xl/ctrlProps/ctrlProp98.xml><?xml version="1.0" encoding="utf-8"?>
<formControlPr xmlns="http://schemas.microsoft.com/office/spreadsheetml/2009/9/main" objectType="CheckBox" fmlaLink="$BR$45" lockText="1" noThreeD="1"/>
</file>

<file path=xl/ctrlProps/ctrlProp99.xml><?xml version="1.0" encoding="utf-8"?>
<formControlPr xmlns="http://schemas.microsoft.com/office/spreadsheetml/2009/9/main" objectType="CheckBox" fmlaLink="$BR$46" lockText="1" noThreeD="1"/>
</file>

<file path=xl/ctrlProps/ctrlProp100.xml><?xml version="1.0" encoding="utf-8"?>
<formControlPr xmlns="http://schemas.microsoft.com/office/spreadsheetml/2009/9/main" objectType="CheckBox" fmlaLink="$BR$47" lockText="1" noThreeD="1"/>
</file>

<file path=xl/ctrlProps/ctrlProp101.xml><?xml version="1.0" encoding="utf-8"?>
<formControlPr xmlns="http://schemas.microsoft.com/office/spreadsheetml/2009/9/main" objectType="CheckBox" fmlaLink="$BR$48" lockText="1" noThreeD="1"/>
</file>

<file path=xl/ctrlProps/ctrlProp102.xml><?xml version="1.0" encoding="utf-8"?>
<formControlPr xmlns="http://schemas.microsoft.com/office/spreadsheetml/2009/9/main" objectType="CheckBox" fmlaLink="$BR$49" lockText="1" noThreeD="1"/>
</file>

<file path=xl/ctrlProps/ctrlProp103.xml><?xml version="1.0" encoding="utf-8"?>
<formControlPr xmlns="http://schemas.microsoft.com/office/spreadsheetml/2009/9/main" objectType="CheckBox" fmlaLink="$BR$50" lockText="1" noThreeD="1"/>
</file>

<file path=xl/ctrlProps/ctrlProp104.xml><?xml version="1.0" encoding="utf-8"?>
<formControlPr xmlns="http://schemas.microsoft.com/office/spreadsheetml/2009/9/main" objectType="CheckBox" fmlaLink="$BR$51" lockText="1" noThreeD="1"/>
</file>

<file path=xl/ctrlProps/ctrlProp105.xml><?xml version="1.0" encoding="utf-8"?>
<formControlPr xmlns="http://schemas.microsoft.com/office/spreadsheetml/2009/9/main" objectType="CheckBox" fmlaLink="$BR$52" lockText="1" noThreeD="1"/>
</file>

<file path=xl/ctrlProps/ctrlProp106.xml><?xml version="1.0" encoding="utf-8"?>
<formControlPr xmlns="http://schemas.microsoft.com/office/spreadsheetml/2009/9/main" objectType="CheckBox" fmlaLink="$BR$53" lockText="1" noThreeD="1"/>
</file>

<file path=xl/ctrlProps/ctrlProp107.xml><?xml version="1.0" encoding="utf-8"?>
<formControlPr xmlns="http://schemas.microsoft.com/office/spreadsheetml/2009/9/main" objectType="CheckBox" fmlaLink="$BR$54" lockText="1" noThreeD="1"/>
</file>

<file path=xl/ctrlProps/ctrlProp108.xml><?xml version="1.0" encoding="utf-8"?>
<formControlPr xmlns="http://schemas.microsoft.com/office/spreadsheetml/2009/9/main" objectType="CheckBox" fmlaLink="$BR$55" lockText="1" noThreeD="1"/>
</file>

<file path=xl/ctrlProps/ctrlProp109.xml><?xml version="1.0" encoding="utf-8"?>
<formControlPr xmlns="http://schemas.microsoft.com/office/spreadsheetml/2009/9/main" objectType="CheckBox" fmlaLink="$BR$56" lockText="1" noThreeD="1"/>
</file>

<file path=xl/ctrlProps/ctrlProp110.xml><?xml version="1.0" encoding="utf-8"?>
<formControlPr xmlns="http://schemas.microsoft.com/office/spreadsheetml/2009/9/main" objectType="CheckBox" fmlaLink="$BR$57" lockText="1" noThreeD="1"/>
</file>

<file path=xl/ctrlProps/ctrlProp111.xml><?xml version="1.0" encoding="utf-8"?>
<formControlPr xmlns="http://schemas.microsoft.com/office/spreadsheetml/2009/9/main" objectType="CheckBox" fmlaLink="$BR$58" lockText="1" noThreeD="1"/>
</file>

<file path=xl/ctrlProps/ctrlProp112.xml><?xml version="1.0" encoding="utf-8"?>
<formControlPr xmlns="http://schemas.microsoft.com/office/spreadsheetml/2009/9/main" objectType="CheckBox" fmlaLink="$BR$59" lockText="1" noThreeD="1"/>
</file>

<file path=xl/ctrlProps/ctrlProp113.xml><?xml version="1.0" encoding="utf-8"?>
<formControlPr xmlns="http://schemas.microsoft.com/office/spreadsheetml/2009/9/main" objectType="CheckBox" fmlaLink="$BR$60" lockText="1" noThreeD="1"/>
</file>

<file path=xl/ctrlProps/ctrlProp114.xml><?xml version="1.0" encoding="utf-8"?>
<formControlPr xmlns="http://schemas.microsoft.com/office/spreadsheetml/2009/9/main" objectType="CheckBox" fmlaLink="$BR$61" lockText="1" noThreeD="1"/>
</file>

<file path=xl/ctrlProps/ctrlProp115.xml><?xml version="1.0" encoding="utf-8"?>
<formControlPr xmlns="http://schemas.microsoft.com/office/spreadsheetml/2009/9/main" objectType="CheckBox" fmlaLink="$BR$62" lockText="1" noThreeD="1"/>
</file>

<file path=xl/ctrlProps/ctrlProp116.xml><?xml version="1.0" encoding="utf-8"?>
<formControlPr xmlns="http://schemas.microsoft.com/office/spreadsheetml/2009/9/main" objectType="CheckBox" fmlaLink="$BR$63" lockText="1" noThreeD="1"/>
</file>

<file path=xl/ctrlProps/ctrlProp117.xml><?xml version="1.0" encoding="utf-8"?>
<formControlPr xmlns="http://schemas.microsoft.com/office/spreadsheetml/2009/9/main" objectType="CheckBox" fmlaLink="$BR$64" lockText="1" noThreeD="1"/>
</file>

<file path=xl/ctrlProps/ctrlProp118.xml><?xml version="1.0" encoding="utf-8"?>
<formControlPr xmlns="http://schemas.microsoft.com/office/spreadsheetml/2009/9/main" objectType="CheckBox" fmlaLink="$BR$65" lockText="1" noThreeD="1"/>
</file>

<file path=xl/ctrlProps/ctrlProp119.xml><?xml version="1.0" encoding="utf-8"?>
<formControlPr xmlns="http://schemas.microsoft.com/office/spreadsheetml/2009/9/main" objectType="CheckBox" fmlaLink="$BR$66" lockText="1" noThreeD="1"/>
</file>

<file path=xl/ctrlProps/ctrlProp120.xml><?xml version="1.0" encoding="utf-8"?>
<formControlPr xmlns="http://schemas.microsoft.com/office/spreadsheetml/2009/9/main" objectType="CheckBox" fmlaLink="#REF!" lockText="1" noThreeD="1"/>
</file>

<file path=xl/ctrlProps/ctrlProp121.xml><?xml version="1.0" encoding="utf-8"?>
<formControlPr xmlns="http://schemas.microsoft.com/office/spreadsheetml/2009/9/main" objectType="CheckBox" fmlaLink="#REF!" lockText="1" noThreeD="1"/>
</file>

<file path=xl/ctrlProps/ctrlProp122.xml><?xml version="1.0" encoding="utf-8"?>
<formControlPr xmlns="http://schemas.microsoft.com/office/spreadsheetml/2009/9/main" objectType="CheckBox" fmlaLink="#REF!" lockText="1" noThreeD="1"/>
</file>

<file path=xl/ctrlProps/ctrlProp123.xml><?xml version="1.0" encoding="utf-8"?>
<formControlPr xmlns="http://schemas.microsoft.com/office/spreadsheetml/2009/9/main" objectType="CheckBox" fmlaLink="#REF!" lockText="1" noThreeD="1"/>
</file>

<file path=xl/ctrlProps/ctrlProp124.xml><?xml version="1.0" encoding="utf-8"?>
<formControlPr xmlns="http://schemas.microsoft.com/office/spreadsheetml/2009/9/main" objectType="CheckBox" fmlaLink="$BR$20" lockText="1" noThreeD="1"/>
</file>

<file path=xl/ctrlProps/ctrlProp125.xml><?xml version="1.0" encoding="utf-8"?>
<formControlPr xmlns="http://schemas.microsoft.com/office/spreadsheetml/2009/9/main" objectType="CheckBox" fmlaLink="$BR$21" lockText="1" noThreeD="1"/>
</file>

<file path=xl/ctrlProps/ctrlProp126.xml><?xml version="1.0" encoding="utf-8"?>
<formControlPr xmlns="http://schemas.microsoft.com/office/spreadsheetml/2009/9/main" objectType="CheckBox" fmlaLink="$BR$22" lockText="1" noThreeD="1"/>
</file>

<file path=xl/ctrlProps/ctrlProp127.xml><?xml version="1.0" encoding="utf-8"?>
<formControlPr xmlns="http://schemas.microsoft.com/office/spreadsheetml/2009/9/main" objectType="CheckBox" fmlaLink="$BR$23" lockText="1" noThreeD="1"/>
</file>

<file path=xl/ctrlProps/ctrlProp128.xml><?xml version="1.0" encoding="utf-8"?>
<formControlPr xmlns="http://schemas.microsoft.com/office/spreadsheetml/2009/9/main" objectType="CheckBox" fmlaLink="$BR$27" lockText="1" noThreeD="1"/>
</file>

<file path=xl/ctrlProps/ctrlProp129.xml><?xml version="1.0" encoding="utf-8"?>
<formControlPr xmlns="http://schemas.microsoft.com/office/spreadsheetml/2009/9/main" objectType="CheckBox" fmlaLink="#REF!" lockText="1" noThreeD="1"/>
</file>

<file path=xl/ctrlProps/ctrlProp130.xml><?xml version="1.0" encoding="utf-8"?>
<formControlPr xmlns="http://schemas.microsoft.com/office/spreadsheetml/2009/9/main" objectType="CheckBox" fmlaLink="#REF!" lockText="1" noThreeD="1"/>
</file>

<file path=xl/ctrlProps/ctrlProp131.xml><?xml version="1.0" encoding="utf-8"?>
<formControlPr xmlns="http://schemas.microsoft.com/office/spreadsheetml/2009/9/main" objectType="CheckBox" fmlaLink="#REF!" lockText="1" noThreeD="1"/>
</file>

<file path=xl/ctrlProps/ctrlProp132.xml><?xml version="1.0" encoding="utf-8"?>
<formControlPr xmlns="http://schemas.microsoft.com/office/spreadsheetml/2009/9/main" objectType="CheckBox" fmlaLink="#REF!" lockText="1" noThreeD="1"/>
</file>

<file path=xl/ctrlProps/ctrlProp133.xml><?xml version="1.0" encoding="utf-8"?>
<formControlPr xmlns="http://schemas.microsoft.com/office/spreadsheetml/2009/9/main" objectType="CheckBox" fmlaLink="$BR$20" lockText="1" noThreeD="1"/>
</file>

<file path=xl/ctrlProps/ctrlProp134.xml><?xml version="1.0" encoding="utf-8"?>
<formControlPr xmlns="http://schemas.microsoft.com/office/spreadsheetml/2009/9/main" objectType="CheckBox" fmlaLink="$BR$21" lockText="1" noThreeD="1"/>
</file>

<file path=xl/ctrlProps/ctrlProp135.xml><?xml version="1.0" encoding="utf-8"?>
<formControlPr xmlns="http://schemas.microsoft.com/office/spreadsheetml/2009/9/main" objectType="CheckBox" fmlaLink="$BR$22" lockText="1" noThreeD="1"/>
</file>

<file path=xl/ctrlProps/ctrlProp136.xml><?xml version="1.0" encoding="utf-8"?>
<formControlPr xmlns="http://schemas.microsoft.com/office/spreadsheetml/2009/9/main" objectType="CheckBox" fmlaLink="$BR$23" lockText="1" noThreeD="1"/>
</file>

<file path=xl/ctrlProps/ctrlProp137.xml><?xml version="1.0" encoding="utf-8"?>
<formControlPr xmlns="http://schemas.microsoft.com/office/spreadsheetml/2009/9/main" objectType="CheckBox" fmlaLink="$BR$27" lockText="1" noThreeD="1"/>
</file>

<file path=xl/ctrlProps/ctrlProp138.xml><?xml version="1.0" encoding="utf-8"?>
<formControlPr xmlns="http://schemas.microsoft.com/office/spreadsheetml/2009/9/main" objectType="CheckBox" fmlaLink="#REF!" lockText="1" noThreeD="1"/>
</file>

<file path=xl/ctrlProps/ctrlProp139.xml><?xml version="1.0" encoding="utf-8"?>
<formControlPr xmlns="http://schemas.microsoft.com/office/spreadsheetml/2009/9/main" objectType="CheckBox" fmlaLink="#REF!" lockText="1" noThreeD="1"/>
</file>

<file path=xl/ctrlProps/ctrlProp140.xml><?xml version="1.0" encoding="utf-8"?>
<formControlPr xmlns="http://schemas.microsoft.com/office/spreadsheetml/2009/9/main" objectType="CheckBox" fmlaLink="#REF!" lockText="1" noThreeD="1"/>
</file>

<file path=xl/ctrlProps/ctrlProp141.xml><?xml version="1.0" encoding="utf-8"?>
<formControlPr xmlns="http://schemas.microsoft.com/office/spreadsheetml/2009/9/main" objectType="CheckBox" fmlaLink="#REF!" lockText="1" noThreeD="1"/>
</file>

<file path=xl/ctrlProps/ctrlProp142.xml><?xml version="1.0" encoding="utf-8"?>
<formControlPr xmlns="http://schemas.microsoft.com/office/spreadsheetml/2009/9/main" objectType="CheckBox" fmlaLink="$BR$20" lockText="1" noThreeD="1"/>
</file>

<file path=xl/ctrlProps/ctrlProp143.xml><?xml version="1.0" encoding="utf-8"?>
<formControlPr xmlns="http://schemas.microsoft.com/office/spreadsheetml/2009/9/main" objectType="CheckBox" fmlaLink="$BR$21" lockText="1" noThreeD="1"/>
</file>

<file path=xl/ctrlProps/ctrlProp144.xml><?xml version="1.0" encoding="utf-8"?>
<formControlPr xmlns="http://schemas.microsoft.com/office/spreadsheetml/2009/9/main" objectType="CheckBox" fmlaLink="$BR$22" lockText="1" noThreeD="1"/>
</file>

<file path=xl/ctrlProps/ctrlProp145.xml><?xml version="1.0" encoding="utf-8"?>
<formControlPr xmlns="http://schemas.microsoft.com/office/spreadsheetml/2009/9/main" objectType="CheckBox" fmlaLink="$BR$23" lockText="1" noThreeD="1"/>
</file>

<file path=xl/ctrlProps/ctrlProp146.xml><?xml version="1.0" encoding="utf-8"?>
<formControlPr xmlns="http://schemas.microsoft.com/office/spreadsheetml/2009/9/main" objectType="CheckBox" fmlaLink="$BR$27" lockText="1" noThreeD="1"/>
</file>

<file path=xl/ctrlProps/ctrlProp147.xml><?xml version="1.0" encoding="utf-8"?>
<formControlPr xmlns="http://schemas.microsoft.com/office/spreadsheetml/2009/9/main" objectType="CheckBox" fmlaLink="#REF!" lockText="1" noThreeD="1"/>
</file>

<file path=xl/ctrlProps/ctrlProp148.xml><?xml version="1.0" encoding="utf-8"?>
<formControlPr xmlns="http://schemas.microsoft.com/office/spreadsheetml/2009/9/main" objectType="CheckBox" fmlaLink="#REF!" lockText="1" noThreeD="1"/>
</file>

<file path=xl/ctrlProps/ctrlProp149.xml><?xml version="1.0" encoding="utf-8"?>
<formControlPr xmlns="http://schemas.microsoft.com/office/spreadsheetml/2009/9/main" objectType="CheckBox" fmlaLink="#REF!" lockText="1" noThreeD="1"/>
</file>

<file path=xl/ctrlProps/ctrlProp150.xml><?xml version="1.0" encoding="utf-8"?>
<formControlPr xmlns="http://schemas.microsoft.com/office/spreadsheetml/2009/9/main" objectType="CheckBox" fmlaLink="#REF!" lockText="1" noThreeD="1"/>
</file>

<file path=xl/ctrlProps/ctrlProp151.xml><?xml version="1.0" encoding="utf-8"?>
<formControlPr xmlns="http://schemas.microsoft.com/office/spreadsheetml/2009/9/main" objectType="CheckBox" fmlaLink="$BR$20" lockText="1" noThreeD="1"/>
</file>

<file path=xl/ctrlProps/ctrlProp152.xml><?xml version="1.0" encoding="utf-8"?>
<formControlPr xmlns="http://schemas.microsoft.com/office/spreadsheetml/2009/9/main" objectType="CheckBox" fmlaLink="$BR$21" lockText="1" noThreeD="1"/>
</file>

<file path=xl/ctrlProps/ctrlProp153.xml><?xml version="1.0" encoding="utf-8"?>
<formControlPr xmlns="http://schemas.microsoft.com/office/spreadsheetml/2009/9/main" objectType="CheckBox" fmlaLink="$BR$22" lockText="1" noThreeD="1"/>
</file>

<file path=xl/ctrlProps/ctrlProp154.xml><?xml version="1.0" encoding="utf-8"?>
<formControlPr xmlns="http://schemas.microsoft.com/office/spreadsheetml/2009/9/main" objectType="CheckBox" fmlaLink="$BR$23" lockText="1" noThreeD="1"/>
</file>

<file path=xl/ctrlProps/ctrlProp155.xml><?xml version="1.0" encoding="utf-8"?>
<formControlPr xmlns="http://schemas.microsoft.com/office/spreadsheetml/2009/9/main" objectType="CheckBox" fmlaLink="$BR$27" lockText="1" noThreeD="1"/>
</file>

<file path=xl/ctrlProps/ctrlProp156.xml><?xml version="1.0" encoding="utf-8"?>
<formControlPr xmlns="http://schemas.microsoft.com/office/spreadsheetml/2009/9/main" objectType="CheckBox" fmlaLink="$BR$28" lockText="1" noThreeD="1"/>
</file>

<file path=xl/ctrlProps/ctrlProp157.xml><?xml version="1.0" encoding="utf-8"?>
<formControlPr xmlns="http://schemas.microsoft.com/office/spreadsheetml/2009/9/main" objectType="CheckBox" fmlaLink="#REF!" lockText="1" noThreeD="1"/>
</file>

<file path=xl/ctrlProps/ctrlProp158.xml><?xml version="1.0" encoding="utf-8"?>
<formControlPr xmlns="http://schemas.microsoft.com/office/spreadsheetml/2009/9/main" objectType="CheckBox" fmlaLink="#REF!" lockText="1" noThreeD="1"/>
</file>

<file path=xl/ctrlProps/ctrlProp159.xml><?xml version="1.0" encoding="utf-8"?>
<formControlPr xmlns="http://schemas.microsoft.com/office/spreadsheetml/2009/9/main" objectType="CheckBox" fmlaLink="#REF!" lockText="1" noThreeD="1"/>
</file>

<file path=xl/ctrlProps/ctrlProp160.xml><?xml version="1.0" encoding="utf-8"?>
<formControlPr xmlns="http://schemas.microsoft.com/office/spreadsheetml/2009/9/main" objectType="CheckBox" fmlaLink="#REF!" lockText="1" noThreeD="1"/>
</file>

<file path=xl/ctrlProps/ctrlProp161.xml><?xml version="1.0" encoding="utf-8"?>
<formControlPr xmlns="http://schemas.microsoft.com/office/spreadsheetml/2009/9/main" objectType="CheckBox" fmlaLink="$BR$15" lockText="1" noThreeD="1"/>
</file>

<file path=xl/ctrlProps/ctrlProp162.xml><?xml version="1.0" encoding="utf-8"?>
<formControlPr xmlns="http://schemas.microsoft.com/office/spreadsheetml/2009/9/main" objectType="CheckBox" fmlaLink="$BR$16" lockText="1" noThreeD="1"/>
</file>

<file path=xl/ctrlProps/ctrlProp163.xml><?xml version="1.0" encoding="utf-8"?>
<formControlPr xmlns="http://schemas.microsoft.com/office/spreadsheetml/2009/9/main" objectType="CheckBox" fmlaLink="$BR$17" lockText="1" noThreeD="1"/>
</file>

<file path=xl/ctrlProps/ctrlProp164.xml><?xml version="1.0" encoding="utf-8"?>
<formControlPr xmlns="http://schemas.microsoft.com/office/spreadsheetml/2009/9/main" objectType="CheckBox" fmlaLink="#REF!" lockText="1" noThreeD="1"/>
</file>

<file path=xl/ctrlProps/ctrlProp165.xml><?xml version="1.0" encoding="utf-8"?>
<formControlPr xmlns="http://schemas.microsoft.com/office/spreadsheetml/2009/9/main" objectType="CheckBox" fmlaLink="$BR$19" lockText="1" noThreeD="1"/>
</file>

<file path=xl/ctrlProps/ctrlProp166.xml><?xml version="1.0" encoding="utf-8"?>
<formControlPr xmlns="http://schemas.microsoft.com/office/spreadsheetml/2009/9/main" objectType="CheckBox" fmlaLink="$BR$21" lockText="1" noThreeD="1"/>
</file>

<file path=xl/ctrlProps/ctrlProp167.xml><?xml version="1.0" encoding="utf-8"?>
<formControlPr xmlns="http://schemas.microsoft.com/office/spreadsheetml/2009/9/main" objectType="CheckBox" fmlaLink="$BR$22" lockText="1" noThreeD="1"/>
</file>

<file path=xl/ctrlProps/ctrlProp168.xml><?xml version="1.0" encoding="utf-8"?>
<formControlPr xmlns="http://schemas.microsoft.com/office/spreadsheetml/2009/9/main" objectType="CheckBox" fmlaLink="$BR$23" lockText="1" noThreeD="1"/>
</file>

<file path=xl/ctrlProps/ctrlProp169.xml><?xml version="1.0" encoding="utf-8"?>
<formControlPr xmlns="http://schemas.microsoft.com/office/spreadsheetml/2009/9/main" objectType="CheckBox" fmlaLink="$BR$27" lockText="1" noThreeD="1"/>
</file>

<file path=xl/ctrlProps/ctrlProp170.xml><?xml version="1.0" encoding="utf-8"?>
<formControlPr xmlns="http://schemas.microsoft.com/office/spreadsheetml/2009/9/main" objectType="CheckBox" fmlaLink="$BR$28" lockText="1" noThreeD="1"/>
</file>

<file path=xl/ctrlProps/ctrlProp171.xml><?xml version="1.0" encoding="utf-8"?>
<formControlPr xmlns="http://schemas.microsoft.com/office/spreadsheetml/2009/9/main" objectType="CheckBox" fmlaLink="$BR$29" lockText="1" noThreeD="1"/>
</file>

<file path=xl/ctrlProps/ctrlProp172.xml><?xml version="1.0" encoding="utf-8"?>
<formControlPr xmlns="http://schemas.microsoft.com/office/spreadsheetml/2009/9/main" objectType="CheckBox" fmlaLink="$BR$30" lockText="1" noThreeD="1"/>
</file>

<file path=xl/ctrlProps/ctrlProp173.xml><?xml version="1.0" encoding="utf-8"?>
<formControlPr xmlns="http://schemas.microsoft.com/office/spreadsheetml/2009/9/main" objectType="CheckBox" fmlaLink="$BR$31" lockText="1" noThreeD="1"/>
</file>

<file path=xl/ctrlProps/ctrlProp174.xml><?xml version="1.0" encoding="utf-8"?>
<formControlPr xmlns="http://schemas.microsoft.com/office/spreadsheetml/2009/9/main" objectType="CheckBox" fmlaLink="$BR$32" lockText="1" noThreeD="1"/>
</file>

<file path=xl/ctrlProps/ctrlProp175.xml><?xml version="1.0" encoding="utf-8"?>
<formControlPr xmlns="http://schemas.microsoft.com/office/spreadsheetml/2009/9/main" objectType="CheckBox" fmlaLink="$BR$33" lockText="1" noThreeD="1"/>
</file>

<file path=xl/ctrlProps/ctrlProp176.xml><?xml version="1.0" encoding="utf-8"?>
<formControlPr xmlns="http://schemas.microsoft.com/office/spreadsheetml/2009/9/main" objectType="CheckBox" fmlaLink="$BR$34" lockText="1" noThreeD="1"/>
</file>

<file path=xl/ctrlProps/ctrlProp177.xml><?xml version="1.0" encoding="utf-8"?>
<formControlPr xmlns="http://schemas.microsoft.com/office/spreadsheetml/2009/9/main" objectType="CheckBox" fmlaLink="$BR$35" lockText="1" noThreeD="1"/>
</file>

<file path=xl/ctrlProps/ctrlProp178.xml><?xml version="1.0" encoding="utf-8"?>
<formControlPr xmlns="http://schemas.microsoft.com/office/spreadsheetml/2009/9/main" objectType="CheckBox" fmlaLink="$BR$36" lockText="1" noThreeD="1"/>
</file>

<file path=xl/ctrlProps/ctrlProp179.xml><?xml version="1.0" encoding="utf-8"?>
<formControlPr xmlns="http://schemas.microsoft.com/office/spreadsheetml/2009/9/main" objectType="CheckBox" fmlaLink="$BR$37" lockText="1" noThreeD="1"/>
</file>

<file path=xl/ctrlProps/ctrlProp180.xml><?xml version="1.0" encoding="utf-8"?>
<formControlPr xmlns="http://schemas.microsoft.com/office/spreadsheetml/2009/9/main" objectType="CheckBox" fmlaLink="$BR$38" lockText="1" noThreeD="1"/>
</file>

<file path=xl/ctrlProps/ctrlProp181.xml><?xml version="1.0" encoding="utf-8"?>
<formControlPr xmlns="http://schemas.microsoft.com/office/spreadsheetml/2009/9/main" objectType="CheckBox" fmlaLink="$BR$39" lockText="1" noThreeD="1"/>
</file>

<file path=xl/ctrlProps/ctrlProp182.xml><?xml version="1.0" encoding="utf-8"?>
<formControlPr xmlns="http://schemas.microsoft.com/office/spreadsheetml/2009/9/main" objectType="CheckBox" fmlaLink="$BR$40" lockText="1" noThreeD="1"/>
</file>

<file path=xl/ctrlProps/ctrlProp183.xml><?xml version="1.0" encoding="utf-8"?>
<formControlPr xmlns="http://schemas.microsoft.com/office/spreadsheetml/2009/9/main" objectType="CheckBox" fmlaLink="$BR$41" lockText="1" noThreeD="1"/>
</file>

<file path=xl/ctrlProps/ctrlProp184.xml><?xml version="1.0" encoding="utf-8"?>
<formControlPr xmlns="http://schemas.microsoft.com/office/spreadsheetml/2009/9/main" objectType="CheckBox" fmlaLink="$BR$42" lockText="1" noThreeD="1"/>
</file>

<file path=xl/ctrlProps/ctrlProp185.xml><?xml version="1.0" encoding="utf-8"?>
<formControlPr xmlns="http://schemas.microsoft.com/office/spreadsheetml/2009/9/main" objectType="CheckBox" fmlaLink="$BR$43" lockText="1" noThreeD="1"/>
</file>

<file path=xl/ctrlProps/ctrlProp186.xml><?xml version="1.0" encoding="utf-8"?>
<formControlPr xmlns="http://schemas.microsoft.com/office/spreadsheetml/2009/9/main" objectType="CheckBox" fmlaLink="$BR$44" lockText="1" noThreeD="1"/>
</file>

<file path=xl/ctrlProps/ctrlProp187.xml><?xml version="1.0" encoding="utf-8"?>
<formControlPr xmlns="http://schemas.microsoft.com/office/spreadsheetml/2009/9/main" objectType="CheckBox" fmlaLink="$BR$45" lockText="1" noThreeD="1"/>
</file>

<file path=xl/ctrlProps/ctrlProp188.xml><?xml version="1.0" encoding="utf-8"?>
<formControlPr xmlns="http://schemas.microsoft.com/office/spreadsheetml/2009/9/main" objectType="CheckBox" fmlaLink="$BR$46" lockText="1" noThreeD="1"/>
</file>

<file path=xl/ctrlProps/ctrlProp189.xml><?xml version="1.0" encoding="utf-8"?>
<formControlPr xmlns="http://schemas.microsoft.com/office/spreadsheetml/2009/9/main" objectType="CheckBox" fmlaLink="$BR$47" lockText="1" noThreeD="1"/>
</file>

<file path=xl/ctrlProps/ctrlProp190.xml><?xml version="1.0" encoding="utf-8"?>
<formControlPr xmlns="http://schemas.microsoft.com/office/spreadsheetml/2009/9/main" objectType="CheckBox" fmlaLink="$BR$48" lockText="1" noThreeD="1"/>
</file>

<file path=xl/ctrlProps/ctrlProp191.xml><?xml version="1.0" encoding="utf-8"?>
<formControlPr xmlns="http://schemas.microsoft.com/office/spreadsheetml/2009/9/main" objectType="CheckBox" fmlaLink="$BR$49" lockText="1" noThreeD="1"/>
</file>

<file path=xl/ctrlProps/ctrlProp192.xml><?xml version="1.0" encoding="utf-8"?>
<formControlPr xmlns="http://schemas.microsoft.com/office/spreadsheetml/2009/9/main" objectType="CheckBox" fmlaLink="$BR$50" lockText="1" noThreeD="1"/>
</file>

<file path=xl/ctrlProps/ctrlProp193.xml><?xml version="1.0" encoding="utf-8"?>
<formControlPr xmlns="http://schemas.microsoft.com/office/spreadsheetml/2009/9/main" objectType="CheckBox" fmlaLink="$BR$51" lockText="1" noThreeD="1"/>
</file>

<file path=xl/ctrlProps/ctrlProp194.xml><?xml version="1.0" encoding="utf-8"?>
<formControlPr xmlns="http://schemas.microsoft.com/office/spreadsheetml/2009/9/main" objectType="CheckBox" fmlaLink="$BR$52" lockText="1" noThreeD="1"/>
</file>

<file path=xl/ctrlProps/ctrlProp195.xml><?xml version="1.0" encoding="utf-8"?>
<formControlPr xmlns="http://schemas.microsoft.com/office/spreadsheetml/2009/9/main" objectType="CheckBox" fmlaLink="$BR$53" lockText="1" noThreeD="1"/>
</file>

<file path=xl/ctrlProps/ctrlProp196.xml><?xml version="1.0" encoding="utf-8"?>
<formControlPr xmlns="http://schemas.microsoft.com/office/spreadsheetml/2009/9/main" objectType="CheckBox" fmlaLink="$BR$54" lockText="1" noThreeD="1"/>
</file>

<file path=xl/ctrlProps/ctrlProp197.xml><?xml version="1.0" encoding="utf-8"?>
<formControlPr xmlns="http://schemas.microsoft.com/office/spreadsheetml/2009/9/main" objectType="CheckBox" fmlaLink="$BR$55" lockText="1" noThreeD="1"/>
</file>

<file path=xl/ctrlProps/ctrlProp198.xml><?xml version="1.0" encoding="utf-8"?>
<formControlPr xmlns="http://schemas.microsoft.com/office/spreadsheetml/2009/9/main" objectType="CheckBox" fmlaLink="$BR$56" lockText="1" noThreeD="1"/>
</file>

<file path=xl/ctrlProps/ctrlProp199.xml><?xml version="1.0" encoding="utf-8"?>
<formControlPr xmlns="http://schemas.microsoft.com/office/spreadsheetml/2009/9/main" objectType="CheckBox" fmlaLink="$BR$57" lockText="1" noThreeD="1"/>
</file>

<file path=xl/ctrlProps/ctrlProp200.xml><?xml version="1.0" encoding="utf-8"?>
<formControlPr xmlns="http://schemas.microsoft.com/office/spreadsheetml/2009/9/main" objectType="CheckBox" fmlaLink="$BR$58" lockText="1" noThreeD="1"/>
</file>

<file path=xl/ctrlProps/ctrlProp201.xml><?xml version="1.0" encoding="utf-8"?>
<formControlPr xmlns="http://schemas.microsoft.com/office/spreadsheetml/2009/9/main" objectType="CheckBox" fmlaLink="$BR$59" lockText="1" noThreeD="1"/>
</file>

<file path=xl/ctrlProps/ctrlProp202.xml><?xml version="1.0" encoding="utf-8"?>
<formControlPr xmlns="http://schemas.microsoft.com/office/spreadsheetml/2009/9/main" objectType="CheckBox" fmlaLink="$BR$60" lockText="1" noThreeD="1"/>
</file>

<file path=xl/ctrlProps/ctrlProp203.xml><?xml version="1.0" encoding="utf-8"?>
<formControlPr xmlns="http://schemas.microsoft.com/office/spreadsheetml/2009/9/main" objectType="CheckBox" fmlaLink="$BR$61" lockText="1" noThreeD="1"/>
</file>

<file path=xl/ctrlProps/ctrlProp204.xml><?xml version="1.0" encoding="utf-8"?>
<formControlPr xmlns="http://schemas.microsoft.com/office/spreadsheetml/2009/9/main" objectType="CheckBox" fmlaLink="$BR$62" lockText="1" noThreeD="1"/>
</file>

<file path=xl/ctrlProps/ctrlProp205.xml><?xml version="1.0" encoding="utf-8"?>
<formControlPr xmlns="http://schemas.microsoft.com/office/spreadsheetml/2009/9/main" objectType="CheckBox" fmlaLink="$BR$63" lockText="1" noThreeD="1"/>
</file>

<file path=xl/ctrlProps/ctrlProp206.xml><?xml version="1.0" encoding="utf-8"?>
<formControlPr xmlns="http://schemas.microsoft.com/office/spreadsheetml/2009/9/main" objectType="CheckBox" fmlaLink="$BR$64" lockText="1" noThreeD="1"/>
</file>

<file path=xl/ctrlProps/ctrlProp207.xml><?xml version="1.0" encoding="utf-8"?>
<formControlPr xmlns="http://schemas.microsoft.com/office/spreadsheetml/2009/9/main" objectType="CheckBox" fmlaLink="$BR$65" lockText="1" noThreeD="1"/>
</file>

<file path=xl/ctrlProps/ctrlProp208.xml><?xml version="1.0" encoding="utf-8"?>
<formControlPr xmlns="http://schemas.microsoft.com/office/spreadsheetml/2009/9/main" objectType="CheckBox" fmlaLink="$BR$66" lockText="1" noThreeD="1"/>
</file>

<file path=xl/ctrlProps/ctrlProp209.xml><?xml version="1.0" encoding="utf-8"?>
<formControlPr xmlns="http://schemas.microsoft.com/office/spreadsheetml/2009/9/main" objectType="CheckBox" fmlaLink="$BR$15" lockText="1" noThreeD="1"/>
</file>

<file path=xl/ctrlProps/ctrlProp210.xml><?xml version="1.0" encoding="utf-8"?>
<formControlPr xmlns="http://schemas.microsoft.com/office/spreadsheetml/2009/9/main" objectType="CheckBox" fmlaLink="$BR$16" lockText="1" noThreeD="1"/>
</file>

<file path=xl/ctrlProps/ctrlProp211.xml><?xml version="1.0" encoding="utf-8"?>
<formControlPr xmlns="http://schemas.microsoft.com/office/spreadsheetml/2009/9/main" objectType="CheckBox" fmlaLink="$BR$17" lockText="1" noThreeD="1"/>
</file>

<file path=xl/ctrlProps/ctrlProp212.xml><?xml version="1.0" encoding="utf-8"?>
<formControlPr xmlns="http://schemas.microsoft.com/office/spreadsheetml/2009/9/main" objectType="CheckBox" fmlaLink="#REF!" lockText="1" noThreeD="1"/>
</file>

<file path=xl/ctrlProps/ctrlProp213.xml><?xml version="1.0" encoding="utf-8"?>
<formControlPr xmlns="http://schemas.microsoft.com/office/spreadsheetml/2009/9/main" objectType="CheckBox" fmlaLink="$BR$19" lockText="1" noThreeD="1"/>
</file>

<file path=xl/ctrlProps/ctrlProp214.xml><?xml version="1.0" encoding="utf-8"?>
<formControlPr xmlns="http://schemas.microsoft.com/office/spreadsheetml/2009/9/main" objectType="CheckBox" fmlaLink="$BR$21" lockText="1" noThreeD="1"/>
</file>

<file path=xl/ctrlProps/ctrlProp215.xml><?xml version="1.0" encoding="utf-8"?>
<formControlPr xmlns="http://schemas.microsoft.com/office/spreadsheetml/2009/9/main" objectType="CheckBox" fmlaLink="$BR$22" lockText="1" noThreeD="1"/>
</file>

<file path=xl/ctrlProps/ctrlProp216.xml><?xml version="1.0" encoding="utf-8"?>
<formControlPr xmlns="http://schemas.microsoft.com/office/spreadsheetml/2009/9/main" objectType="CheckBox" fmlaLink="$BR$23" lockText="1" noThreeD="1"/>
</file>

<file path=xl/ctrlProps/ctrlProp217.xml><?xml version="1.0" encoding="utf-8"?>
<formControlPr xmlns="http://schemas.microsoft.com/office/spreadsheetml/2009/9/main" objectType="CheckBox" fmlaLink="$BR$28" lockText="1" noThreeD="1"/>
</file>

<file path=xl/ctrlProps/ctrlProp218.xml><?xml version="1.0" encoding="utf-8"?>
<formControlPr xmlns="http://schemas.microsoft.com/office/spreadsheetml/2009/9/main" objectType="CheckBox" fmlaLink="$BR$29" lockText="1" noThreeD="1"/>
</file>

<file path=xl/ctrlProps/ctrlProp219.xml><?xml version="1.0" encoding="utf-8"?>
<formControlPr xmlns="http://schemas.microsoft.com/office/spreadsheetml/2009/9/main" objectType="CheckBox" fmlaLink="$BR$30" lockText="1" noThreeD="1"/>
</file>

<file path=xl/ctrlProps/ctrlProp220.xml><?xml version="1.0" encoding="utf-8"?>
<formControlPr xmlns="http://schemas.microsoft.com/office/spreadsheetml/2009/9/main" objectType="CheckBox" fmlaLink="$BR$31" lockText="1" noThreeD="1"/>
</file>

<file path=xl/ctrlProps/ctrlProp221.xml><?xml version="1.0" encoding="utf-8"?>
<formControlPr xmlns="http://schemas.microsoft.com/office/spreadsheetml/2009/9/main" objectType="CheckBox" fmlaLink="$BR$32" lockText="1" noThreeD="1"/>
</file>

<file path=xl/ctrlProps/ctrlProp222.xml><?xml version="1.0" encoding="utf-8"?>
<formControlPr xmlns="http://schemas.microsoft.com/office/spreadsheetml/2009/9/main" objectType="CheckBox" fmlaLink="$BR$33" lockText="1" noThreeD="1"/>
</file>

<file path=xl/ctrlProps/ctrlProp223.xml><?xml version="1.0" encoding="utf-8"?>
<formControlPr xmlns="http://schemas.microsoft.com/office/spreadsheetml/2009/9/main" objectType="CheckBox" fmlaLink="$BR$34" lockText="1" noThreeD="1"/>
</file>

<file path=xl/ctrlProps/ctrlProp224.xml><?xml version="1.0" encoding="utf-8"?>
<formControlPr xmlns="http://schemas.microsoft.com/office/spreadsheetml/2009/9/main" objectType="CheckBox" fmlaLink="$BR$35" lockText="1" noThreeD="1"/>
</file>

<file path=xl/ctrlProps/ctrlProp225.xml><?xml version="1.0" encoding="utf-8"?>
<formControlPr xmlns="http://schemas.microsoft.com/office/spreadsheetml/2009/9/main" objectType="CheckBox" fmlaLink="$BR$36" lockText="1" noThreeD="1"/>
</file>

<file path=xl/ctrlProps/ctrlProp226.xml><?xml version="1.0" encoding="utf-8"?>
<formControlPr xmlns="http://schemas.microsoft.com/office/spreadsheetml/2009/9/main" objectType="CheckBox" fmlaLink="$BR$37" lockText="1" noThreeD="1"/>
</file>

<file path=xl/ctrlProps/ctrlProp227.xml><?xml version="1.0" encoding="utf-8"?>
<formControlPr xmlns="http://schemas.microsoft.com/office/spreadsheetml/2009/9/main" objectType="CheckBox" fmlaLink="$BR$38" lockText="1" noThreeD="1"/>
</file>

<file path=xl/ctrlProps/ctrlProp228.xml><?xml version="1.0" encoding="utf-8"?>
<formControlPr xmlns="http://schemas.microsoft.com/office/spreadsheetml/2009/9/main" objectType="CheckBox" fmlaLink="$BR$39" lockText="1" noThreeD="1"/>
</file>

<file path=xl/ctrlProps/ctrlProp229.xml><?xml version="1.0" encoding="utf-8"?>
<formControlPr xmlns="http://schemas.microsoft.com/office/spreadsheetml/2009/9/main" objectType="CheckBox" fmlaLink="$BR$40" lockText="1" noThreeD="1"/>
</file>

<file path=xl/ctrlProps/ctrlProp230.xml><?xml version="1.0" encoding="utf-8"?>
<formControlPr xmlns="http://schemas.microsoft.com/office/spreadsheetml/2009/9/main" objectType="CheckBox" fmlaLink="$BR$41" lockText="1" noThreeD="1"/>
</file>

<file path=xl/ctrlProps/ctrlProp231.xml><?xml version="1.0" encoding="utf-8"?>
<formControlPr xmlns="http://schemas.microsoft.com/office/spreadsheetml/2009/9/main" objectType="CheckBox" fmlaLink="$BR$42" lockText="1" noThreeD="1"/>
</file>

<file path=xl/ctrlProps/ctrlProp232.xml><?xml version="1.0" encoding="utf-8"?>
<formControlPr xmlns="http://schemas.microsoft.com/office/spreadsheetml/2009/9/main" objectType="CheckBox" fmlaLink="$BR$43" lockText="1" noThreeD="1"/>
</file>

<file path=xl/ctrlProps/ctrlProp233.xml><?xml version="1.0" encoding="utf-8"?>
<formControlPr xmlns="http://schemas.microsoft.com/office/spreadsheetml/2009/9/main" objectType="CheckBox" fmlaLink="$BR$44" lockText="1" noThreeD="1"/>
</file>

<file path=xl/ctrlProps/ctrlProp234.xml><?xml version="1.0" encoding="utf-8"?>
<formControlPr xmlns="http://schemas.microsoft.com/office/spreadsheetml/2009/9/main" objectType="CheckBox" fmlaLink="$BR$45" lockText="1" noThreeD="1"/>
</file>

<file path=xl/ctrlProps/ctrlProp235.xml><?xml version="1.0" encoding="utf-8"?>
<formControlPr xmlns="http://schemas.microsoft.com/office/spreadsheetml/2009/9/main" objectType="CheckBox" fmlaLink="$BR$46" lockText="1" noThreeD="1"/>
</file>

<file path=xl/ctrlProps/ctrlProp236.xml><?xml version="1.0" encoding="utf-8"?>
<formControlPr xmlns="http://schemas.microsoft.com/office/spreadsheetml/2009/9/main" objectType="CheckBox" fmlaLink="$BR$47" lockText="1" noThreeD="1"/>
</file>

<file path=xl/ctrlProps/ctrlProp237.xml><?xml version="1.0" encoding="utf-8"?>
<formControlPr xmlns="http://schemas.microsoft.com/office/spreadsheetml/2009/9/main" objectType="CheckBox" fmlaLink="$BR$48" lockText="1" noThreeD="1"/>
</file>

<file path=xl/ctrlProps/ctrlProp238.xml><?xml version="1.0" encoding="utf-8"?>
<formControlPr xmlns="http://schemas.microsoft.com/office/spreadsheetml/2009/9/main" objectType="CheckBox" fmlaLink="$BR$49" lockText="1" noThreeD="1"/>
</file>

<file path=xl/ctrlProps/ctrlProp239.xml><?xml version="1.0" encoding="utf-8"?>
<formControlPr xmlns="http://schemas.microsoft.com/office/spreadsheetml/2009/9/main" objectType="CheckBox" fmlaLink="$BR$50" lockText="1" noThreeD="1"/>
</file>

<file path=xl/ctrlProps/ctrlProp240.xml><?xml version="1.0" encoding="utf-8"?>
<formControlPr xmlns="http://schemas.microsoft.com/office/spreadsheetml/2009/9/main" objectType="CheckBox" fmlaLink="$BR$51" lockText="1" noThreeD="1"/>
</file>

<file path=xl/ctrlProps/ctrlProp241.xml><?xml version="1.0" encoding="utf-8"?>
<formControlPr xmlns="http://schemas.microsoft.com/office/spreadsheetml/2009/9/main" objectType="CheckBox" fmlaLink="$BR$52" lockText="1" noThreeD="1"/>
</file>

<file path=xl/ctrlProps/ctrlProp242.xml><?xml version="1.0" encoding="utf-8"?>
<formControlPr xmlns="http://schemas.microsoft.com/office/spreadsheetml/2009/9/main" objectType="CheckBox" fmlaLink="$BR$53" lockText="1" noThreeD="1"/>
</file>

<file path=xl/ctrlProps/ctrlProp243.xml><?xml version="1.0" encoding="utf-8"?>
<formControlPr xmlns="http://schemas.microsoft.com/office/spreadsheetml/2009/9/main" objectType="CheckBox" fmlaLink="$BR$54" lockText="1" noThreeD="1"/>
</file>

<file path=xl/ctrlProps/ctrlProp244.xml><?xml version="1.0" encoding="utf-8"?>
<formControlPr xmlns="http://schemas.microsoft.com/office/spreadsheetml/2009/9/main" objectType="CheckBox" fmlaLink="$BR$55" lockText="1" noThreeD="1"/>
</file>

<file path=xl/ctrlProps/ctrlProp245.xml><?xml version="1.0" encoding="utf-8"?>
<formControlPr xmlns="http://schemas.microsoft.com/office/spreadsheetml/2009/9/main" objectType="CheckBox" fmlaLink="$BR$56" lockText="1" noThreeD="1"/>
</file>

<file path=xl/ctrlProps/ctrlProp246.xml><?xml version="1.0" encoding="utf-8"?>
<formControlPr xmlns="http://schemas.microsoft.com/office/spreadsheetml/2009/9/main" objectType="CheckBox" fmlaLink="$BR$57" lockText="1" noThreeD="1"/>
</file>

<file path=xl/ctrlProps/ctrlProp247.xml><?xml version="1.0" encoding="utf-8"?>
<formControlPr xmlns="http://schemas.microsoft.com/office/spreadsheetml/2009/9/main" objectType="CheckBox" fmlaLink="$BR$58" lockText="1" noThreeD="1"/>
</file>

<file path=xl/ctrlProps/ctrlProp248.xml><?xml version="1.0" encoding="utf-8"?>
<formControlPr xmlns="http://schemas.microsoft.com/office/spreadsheetml/2009/9/main" objectType="CheckBox" fmlaLink="$BR$59" lockText="1" noThreeD="1"/>
</file>

<file path=xl/ctrlProps/ctrlProp249.xml><?xml version="1.0" encoding="utf-8"?>
<formControlPr xmlns="http://schemas.microsoft.com/office/spreadsheetml/2009/9/main" objectType="CheckBox" fmlaLink="$BR$60" lockText="1" noThreeD="1"/>
</file>

<file path=xl/ctrlProps/ctrlProp250.xml><?xml version="1.0" encoding="utf-8"?>
<formControlPr xmlns="http://schemas.microsoft.com/office/spreadsheetml/2009/9/main" objectType="CheckBox" fmlaLink="$BR$61" lockText="1" noThreeD="1"/>
</file>

<file path=xl/ctrlProps/ctrlProp251.xml><?xml version="1.0" encoding="utf-8"?>
<formControlPr xmlns="http://schemas.microsoft.com/office/spreadsheetml/2009/9/main" objectType="CheckBox" fmlaLink="$BR$62" lockText="1" noThreeD="1"/>
</file>

<file path=xl/ctrlProps/ctrlProp252.xml><?xml version="1.0" encoding="utf-8"?>
<formControlPr xmlns="http://schemas.microsoft.com/office/spreadsheetml/2009/9/main" objectType="CheckBox" fmlaLink="$BR$63" lockText="1" noThreeD="1"/>
</file>

<file path=xl/ctrlProps/ctrlProp253.xml><?xml version="1.0" encoding="utf-8"?>
<formControlPr xmlns="http://schemas.microsoft.com/office/spreadsheetml/2009/9/main" objectType="CheckBox" fmlaLink="$BR$64" lockText="1" noThreeD="1"/>
</file>

<file path=xl/ctrlProps/ctrlProp254.xml><?xml version="1.0" encoding="utf-8"?>
<formControlPr xmlns="http://schemas.microsoft.com/office/spreadsheetml/2009/9/main" objectType="CheckBox" fmlaLink="$BR$65" lockText="1" noThreeD="1"/>
</file>

<file path=xl/ctrlProps/ctrlProp255.xml><?xml version="1.0" encoding="utf-8"?>
<formControlPr xmlns="http://schemas.microsoft.com/office/spreadsheetml/2009/9/main" objectType="CheckBox" fmlaLink="$BR$66" lockText="1" noThreeD="1"/>
</file>

<file path=xl/ctrlProps/ctrlProp256.xml><?xml version="1.0" encoding="utf-8"?>
<formControlPr xmlns="http://schemas.microsoft.com/office/spreadsheetml/2009/9/main" objectType="CheckBox" fmlaLink="$BR$15" lockText="1" noThreeD="1"/>
</file>

<file path=xl/ctrlProps/ctrlProp257.xml><?xml version="1.0" encoding="utf-8"?>
<formControlPr xmlns="http://schemas.microsoft.com/office/spreadsheetml/2009/9/main" objectType="CheckBox" fmlaLink="$BR$16" lockText="1" noThreeD="1"/>
</file>

<file path=xl/ctrlProps/ctrlProp258.xml><?xml version="1.0" encoding="utf-8"?>
<formControlPr xmlns="http://schemas.microsoft.com/office/spreadsheetml/2009/9/main" objectType="CheckBox" fmlaLink="$BR$17" lockText="1" noThreeD="1"/>
</file>

<file path=xl/ctrlProps/ctrlProp259.xml><?xml version="1.0" encoding="utf-8"?>
<formControlPr xmlns="http://schemas.microsoft.com/office/spreadsheetml/2009/9/main" objectType="CheckBox" fmlaLink="#REF!" lockText="1" noThreeD="1"/>
</file>

<file path=xl/ctrlProps/ctrlProp260.xml><?xml version="1.0" encoding="utf-8"?>
<formControlPr xmlns="http://schemas.microsoft.com/office/spreadsheetml/2009/9/main" objectType="CheckBox" fmlaLink="$BR$19" lockText="1" noThreeD="1"/>
</file>

<file path=xl/ctrlProps/ctrlProp261.xml><?xml version="1.0" encoding="utf-8"?>
<formControlPr xmlns="http://schemas.microsoft.com/office/spreadsheetml/2009/9/main" objectType="CheckBox" fmlaLink="$BR$21" lockText="1" noThreeD="1"/>
</file>

<file path=xl/ctrlProps/ctrlProp262.xml><?xml version="1.0" encoding="utf-8"?>
<formControlPr xmlns="http://schemas.microsoft.com/office/spreadsheetml/2009/9/main" objectType="CheckBox" fmlaLink="$BR$22" lockText="1" noThreeD="1"/>
</file>

<file path=xl/ctrlProps/ctrlProp263.xml><?xml version="1.0" encoding="utf-8"?>
<formControlPr xmlns="http://schemas.microsoft.com/office/spreadsheetml/2009/9/main" objectType="CheckBox" fmlaLink="$BR$23" lockText="1" noThreeD="1"/>
</file>

<file path=xl/ctrlProps/ctrlProp264.xml><?xml version="1.0" encoding="utf-8"?>
<formControlPr xmlns="http://schemas.microsoft.com/office/spreadsheetml/2009/9/main" objectType="CheckBox" fmlaLink="$BR$28" lockText="1" noThreeD="1"/>
</file>

<file path=xl/ctrlProps/ctrlProp265.xml><?xml version="1.0" encoding="utf-8"?>
<formControlPr xmlns="http://schemas.microsoft.com/office/spreadsheetml/2009/9/main" objectType="CheckBox" fmlaLink="$BR$29" lockText="1" noThreeD="1"/>
</file>

<file path=xl/ctrlProps/ctrlProp266.xml><?xml version="1.0" encoding="utf-8"?>
<formControlPr xmlns="http://schemas.microsoft.com/office/spreadsheetml/2009/9/main" objectType="CheckBox" fmlaLink="$BR$30" lockText="1" noThreeD="1"/>
</file>

<file path=xl/ctrlProps/ctrlProp267.xml><?xml version="1.0" encoding="utf-8"?>
<formControlPr xmlns="http://schemas.microsoft.com/office/spreadsheetml/2009/9/main" objectType="CheckBox" fmlaLink="$BR$31" lockText="1" noThreeD="1"/>
</file>

<file path=xl/ctrlProps/ctrlProp268.xml><?xml version="1.0" encoding="utf-8"?>
<formControlPr xmlns="http://schemas.microsoft.com/office/spreadsheetml/2009/9/main" objectType="CheckBox" fmlaLink="$BR$33" lockText="1" noThreeD="1"/>
</file>

<file path=xl/ctrlProps/ctrlProp269.xml><?xml version="1.0" encoding="utf-8"?>
<formControlPr xmlns="http://schemas.microsoft.com/office/spreadsheetml/2009/9/main" objectType="CheckBox" fmlaLink="$BR$34" lockText="1" noThreeD="1"/>
</file>

<file path=xl/ctrlProps/ctrlProp270.xml><?xml version="1.0" encoding="utf-8"?>
<formControlPr xmlns="http://schemas.microsoft.com/office/spreadsheetml/2009/9/main" objectType="CheckBox" fmlaLink="$BR$35" lockText="1" noThreeD="1"/>
</file>

<file path=xl/ctrlProps/ctrlProp271.xml><?xml version="1.0" encoding="utf-8"?>
<formControlPr xmlns="http://schemas.microsoft.com/office/spreadsheetml/2009/9/main" objectType="CheckBox" fmlaLink="$BR$36" lockText="1" noThreeD="1"/>
</file>

<file path=xl/ctrlProps/ctrlProp272.xml><?xml version="1.0" encoding="utf-8"?>
<formControlPr xmlns="http://schemas.microsoft.com/office/spreadsheetml/2009/9/main" objectType="CheckBox" fmlaLink="$BR$37" lockText="1" noThreeD="1"/>
</file>

<file path=xl/ctrlProps/ctrlProp273.xml><?xml version="1.0" encoding="utf-8"?>
<formControlPr xmlns="http://schemas.microsoft.com/office/spreadsheetml/2009/9/main" objectType="CheckBox" fmlaLink="$BR$38" lockText="1" noThreeD="1"/>
</file>

<file path=xl/ctrlProps/ctrlProp274.xml><?xml version="1.0" encoding="utf-8"?>
<formControlPr xmlns="http://schemas.microsoft.com/office/spreadsheetml/2009/9/main" objectType="CheckBox" fmlaLink="$BR$39" lockText="1" noThreeD="1"/>
</file>

<file path=xl/ctrlProps/ctrlProp275.xml><?xml version="1.0" encoding="utf-8"?>
<formControlPr xmlns="http://schemas.microsoft.com/office/spreadsheetml/2009/9/main" objectType="CheckBox" fmlaLink="$BR$40" lockText="1" noThreeD="1"/>
</file>

<file path=xl/ctrlProps/ctrlProp276.xml><?xml version="1.0" encoding="utf-8"?>
<formControlPr xmlns="http://schemas.microsoft.com/office/spreadsheetml/2009/9/main" objectType="CheckBox" fmlaLink="$BR$41" lockText="1" noThreeD="1"/>
</file>

<file path=xl/ctrlProps/ctrlProp277.xml><?xml version="1.0" encoding="utf-8"?>
<formControlPr xmlns="http://schemas.microsoft.com/office/spreadsheetml/2009/9/main" objectType="CheckBox" fmlaLink="$BR$42" lockText="1" noThreeD="1"/>
</file>

<file path=xl/ctrlProps/ctrlProp278.xml><?xml version="1.0" encoding="utf-8"?>
<formControlPr xmlns="http://schemas.microsoft.com/office/spreadsheetml/2009/9/main" objectType="CheckBox" fmlaLink="$BR$43" lockText="1" noThreeD="1"/>
</file>

<file path=xl/ctrlProps/ctrlProp279.xml><?xml version="1.0" encoding="utf-8"?>
<formControlPr xmlns="http://schemas.microsoft.com/office/spreadsheetml/2009/9/main" objectType="CheckBox" fmlaLink="$BR$44" lockText="1" noThreeD="1"/>
</file>

<file path=xl/ctrlProps/ctrlProp280.xml><?xml version="1.0" encoding="utf-8"?>
<formControlPr xmlns="http://schemas.microsoft.com/office/spreadsheetml/2009/9/main" objectType="CheckBox" fmlaLink="$BR$45" lockText="1" noThreeD="1"/>
</file>

<file path=xl/ctrlProps/ctrlProp281.xml><?xml version="1.0" encoding="utf-8"?>
<formControlPr xmlns="http://schemas.microsoft.com/office/spreadsheetml/2009/9/main" objectType="CheckBox" fmlaLink="$BR$46" lockText="1" noThreeD="1"/>
</file>

<file path=xl/ctrlProps/ctrlProp282.xml><?xml version="1.0" encoding="utf-8"?>
<formControlPr xmlns="http://schemas.microsoft.com/office/spreadsheetml/2009/9/main" objectType="CheckBox" fmlaLink="$BR$47" lockText="1" noThreeD="1"/>
</file>

<file path=xl/ctrlProps/ctrlProp283.xml><?xml version="1.0" encoding="utf-8"?>
<formControlPr xmlns="http://schemas.microsoft.com/office/spreadsheetml/2009/9/main" objectType="CheckBox" fmlaLink="$BR$48" lockText="1" noThreeD="1"/>
</file>

<file path=xl/ctrlProps/ctrlProp284.xml><?xml version="1.0" encoding="utf-8"?>
<formControlPr xmlns="http://schemas.microsoft.com/office/spreadsheetml/2009/9/main" objectType="CheckBox" fmlaLink="$BR$49" lockText="1" noThreeD="1"/>
</file>

<file path=xl/ctrlProps/ctrlProp285.xml><?xml version="1.0" encoding="utf-8"?>
<formControlPr xmlns="http://schemas.microsoft.com/office/spreadsheetml/2009/9/main" objectType="CheckBox" fmlaLink="$BR$50" lockText="1" noThreeD="1"/>
</file>

<file path=xl/ctrlProps/ctrlProp286.xml><?xml version="1.0" encoding="utf-8"?>
<formControlPr xmlns="http://schemas.microsoft.com/office/spreadsheetml/2009/9/main" objectType="CheckBox" fmlaLink="$BR$51" lockText="1" noThreeD="1"/>
</file>

<file path=xl/ctrlProps/ctrlProp287.xml><?xml version="1.0" encoding="utf-8"?>
<formControlPr xmlns="http://schemas.microsoft.com/office/spreadsheetml/2009/9/main" objectType="CheckBox" fmlaLink="$BR$52" lockText="1" noThreeD="1"/>
</file>

<file path=xl/ctrlProps/ctrlProp288.xml><?xml version="1.0" encoding="utf-8"?>
<formControlPr xmlns="http://schemas.microsoft.com/office/spreadsheetml/2009/9/main" objectType="CheckBox" fmlaLink="$BR$53" lockText="1" noThreeD="1"/>
</file>

<file path=xl/ctrlProps/ctrlProp289.xml><?xml version="1.0" encoding="utf-8"?>
<formControlPr xmlns="http://schemas.microsoft.com/office/spreadsheetml/2009/9/main" objectType="CheckBox" fmlaLink="$BR$54" lockText="1" noThreeD="1"/>
</file>

<file path=xl/ctrlProps/ctrlProp290.xml><?xml version="1.0" encoding="utf-8"?>
<formControlPr xmlns="http://schemas.microsoft.com/office/spreadsheetml/2009/9/main" objectType="CheckBox" fmlaLink="$BR$55" lockText="1" noThreeD="1"/>
</file>

<file path=xl/ctrlProps/ctrlProp291.xml><?xml version="1.0" encoding="utf-8"?>
<formControlPr xmlns="http://schemas.microsoft.com/office/spreadsheetml/2009/9/main" objectType="CheckBox" fmlaLink="$BR$56" lockText="1" noThreeD="1"/>
</file>

<file path=xl/ctrlProps/ctrlProp292.xml><?xml version="1.0" encoding="utf-8"?>
<formControlPr xmlns="http://schemas.microsoft.com/office/spreadsheetml/2009/9/main" objectType="CheckBox" fmlaLink="$BR$57" lockText="1" noThreeD="1"/>
</file>

<file path=xl/ctrlProps/ctrlProp293.xml><?xml version="1.0" encoding="utf-8"?>
<formControlPr xmlns="http://schemas.microsoft.com/office/spreadsheetml/2009/9/main" objectType="CheckBox" fmlaLink="$BR$58" lockText="1" noThreeD="1"/>
</file>

<file path=xl/ctrlProps/ctrlProp294.xml><?xml version="1.0" encoding="utf-8"?>
<formControlPr xmlns="http://schemas.microsoft.com/office/spreadsheetml/2009/9/main" objectType="CheckBox" fmlaLink="$BR$59" lockText="1" noThreeD="1"/>
</file>

<file path=xl/ctrlProps/ctrlProp295.xml><?xml version="1.0" encoding="utf-8"?>
<formControlPr xmlns="http://schemas.microsoft.com/office/spreadsheetml/2009/9/main" objectType="CheckBox" fmlaLink="$BR$60" lockText="1" noThreeD="1"/>
</file>

<file path=xl/ctrlProps/ctrlProp296.xml><?xml version="1.0" encoding="utf-8"?>
<formControlPr xmlns="http://schemas.microsoft.com/office/spreadsheetml/2009/9/main" objectType="CheckBox" fmlaLink="$BR$61" lockText="1" noThreeD="1"/>
</file>

<file path=xl/ctrlProps/ctrlProp297.xml><?xml version="1.0" encoding="utf-8"?>
<formControlPr xmlns="http://schemas.microsoft.com/office/spreadsheetml/2009/9/main" objectType="CheckBox" fmlaLink="$BR$62" lockText="1" noThreeD="1"/>
</file>

<file path=xl/ctrlProps/ctrlProp298.xml><?xml version="1.0" encoding="utf-8"?>
<formControlPr xmlns="http://schemas.microsoft.com/office/spreadsheetml/2009/9/main" objectType="CheckBox" fmlaLink="$BR$63" lockText="1" noThreeD="1"/>
</file>

<file path=xl/ctrlProps/ctrlProp299.xml><?xml version="1.0" encoding="utf-8"?>
<formControlPr xmlns="http://schemas.microsoft.com/office/spreadsheetml/2009/9/main" objectType="CheckBox" fmlaLink="$BR$64" lockText="1" noThreeD="1"/>
</file>

<file path=xl/ctrlProps/ctrlProp300.xml><?xml version="1.0" encoding="utf-8"?>
<formControlPr xmlns="http://schemas.microsoft.com/office/spreadsheetml/2009/9/main" objectType="CheckBox" fmlaLink="$BR$65" lockText="1" noThreeD="1"/>
</file>

<file path=xl/ctrlProps/ctrlProp301.xml><?xml version="1.0" encoding="utf-8"?>
<formControlPr xmlns="http://schemas.microsoft.com/office/spreadsheetml/2009/9/main" objectType="CheckBox" fmlaLink="$BR$66" lockText="1" noThreeD="1"/>
</file>

<file path=xl/ctrlProps/ctrlProp302.xml><?xml version="1.0" encoding="utf-8"?>
<formControlPr xmlns="http://schemas.microsoft.com/office/spreadsheetml/2009/9/main" objectType="CheckBox" fmlaLink="$BR$15" lockText="1" noThreeD="1"/>
</file>

<file path=xl/ctrlProps/ctrlProp303.xml><?xml version="1.0" encoding="utf-8"?>
<formControlPr xmlns="http://schemas.microsoft.com/office/spreadsheetml/2009/9/main" objectType="CheckBox" fmlaLink="$BR$16" lockText="1" noThreeD="1"/>
</file>

<file path=xl/ctrlProps/ctrlProp304.xml><?xml version="1.0" encoding="utf-8"?>
<formControlPr xmlns="http://schemas.microsoft.com/office/spreadsheetml/2009/9/main" objectType="CheckBox" fmlaLink="$BR$17" lockText="1" noThreeD="1"/>
</file>

<file path=xl/ctrlProps/ctrlProp305.xml><?xml version="1.0" encoding="utf-8"?>
<formControlPr xmlns="http://schemas.microsoft.com/office/spreadsheetml/2009/9/main" objectType="CheckBox" fmlaLink="#REF!" lockText="1" noThreeD="1"/>
</file>

<file path=xl/ctrlProps/ctrlProp306.xml><?xml version="1.0" encoding="utf-8"?>
<formControlPr xmlns="http://schemas.microsoft.com/office/spreadsheetml/2009/9/main" objectType="CheckBox" fmlaLink="$BR$19" lockText="1" noThreeD="1"/>
</file>

<file path=xl/ctrlProps/ctrlProp307.xml><?xml version="1.0" encoding="utf-8"?>
<formControlPr xmlns="http://schemas.microsoft.com/office/spreadsheetml/2009/9/main" objectType="CheckBox" fmlaLink="$BR$20" lockText="1" noThreeD="1"/>
</file>

<file path=xl/ctrlProps/ctrlProp308.xml><?xml version="1.0" encoding="utf-8"?>
<formControlPr xmlns="http://schemas.microsoft.com/office/spreadsheetml/2009/9/main" objectType="CheckBox" fmlaLink="$BR$21" lockText="1" noThreeD="1"/>
</file>

<file path=xl/ctrlProps/ctrlProp309.xml><?xml version="1.0" encoding="utf-8"?>
<formControlPr xmlns="http://schemas.microsoft.com/office/spreadsheetml/2009/9/main" objectType="CheckBox" fmlaLink="$BR$22" lockText="1" noThreeD="1"/>
</file>

<file path=xl/ctrlProps/ctrlProp310.xml><?xml version="1.0" encoding="utf-8"?>
<formControlPr xmlns="http://schemas.microsoft.com/office/spreadsheetml/2009/9/main" objectType="CheckBox" fmlaLink="$BR$23" lockText="1" noThreeD="1"/>
</file>

<file path=xl/ctrlProps/ctrlProp311.xml><?xml version="1.0" encoding="utf-8"?>
<formControlPr xmlns="http://schemas.microsoft.com/office/spreadsheetml/2009/9/main" objectType="CheckBox" fmlaLink="$BR$27" lockText="1" noThreeD="1"/>
</file>

<file path=xl/ctrlProps/ctrlProp312.xml><?xml version="1.0" encoding="utf-8"?>
<formControlPr xmlns="http://schemas.microsoft.com/office/spreadsheetml/2009/9/main" objectType="CheckBox" fmlaLink="$BR$28" lockText="1" noThreeD="1"/>
</file>

<file path=xl/ctrlProps/ctrlProp313.xml><?xml version="1.0" encoding="utf-8"?>
<formControlPr xmlns="http://schemas.microsoft.com/office/spreadsheetml/2009/9/main" objectType="CheckBox" fmlaLink="$BR$29" lockText="1" noThreeD="1"/>
</file>

<file path=xl/ctrlProps/ctrlProp314.xml><?xml version="1.0" encoding="utf-8"?>
<formControlPr xmlns="http://schemas.microsoft.com/office/spreadsheetml/2009/9/main" objectType="CheckBox" fmlaLink="$BR$30" lockText="1" noThreeD="1"/>
</file>

<file path=xl/ctrlProps/ctrlProp315.xml><?xml version="1.0" encoding="utf-8"?>
<formControlPr xmlns="http://schemas.microsoft.com/office/spreadsheetml/2009/9/main" objectType="CheckBox" fmlaLink="$BR$31" lockText="1" noThreeD="1"/>
</file>

<file path=xl/ctrlProps/ctrlProp316.xml><?xml version="1.0" encoding="utf-8"?>
<formControlPr xmlns="http://schemas.microsoft.com/office/spreadsheetml/2009/9/main" objectType="CheckBox" fmlaLink="$BR$32" lockText="1" noThreeD="1"/>
</file>

<file path=xl/ctrlProps/ctrlProp317.xml><?xml version="1.0" encoding="utf-8"?>
<formControlPr xmlns="http://schemas.microsoft.com/office/spreadsheetml/2009/9/main" objectType="CheckBox" fmlaLink="$BR$33" lockText="1" noThreeD="1"/>
</file>

<file path=xl/ctrlProps/ctrlProp318.xml><?xml version="1.0" encoding="utf-8"?>
<formControlPr xmlns="http://schemas.microsoft.com/office/spreadsheetml/2009/9/main" objectType="CheckBox" fmlaLink="$BR$34" lockText="1" noThreeD="1"/>
</file>

<file path=xl/ctrlProps/ctrlProp319.xml><?xml version="1.0" encoding="utf-8"?>
<formControlPr xmlns="http://schemas.microsoft.com/office/spreadsheetml/2009/9/main" objectType="CheckBox" fmlaLink="$BR$35" lockText="1" noThreeD="1"/>
</file>

<file path=xl/ctrlProps/ctrlProp320.xml><?xml version="1.0" encoding="utf-8"?>
<formControlPr xmlns="http://schemas.microsoft.com/office/spreadsheetml/2009/9/main" objectType="CheckBox" fmlaLink="$BR$36" lockText="1" noThreeD="1"/>
</file>

<file path=xl/ctrlProps/ctrlProp321.xml><?xml version="1.0" encoding="utf-8"?>
<formControlPr xmlns="http://schemas.microsoft.com/office/spreadsheetml/2009/9/main" objectType="CheckBox" fmlaLink="$BR$37" lockText="1" noThreeD="1"/>
</file>

<file path=xl/ctrlProps/ctrlProp322.xml><?xml version="1.0" encoding="utf-8"?>
<formControlPr xmlns="http://schemas.microsoft.com/office/spreadsheetml/2009/9/main" objectType="CheckBox" fmlaLink="$BR$38" lockText="1" noThreeD="1"/>
</file>

<file path=xl/ctrlProps/ctrlProp323.xml><?xml version="1.0" encoding="utf-8"?>
<formControlPr xmlns="http://schemas.microsoft.com/office/spreadsheetml/2009/9/main" objectType="CheckBox" fmlaLink="$BR$39" lockText="1" noThreeD="1"/>
</file>

<file path=xl/ctrlProps/ctrlProp324.xml><?xml version="1.0" encoding="utf-8"?>
<formControlPr xmlns="http://schemas.microsoft.com/office/spreadsheetml/2009/9/main" objectType="CheckBox" fmlaLink="$BR$40" lockText="1" noThreeD="1"/>
</file>

<file path=xl/ctrlProps/ctrlProp325.xml><?xml version="1.0" encoding="utf-8"?>
<formControlPr xmlns="http://schemas.microsoft.com/office/spreadsheetml/2009/9/main" objectType="CheckBox" fmlaLink="$BR$41" lockText="1" noThreeD="1"/>
</file>

<file path=xl/ctrlProps/ctrlProp326.xml><?xml version="1.0" encoding="utf-8"?>
<formControlPr xmlns="http://schemas.microsoft.com/office/spreadsheetml/2009/9/main" objectType="CheckBox" fmlaLink="$BR$42" lockText="1" noThreeD="1"/>
</file>

<file path=xl/ctrlProps/ctrlProp327.xml><?xml version="1.0" encoding="utf-8"?>
<formControlPr xmlns="http://schemas.microsoft.com/office/spreadsheetml/2009/9/main" objectType="CheckBox" fmlaLink="$BR$43" lockText="1" noThreeD="1"/>
</file>

<file path=xl/ctrlProps/ctrlProp328.xml><?xml version="1.0" encoding="utf-8"?>
<formControlPr xmlns="http://schemas.microsoft.com/office/spreadsheetml/2009/9/main" objectType="CheckBox" fmlaLink="$BR$44" lockText="1" noThreeD="1"/>
</file>

<file path=xl/ctrlProps/ctrlProp329.xml><?xml version="1.0" encoding="utf-8"?>
<formControlPr xmlns="http://schemas.microsoft.com/office/spreadsheetml/2009/9/main" objectType="CheckBox" fmlaLink="$BR$45" lockText="1" noThreeD="1"/>
</file>

<file path=xl/ctrlProps/ctrlProp330.xml><?xml version="1.0" encoding="utf-8"?>
<formControlPr xmlns="http://schemas.microsoft.com/office/spreadsheetml/2009/9/main" objectType="CheckBox" fmlaLink="$BR$46" lockText="1" noThreeD="1"/>
</file>

<file path=xl/ctrlProps/ctrlProp331.xml><?xml version="1.0" encoding="utf-8"?>
<formControlPr xmlns="http://schemas.microsoft.com/office/spreadsheetml/2009/9/main" objectType="CheckBox" fmlaLink="$BR$47" lockText="1" noThreeD="1"/>
</file>

<file path=xl/ctrlProps/ctrlProp332.xml><?xml version="1.0" encoding="utf-8"?>
<formControlPr xmlns="http://schemas.microsoft.com/office/spreadsheetml/2009/9/main" objectType="CheckBox" fmlaLink="$BR$48" lockText="1" noThreeD="1"/>
</file>

<file path=xl/ctrlProps/ctrlProp333.xml><?xml version="1.0" encoding="utf-8"?>
<formControlPr xmlns="http://schemas.microsoft.com/office/spreadsheetml/2009/9/main" objectType="CheckBox" fmlaLink="$BR$49" lockText="1" noThreeD="1"/>
</file>

<file path=xl/ctrlProps/ctrlProp334.xml><?xml version="1.0" encoding="utf-8"?>
<formControlPr xmlns="http://schemas.microsoft.com/office/spreadsheetml/2009/9/main" objectType="CheckBox" fmlaLink="$BR$50" lockText="1" noThreeD="1"/>
</file>

<file path=xl/ctrlProps/ctrlProp335.xml><?xml version="1.0" encoding="utf-8"?>
<formControlPr xmlns="http://schemas.microsoft.com/office/spreadsheetml/2009/9/main" objectType="CheckBox" fmlaLink="$BR$51" lockText="1" noThreeD="1"/>
</file>

<file path=xl/ctrlProps/ctrlProp336.xml><?xml version="1.0" encoding="utf-8"?>
<formControlPr xmlns="http://schemas.microsoft.com/office/spreadsheetml/2009/9/main" objectType="CheckBox" fmlaLink="$BR$52" lockText="1" noThreeD="1"/>
</file>

<file path=xl/ctrlProps/ctrlProp337.xml><?xml version="1.0" encoding="utf-8"?>
<formControlPr xmlns="http://schemas.microsoft.com/office/spreadsheetml/2009/9/main" objectType="CheckBox" fmlaLink="$BR$53" lockText="1" noThreeD="1"/>
</file>

<file path=xl/ctrlProps/ctrlProp338.xml><?xml version="1.0" encoding="utf-8"?>
<formControlPr xmlns="http://schemas.microsoft.com/office/spreadsheetml/2009/9/main" objectType="CheckBox" fmlaLink="$BR$54" lockText="1" noThreeD="1"/>
</file>

<file path=xl/ctrlProps/ctrlProp339.xml><?xml version="1.0" encoding="utf-8"?>
<formControlPr xmlns="http://schemas.microsoft.com/office/spreadsheetml/2009/9/main" objectType="CheckBox" fmlaLink="$BR$55" lockText="1" noThreeD="1"/>
</file>

<file path=xl/ctrlProps/ctrlProp340.xml><?xml version="1.0" encoding="utf-8"?>
<formControlPr xmlns="http://schemas.microsoft.com/office/spreadsheetml/2009/9/main" objectType="CheckBox" fmlaLink="$BR$56" lockText="1" noThreeD="1"/>
</file>

<file path=xl/ctrlProps/ctrlProp341.xml><?xml version="1.0" encoding="utf-8"?>
<formControlPr xmlns="http://schemas.microsoft.com/office/spreadsheetml/2009/9/main" objectType="CheckBox" fmlaLink="$BR$57" lockText="1" noThreeD="1"/>
</file>

<file path=xl/ctrlProps/ctrlProp342.xml><?xml version="1.0" encoding="utf-8"?>
<formControlPr xmlns="http://schemas.microsoft.com/office/spreadsheetml/2009/9/main" objectType="CheckBox" fmlaLink="$BR$58" lockText="1" noThreeD="1"/>
</file>

<file path=xl/ctrlProps/ctrlProp343.xml><?xml version="1.0" encoding="utf-8"?>
<formControlPr xmlns="http://schemas.microsoft.com/office/spreadsheetml/2009/9/main" objectType="CheckBox" fmlaLink="$BR$59" lockText="1" noThreeD="1"/>
</file>

<file path=xl/ctrlProps/ctrlProp344.xml><?xml version="1.0" encoding="utf-8"?>
<formControlPr xmlns="http://schemas.microsoft.com/office/spreadsheetml/2009/9/main" objectType="CheckBox" fmlaLink="$BR$60" lockText="1" noThreeD="1"/>
</file>

<file path=xl/ctrlProps/ctrlProp345.xml><?xml version="1.0" encoding="utf-8"?>
<formControlPr xmlns="http://schemas.microsoft.com/office/spreadsheetml/2009/9/main" objectType="CheckBox" fmlaLink="$BR$61" lockText="1" noThreeD="1"/>
</file>

<file path=xl/ctrlProps/ctrlProp346.xml><?xml version="1.0" encoding="utf-8"?>
<formControlPr xmlns="http://schemas.microsoft.com/office/spreadsheetml/2009/9/main" objectType="CheckBox" fmlaLink="$BR$62" lockText="1" noThreeD="1"/>
</file>

<file path=xl/ctrlProps/ctrlProp347.xml><?xml version="1.0" encoding="utf-8"?>
<formControlPr xmlns="http://schemas.microsoft.com/office/spreadsheetml/2009/9/main" objectType="CheckBox" fmlaLink="$BR$63" lockText="1" noThreeD="1"/>
</file>

<file path=xl/ctrlProps/ctrlProp348.xml><?xml version="1.0" encoding="utf-8"?>
<formControlPr xmlns="http://schemas.microsoft.com/office/spreadsheetml/2009/9/main" objectType="CheckBox" fmlaLink="$BR$64" lockText="1" noThreeD="1"/>
</file>

<file path=xl/ctrlProps/ctrlProp349.xml><?xml version="1.0" encoding="utf-8"?>
<formControlPr xmlns="http://schemas.microsoft.com/office/spreadsheetml/2009/9/main" objectType="CheckBox" fmlaLink="$BR$65" lockText="1" noThreeD="1"/>
</file>

<file path=xl/ctrlProps/ctrlProp350.xml><?xml version="1.0" encoding="utf-8"?>
<formControlPr xmlns="http://schemas.microsoft.com/office/spreadsheetml/2009/9/main" objectType="CheckBox" fmlaLink="$BR$66" lockText="1" noThreeD="1"/>
</file>

<file path=xl/ctrlProps/ctrlProp351.xml><?xml version="1.0" encoding="utf-8"?>
<formControlPr xmlns="http://schemas.microsoft.com/office/spreadsheetml/2009/9/main" objectType="CheckBox" fmlaLink="$BR$15" lockText="1" noThreeD="1"/>
</file>

<file path=xl/ctrlProps/ctrlProp352.xml><?xml version="1.0" encoding="utf-8"?>
<formControlPr xmlns="http://schemas.microsoft.com/office/spreadsheetml/2009/9/main" objectType="CheckBox" fmlaLink="$BR$16" lockText="1" noThreeD="1"/>
</file>

<file path=xl/ctrlProps/ctrlProp353.xml><?xml version="1.0" encoding="utf-8"?>
<formControlPr xmlns="http://schemas.microsoft.com/office/spreadsheetml/2009/9/main" objectType="CheckBox" fmlaLink="$BR$17" lockText="1" noThreeD="1"/>
</file>

<file path=xl/ctrlProps/ctrlProp354.xml><?xml version="1.0" encoding="utf-8"?>
<formControlPr xmlns="http://schemas.microsoft.com/office/spreadsheetml/2009/9/main" objectType="CheckBox" fmlaLink="#REF!" lockText="1" noThreeD="1"/>
</file>

<file path=xl/ctrlProps/ctrlProp355.xml><?xml version="1.0" encoding="utf-8"?>
<formControlPr xmlns="http://schemas.microsoft.com/office/spreadsheetml/2009/9/main" objectType="CheckBox" fmlaLink="$BR$19" lockText="1" noThreeD="1"/>
</file>

<file path=xl/ctrlProps/ctrlProp356.xml><?xml version="1.0" encoding="utf-8"?>
<formControlPr xmlns="http://schemas.microsoft.com/office/spreadsheetml/2009/9/main" objectType="CheckBox" fmlaLink="$BR$20" lockText="1" noThreeD="1"/>
</file>

<file path=xl/ctrlProps/ctrlProp357.xml><?xml version="1.0" encoding="utf-8"?>
<formControlPr xmlns="http://schemas.microsoft.com/office/spreadsheetml/2009/9/main" objectType="CheckBox" fmlaLink="$BR$21" lockText="1" noThreeD="1"/>
</file>

<file path=xl/ctrlProps/ctrlProp358.xml><?xml version="1.0" encoding="utf-8"?>
<formControlPr xmlns="http://schemas.microsoft.com/office/spreadsheetml/2009/9/main" objectType="CheckBox" fmlaLink="$BR$22" lockText="1" noThreeD="1"/>
</file>

<file path=xl/ctrlProps/ctrlProp359.xml><?xml version="1.0" encoding="utf-8"?>
<formControlPr xmlns="http://schemas.microsoft.com/office/spreadsheetml/2009/9/main" objectType="CheckBox" fmlaLink="$BR$23" lockText="1" noThreeD="1"/>
</file>

<file path=xl/ctrlProps/ctrlProp360.xml><?xml version="1.0" encoding="utf-8"?>
<formControlPr xmlns="http://schemas.microsoft.com/office/spreadsheetml/2009/9/main" objectType="CheckBox" fmlaLink="$BR$27" lockText="1" noThreeD="1"/>
</file>

<file path=xl/ctrlProps/ctrlProp361.xml><?xml version="1.0" encoding="utf-8"?>
<formControlPr xmlns="http://schemas.microsoft.com/office/spreadsheetml/2009/9/main" objectType="CheckBox" fmlaLink="$BR$28" lockText="1" noThreeD="1"/>
</file>

<file path=xl/ctrlProps/ctrlProp362.xml><?xml version="1.0" encoding="utf-8"?>
<formControlPr xmlns="http://schemas.microsoft.com/office/spreadsheetml/2009/9/main" objectType="CheckBox" fmlaLink="$BR$29" lockText="1" noThreeD="1"/>
</file>

<file path=xl/ctrlProps/ctrlProp363.xml><?xml version="1.0" encoding="utf-8"?>
<formControlPr xmlns="http://schemas.microsoft.com/office/spreadsheetml/2009/9/main" objectType="CheckBox" fmlaLink="$BR$30" lockText="1" noThreeD="1"/>
</file>

<file path=xl/ctrlProps/ctrlProp364.xml><?xml version="1.0" encoding="utf-8"?>
<formControlPr xmlns="http://schemas.microsoft.com/office/spreadsheetml/2009/9/main" objectType="CheckBox" fmlaLink="$BR$31" lockText="1" noThreeD="1"/>
</file>

<file path=xl/ctrlProps/ctrlProp365.xml><?xml version="1.0" encoding="utf-8"?>
<formControlPr xmlns="http://schemas.microsoft.com/office/spreadsheetml/2009/9/main" objectType="CheckBox" fmlaLink="$BR$32" lockText="1" noThreeD="1"/>
</file>

<file path=xl/ctrlProps/ctrlProp366.xml><?xml version="1.0" encoding="utf-8"?>
<formControlPr xmlns="http://schemas.microsoft.com/office/spreadsheetml/2009/9/main" objectType="CheckBox" fmlaLink="$BR$33" lockText="1" noThreeD="1"/>
</file>

<file path=xl/ctrlProps/ctrlProp367.xml><?xml version="1.0" encoding="utf-8"?>
<formControlPr xmlns="http://schemas.microsoft.com/office/spreadsheetml/2009/9/main" objectType="CheckBox" fmlaLink="$BR$34" lockText="1" noThreeD="1"/>
</file>

<file path=xl/ctrlProps/ctrlProp368.xml><?xml version="1.0" encoding="utf-8"?>
<formControlPr xmlns="http://schemas.microsoft.com/office/spreadsheetml/2009/9/main" objectType="CheckBox" fmlaLink="$BR$35" lockText="1" noThreeD="1"/>
</file>

<file path=xl/ctrlProps/ctrlProp369.xml><?xml version="1.0" encoding="utf-8"?>
<formControlPr xmlns="http://schemas.microsoft.com/office/spreadsheetml/2009/9/main" objectType="CheckBox" fmlaLink="$BR$36" lockText="1" noThreeD="1"/>
</file>

<file path=xl/ctrlProps/ctrlProp370.xml><?xml version="1.0" encoding="utf-8"?>
<formControlPr xmlns="http://schemas.microsoft.com/office/spreadsheetml/2009/9/main" objectType="CheckBox" fmlaLink="$BR$37" lockText="1" noThreeD="1"/>
</file>

<file path=xl/ctrlProps/ctrlProp371.xml><?xml version="1.0" encoding="utf-8"?>
<formControlPr xmlns="http://schemas.microsoft.com/office/spreadsheetml/2009/9/main" objectType="CheckBox" fmlaLink="$BR$38" lockText="1" noThreeD="1"/>
</file>

<file path=xl/ctrlProps/ctrlProp372.xml><?xml version="1.0" encoding="utf-8"?>
<formControlPr xmlns="http://schemas.microsoft.com/office/spreadsheetml/2009/9/main" objectType="CheckBox" fmlaLink="$BR$39" lockText="1" noThreeD="1"/>
</file>

<file path=xl/ctrlProps/ctrlProp373.xml><?xml version="1.0" encoding="utf-8"?>
<formControlPr xmlns="http://schemas.microsoft.com/office/spreadsheetml/2009/9/main" objectType="CheckBox" fmlaLink="$BR$40" lockText="1" noThreeD="1"/>
</file>

<file path=xl/ctrlProps/ctrlProp374.xml><?xml version="1.0" encoding="utf-8"?>
<formControlPr xmlns="http://schemas.microsoft.com/office/spreadsheetml/2009/9/main" objectType="CheckBox" fmlaLink="$BR$41" lockText="1" noThreeD="1"/>
</file>

<file path=xl/ctrlProps/ctrlProp375.xml><?xml version="1.0" encoding="utf-8"?>
<formControlPr xmlns="http://schemas.microsoft.com/office/spreadsheetml/2009/9/main" objectType="CheckBox" fmlaLink="$BR$42" lockText="1" noThreeD="1"/>
</file>

<file path=xl/ctrlProps/ctrlProp376.xml><?xml version="1.0" encoding="utf-8"?>
<formControlPr xmlns="http://schemas.microsoft.com/office/spreadsheetml/2009/9/main" objectType="CheckBox" fmlaLink="$BR$43" lockText="1" noThreeD="1"/>
</file>

<file path=xl/ctrlProps/ctrlProp377.xml><?xml version="1.0" encoding="utf-8"?>
<formControlPr xmlns="http://schemas.microsoft.com/office/spreadsheetml/2009/9/main" objectType="CheckBox" fmlaLink="$BR$44" lockText="1" noThreeD="1"/>
</file>

<file path=xl/ctrlProps/ctrlProp378.xml><?xml version="1.0" encoding="utf-8"?>
<formControlPr xmlns="http://schemas.microsoft.com/office/spreadsheetml/2009/9/main" objectType="CheckBox" fmlaLink="$BR$45" lockText="1" noThreeD="1"/>
</file>

<file path=xl/ctrlProps/ctrlProp379.xml><?xml version="1.0" encoding="utf-8"?>
<formControlPr xmlns="http://schemas.microsoft.com/office/spreadsheetml/2009/9/main" objectType="CheckBox" fmlaLink="$BR$46" lockText="1" noThreeD="1"/>
</file>

<file path=xl/ctrlProps/ctrlProp380.xml><?xml version="1.0" encoding="utf-8"?>
<formControlPr xmlns="http://schemas.microsoft.com/office/spreadsheetml/2009/9/main" objectType="CheckBox" fmlaLink="$BR$47" lockText="1" noThreeD="1"/>
</file>

<file path=xl/ctrlProps/ctrlProp381.xml><?xml version="1.0" encoding="utf-8"?>
<formControlPr xmlns="http://schemas.microsoft.com/office/spreadsheetml/2009/9/main" objectType="CheckBox" fmlaLink="$BR$48" lockText="1" noThreeD="1"/>
</file>

<file path=xl/ctrlProps/ctrlProp382.xml><?xml version="1.0" encoding="utf-8"?>
<formControlPr xmlns="http://schemas.microsoft.com/office/spreadsheetml/2009/9/main" objectType="CheckBox" fmlaLink="$BR$49" lockText="1" noThreeD="1"/>
</file>

<file path=xl/ctrlProps/ctrlProp383.xml><?xml version="1.0" encoding="utf-8"?>
<formControlPr xmlns="http://schemas.microsoft.com/office/spreadsheetml/2009/9/main" objectType="CheckBox" fmlaLink="$BR$50" lockText="1" noThreeD="1"/>
</file>

<file path=xl/ctrlProps/ctrlProp384.xml><?xml version="1.0" encoding="utf-8"?>
<formControlPr xmlns="http://schemas.microsoft.com/office/spreadsheetml/2009/9/main" objectType="CheckBox" fmlaLink="$BR$51" lockText="1" noThreeD="1"/>
</file>

<file path=xl/ctrlProps/ctrlProp385.xml><?xml version="1.0" encoding="utf-8"?>
<formControlPr xmlns="http://schemas.microsoft.com/office/spreadsheetml/2009/9/main" objectType="CheckBox" fmlaLink="$BR$52" lockText="1" noThreeD="1"/>
</file>

<file path=xl/ctrlProps/ctrlProp386.xml><?xml version="1.0" encoding="utf-8"?>
<formControlPr xmlns="http://schemas.microsoft.com/office/spreadsheetml/2009/9/main" objectType="CheckBox" fmlaLink="$BR$53" lockText="1" noThreeD="1"/>
</file>

<file path=xl/ctrlProps/ctrlProp387.xml><?xml version="1.0" encoding="utf-8"?>
<formControlPr xmlns="http://schemas.microsoft.com/office/spreadsheetml/2009/9/main" objectType="CheckBox" fmlaLink="$BR$54" lockText="1" noThreeD="1"/>
</file>

<file path=xl/ctrlProps/ctrlProp388.xml><?xml version="1.0" encoding="utf-8"?>
<formControlPr xmlns="http://schemas.microsoft.com/office/spreadsheetml/2009/9/main" objectType="CheckBox" fmlaLink="$BR$55" lockText="1" noThreeD="1"/>
</file>

<file path=xl/ctrlProps/ctrlProp389.xml><?xml version="1.0" encoding="utf-8"?>
<formControlPr xmlns="http://schemas.microsoft.com/office/spreadsheetml/2009/9/main" objectType="CheckBox" fmlaLink="$BR$56" lockText="1" noThreeD="1"/>
</file>

<file path=xl/ctrlProps/ctrlProp390.xml><?xml version="1.0" encoding="utf-8"?>
<formControlPr xmlns="http://schemas.microsoft.com/office/spreadsheetml/2009/9/main" objectType="CheckBox" fmlaLink="$BR$57" lockText="1" noThreeD="1"/>
</file>

<file path=xl/ctrlProps/ctrlProp391.xml><?xml version="1.0" encoding="utf-8"?>
<formControlPr xmlns="http://schemas.microsoft.com/office/spreadsheetml/2009/9/main" objectType="CheckBox" fmlaLink="$BR$58" lockText="1" noThreeD="1"/>
</file>

<file path=xl/ctrlProps/ctrlProp392.xml><?xml version="1.0" encoding="utf-8"?>
<formControlPr xmlns="http://schemas.microsoft.com/office/spreadsheetml/2009/9/main" objectType="CheckBox" fmlaLink="$BR$59" lockText="1" noThreeD="1"/>
</file>

<file path=xl/ctrlProps/ctrlProp393.xml><?xml version="1.0" encoding="utf-8"?>
<formControlPr xmlns="http://schemas.microsoft.com/office/spreadsheetml/2009/9/main" objectType="CheckBox" fmlaLink="$BR$60" lockText="1" noThreeD="1"/>
</file>

<file path=xl/ctrlProps/ctrlProp394.xml><?xml version="1.0" encoding="utf-8"?>
<formControlPr xmlns="http://schemas.microsoft.com/office/spreadsheetml/2009/9/main" objectType="CheckBox" fmlaLink="$BR$61" lockText="1" noThreeD="1"/>
</file>

<file path=xl/ctrlProps/ctrlProp395.xml><?xml version="1.0" encoding="utf-8"?>
<formControlPr xmlns="http://schemas.microsoft.com/office/spreadsheetml/2009/9/main" objectType="CheckBox" fmlaLink="$BR$62" lockText="1" noThreeD="1"/>
</file>

<file path=xl/ctrlProps/ctrlProp396.xml><?xml version="1.0" encoding="utf-8"?>
<formControlPr xmlns="http://schemas.microsoft.com/office/spreadsheetml/2009/9/main" objectType="CheckBox" fmlaLink="$BR$63" lockText="1" noThreeD="1"/>
</file>

<file path=xl/ctrlProps/ctrlProp397.xml><?xml version="1.0" encoding="utf-8"?>
<formControlPr xmlns="http://schemas.microsoft.com/office/spreadsheetml/2009/9/main" objectType="CheckBox" fmlaLink="$BR$64" lockText="1" noThreeD="1"/>
</file>

<file path=xl/ctrlProps/ctrlProp398.xml><?xml version="1.0" encoding="utf-8"?>
<formControlPr xmlns="http://schemas.microsoft.com/office/spreadsheetml/2009/9/main" objectType="CheckBox" fmlaLink="$BR$65" lockText="1" noThreeD="1"/>
</file>

<file path=xl/ctrlProps/ctrlProp399.xml><?xml version="1.0" encoding="utf-8"?>
<formControlPr xmlns="http://schemas.microsoft.com/office/spreadsheetml/2009/9/main" objectType="CheckBox" fmlaLink="$BR$66" lockText="1" noThreeD="1"/>
</file>

<file path=xl/ctrlProps/ctrlProp400.xml><?xml version="1.0" encoding="utf-8"?>
<formControlPr xmlns="http://schemas.microsoft.com/office/spreadsheetml/2009/9/main" objectType="CheckBox" fmlaLink="$BR$14" lockText="1" noThreeD="1"/>
</file>

<file path=xl/ctrlProps/ctrlProp401.xml><?xml version="1.0" encoding="utf-8"?>
<formControlPr xmlns="http://schemas.microsoft.com/office/spreadsheetml/2009/9/main" objectType="CheckBox" fmlaLink="$BR$15" lockText="1" noThreeD="1"/>
</file>

<file path=xl/ctrlProps/ctrlProp402.xml><?xml version="1.0" encoding="utf-8"?>
<formControlPr xmlns="http://schemas.microsoft.com/office/spreadsheetml/2009/9/main" objectType="CheckBox" fmlaLink="$BR$16" lockText="1" noThreeD="1"/>
</file>

<file path=xl/ctrlProps/ctrlProp403.xml><?xml version="1.0" encoding="utf-8"?>
<formControlPr xmlns="http://schemas.microsoft.com/office/spreadsheetml/2009/9/main" objectType="CheckBox" fmlaLink="$BR$17" lockText="1" noThreeD="1"/>
</file>

<file path=xl/ctrlProps/ctrlProp404.xml><?xml version="1.0" encoding="utf-8"?>
<formControlPr xmlns="http://schemas.microsoft.com/office/spreadsheetml/2009/9/main" objectType="CheckBox" fmlaLink="#REF!" lockText="1" noThreeD="1"/>
</file>

<file path=xl/ctrlProps/ctrlProp405.xml><?xml version="1.0" encoding="utf-8"?>
<formControlPr xmlns="http://schemas.microsoft.com/office/spreadsheetml/2009/9/main" objectType="CheckBox" fmlaLink="$BR$19" lockText="1" noThreeD="1"/>
</file>

<file path=xl/ctrlProps/ctrlProp406.xml><?xml version="1.0" encoding="utf-8"?>
<formControlPr xmlns="http://schemas.microsoft.com/office/spreadsheetml/2009/9/main" objectType="CheckBox" fmlaLink="$BR$20" lockText="1" noThreeD="1"/>
</file>

<file path=xl/ctrlProps/ctrlProp407.xml><?xml version="1.0" encoding="utf-8"?>
<formControlPr xmlns="http://schemas.microsoft.com/office/spreadsheetml/2009/9/main" objectType="CheckBox" fmlaLink="$BR$21" lockText="1" noThreeD="1"/>
</file>

<file path=xl/ctrlProps/ctrlProp408.xml><?xml version="1.0" encoding="utf-8"?>
<formControlPr xmlns="http://schemas.microsoft.com/office/spreadsheetml/2009/9/main" objectType="CheckBox" fmlaLink="$BR$22" lockText="1" noThreeD="1"/>
</file>

<file path=xl/ctrlProps/ctrlProp409.xml><?xml version="1.0" encoding="utf-8"?>
<formControlPr xmlns="http://schemas.microsoft.com/office/spreadsheetml/2009/9/main" objectType="CheckBox" fmlaLink="$BR$23" lockText="1" noThreeD="1"/>
</file>

<file path=xl/ctrlProps/ctrlProp410.xml><?xml version="1.0" encoding="utf-8"?>
<formControlPr xmlns="http://schemas.microsoft.com/office/spreadsheetml/2009/9/main" objectType="CheckBox" fmlaLink="$BR$27" lockText="1" noThreeD="1"/>
</file>

<file path=xl/ctrlProps/ctrlProp411.xml><?xml version="1.0" encoding="utf-8"?>
<formControlPr xmlns="http://schemas.microsoft.com/office/spreadsheetml/2009/9/main" objectType="CheckBox" fmlaLink="$BR$28" lockText="1" noThreeD="1"/>
</file>

<file path=xl/ctrlProps/ctrlProp412.xml><?xml version="1.0" encoding="utf-8"?>
<formControlPr xmlns="http://schemas.microsoft.com/office/spreadsheetml/2009/9/main" objectType="CheckBox" fmlaLink="$BR$29" lockText="1" noThreeD="1"/>
</file>

<file path=xl/ctrlProps/ctrlProp413.xml><?xml version="1.0" encoding="utf-8"?>
<formControlPr xmlns="http://schemas.microsoft.com/office/spreadsheetml/2009/9/main" objectType="CheckBox" fmlaLink="$BR$30" lockText="1" noThreeD="1"/>
</file>

<file path=xl/ctrlProps/ctrlProp414.xml><?xml version="1.0" encoding="utf-8"?>
<formControlPr xmlns="http://schemas.microsoft.com/office/spreadsheetml/2009/9/main" objectType="CheckBox" fmlaLink="$BR$31" lockText="1" noThreeD="1"/>
</file>

<file path=xl/ctrlProps/ctrlProp415.xml><?xml version="1.0" encoding="utf-8"?>
<formControlPr xmlns="http://schemas.microsoft.com/office/spreadsheetml/2009/9/main" objectType="CheckBox" fmlaLink="$BR$32" lockText="1" noThreeD="1"/>
</file>

<file path=xl/ctrlProps/ctrlProp416.xml><?xml version="1.0" encoding="utf-8"?>
<formControlPr xmlns="http://schemas.microsoft.com/office/spreadsheetml/2009/9/main" objectType="CheckBox" fmlaLink="$BR$33" lockText="1" noThreeD="1"/>
</file>

<file path=xl/ctrlProps/ctrlProp417.xml><?xml version="1.0" encoding="utf-8"?>
<formControlPr xmlns="http://schemas.microsoft.com/office/spreadsheetml/2009/9/main" objectType="CheckBox" fmlaLink="$BR$34" lockText="1" noThreeD="1"/>
</file>

<file path=xl/ctrlProps/ctrlProp418.xml><?xml version="1.0" encoding="utf-8"?>
<formControlPr xmlns="http://schemas.microsoft.com/office/spreadsheetml/2009/9/main" objectType="CheckBox" fmlaLink="$BR$35" lockText="1" noThreeD="1"/>
</file>

<file path=xl/ctrlProps/ctrlProp419.xml><?xml version="1.0" encoding="utf-8"?>
<formControlPr xmlns="http://schemas.microsoft.com/office/spreadsheetml/2009/9/main" objectType="CheckBox" fmlaLink="$BR$36" lockText="1" noThreeD="1"/>
</file>

<file path=xl/ctrlProps/ctrlProp420.xml><?xml version="1.0" encoding="utf-8"?>
<formControlPr xmlns="http://schemas.microsoft.com/office/spreadsheetml/2009/9/main" objectType="CheckBox" fmlaLink="$BR$37" lockText="1" noThreeD="1"/>
</file>

<file path=xl/ctrlProps/ctrlProp421.xml><?xml version="1.0" encoding="utf-8"?>
<formControlPr xmlns="http://schemas.microsoft.com/office/spreadsheetml/2009/9/main" objectType="CheckBox" fmlaLink="$BR$38" lockText="1" noThreeD="1"/>
</file>

<file path=xl/ctrlProps/ctrlProp422.xml><?xml version="1.0" encoding="utf-8"?>
<formControlPr xmlns="http://schemas.microsoft.com/office/spreadsheetml/2009/9/main" objectType="CheckBox" fmlaLink="$BR$39" lockText="1" noThreeD="1"/>
</file>

<file path=xl/ctrlProps/ctrlProp423.xml><?xml version="1.0" encoding="utf-8"?>
<formControlPr xmlns="http://schemas.microsoft.com/office/spreadsheetml/2009/9/main" objectType="CheckBox" fmlaLink="$BR$40" lockText="1" noThreeD="1"/>
</file>

<file path=xl/ctrlProps/ctrlProp424.xml><?xml version="1.0" encoding="utf-8"?>
<formControlPr xmlns="http://schemas.microsoft.com/office/spreadsheetml/2009/9/main" objectType="CheckBox" fmlaLink="$BR$41" lockText="1" noThreeD="1"/>
</file>

<file path=xl/ctrlProps/ctrlProp425.xml><?xml version="1.0" encoding="utf-8"?>
<formControlPr xmlns="http://schemas.microsoft.com/office/spreadsheetml/2009/9/main" objectType="CheckBox" fmlaLink="$BR$42" lockText="1" noThreeD="1"/>
</file>

<file path=xl/ctrlProps/ctrlProp426.xml><?xml version="1.0" encoding="utf-8"?>
<formControlPr xmlns="http://schemas.microsoft.com/office/spreadsheetml/2009/9/main" objectType="CheckBox" fmlaLink="$BR$43" lockText="1" noThreeD="1"/>
</file>

<file path=xl/ctrlProps/ctrlProp427.xml><?xml version="1.0" encoding="utf-8"?>
<formControlPr xmlns="http://schemas.microsoft.com/office/spreadsheetml/2009/9/main" objectType="CheckBox" fmlaLink="$BR$44" lockText="1" noThreeD="1"/>
</file>

<file path=xl/ctrlProps/ctrlProp428.xml><?xml version="1.0" encoding="utf-8"?>
<formControlPr xmlns="http://schemas.microsoft.com/office/spreadsheetml/2009/9/main" objectType="CheckBox" fmlaLink="$BR$45" lockText="1" noThreeD="1"/>
</file>

<file path=xl/ctrlProps/ctrlProp429.xml><?xml version="1.0" encoding="utf-8"?>
<formControlPr xmlns="http://schemas.microsoft.com/office/spreadsheetml/2009/9/main" objectType="CheckBox" fmlaLink="$BR$46" lockText="1" noThreeD="1"/>
</file>

<file path=xl/ctrlProps/ctrlProp430.xml><?xml version="1.0" encoding="utf-8"?>
<formControlPr xmlns="http://schemas.microsoft.com/office/spreadsheetml/2009/9/main" objectType="CheckBox" fmlaLink="$BR$47" lockText="1" noThreeD="1"/>
</file>

<file path=xl/ctrlProps/ctrlProp431.xml><?xml version="1.0" encoding="utf-8"?>
<formControlPr xmlns="http://schemas.microsoft.com/office/spreadsheetml/2009/9/main" objectType="CheckBox" fmlaLink="$BR$48" lockText="1" noThreeD="1"/>
</file>

<file path=xl/ctrlProps/ctrlProp432.xml><?xml version="1.0" encoding="utf-8"?>
<formControlPr xmlns="http://schemas.microsoft.com/office/spreadsheetml/2009/9/main" objectType="CheckBox" fmlaLink="$BR$49" lockText="1" noThreeD="1"/>
</file>

<file path=xl/ctrlProps/ctrlProp433.xml><?xml version="1.0" encoding="utf-8"?>
<formControlPr xmlns="http://schemas.microsoft.com/office/spreadsheetml/2009/9/main" objectType="CheckBox" fmlaLink="$BR$50" lockText="1" noThreeD="1"/>
</file>

<file path=xl/ctrlProps/ctrlProp434.xml><?xml version="1.0" encoding="utf-8"?>
<formControlPr xmlns="http://schemas.microsoft.com/office/spreadsheetml/2009/9/main" objectType="CheckBox" fmlaLink="$BR$51" lockText="1" noThreeD="1"/>
</file>

<file path=xl/ctrlProps/ctrlProp435.xml><?xml version="1.0" encoding="utf-8"?>
<formControlPr xmlns="http://schemas.microsoft.com/office/spreadsheetml/2009/9/main" objectType="CheckBox" fmlaLink="$BR$52" lockText="1" noThreeD="1"/>
</file>

<file path=xl/ctrlProps/ctrlProp436.xml><?xml version="1.0" encoding="utf-8"?>
<formControlPr xmlns="http://schemas.microsoft.com/office/spreadsheetml/2009/9/main" objectType="CheckBox" fmlaLink="$BR$53" lockText="1" noThreeD="1"/>
</file>

<file path=xl/ctrlProps/ctrlProp437.xml><?xml version="1.0" encoding="utf-8"?>
<formControlPr xmlns="http://schemas.microsoft.com/office/spreadsheetml/2009/9/main" objectType="CheckBox" fmlaLink="$BR$54" lockText="1" noThreeD="1"/>
</file>

<file path=xl/ctrlProps/ctrlProp438.xml><?xml version="1.0" encoding="utf-8"?>
<formControlPr xmlns="http://schemas.microsoft.com/office/spreadsheetml/2009/9/main" objectType="CheckBox" fmlaLink="$BR$55" lockText="1" noThreeD="1"/>
</file>

<file path=xl/ctrlProps/ctrlProp439.xml><?xml version="1.0" encoding="utf-8"?>
<formControlPr xmlns="http://schemas.microsoft.com/office/spreadsheetml/2009/9/main" objectType="CheckBox" fmlaLink="$BR$56" lockText="1" noThreeD="1"/>
</file>

<file path=xl/ctrlProps/ctrlProp440.xml><?xml version="1.0" encoding="utf-8"?>
<formControlPr xmlns="http://schemas.microsoft.com/office/spreadsheetml/2009/9/main" objectType="CheckBox" fmlaLink="$BR$57" lockText="1" noThreeD="1"/>
</file>

<file path=xl/ctrlProps/ctrlProp441.xml><?xml version="1.0" encoding="utf-8"?>
<formControlPr xmlns="http://schemas.microsoft.com/office/spreadsheetml/2009/9/main" objectType="CheckBox" fmlaLink="$BR$58" lockText="1" noThreeD="1"/>
</file>

<file path=xl/ctrlProps/ctrlProp442.xml><?xml version="1.0" encoding="utf-8"?>
<formControlPr xmlns="http://schemas.microsoft.com/office/spreadsheetml/2009/9/main" objectType="CheckBox" fmlaLink="$BR$59" lockText="1" noThreeD="1"/>
</file>

<file path=xl/ctrlProps/ctrlProp443.xml><?xml version="1.0" encoding="utf-8"?>
<formControlPr xmlns="http://schemas.microsoft.com/office/spreadsheetml/2009/9/main" objectType="CheckBox" fmlaLink="$BR$60" lockText="1" noThreeD="1"/>
</file>

<file path=xl/ctrlProps/ctrlProp444.xml><?xml version="1.0" encoding="utf-8"?>
<formControlPr xmlns="http://schemas.microsoft.com/office/spreadsheetml/2009/9/main" objectType="CheckBox" fmlaLink="$BR$61" lockText="1" noThreeD="1"/>
</file>

<file path=xl/ctrlProps/ctrlProp445.xml><?xml version="1.0" encoding="utf-8"?>
<formControlPr xmlns="http://schemas.microsoft.com/office/spreadsheetml/2009/9/main" objectType="CheckBox" fmlaLink="$BR$62" lockText="1" noThreeD="1"/>
</file>

<file path=xl/ctrlProps/ctrlProp446.xml><?xml version="1.0" encoding="utf-8"?>
<formControlPr xmlns="http://schemas.microsoft.com/office/spreadsheetml/2009/9/main" objectType="CheckBox" fmlaLink="$BR$63" lockText="1" noThreeD="1"/>
</file>

<file path=xl/ctrlProps/ctrlProp447.xml><?xml version="1.0" encoding="utf-8"?>
<formControlPr xmlns="http://schemas.microsoft.com/office/spreadsheetml/2009/9/main" objectType="CheckBox" fmlaLink="$BR$64" lockText="1" noThreeD="1"/>
</file>

<file path=xl/ctrlProps/ctrlProp448.xml><?xml version="1.0" encoding="utf-8"?>
<formControlPr xmlns="http://schemas.microsoft.com/office/spreadsheetml/2009/9/main" objectType="CheckBox" fmlaLink="$BR$65" lockText="1" noThreeD="1"/>
</file>

<file path=xl/ctrlProps/ctrlProp449.xml><?xml version="1.0" encoding="utf-8"?>
<formControlPr xmlns="http://schemas.microsoft.com/office/spreadsheetml/2009/9/main" objectType="CheckBox" fmlaLink="$BR$66" lockText="1" noThreeD="1"/>
</file>

<file path=xl/ctrlProps/ctrlProp450.xml><?xml version="1.0" encoding="utf-8"?>
<formControlPr xmlns="http://schemas.microsoft.com/office/spreadsheetml/2009/9/main" objectType="CheckBox" fmlaLink="$BR$15" lockText="1" noThreeD="1"/>
</file>

<file path=xl/ctrlProps/ctrlProp451.xml><?xml version="1.0" encoding="utf-8"?>
<formControlPr xmlns="http://schemas.microsoft.com/office/spreadsheetml/2009/9/main" objectType="CheckBox" fmlaLink="$BR$16" lockText="1" noThreeD="1"/>
</file>

<file path=xl/ctrlProps/ctrlProp452.xml><?xml version="1.0" encoding="utf-8"?>
<formControlPr xmlns="http://schemas.microsoft.com/office/spreadsheetml/2009/9/main" objectType="CheckBox" fmlaLink="$BR$17" lockText="1" noThreeD="1"/>
</file>

<file path=xl/ctrlProps/ctrlProp453.xml><?xml version="1.0" encoding="utf-8"?>
<formControlPr xmlns="http://schemas.microsoft.com/office/spreadsheetml/2009/9/main" objectType="CheckBox" fmlaLink="#REF!" lockText="1" noThreeD="1"/>
</file>

<file path=xl/ctrlProps/ctrlProp454.xml><?xml version="1.0" encoding="utf-8"?>
<formControlPr xmlns="http://schemas.microsoft.com/office/spreadsheetml/2009/9/main" objectType="CheckBox" fmlaLink="$BR$19" lockText="1" noThreeD="1"/>
</file>

<file path=xl/ctrlProps/ctrlProp455.xml><?xml version="1.0" encoding="utf-8"?>
<formControlPr xmlns="http://schemas.microsoft.com/office/spreadsheetml/2009/9/main" objectType="CheckBox" fmlaLink="$BR$20" lockText="1" noThreeD="1"/>
</file>

<file path=xl/ctrlProps/ctrlProp456.xml><?xml version="1.0" encoding="utf-8"?>
<formControlPr xmlns="http://schemas.microsoft.com/office/spreadsheetml/2009/9/main" objectType="CheckBox" fmlaLink="$BR$21" lockText="1" noThreeD="1"/>
</file>

<file path=xl/ctrlProps/ctrlProp457.xml><?xml version="1.0" encoding="utf-8"?>
<formControlPr xmlns="http://schemas.microsoft.com/office/spreadsheetml/2009/9/main" objectType="CheckBox" fmlaLink="$BR$22" lockText="1" noThreeD="1"/>
</file>

<file path=xl/ctrlProps/ctrlProp458.xml><?xml version="1.0" encoding="utf-8"?>
<formControlPr xmlns="http://schemas.microsoft.com/office/spreadsheetml/2009/9/main" objectType="CheckBox" fmlaLink="$BR$23" lockText="1" noThreeD="1"/>
</file>

<file path=xl/ctrlProps/ctrlProp459.xml><?xml version="1.0" encoding="utf-8"?>
<formControlPr xmlns="http://schemas.microsoft.com/office/spreadsheetml/2009/9/main" objectType="CheckBox" fmlaLink="$BR$27" lockText="1" noThreeD="1"/>
</file>

<file path=xl/ctrlProps/ctrlProp460.xml><?xml version="1.0" encoding="utf-8"?>
<formControlPr xmlns="http://schemas.microsoft.com/office/spreadsheetml/2009/9/main" objectType="CheckBox" fmlaLink="$BR$28" lockText="1" noThreeD="1"/>
</file>

<file path=xl/ctrlProps/ctrlProp461.xml><?xml version="1.0" encoding="utf-8"?>
<formControlPr xmlns="http://schemas.microsoft.com/office/spreadsheetml/2009/9/main" objectType="CheckBox" fmlaLink="$BR$29" lockText="1" noThreeD="1"/>
</file>

<file path=xl/ctrlProps/ctrlProp462.xml><?xml version="1.0" encoding="utf-8"?>
<formControlPr xmlns="http://schemas.microsoft.com/office/spreadsheetml/2009/9/main" objectType="CheckBox" fmlaLink="$BR$30" lockText="1" noThreeD="1"/>
</file>

<file path=xl/ctrlProps/ctrlProp463.xml><?xml version="1.0" encoding="utf-8"?>
<formControlPr xmlns="http://schemas.microsoft.com/office/spreadsheetml/2009/9/main" objectType="CheckBox" fmlaLink="$BR$31" lockText="1" noThreeD="1"/>
</file>

<file path=xl/ctrlProps/ctrlProp464.xml><?xml version="1.0" encoding="utf-8"?>
<formControlPr xmlns="http://schemas.microsoft.com/office/spreadsheetml/2009/9/main" objectType="CheckBox" fmlaLink="$BR$32" lockText="1" noThreeD="1"/>
</file>

<file path=xl/ctrlProps/ctrlProp465.xml><?xml version="1.0" encoding="utf-8"?>
<formControlPr xmlns="http://schemas.microsoft.com/office/spreadsheetml/2009/9/main" objectType="CheckBox" fmlaLink="$BR$33" lockText="1" noThreeD="1"/>
</file>

<file path=xl/ctrlProps/ctrlProp466.xml><?xml version="1.0" encoding="utf-8"?>
<formControlPr xmlns="http://schemas.microsoft.com/office/spreadsheetml/2009/9/main" objectType="CheckBox" fmlaLink="$BR$34" lockText="1" noThreeD="1"/>
</file>

<file path=xl/ctrlProps/ctrlProp467.xml><?xml version="1.0" encoding="utf-8"?>
<formControlPr xmlns="http://schemas.microsoft.com/office/spreadsheetml/2009/9/main" objectType="CheckBox" fmlaLink="$BR$35" lockText="1" noThreeD="1"/>
</file>

<file path=xl/ctrlProps/ctrlProp468.xml><?xml version="1.0" encoding="utf-8"?>
<formControlPr xmlns="http://schemas.microsoft.com/office/spreadsheetml/2009/9/main" objectType="CheckBox" fmlaLink="$BR$36" lockText="1" noThreeD="1"/>
</file>

<file path=xl/ctrlProps/ctrlProp469.xml><?xml version="1.0" encoding="utf-8"?>
<formControlPr xmlns="http://schemas.microsoft.com/office/spreadsheetml/2009/9/main" objectType="CheckBox" fmlaLink="$BR$37" lockText="1" noThreeD="1"/>
</file>

<file path=xl/ctrlProps/ctrlProp470.xml><?xml version="1.0" encoding="utf-8"?>
<formControlPr xmlns="http://schemas.microsoft.com/office/spreadsheetml/2009/9/main" objectType="CheckBox" fmlaLink="$BR$38" lockText="1" noThreeD="1"/>
</file>

<file path=xl/ctrlProps/ctrlProp471.xml><?xml version="1.0" encoding="utf-8"?>
<formControlPr xmlns="http://schemas.microsoft.com/office/spreadsheetml/2009/9/main" objectType="CheckBox" fmlaLink="$BR$39" lockText="1" noThreeD="1"/>
</file>

<file path=xl/ctrlProps/ctrlProp472.xml><?xml version="1.0" encoding="utf-8"?>
<formControlPr xmlns="http://schemas.microsoft.com/office/spreadsheetml/2009/9/main" objectType="CheckBox" fmlaLink="$BR$40" lockText="1" noThreeD="1"/>
</file>

<file path=xl/ctrlProps/ctrlProp473.xml><?xml version="1.0" encoding="utf-8"?>
<formControlPr xmlns="http://schemas.microsoft.com/office/spreadsheetml/2009/9/main" objectType="CheckBox" fmlaLink="$BR$41" lockText="1" noThreeD="1"/>
</file>

<file path=xl/ctrlProps/ctrlProp474.xml><?xml version="1.0" encoding="utf-8"?>
<formControlPr xmlns="http://schemas.microsoft.com/office/spreadsheetml/2009/9/main" objectType="CheckBox" fmlaLink="$BR$42" lockText="1" noThreeD="1"/>
</file>

<file path=xl/ctrlProps/ctrlProp475.xml><?xml version="1.0" encoding="utf-8"?>
<formControlPr xmlns="http://schemas.microsoft.com/office/spreadsheetml/2009/9/main" objectType="CheckBox" fmlaLink="$BR$43" lockText="1" noThreeD="1"/>
</file>

<file path=xl/ctrlProps/ctrlProp476.xml><?xml version="1.0" encoding="utf-8"?>
<formControlPr xmlns="http://schemas.microsoft.com/office/spreadsheetml/2009/9/main" objectType="CheckBox" fmlaLink="$BR$44" lockText="1" noThreeD="1"/>
</file>

<file path=xl/ctrlProps/ctrlProp477.xml><?xml version="1.0" encoding="utf-8"?>
<formControlPr xmlns="http://schemas.microsoft.com/office/spreadsheetml/2009/9/main" objectType="CheckBox" fmlaLink="$BR$45" lockText="1" noThreeD="1"/>
</file>

<file path=xl/ctrlProps/ctrlProp478.xml><?xml version="1.0" encoding="utf-8"?>
<formControlPr xmlns="http://schemas.microsoft.com/office/spreadsheetml/2009/9/main" objectType="CheckBox" fmlaLink="$BR$46" lockText="1" noThreeD="1"/>
</file>

<file path=xl/ctrlProps/ctrlProp479.xml><?xml version="1.0" encoding="utf-8"?>
<formControlPr xmlns="http://schemas.microsoft.com/office/spreadsheetml/2009/9/main" objectType="CheckBox" fmlaLink="$BR$47" lockText="1" noThreeD="1"/>
</file>

<file path=xl/ctrlProps/ctrlProp480.xml><?xml version="1.0" encoding="utf-8"?>
<formControlPr xmlns="http://schemas.microsoft.com/office/spreadsheetml/2009/9/main" objectType="CheckBox" fmlaLink="$BR$48" lockText="1" noThreeD="1"/>
</file>

<file path=xl/ctrlProps/ctrlProp481.xml><?xml version="1.0" encoding="utf-8"?>
<formControlPr xmlns="http://schemas.microsoft.com/office/spreadsheetml/2009/9/main" objectType="CheckBox" fmlaLink="$BR$49" lockText="1" noThreeD="1"/>
</file>

<file path=xl/ctrlProps/ctrlProp482.xml><?xml version="1.0" encoding="utf-8"?>
<formControlPr xmlns="http://schemas.microsoft.com/office/spreadsheetml/2009/9/main" objectType="CheckBox" fmlaLink="$BR$50" lockText="1" noThreeD="1"/>
</file>

<file path=xl/ctrlProps/ctrlProp483.xml><?xml version="1.0" encoding="utf-8"?>
<formControlPr xmlns="http://schemas.microsoft.com/office/spreadsheetml/2009/9/main" objectType="CheckBox" fmlaLink="$BR$51" lockText="1" noThreeD="1"/>
</file>

<file path=xl/ctrlProps/ctrlProp484.xml><?xml version="1.0" encoding="utf-8"?>
<formControlPr xmlns="http://schemas.microsoft.com/office/spreadsheetml/2009/9/main" objectType="CheckBox" fmlaLink="$BR$52" lockText="1" noThreeD="1"/>
</file>

<file path=xl/ctrlProps/ctrlProp485.xml><?xml version="1.0" encoding="utf-8"?>
<formControlPr xmlns="http://schemas.microsoft.com/office/spreadsheetml/2009/9/main" objectType="CheckBox" fmlaLink="$BR$53" lockText="1" noThreeD="1"/>
</file>

<file path=xl/ctrlProps/ctrlProp486.xml><?xml version="1.0" encoding="utf-8"?>
<formControlPr xmlns="http://schemas.microsoft.com/office/spreadsheetml/2009/9/main" objectType="CheckBox" fmlaLink="$BR$54" lockText="1" noThreeD="1"/>
</file>

<file path=xl/ctrlProps/ctrlProp487.xml><?xml version="1.0" encoding="utf-8"?>
<formControlPr xmlns="http://schemas.microsoft.com/office/spreadsheetml/2009/9/main" objectType="CheckBox" fmlaLink="$BR$55" lockText="1" noThreeD="1"/>
</file>

<file path=xl/ctrlProps/ctrlProp488.xml><?xml version="1.0" encoding="utf-8"?>
<formControlPr xmlns="http://schemas.microsoft.com/office/spreadsheetml/2009/9/main" objectType="CheckBox" fmlaLink="$BR$56" lockText="1" noThreeD="1"/>
</file>

<file path=xl/ctrlProps/ctrlProp489.xml><?xml version="1.0" encoding="utf-8"?>
<formControlPr xmlns="http://schemas.microsoft.com/office/spreadsheetml/2009/9/main" objectType="CheckBox" fmlaLink="$BR$57" lockText="1" noThreeD="1"/>
</file>

<file path=xl/ctrlProps/ctrlProp490.xml><?xml version="1.0" encoding="utf-8"?>
<formControlPr xmlns="http://schemas.microsoft.com/office/spreadsheetml/2009/9/main" objectType="CheckBox" fmlaLink="$BR$58" lockText="1" noThreeD="1"/>
</file>

<file path=xl/ctrlProps/ctrlProp491.xml><?xml version="1.0" encoding="utf-8"?>
<formControlPr xmlns="http://schemas.microsoft.com/office/spreadsheetml/2009/9/main" objectType="CheckBox" fmlaLink="$BR$59" lockText="1" noThreeD="1"/>
</file>

<file path=xl/ctrlProps/ctrlProp492.xml><?xml version="1.0" encoding="utf-8"?>
<formControlPr xmlns="http://schemas.microsoft.com/office/spreadsheetml/2009/9/main" objectType="CheckBox" fmlaLink="$BR$60" lockText="1" noThreeD="1"/>
</file>

<file path=xl/ctrlProps/ctrlProp493.xml><?xml version="1.0" encoding="utf-8"?>
<formControlPr xmlns="http://schemas.microsoft.com/office/spreadsheetml/2009/9/main" objectType="CheckBox" fmlaLink="$BR$61" lockText="1" noThreeD="1"/>
</file>

<file path=xl/ctrlProps/ctrlProp494.xml><?xml version="1.0" encoding="utf-8"?>
<formControlPr xmlns="http://schemas.microsoft.com/office/spreadsheetml/2009/9/main" objectType="CheckBox" fmlaLink="$BR$62" lockText="1" noThreeD="1"/>
</file>

<file path=xl/ctrlProps/ctrlProp495.xml><?xml version="1.0" encoding="utf-8"?>
<formControlPr xmlns="http://schemas.microsoft.com/office/spreadsheetml/2009/9/main" objectType="CheckBox" fmlaLink="$BR$63" lockText="1" noThreeD="1"/>
</file>

<file path=xl/ctrlProps/ctrlProp496.xml><?xml version="1.0" encoding="utf-8"?>
<formControlPr xmlns="http://schemas.microsoft.com/office/spreadsheetml/2009/9/main" objectType="CheckBox" fmlaLink="$BR$64" lockText="1" noThreeD="1"/>
</file>

<file path=xl/ctrlProps/ctrlProp497.xml><?xml version="1.0" encoding="utf-8"?>
<formControlPr xmlns="http://schemas.microsoft.com/office/spreadsheetml/2009/9/main" objectType="CheckBox" fmlaLink="$BR$65" lockText="1" noThreeD="1"/>
</file>

<file path=xl/ctrlProps/ctrlProp498.xml><?xml version="1.0" encoding="utf-8"?>
<formControlPr xmlns="http://schemas.microsoft.com/office/spreadsheetml/2009/9/main" objectType="CheckBox" fmlaLink="$BR$66" lockText="1" noThreeD="1"/>
</file>

<file path=xl/ctrlProps/ctrlProp499.xml><?xml version="1.0" encoding="utf-8"?>
<formControlPr xmlns="http://schemas.microsoft.com/office/spreadsheetml/2009/9/main" objectType="CheckBox" fmlaLink="$BR$14" lockText="1" noThreeD="1"/>
</file>

<file path=xl/ctrlProps/ctrlProp500.xml><?xml version="1.0" encoding="utf-8"?>
<formControlPr xmlns="http://schemas.microsoft.com/office/spreadsheetml/2009/9/main" objectType="CheckBox" fmlaLink="$BR$15" lockText="1" noThreeD="1"/>
</file>

<file path=xl/ctrlProps/ctrlProp501.xml><?xml version="1.0" encoding="utf-8"?>
<formControlPr xmlns="http://schemas.microsoft.com/office/spreadsheetml/2009/9/main" objectType="CheckBox" fmlaLink="$BR$16" lockText="1" noThreeD="1"/>
</file>

<file path=xl/ctrlProps/ctrlProp502.xml><?xml version="1.0" encoding="utf-8"?>
<formControlPr xmlns="http://schemas.microsoft.com/office/spreadsheetml/2009/9/main" objectType="CheckBox" fmlaLink="$BR$17" lockText="1" noThreeD="1"/>
</file>

<file path=xl/ctrlProps/ctrlProp503.xml><?xml version="1.0" encoding="utf-8"?>
<formControlPr xmlns="http://schemas.microsoft.com/office/spreadsheetml/2009/9/main" objectType="CheckBox" fmlaLink="#REF!" lockText="1" noThreeD="1"/>
</file>

<file path=xl/ctrlProps/ctrlProp504.xml><?xml version="1.0" encoding="utf-8"?>
<formControlPr xmlns="http://schemas.microsoft.com/office/spreadsheetml/2009/9/main" objectType="CheckBox" fmlaLink="$BR$19" lockText="1" noThreeD="1"/>
</file>

<file path=xl/ctrlProps/ctrlProp505.xml><?xml version="1.0" encoding="utf-8"?>
<formControlPr xmlns="http://schemas.microsoft.com/office/spreadsheetml/2009/9/main" objectType="CheckBox" fmlaLink="$BR$20" lockText="1" noThreeD="1"/>
</file>

<file path=xl/ctrlProps/ctrlProp506.xml><?xml version="1.0" encoding="utf-8"?>
<formControlPr xmlns="http://schemas.microsoft.com/office/spreadsheetml/2009/9/main" objectType="CheckBox" fmlaLink="$BR$21" lockText="1" noThreeD="1"/>
</file>

<file path=xl/ctrlProps/ctrlProp507.xml><?xml version="1.0" encoding="utf-8"?>
<formControlPr xmlns="http://schemas.microsoft.com/office/spreadsheetml/2009/9/main" objectType="CheckBox" fmlaLink="$BR$22" lockText="1" noThreeD="1"/>
</file>

<file path=xl/ctrlProps/ctrlProp508.xml><?xml version="1.0" encoding="utf-8"?>
<formControlPr xmlns="http://schemas.microsoft.com/office/spreadsheetml/2009/9/main" objectType="CheckBox" fmlaLink="$BR$23" lockText="1" noThreeD="1"/>
</file>

<file path=xl/ctrlProps/ctrlProp509.xml><?xml version="1.0" encoding="utf-8"?>
<formControlPr xmlns="http://schemas.microsoft.com/office/spreadsheetml/2009/9/main" objectType="CheckBox" fmlaLink="$BR$27" lockText="1" noThreeD="1"/>
</file>

<file path=xl/ctrlProps/ctrlProp510.xml><?xml version="1.0" encoding="utf-8"?>
<formControlPr xmlns="http://schemas.microsoft.com/office/spreadsheetml/2009/9/main" objectType="CheckBox" fmlaLink="$BR$28" lockText="1" noThreeD="1"/>
</file>

<file path=xl/ctrlProps/ctrlProp511.xml><?xml version="1.0" encoding="utf-8"?>
<formControlPr xmlns="http://schemas.microsoft.com/office/spreadsheetml/2009/9/main" objectType="CheckBox" fmlaLink="$BR$29" lockText="1" noThreeD="1"/>
</file>

<file path=xl/ctrlProps/ctrlProp512.xml><?xml version="1.0" encoding="utf-8"?>
<formControlPr xmlns="http://schemas.microsoft.com/office/spreadsheetml/2009/9/main" objectType="CheckBox" fmlaLink="$BR$30" lockText="1" noThreeD="1"/>
</file>

<file path=xl/ctrlProps/ctrlProp513.xml><?xml version="1.0" encoding="utf-8"?>
<formControlPr xmlns="http://schemas.microsoft.com/office/spreadsheetml/2009/9/main" objectType="CheckBox" fmlaLink="$BR$31" lockText="1" noThreeD="1"/>
</file>

<file path=xl/ctrlProps/ctrlProp514.xml><?xml version="1.0" encoding="utf-8"?>
<formControlPr xmlns="http://schemas.microsoft.com/office/spreadsheetml/2009/9/main" objectType="CheckBox" fmlaLink="$BR$32" lockText="1" noThreeD="1"/>
</file>

<file path=xl/ctrlProps/ctrlProp515.xml><?xml version="1.0" encoding="utf-8"?>
<formControlPr xmlns="http://schemas.microsoft.com/office/spreadsheetml/2009/9/main" objectType="CheckBox" fmlaLink="$BR$33" lockText="1" noThreeD="1"/>
</file>

<file path=xl/ctrlProps/ctrlProp516.xml><?xml version="1.0" encoding="utf-8"?>
<formControlPr xmlns="http://schemas.microsoft.com/office/spreadsheetml/2009/9/main" objectType="CheckBox" fmlaLink="$BR$34" lockText="1" noThreeD="1"/>
</file>

<file path=xl/ctrlProps/ctrlProp517.xml><?xml version="1.0" encoding="utf-8"?>
<formControlPr xmlns="http://schemas.microsoft.com/office/spreadsheetml/2009/9/main" objectType="CheckBox" fmlaLink="$BR$35" lockText="1" noThreeD="1"/>
</file>

<file path=xl/ctrlProps/ctrlProp518.xml><?xml version="1.0" encoding="utf-8"?>
<formControlPr xmlns="http://schemas.microsoft.com/office/spreadsheetml/2009/9/main" objectType="CheckBox" fmlaLink="$BR$36" lockText="1" noThreeD="1"/>
</file>

<file path=xl/ctrlProps/ctrlProp519.xml><?xml version="1.0" encoding="utf-8"?>
<formControlPr xmlns="http://schemas.microsoft.com/office/spreadsheetml/2009/9/main" objectType="CheckBox" fmlaLink="$BR$37" lockText="1" noThreeD="1"/>
</file>

<file path=xl/ctrlProps/ctrlProp520.xml><?xml version="1.0" encoding="utf-8"?>
<formControlPr xmlns="http://schemas.microsoft.com/office/spreadsheetml/2009/9/main" objectType="CheckBox" fmlaLink="$BR$38" lockText="1" noThreeD="1"/>
</file>

<file path=xl/ctrlProps/ctrlProp521.xml><?xml version="1.0" encoding="utf-8"?>
<formControlPr xmlns="http://schemas.microsoft.com/office/spreadsheetml/2009/9/main" objectType="CheckBox" fmlaLink="$BR$39" lockText="1" noThreeD="1"/>
</file>

<file path=xl/ctrlProps/ctrlProp522.xml><?xml version="1.0" encoding="utf-8"?>
<formControlPr xmlns="http://schemas.microsoft.com/office/spreadsheetml/2009/9/main" objectType="CheckBox" fmlaLink="$BR$40" lockText="1" noThreeD="1"/>
</file>

<file path=xl/ctrlProps/ctrlProp523.xml><?xml version="1.0" encoding="utf-8"?>
<formControlPr xmlns="http://schemas.microsoft.com/office/spreadsheetml/2009/9/main" objectType="CheckBox" fmlaLink="$BR$41" lockText="1" noThreeD="1"/>
</file>

<file path=xl/ctrlProps/ctrlProp524.xml><?xml version="1.0" encoding="utf-8"?>
<formControlPr xmlns="http://schemas.microsoft.com/office/spreadsheetml/2009/9/main" objectType="CheckBox" fmlaLink="$BR$42" lockText="1" noThreeD="1"/>
</file>

<file path=xl/ctrlProps/ctrlProp525.xml><?xml version="1.0" encoding="utf-8"?>
<formControlPr xmlns="http://schemas.microsoft.com/office/spreadsheetml/2009/9/main" objectType="CheckBox" fmlaLink="$BR$43" lockText="1" noThreeD="1"/>
</file>

<file path=xl/ctrlProps/ctrlProp526.xml><?xml version="1.0" encoding="utf-8"?>
<formControlPr xmlns="http://schemas.microsoft.com/office/spreadsheetml/2009/9/main" objectType="CheckBox" fmlaLink="$BR$44" lockText="1" noThreeD="1"/>
</file>

<file path=xl/ctrlProps/ctrlProp527.xml><?xml version="1.0" encoding="utf-8"?>
<formControlPr xmlns="http://schemas.microsoft.com/office/spreadsheetml/2009/9/main" objectType="CheckBox" fmlaLink="$BR$45" lockText="1" noThreeD="1"/>
</file>

<file path=xl/ctrlProps/ctrlProp528.xml><?xml version="1.0" encoding="utf-8"?>
<formControlPr xmlns="http://schemas.microsoft.com/office/spreadsheetml/2009/9/main" objectType="CheckBox" fmlaLink="$BR$46" lockText="1" noThreeD="1"/>
</file>

<file path=xl/ctrlProps/ctrlProp529.xml><?xml version="1.0" encoding="utf-8"?>
<formControlPr xmlns="http://schemas.microsoft.com/office/spreadsheetml/2009/9/main" objectType="CheckBox" fmlaLink="$BR$47" lockText="1" noThreeD="1"/>
</file>

<file path=xl/ctrlProps/ctrlProp530.xml><?xml version="1.0" encoding="utf-8"?>
<formControlPr xmlns="http://schemas.microsoft.com/office/spreadsheetml/2009/9/main" objectType="CheckBox" fmlaLink="$BR$48" lockText="1" noThreeD="1"/>
</file>

<file path=xl/ctrlProps/ctrlProp531.xml><?xml version="1.0" encoding="utf-8"?>
<formControlPr xmlns="http://schemas.microsoft.com/office/spreadsheetml/2009/9/main" objectType="CheckBox" fmlaLink="$BR$49" lockText="1" noThreeD="1"/>
</file>

<file path=xl/ctrlProps/ctrlProp532.xml><?xml version="1.0" encoding="utf-8"?>
<formControlPr xmlns="http://schemas.microsoft.com/office/spreadsheetml/2009/9/main" objectType="CheckBox" fmlaLink="$BR$50" lockText="1" noThreeD="1"/>
</file>

<file path=xl/ctrlProps/ctrlProp533.xml><?xml version="1.0" encoding="utf-8"?>
<formControlPr xmlns="http://schemas.microsoft.com/office/spreadsheetml/2009/9/main" objectType="CheckBox" fmlaLink="$BR$51" lockText="1" noThreeD="1"/>
</file>

<file path=xl/ctrlProps/ctrlProp534.xml><?xml version="1.0" encoding="utf-8"?>
<formControlPr xmlns="http://schemas.microsoft.com/office/spreadsheetml/2009/9/main" objectType="CheckBox" fmlaLink="$BR$52" lockText="1" noThreeD="1"/>
</file>

<file path=xl/ctrlProps/ctrlProp535.xml><?xml version="1.0" encoding="utf-8"?>
<formControlPr xmlns="http://schemas.microsoft.com/office/spreadsheetml/2009/9/main" objectType="CheckBox" fmlaLink="$BR$53" lockText="1" noThreeD="1"/>
</file>

<file path=xl/ctrlProps/ctrlProp536.xml><?xml version="1.0" encoding="utf-8"?>
<formControlPr xmlns="http://schemas.microsoft.com/office/spreadsheetml/2009/9/main" objectType="CheckBox" fmlaLink="$BR$54" lockText="1" noThreeD="1"/>
</file>

<file path=xl/ctrlProps/ctrlProp537.xml><?xml version="1.0" encoding="utf-8"?>
<formControlPr xmlns="http://schemas.microsoft.com/office/spreadsheetml/2009/9/main" objectType="CheckBox" fmlaLink="$BR$55" lockText="1" noThreeD="1"/>
</file>

<file path=xl/ctrlProps/ctrlProp538.xml><?xml version="1.0" encoding="utf-8"?>
<formControlPr xmlns="http://schemas.microsoft.com/office/spreadsheetml/2009/9/main" objectType="CheckBox" fmlaLink="$BR$56" lockText="1" noThreeD="1"/>
</file>

<file path=xl/ctrlProps/ctrlProp539.xml><?xml version="1.0" encoding="utf-8"?>
<formControlPr xmlns="http://schemas.microsoft.com/office/spreadsheetml/2009/9/main" objectType="CheckBox" fmlaLink="$BR$57" lockText="1" noThreeD="1"/>
</file>

<file path=xl/ctrlProps/ctrlProp540.xml><?xml version="1.0" encoding="utf-8"?>
<formControlPr xmlns="http://schemas.microsoft.com/office/spreadsheetml/2009/9/main" objectType="CheckBox" fmlaLink="$BR$58" lockText="1" noThreeD="1"/>
</file>

<file path=xl/ctrlProps/ctrlProp541.xml><?xml version="1.0" encoding="utf-8"?>
<formControlPr xmlns="http://schemas.microsoft.com/office/spreadsheetml/2009/9/main" objectType="CheckBox" fmlaLink="$BR$59" lockText="1" noThreeD="1"/>
</file>

<file path=xl/ctrlProps/ctrlProp542.xml><?xml version="1.0" encoding="utf-8"?>
<formControlPr xmlns="http://schemas.microsoft.com/office/spreadsheetml/2009/9/main" objectType="CheckBox" fmlaLink="$BR$60" lockText="1" noThreeD="1"/>
</file>

<file path=xl/ctrlProps/ctrlProp543.xml><?xml version="1.0" encoding="utf-8"?>
<formControlPr xmlns="http://schemas.microsoft.com/office/spreadsheetml/2009/9/main" objectType="CheckBox" fmlaLink="$BR$61" lockText="1" noThreeD="1"/>
</file>

<file path=xl/ctrlProps/ctrlProp544.xml><?xml version="1.0" encoding="utf-8"?>
<formControlPr xmlns="http://schemas.microsoft.com/office/spreadsheetml/2009/9/main" objectType="CheckBox" fmlaLink="$BR$62" lockText="1" noThreeD="1"/>
</file>

<file path=xl/ctrlProps/ctrlProp545.xml><?xml version="1.0" encoding="utf-8"?>
<formControlPr xmlns="http://schemas.microsoft.com/office/spreadsheetml/2009/9/main" objectType="CheckBox" fmlaLink="$BR$63" lockText="1" noThreeD="1"/>
</file>

<file path=xl/ctrlProps/ctrlProp546.xml><?xml version="1.0" encoding="utf-8"?>
<formControlPr xmlns="http://schemas.microsoft.com/office/spreadsheetml/2009/9/main" objectType="CheckBox" fmlaLink="$BR$64" lockText="1" noThreeD="1"/>
</file>

<file path=xl/ctrlProps/ctrlProp547.xml><?xml version="1.0" encoding="utf-8"?>
<formControlPr xmlns="http://schemas.microsoft.com/office/spreadsheetml/2009/9/main" objectType="CheckBox" fmlaLink="$BR$65" lockText="1" noThreeD="1"/>
</file>

<file path=xl/ctrlProps/ctrlProp548.xml><?xml version="1.0" encoding="utf-8"?>
<formControlPr xmlns="http://schemas.microsoft.com/office/spreadsheetml/2009/9/main" objectType="CheckBox" fmlaLink="$BR$66" lockText="1" noThreeD="1"/>
</file>

<file path=xl/ctrlProps/ctrlProp549.xml><?xml version="1.0" encoding="utf-8"?>
<formControlPr xmlns="http://schemas.microsoft.com/office/spreadsheetml/2009/9/main" objectType="CheckBox" fmlaLink="$BR$15" lockText="1" noThreeD="1"/>
</file>

<file path=xl/ctrlProps/ctrlProp550.xml><?xml version="1.0" encoding="utf-8"?>
<formControlPr xmlns="http://schemas.microsoft.com/office/spreadsheetml/2009/9/main" objectType="CheckBox" fmlaLink="$BR$16" lockText="1" noThreeD="1"/>
</file>

<file path=xl/ctrlProps/ctrlProp551.xml><?xml version="1.0" encoding="utf-8"?>
<formControlPr xmlns="http://schemas.microsoft.com/office/spreadsheetml/2009/9/main" objectType="CheckBox" fmlaLink="$BR$17" lockText="1" noThreeD="1"/>
</file>

<file path=xl/ctrlProps/ctrlProp552.xml><?xml version="1.0" encoding="utf-8"?>
<formControlPr xmlns="http://schemas.microsoft.com/office/spreadsheetml/2009/9/main" objectType="CheckBox" fmlaLink="#REF!" lockText="1" noThreeD="1"/>
</file>

<file path=xl/ctrlProps/ctrlProp553.xml><?xml version="1.0" encoding="utf-8"?>
<formControlPr xmlns="http://schemas.microsoft.com/office/spreadsheetml/2009/9/main" objectType="CheckBox" fmlaLink="$BR$19" lockText="1" noThreeD="1"/>
</file>

<file path=xl/ctrlProps/ctrlProp554.xml><?xml version="1.0" encoding="utf-8"?>
<formControlPr xmlns="http://schemas.microsoft.com/office/spreadsheetml/2009/9/main" objectType="CheckBox" fmlaLink="$BR$20" lockText="1" noThreeD="1"/>
</file>

<file path=xl/ctrlProps/ctrlProp555.xml><?xml version="1.0" encoding="utf-8"?>
<formControlPr xmlns="http://schemas.microsoft.com/office/spreadsheetml/2009/9/main" objectType="CheckBox" fmlaLink="$BR$21" lockText="1" noThreeD="1"/>
</file>

<file path=xl/ctrlProps/ctrlProp556.xml><?xml version="1.0" encoding="utf-8"?>
<formControlPr xmlns="http://schemas.microsoft.com/office/spreadsheetml/2009/9/main" objectType="CheckBox" fmlaLink="$BR$22" lockText="1" noThreeD="1"/>
</file>

<file path=xl/ctrlProps/ctrlProp557.xml><?xml version="1.0" encoding="utf-8"?>
<formControlPr xmlns="http://schemas.microsoft.com/office/spreadsheetml/2009/9/main" objectType="CheckBox" fmlaLink="$BR$23" lockText="1" noThreeD="1"/>
</file>

<file path=xl/ctrlProps/ctrlProp558.xml><?xml version="1.0" encoding="utf-8"?>
<formControlPr xmlns="http://schemas.microsoft.com/office/spreadsheetml/2009/9/main" objectType="CheckBox" fmlaLink="$BR$27" lockText="1" noThreeD="1"/>
</file>

<file path=xl/ctrlProps/ctrlProp559.xml><?xml version="1.0" encoding="utf-8"?>
<formControlPr xmlns="http://schemas.microsoft.com/office/spreadsheetml/2009/9/main" objectType="CheckBox" fmlaLink="$BR$28" lockText="1" noThreeD="1"/>
</file>

<file path=xl/ctrlProps/ctrlProp560.xml><?xml version="1.0" encoding="utf-8"?>
<formControlPr xmlns="http://schemas.microsoft.com/office/spreadsheetml/2009/9/main" objectType="CheckBox" fmlaLink="$BR$29" lockText="1" noThreeD="1"/>
</file>

<file path=xl/ctrlProps/ctrlProp561.xml><?xml version="1.0" encoding="utf-8"?>
<formControlPr xmlns="http://schemas.microsoft.com/office/spreadsheetml/2009/9/main" objectType="CheckBox" fmlaLink="$BR$30" lockText="1" noThreeD="1"/>
</file>

<file path=xl/ctrlProps/ctrlProp562.xml><?xml version="1.0" encoding="utf-8"?>
<formControlPr xmlns="http://schemas.microsoft.com/office/spreadsheetml/2009/9/main" objectType="CheckBox" fmlaLink="$BR$31" lockText="1" noThreeD="1"/>
</file>

<file path=xl/ctrlProps/ctrlProp563.xml><?xml version="1.0" encoding="utf-8"?>
<formControlPr xmlns="http://schemas.microsoft.com/office/spreadsheetml/2009/9/main" objectType="CheckBox" fmlaLink="$BR$32" lockText="1" noThreeD="1"/>
</file>

<file path=xl/ctrlProps/ctrlProp564.xml><?xml version="1.0" encoding="utf-8"?>
<formControlPr xmlns="http://schemas.microsoft.com/office/spreadsheetml/2009/9/main" objectType="CheckBox" fmlaLink="$BR$33" lockText="1" noThreeD="1"/>
</file>

<file path=xl/ctrlProps/ctrlProp565.xml><?xml version="1.0" encoding="utf-8"?>
<formControlPr xmlns="http://schemas.microsoft.com/office/spreadsheetml/2009/9/main" objectType="CheckBox" fmlaLink="$BR$34" lockText="1" noThreeD="1"/>
</file>

<file path=xl/ctrlProps/ctrlProp566.xml><?xml version="1.0" encoding="utf-8"?>
<formControlPr xmlns="http://schemas.microsoft.com/office/spreadsheetml/2009/9/main" objectType="CheckBox" fmlaLink="$BR$35" lockText="1" noThreeD="1"/>
</file>

<file path=xl/ctrlProps/ctrlProp567.xml><?xml version="1.0" encoding="utf-8"?>
<formControlPr xmlns="http://schemas.microsoft.com/office/spreadsheetml/2009/9/main" objectType="CheckBox" fmlaLink="$BR$36" lockText="1" noThreeD="1"/>
</file>

<file path=xl/ctrlProps/ctrlProp568.xml><?xml version="1.0" encoding="utf-8"?>
<formControlPr xmlns="http://schemas.microsoft.com/office/spreadsheetml/2009/9/main" objectType="CheckBox" fmlaLink="$BR$37" lockText="1" noThreeD="1"/>
</file>

<file path=xl/ctrlProps/ctrlProp569.xml><?xml version="1.0" encoding="utf-8"?>
<formControlPr xmlns="http://schemas.microsoft.com/office/spreadsheetml/2009/9/main" objectType="CheckBox" fmlaLink="$BR$38" lockText="1" noThreeD="1"/>
</file>

<file path=xl/ctrlProps/ctrlProp570.xml><?xml version="1.0" encoding="utf-8"?>
<formControlPr xmlns="http://schemas.microsoft.com/office/spreadsheetml/2009/9/main" objectType="CheckBox" fmlaLink="$BR$39" lockText="1" noThreeD="1"/>
</file>

<file path=xl/ctrlProps/ctrlProp571.xml><?xml version="1.0" encoding="utf-8"?>
<formControlPr xmlns="http://schemas.microsoft.com/office/spreadsheetml/2009/9/main" objectType="CheckBox" fmlaLink="$BR$40" lockText="1" noThreeD="1"/>
</file>

<file path=xl/ctrlProps/ctrlProp572.xml><?xml version="1.0" encoding="utf-8"?>
<formControlPr xmlns="http://schemas.microsoft.com/office/spreadsheetml/2009/9/main" objectType="CheckBox" fmlaLink="$BR$41" lockText="1" noThreeD="1"/>
</file>

<file path=xl/ctrlProps/ctrlProp573.xml><?xml version="1.0" encoding="utf-8"?>
<formControlPr xmlns="http://schemas.microsoft.com/office/spreadsheetml/2009/9/main" objectType="CheckBox" fmlaLink="$BR$42" lockText="1" noThreeD="1"/>
</file>

<file path=xl/ctrlProps/ctrlProp574.xml><?xml version="1.0" encoding="utf-8"?>
<formControlPr xmlns="http://schemas.microsoft.com/office/spreadsheetml/2009/9/main" objectType="CheckBox" fmlaLink="$BR$43" lockText="1" noThreeD="1"/>
</file>

<file path=xl/ctrlProps/ctrlProp575.xml><?xml version="1.0" encoding="utf-8"?>
<formControlPr xmlns="http://schemas.microsoft.com/office/spreadsheetml/2009/9/main" objectType="CheckBox" fmlaLink="$BR$44" lockText="1" noThreeD="1"/>
</file>

<file path=xl/ctrlProps/ctrlProp576.xml><?xml version="1.0" encoding="utf-8"?>
<formControlPr xmlns="http://schemas.microsoft.com/office/spreadsheetml/2009/9/main" objectType="CheckBox" fmlaLink="$BR$45" lockText="1" noThreeD="1"/>
</file>

<file path=xl/ctrlProps/ctrlProp577.xml><?xml version="1.0" encoding="utf-8"?>
<formControlPr xmlns="http://schemas.microsoft.com/office/spreadsheetml/2009/9/main" objectType="CheckBox" fmlaLink="$BR$46" lockText="1" noThreeD="1"/>
</file>

<file path=xl/ctrlProps/ctrlProp578.xml><?xml version="1.0" encoding="utf-8"?>
<formControlPr xmlns="http://schemas.microsoft.com/office/spreadsheetml/2009/9/main" objectType="CheckBox" fmlaLink="$BR$47" lockText="1" noThreeD="1"/>
</file>

<file path=xl/ctrlProps/ctrlProp579.xml><?xml version="1.0" encoding="utf-8"?>
<formControlPr xmlns="http://schemas.microsoft.com/office/spreadsheetml/2009/9/main" objectType="CheckBox" fmlaLink="$BR$48" lockText="1" noThreeD="1"/>
</file>

<file path=xl/ctrlProps/ctrlProp580.xml><?xml version="1.0" encoding="utf-8"?>
<formControlPr xmlns="http://schemas.microsoft.com/office/spreadsheetml/2009/9/main" objectType="CheckBox" fmlaLink="$BR$49" lockText="1" noThreeD="1"/>
</file>

<file path=xl/ctrlProps/ctrlProp581.xml><?xml version="1.0" encoding="utf-8"?>
<formControlPr xmlns="http://schemas.microsoft.com/office/spreadsheetml/2009/9/main" objectType="CheckBox" fmlaLink="$BR$50" lockText="1" noThreeD="1"/>
</file>

<file path=xl/ctrlProps/ctrlProp582.xml><?xml version="1.0" encoding="utf-8"?>
<formControlPr xmlns="http://schemas.microsoft.com/office/spreadsheetml/2009/9/main" objectType="CheckBox" fmlaLink="$BR$51" lockText="1" noThreeD="1"/>
</file>

<file path=xl/ctrlProps/ctrlProp583.xml><?xml version="1.0" encoding="utf-8"?>
<formControlPr xmlns="http://schemas.microsoft.com/office/spreadsheetml/2009/9/main" objectType="CheckBox" fmlaLink="$BR$52" lockText="1" noThreeD="1"/>
</file>

<file path=xl/ctrlProps/ctrlProp584.xml><?xml version="1.0" encoding="utf-8"?>
<formControlPr xmlns="http://schemas.microsoft.com/office/spreadsheetml/2009/9/main" objectType="CheckBox" fmlaLink="$BR$53" lockText="1" noThreeD="1"/>
</file>

<file path=xl/ctrlProps/ctrlProp585.xml><?xml version="1.0" encoding="utf-8"?>
<formControlPr xmlns="http://schemas.microsoft.com/office/spreadsheetml/2009/9/main" objectType="CheckBox" fmlaLink="$BR$54" lockText="1" noThreeD="1"/>
</file>

<file path=xl/ctrlProps/ctrlProp586.xml><?xml version="1.0" encoding="utf-8"?>
<formControlPr xmlns="http://schemas.microsoft.com/office/spreadsheetml/2009/9/main" objectType="CheckBox" fmlaLink="$BR$55" lockText="1" noThreeD="1"/>
</file>

<file path=xl/ctrlProps/ctrlProp587.xml><?xml version="1.0" encoding="utf-8"?>
<formControlPr xmlns="http://schemas.microsoft.com/office/spreadsheetml/2009/9/main" objectType="CheckBox" fmlaLink="$BR$56" lockText="1" noThreeD="1"/>
</file>

<file path=xl/ctrlProps/ctrlProp588.xml><?xml version="1.0" encoding="utf-8"?>
<formControlPr xmlns="http://schemas.microsoft.com/office/spreadsheetml/2009/9/main" objectType="CheckBox" fmlaLink="$BR$57" lockText="1" noThreeD="1"/>
</file>

<file path=xl/ctrlProps/ctrlProp589.xml><?xml version="1.0" encoding="utf-8"?>
<formControlPr xmlns="http://schemas.microsoft.com/office/spreadsheetml/2009/9/main" objectType="CheckBox" fmlaLink="$BR$58" lockText="1" noThreeD="1"/>
</file>

<file path=xl/ctrlProps/ctrlProp590.xml><?xml version="1.0" encoding="utf-8"?>
<formControlPr xmlns="http://schemas.microsoft.com/office/spreadsheetml/2009/9/main" objectType="CheckBox" fmlaLink="$BR$59" lockText="1" noThreeD="1"/>
</file>

<file path=xl/ctrlProps/ctrlProp591.xml><?xml version="1.0" encoding="utf-8"?>
<formControlPr xmlns="http://schemas.microsoft.com/office/spreadsheetml/2009/9/main" objectType="CheckBox" fmlaLink="$BR$60" lockText="1" noThreeD="1"/>
</file>

<file path=xl/ctrlProps/ctrlProp592.xml><?xml version="1.0" encoding="utf-8"?>
<formControlPr xmlns="http://schemas.microsoft.com/office/spreadsheetml/2009/9/main" objectType="CheckBox" fmlaLink="$BR$61" lockText="1" noThreeD="1"/>
</file>

<file path=xl/ctrlProps/ctrlProp593.xml><?xml version="1.0" encoding="utf-8"?>
<formControlPr xmlns="http://schemas.microsoft.com/office/spreadsheetml/2009/9/main" objectType="CheckBox" fmlaLink="$BR$62" lockText="1" noThreeD="1"/>
</file>

<file path=xl/ctrlProps/ctrlProp594.xml><?xml version="1.0" encoding="utf-8"?>
<formControlPr xmlns="http://schemas.microsoft.com/office/spreadsheetml/2009/9/main" objectType="CheckBox" fmlaLink="$BR$63" lockText="1" noThreeD="1"/>
</file>

<file path=xl/ctrlProps/ctrlProp595.xml><?xml version="1.0" encoding="utf-8"?>
<formControlPr xmlns="http://schemas.microsoft.com/office/spreadsheetml/2009/9/main" objectType="CheckBox" fmlaLink="$BR$64" lockText="1" noThreeD="1"/>
</file>

<file path=xl/ctrlProps/ctrlProp596.xml><?xml version="1.0" encoding="utf-8"?>
<formControlPr xmlns="http://schemas.microsoft.com/office/spreadsheetml/2009/9/main" objectType="CheckBox" fmlaLink="$BR$65" lockText="1" noThreeD="1"/>
</file>

<file path=xl/ctrlProps/ctrlProp597.xml><?xml version="1.0" encoding="utf-8"?>
<formControlPr xmlns="http://schemas.microsoft.com/office/spreadsheetml/2009/9/main" objectType="CheckBox" fmlaLink="$BR$66" lockText="1" noThreeD="1"/>
</file>

<file path=xl/ctrlProps/ctrlProp598.xml><?xml version="1.0" encoding="utf-8"?>
<formControlPr xmlns="http://schemas.microsoft.com/office/spreadsheetml/2009/9/main" objectType="Scroll" dx="16" fmlaLink="_SD" horiz="1" max="380" page="30" val="0"/>
</file>

<file path=xl/ctrlProps/ctrlProp599.xml><?xml version="1.0" encoding="utf-8"?>
<formControlPr xmlns="http://schemas.microsoft.com/office/spreadsheetml/2009/9/main" objectType="CheckBox" fmlaLink="$BR$14" lockText="1" noThreeD="1"/>
</file>

<file path=xl/ctrlProps/ctrlProp600.xml><?xml version="1.0" encoding="utf-8"?>
<formControlPr xmlns="http://schemas.microsoft.com/office/spreadsheetml/2009/9/main" objectType="CheckBox" fmlaLink="$BR$15" lockText="1" noThreeD="1"/>
</file>

<file path=xl/ctrlProps/ctrlProp601.xml><?xml version="1.0" encoding="utf-8"?>
<formControlPr xmlns="http://schemas.microsoft.com/office/spreadsheetml/2009/9/main" objectType="CheckBox" fmlaLink="$BR$16" lockText="1" noThreeD="1"/>
</file>

<file path=xl/ctrlProps/ctrlProp602.xml><?xml version="1.0" encoding="utf-8"?>
<formControlPr xmlns="http://schemas.microsoft.com/office/spreadsheetml/2009/9/main" objectType="CheckBox" fmlaLink="$BR$17" lockText="1" noThreeD="1"/>
</file>

<file path=xl/ctrlProps/ctrlProp603.xml><?xml version="1.0" encoding="utf-8"?>
<formControlPr xmlns="http://schemas.microsoft.com/office/spreadsheetml/2009/9/main" objectType="CheckBox" fmlaLink="#REF!" lockText="1" noThreeD="1"/>
</file>

<file path=xl/ctrlProps/ctrlProp604.xml><?xml version="1.0" encoding="utf-8"?>
<formControlPr xmlns="http://schemas.microsoft.com/office/spreadsheetml/2009/9/main" objectType="CheckBox" fmlaLink="$BR$19" lockText="1" noThreeD="1"/>
</file>

<file path=xl/ctrlProps/ctrlProp605.xml><?xml version="1.0" encoding="utf-8"?>
<formControlPr xmlns="http://schemas.microsoft.com/office/spreadsheetml/2009/9/main" objectType="CheckBox" fmlaLink="$BR$20" lockText="1" noThreeD="1"/>
</file>

<file path=xl/ctrlProps/ctrlProp606.xml><?xml version="1.0" encoding="utf-8"?>
<formControlPr xmlns="http://schemas.microsoft.com/office/spreadsheetml/2009/9/main" objectType="CheckBox" fmlaLink="$BR$21" lockText="1" noThreeD="1"/>
</file>

<file path=xl/ctrlProps/ctrlProp607.xml><?xml version="1.0" encoding="utf-8"?>
<formControlPr xmlns="http://schemas.microsoft.com/office/spreadsheetml/2009/9/main" objectType="CheckBox" fmlaLink="$BR$22" lockText="1" noThreeD="1"/>
</file>

<file path=xl/ctrlProps/ctrlProp608.xml><?xml version="1.0" encoding="utf-8"?>
<formControlPr xmlns="http://schemas.microsoft.com/office/spreadsheetml/2009/9/main" objectType="CheckBox" fmlaLink="$BR$23" lockText="1" noThreeD="1"/>
</file>

<file path=xl/ctrlProps/ctrlProp609.xml><?xml version="1.0" encoding="utf-8"?>
<formControlPr xmlns="http://schemas.microsoft.com/office/spreadsheetml/2009/9/main" objectType="CheckBox" fmlaLink="$BR$27" lockText="1" noThreeD="1"/>
</file>

<file path=xl/ctrlProps/ctrlProp610.xml><?xml version="1.0" encoding="utf-8"?>
<formControlPr xmlns="http://schemas.microsoft.com/office/spreadsheetml/2009/9/main" objectType="CheckBox" fmlaLink="$BR$28" lockText="1" noThreeD="1"/>
</file>

<file path=xl/ctrlProps/ctrlProp611.xml><?xml version="1.0" encoding="utf-8"?>
<formControlPr xmlns="http://schemas.microsoft.com/office/spreadsheetml/2009/9/main" objectType="CheckBox" fmlaLink="$BR$29" lockText="1" noThreeD="1"/>
</file>

<file path=xl/ctrlProps/ctrlProp612.xml><?xml version="1.0" encoding="utf-8"?>
<formControlPr xmlns="http://schemas.microsoft.com/office/spreadsheetml/2009/9/main" objectType="CheckBox" fmlaLink="$BR$30" lockText="1" noThreeD="1"/>
</file>

<file path=xl/ctrlProps/ctrlProp613.xml><?xml version="1.0" encoding="utf-8"?>
<formControlPr xmlns="http://schemas.microsoft.com/office/spreadsheetml/2009/9/main" objectType="CheckBox" fmlaLink="$BR$31" lockText="1" noThreeD="1"/>
</file>

<file path=xl/ctrlProps/ctrlProp614.xml><?xml version="1.0" encoding="utf-8"?>
<formControlPr xmlns="http://schemas.microsoft.com/office/spreadsheetml/2009/9/main" objectType="CheckBox" fmlaLink="$BR$32" lockText="1" noThreeD="1"/>
</file>

<file path=xl/ctrlProps/ctrlProp615.xml><?xml version="1.0" encoding="utf-8"?>
<formControlPr xmlns="http://schemas.microsoft.com/office/spreadsheetml/2009/9/main" objectType="CheckBox" fmlaLink="$BR$33" lockText="1" noThreeD="1"/>
</file>

<file path=xl/ctrlProps/ctrlProp616.xml><?xml version="1.0" encoding="utf-8"?>
<formControlPr xmlns="http://schemas.microsoft.com/office/spreadsheetml/2009/9/main" objectType="CheckBox" fmlaLink="$BR$34" lockText="1" noThreeD="1"/>
</file>

<file path=xl/ctrlProps/ctrlProp617.xml><?xml version="1.0" encoding="utf-8"?>
<formControlPr xmlns="http://schemas.microsoft.com/office/spreadsheetml/2009/9/main" objectType="CheckBox" fmlaLink="$BR$35" lockText="1" noThreeD="1"/>
</file>

<file path=xl/ctrlProps/ctrlProp618.xml><?xml version="1.0" encoding="utf-8"?>
<formControlPr xmlns="http://schemas.microsoft.com/office/spreadsheetml/2009/9/main" objectType="CheckBox" fmlaLink="$BR$36" lockText="1" noThreeD="1"/>
</file>

<file path=xl/ctrlProps/ctrlProp619.xml><?xml version="1.0" encoding="utf-8"?>
<formControlPr xmlns="http://schemas.microsoft.com/office/spreadsheetml/2009/9/main" objectType="CheckBox" fmlaLink="$BR$37" lockText="1" noThreeD="1"/>
</file>

<file path=xl/ctrlProps/ctrlProp620.xml><?xml version="1.0" encoding="utf-8"?>
<formControlPr xmlns="http://schemas.microsoft.com/office/spreadsheetml/2009/9/main" objectType="CheckBox" fmlaLink="$BR$38" lockText="1" noThreeD="1"/>
</file>

<file path=xl/ctrlProps/ctrlProp621.xml><?xml version="1.0" encoding="utf-8"?>
<formControlPr xmlns="http://schemas.microsoft.com/office/spreadsheetml/2009/9/main" objectType="CheckBox" fmlaLink="$BR$39" lockText="1" noThreeD="1"/>
</file>

<file path=xl/ctrlProps/ctrlProp622.xml><?xml version="1.0" encoding="utf-8"?>
<formControlPr xmlns="http://schemas.microsoft.com/office/spreadsheetml/2009/9/main" objectType="CheckBox" fmlaLink="$BR$40" lockText="1" noThreeD="1"/>
</file>

<file path=xl/ctrlProps/ctrlProp623.xml><?xml version="1.0" encoding="utf-8"?>
<formControlPr xmlns="http://schemas.microsoft.com/office/spreadsheetml/2009/9/main" objectType="CheckBox" fmlaLink="$BR$41" lockText="1" noThreeD="1"/>
</file>

<file path=xl/ctrlProps/ctrlProp624.xml><?xml version="1.0" encoding="utf-8"?>
<formControlPr xmlns="http://schemas.microsoft.com/office/spreadsheetml/2009/9/main" objectType="CheckBox" fmlaLink="$BR$42" lockText="1" noThreeD="1"/>
</file>

<file path=xl/ctrlProps/ctrlProp625.xml><?xml version="1.0" encoding="utf-8"?>
<formControlPr xmlns="http://schemas.microsoft.com/office/spreadsheetml/2009/9/main" objectType="CheckBox" fmlaLink="$BR$43" lockText="1" noThreeD="1"/>
</file>

<file path=xl/ctrlProps/ctrlProp626.xml><?xml version="1.0" encoding="utf-8"?>
<formControlPr xmlns="http://schemas.microsoft.com/office/spreadsheetml/2009/9/main" objectType="CheckBox" fmlaLink="$BR$44" lockText="1" noThreeD="1"/>
</file>

<file path=xl/ctrlProps/ctrlProp627.xml><?xml version="1.0" encoding="utf-8"?>
<formControlPr xmlns="http://schemas.microsoft.com/office/spreadsheetml/2009/9/main" objectType="CheckBox" fmlaLink="$BR$45" lockText="1" noThreeD="1"/>
</file>

<file path=xl/ctrlProps/ctrlProp628.xml><?xml version="1.0" encoding="utf-8"?>
<formControlPr xmlns="http://schemas.microsoft.com/office/spreadsheetml/2009/9/main" objectType="CheckBox" fmlaLink="$BR$46" lockText="1" noThreeD="1"/>
</file>

<file path=xl/ctrlProps/ctrlProp629.xml><?xml version="1.0" encoding="utf-8"?>
<formControlPr xmlns="http://schemas.microsoft.com/office/spreadsheetml/2009/9/main" objectType="CheckBox" fmlaLink="$BR$47" lockText="1" noThreeD="1"/>
</file>

<file path=xl/ctrlProps/ctrlProp630.xml><?xml version="1.0" encoding="utf-8"?>
<formControlPr xmlns="http://schemas.microsoft.com/office/spreadsheetml/2009/9/main" objectType="CheckBox" fmlaLink="$BR$48" lockText="1" noThreeD="1"/>
</file>

<file path=xl/ctrlProps/ctrlProp631.xml><?xml version="1.0" encoding="utf-8"?>
<formControlPr xmlns="http://schemas.microsoft.com/office/spreadsheetml/2009/9/main" objectType="CheckBox" fmlaLink="$BR$49" lockText="1" noThreeD="1"/>
</file>

<file path=xl/ctrlProps/ctrlProp632.xml><?xml version="1.0" encoding="utf-8"?>
<formControlPr xmlns="http://schemas.microsoft.com/office/spreadsheetml/2009/9/main" objectType="CheckBox" fmlaLink="$BR$50" lockText="1" noThreeD="1"/>
</file>

<file path=xl/ctrlProps/ctrlProp633.xml><?xml version="1.0" encoding="utf-8"?>
<formControlPr xmlns="http://schemas.microsoft.com/office/spreadsheetml/2009/9/main" objectType="CheckBox" fmlaLink="$BR$51" lockText="1" noThreeD="1"/>
</file>

<file path=xl/ctrlProps/ctrlProp634.xml><?xml version="1.0" encoding="utf-8"?>
<formControlPr xmlns="http://schemas.microsoft.com/office/spreadsheetml/2009/9/main" objectType="CheckBox" fmlaLink="$BR$52" lockText="1" noThreeD="1"/>
</file>

<file path=xl/ctrlProps/ctrlProp635.xml><?xml version="1.0" encoding="utf-8"?>
<formControlPr xmlns="http://schemas.microsoft.com/office/spreadsheetml/2009/9/main" objectType="CheckBox" fmlaLink="$BR$53" lockText="1" noThreeD="1"/>
</file>

<file path=xl/ctrlProps/ctrlProp636.xml><?xml version="1.0" encoding="utf-8"?>
<formControlPr xmlns="http://schemas.microsoft.com/office/spreadsheetml/2009/9/main" objectType="CheckBox" fmlaLink="$BR$54" lockText="1" noThreeD="1"/>
</file>

<file path=xl/ctrlProps/ctrlProp637.xml><?xml version="1.0" encoding="utf-8"?>
<formControlPr xmlns="http://schemas.microsoft.com/office/spreadsheetml/2009/9/main" objectType="CheckBox" fmlaLink="$BR$55" lockText="1" noThreeD="1"/>
</file>

<file path=xl/ctrlProps/ctrlProp638.xml><?xml version="1.0" encoding="utf-8"?>
<formControlPr xmlns="http://schemas.microsoft.com/office/spreadsheetml/2009/9/main" objectType="CheckBox" fmlaLink="$BR$56" lockText="1" noThreeD="1"/>
</file>

<file path=xl/ctrlProps/ctrlProp639.xml><?xml version="1.0" encoding="utf-8"?>
<formControlPr xmlns="http://schemas.microsoft.com/office/spreadsheetml/2009/9/main" objectType="CheckBox" fmlaLink="$BR$57" lockText="1" noThreeD="1"/>
</file>

<file path=xl/ctrlProps/ctrlProp640.xml><?xml version="1.0" encoding="utf-8"?>
<formControlPr xmlns="http://schemas.microsoft.com/office/spreadsheetml/2009/9/main" objectType="CheckBox" fmlaLink="$BR$58" lockText="1" noThreeD="1"/>
</file>

<file path=xl/ctrlProps/ctrlProp641.xml><?xml version="1.0" encoding="utf-8"?>
<formControlPr xmlns="http://schemas.microsoft.com/office/spreadsheetml/2009/9/main" objectType="CheckBox" fmlaLink="$BR$59" lockText="1" noThreeD="1"/>
</file>

<file path=xl/ctrlProps/ctrlProp642.xml><?xml version="1.0" encoding="utf-8"?>
<formControlPr xmlns="http://schemas.microsoft.com/office/spreadsheetml/2009/9/main" objectType="CheckBox" fmlaLink="$BR$60" lockText="1" noThreeD="1"/>
</file>

<file path=xl/ctrlProps/ctrlProp643.xml><?xml version="1.0" encoding="utf-8"?>
<formControlPr xmlns="http://schemas.microsoft.com/office/spreadsheetml/2009/9/main" objectType="CheckBox" fmlaLink="$BR$61" lockText="1" noThreeD="1"/>
</file>

<file path=xl/ctrlProps/ctrlProp644.xml><?xml version="1.0" encoding="utf-8"?>
<formControlPr xmlns="http://schemas.microsoft.com/office/spreadsheetml/2009/9/main" objectType="CheckBox" fmlaLink="$BR$62" lockText="1" noThreeD="1"/>
</file>

<file path=xl/ctrlProps/ctrlProp645.xml><?xml version="1.0" encoding="utf-8"?>
<formControlPr xmlns="http://schemas.microsoft.com/office/spreadsheetml/2009/9/main" objectType="CheckBox" fmlaLink="$BR$63" lockText="1" noThreeD="1"/>
</file>

<file path=xl/ctrlProps/ctrlProp646.xml><?xml version="1.0" encoding="utf-8"?>
<formControlPr xmlns="http://schemas.microsoft.com/office/spreadsheetml/2009/9/main" objectType="CheckBox" fmlaLink="$BR$64" lockText="1" noThreeD="1"/>
</file>

<file path=xl/ctrlProps/ctrlProp647.xml><?xml version="1.0" encoding="utf-8"?>
<formControlPr xmlns="http://schemas.microsoft.com/office/spreadsheetml/2009/9/main" objectType="CheckBox" fmlaLink="$BR$65" lockText="1" noThreeD="1"/>
</file>

<file path=xl/ctrlProps/ctrlProp648.xml><?xml version="1.0" encoding="utf-8"?>
<formControlPr xmlns="http://schemas.microsoft.com/office/spreadsheetml/2009/9/main" objectType="CheckBox" fmlaLink="$BR$66" lockText="1" noThreeD="1"/>
</file>

<file path=xl/ctrlProps/ctrlProp649.xml><?xml version="1.0" encoding="utf-8"?>
<formControlPr xmlns="http://schemas.microsoft.com/office/spreadsheetml/2009/9/main" objectType="CheckBox" fmlaLink="#REF!" lockText="1" noThreeD="1"/>
</file>

<file path=xl/ctrlProps/ctrlProp650.xml><?xml version="1.0" encoding="utf-8"?>
<formControlPr xmlns="http://schemas.microsoft.com/office/spreadsheetml/2009/9/main" objectType="CheckBox" fmlaLink="$BR$19" lockText="1" noThreeD="1"/>
</file>

<file path=xl/ctrlProps/ctrlProp651.xml><?xml version="1.0" encoding="utf-8"?>
<formControlPr xmlns="http://schemas.microsoft.com/office/spreadsheetml/2009/9/main" objectType="CheckBox" fmlaLink="#REF!" lockText="1" noThreeD="1"/>
</file>

<file path=xl/ctrlProps/ctrlProp652.xml><?xml version="1.0" encoding="utf-8"?>
<formControlPr xmlns="http://schemas.microsoft.com/office/spreadsheetml/2009/9/main" objectType="CheckBox" fmlaLink="$BR$19" lockText="1" noThreeD="1"/>
</file>

<file path=xl/ctrlProps/ctrlProp653.xml><?xml version="1.0" encoding="utf-8"?>
<formControlPr xmlns="http://schemas.microsoft.com/office/spreadsheetml/2009/9/main" objectType="CheckBox" fmlaLink="#REF!" lockText="1" noThreeD="1"/>
</file>

<file path=xl/ctrlProps/ctrlProp654.xml><?xml version="1.0" encoding="utf-8"?>
<formControlPr xmlns="http://schemas.microsoft.com/office/spreadsheetml/2009/9/main" objectType="CheckBox" fmlaLink="$BR$19" lockText="1" noThreeD="1"/>
</file>

<file path=xl/ctrlProps/ctrlProp655.xml><?xml version="1.0" encoding="utf-8"?>
<formControlPr xmlns="http://schemas.microsoft.com/office/spreadsheetml/2009/9/main" objectType="CheckBox" fmlaLink="#REF!" lockText="1" noThreeD="1"/>
</file>

<file path=xl/ctrlProps/ctrlProp656.xml><?xml version="1.0" encoding="utf-8"?>
<formControlPr xmlns="http://schemas.microsoft.com/office/spreadsheetml/2009/9/main" objectType="CheckBox" fmlaLink="$BR$19" lockText="1" noThreeD="1"/>
</file>

<file path=xl/ctrlProps/ctrlProp657.xml><?xml version="1.0" encoding="utf-8"?>
<formControlPr xmlns="http://schemas.microsoft.com/office/spreadsheetml/2009/9/main" objectType="CheckBox" fmlaLink="#REF!" lockText="1" noThreeD="1"/>
</file>

<file path=xl/ctrlProps/ctrlProp658.xml><?xml version="1.0" encoding="utf-8"?>
<formControlPr xmlns="http://schemas.microsoft.com/office/spreadsheetml/2009/9/main" objectType="CheckBox" fmlaLink="$BR$19" lockText="1" noThreeD="1"/>
</file>

<file path=xl/ctrlProps/ctrlProp659.xml><?xml version="1.0" encoding="utf-8"?>
<formControlPr xmlns="http://schemas.microsoft.com/office/spreadsheetml/2009/9/main" objectType="CheckBox" fmlaLink="#REF!" lockText="1" noThreeD="1"/>
</file>

<file path=xl/ctrlProps/ctrlProp660.xml><?xml version="1.0" encoding="utf-8"?>
<formControlPr xmlns="http://schemas.microsoft.com/office/spreadsheetml/2009/9/main" objectType="CheckBox" fmlaLink="$BR$19" lockText="1" noThreeD="1"/>
</file>

<file path=xl/ctrlProps/ctrlProp661.xml><?xml version="1.0" encoding="utf-8"?>
<formControlPr xmlns="http://schemas.microsoft.com/office/spreadsheetml/2009/9/main" objectType="CheckBox" fmlaLink="#REF!" lockText="1" noThreeD="1"/>
</file>

<file path=xl/ctrlProps/ctrlProp662.xml><?xml version="1.0" encoding="utf-8"?>
<formControlPr xmlns="http://schemas.microsoft.com/office/spreadsheetml/2009/9/main" objectType="CheckBox" fmlaLink="$BR$19" lockText="1" noThreeD="1"/>
</file>

<file path=xl/ctrlProps/ctrlProp663.xml><?xml version="1.0" encoding="utf-8"?>
<formControlPr xmlns="http://schemas.microsoft.com/office/spreadsheetml/2009/9/main" objectType="CheckBox" fmlaLink="#REF!" lockText="1" noThreeD="1"/>
</file>

<file path=xl/ctrlProps/ctrlProp664.xml><?xml version="1.0" encoding="utf-8"?>
<formControlPr xmlns="http://schemas.microsoft.com/office/spreadsheetml/2009/9/main" objectType="CheckBox" fmlaLink="$BR$19" lockText="1" noThreeD="1"/>
</file>

<file path=xl/ctrlProps/ctrlProp665.xml><?xml version="1.0" encoding="utf-8"?>
<formControlPr xmlns="http://schemas.microsoft.com/office/spreadsheetml/2009/9/main" objectType="CheckBox" fmlaLink="#REF!" lockText="1" noThreeD="1"/>
</file>

<file path=xl/ctrlProps/ctrlProp666.xml><?xml version="1.0" encoding="utf-8"?>
<formControlPr xmlns="http://schemas.microsoft.com/office/spreadsheetml/2009/9/main" objectType="CheckBox" fmlaLink="$BR$19" lockText="1" noThreeD="1"/>
</file>

<file path=xl/ctrlProps/ctrlProp667.xml><?xml version="1.0" encoding="utf-8"?>
<formControlPr xmlns="http://schemas.microsoft.com/office/spreadsheetml/2009/9/main" objectType="CheckBox" fmlaLink="#REF!" lockText="1" noThreeD="1"/>
</file>

<file path=xl/ctrlProps/ctrlProp668.xml><?xml version="1.0" encoding="utf-8"?>
<formControlPr xmlns="http://schemas.microsoft.com/office/spreadsheetml/2009/9/main" objectType="CheckBox" fmlaLink="$BR$19" lockText="1" noThreeD="1"/>
</file>

<file path=xl/ctrlProps/ctrlProp669.xml><?xml version="1.0" encoding="utf-8"?>
<formControlPr xmlns="http://schemas.microsoft.com/office/spreadsheetml/2009/9/main" objectType="CheckBox" fmlaLink="#REF!" lockText="1" noThreeD="1"/>
</file>

<file path=xl/ctrlProps/ctrlProp670.xml><?xml version="1.0" encoding="utf-8"?>
<formControlPr xmlns="http://schemas.microsoft.com/office/spreadsheetml/2009/9/main" objectType="CheckBox" fmlaLink="$BR$19" lockText="1" noThreeD="1"/>
</file>

<file path=xl/ctrlProps/ctrlProp671.xml><?xml version="1.0" encoding="utf-8"?>
<formControlPr xmlns="http://schemas.microsoft.com/office/spreadsheetml/2009/9/main" objectType="CheckBox" fmlaLink="#REF!" lockText="1" noThreeD="1"/>
</file>

<file path=xl/ctrlProps/ctrlProp672.xml><?xml version="1.0" encoding="utf-8"?>
<formControlPr xmlns="http://schemas.microsoft.com/office/spreadsheetml/2009/9/main" objectType="CheckBox" fmlaLink="$BR$19" lockText="1" noThreeD="1"/>
</file>

<file path=xl/ctrlProps/ctrlProp673.xml><?xml version="1.0" encoding="utf-8"?>
<formControlPr xmlns="http://schemas.microsoft.com/office/spreadsheetml/2009/9/main" objectType="CheckBox" fmlaLink="$BR$14" lockText="1" noThreeD="1"/>
</file>

<file path=xl/ctrlProps/ctrlProp674.xml><?xml version="1.0" encoding="utf-8"?>
<formControlPr xmlns="http://schemas.microsoft.com/office/spreadsheetml/2009/9/main" objectType="CheckBox" fmlaLink="$BR$15" lockText="1" noThreeD="1"/>
</file>

<file path=xl/ctrlProps/ctrlProp675.xml><?xml version="1.0" encoding="utf-8"?>
<formControlPr xmlns="http://schemas.microsoft.com/office/spreadsheetml/2009/9/main" objectType="CheckBox" fmlaLink="$BR$16" lockText="1" noThreeD="1"/>
</file>

<file path=xl/ctrlProps/ctrlProp676.xml><?xml version="1.0" encoding="utf-8"?>
<formControlPr xmlns="http://schemas.microsoft.com/office/spreadsheetml/2009/9/main" objectType="CheckBox" fmlaLink="$BR$17" lockText="1" noThreeD="1"/>
</file>

<file path=xl/ctrlProps/ctrlProp677.xml><?xml version="1.0" encoding="utf-8"?>
<formControlPr xmlns="http://schemas.microsoft.com/office/spreadsheetml/2009/9/main" objectType="CheckBox" fmlaLink="$BR$18" lockText="1" noThreeD="1"/>
</file>

<file path=xl/ctrlProps/ctrlProp678.xml><?xml version="1.0" encoding="utf-8"?>
<formControlPr xmlns="http://schemas.microsoft.com/office/spreadsheetml/2009/9/main" objectType="CheckBox" fmlaLink="$BR$19" lockText="1" noThreeD="1"/>
</file>

<file path=xl/ctrlProps/ctrlProp679.xml><?xml version="1.0" encoding="utf-8"?>
<formControlPr xmlns="http://schemas.microsoft.com/office/spreadsheetml/2009/9/main" objectType="CheckBox" fmlaLink="$BR$20" lockText="1" noThreeD="1"/>
</file>

<file path=xl/ctrlProps/ctrlProp680.xml><?xml version="1.0" encoding="utf-8"?>
<formControlPr xmlns="http://schemas.microsoft.com/office/spreadsheetml/2009/9/main" objectType="CheckBox" fmlaLink="$BR$21" lockText="1" noThreeD="1"/>
</file>

<file path=xl/ctrlProps/ctrlProp681.xml><?xml version="1.0" encoding="utf-8"?>
<formControlPr xmlns="http://schemas.microsoft.com/office/spreadsheetml/2009/9/main" objectType="CheckBox" fmlaLink="$BR$22" lockText="1" noThreeD="1"/>
</file>

<file path=xl/ctrlProps/ctrlProp682.xml><?xml version="1.0" encoding="utf-8"?>
<formControlPr xmlns="http://schemas.microsoft.com/office/spreadsheetml/2009/9/main" objectType="CheckBox" fmlaLink="$BR$23" lockText="1" noThreeD="1"/>
</file>

<file path=xl/ctrlProps/ctrlProp683.xml><?xml version="1.0" encoding="utf-8"?>
<formControlPr xmlns="http://schemas.microsoft.com/office/spreadsheetml/2009/9/main" objectType="CheckBox" fmlaLink="$BR$24" lockText="1" noThreeD="1"/>
</file>

<file path=xl/ctrlProps/ctrlProp684.xml><?xml version="1.0" encoding="utf-8"?>
<formControlPr xmlns="http://schemas.microsoft.com/office/spreadsheetml/2009/9/main" objectType="CheckBox" fmlaLink="$BR$25" lockText="1" noThreeD="1"/>
</file>

<file path=xl/ctrlProps/ctrlProp685.xml><?xml version="1.0" encoding="utf-8"?>
<formControlPr xmlns="http://schemas.microsoft.com/office/spreadsheetml/2009/9/main" objectType="CheckBox" fmlaLink="$BR$26" lockText="1" noThreeD="1"/>
</file>

<file path=xl/ctrlProps/ctrlProp686.xml><?xml version="1.0" encoding="utf-8"?>
<formControlPr xmlns="http://schemas.microsoft.com/office/spreadsheetml/2009/9/main" objectType="CheckBox" fmlaLink="$BR$27" lockText="1" noThreeD="1"/>
</file>

<file path=xl/ctrlProps/ctrlProp687.xml><?xml version="1.0" encoding="utf-8"?>
<formControlPr xmlns="http://schemas.microsoft.com/office/spreadsheetml/2009/9/main" objectType="CheckBox" fmlaLink="$BR$28" lockText="1" noThreeD="1"/>
</file>

<file path=xl/ctrlProps/ctrlProp688.xml><?xml version="1.0" encoding="utf-8"?>
<formControlPr xmlns="http://schemas.microsoft.com/office/spreadsheetml/2009/9/main" objectType="CheckBox" fmlaLink="$BR$29" lockText="1" noThreeD="1"/>
</file>

<file path=xl/ctrlProps/ctrlProp689.xml><?xml version="1.0" encoding="utf-8"?>
<formControlPr xmlns="http://schemas.microsoft.com/office/spreadsheetml/2009/9/main" objectType="CheckBox" fmlaLink="$BR$30" lockText="1" noThreeD="1"/>
</file>

<file path=xl/ctrlProps/ctrlProp690.xml><?xml version="1.0" encoding="utf-8"?>
<formControlPr xmlns="http://schemas.microsoft.com/office/spreadsheetml/2009/9/main" objectType="CheckBox" fmlaLink="$BR$31" lockText="1" noThreeD="1"/>
</file>

<file path=xl/ctrlProps/ctrlProp691.xml><?xml version="1.0" encoding="utf-8"?>
<formControlPr xmlns="http://schemas.microsoft.com/office/spreadsheetml/2009/9/main" objectType="CheckBox" fmlaLink="$BR$32" lockText="1" noThreeD="1"/>
</file>

<file path=xl/ctrlProps/ctrlProp692.xml><?xml version="1.0" encoding="utf-8"?>
<formControlPr xmlns="http://schemas.microsoft.com/office/spreadsheetml/2009/9/main" objectType="CheckBox" fmlaLink="$BR$33" lockText="1" noThreeD="1"/>
</file>

<file path=xl/ctrlProps/ctrlProp693.xml><?xml version="1.0" encoding="utf-8"?>
<formControlPr xmlns="http://schemas.microsoft.com/office/spreadsheetml/2009/9/main" objectType="CheckBox" fmlaLink="$BR$34" lockText="1" noThreeD="1"/>
</file>

<file path=xl/ctrlProps/ctrlProp694.xml><?xml version="1.0" encoding="utf-8"?>
<formControlPr xmlns="http://schemas.microsoft.com/office/spreadsheetml/2009/9/main" objectType="CheckBox" fmlaLink="$BR$35" lockText="1" noThreeD="1"/>
</file>

<file path=xl/ctrlProps/ctrlProp695.xml><?xml version="1.0" encoding="utf-8"?>
<formControlPr xmlns="http://schemas.microsoft.com/office/spreadsheetml/2009/9/main" objectType="CheckBox" fmlaLink="$BR$36" lockText="1" noThreeD="1"/>
</file>

<file path=xl/ctrlProps/ctrlProp696.xml><?xml version="1.0" encoding="utf-8"?>
<formControlPr xmlns="http://schemas.microsoft.com/office/spreadsheetml/2009/9/main" objectType="CheckBox" fmlaLink="$BR$37" lockText="1" noThreeD="1"/>
</file>

<file path=xl/ctrlProps/ctrlProp697.xml><?xml version="1.0" encoding="utf-8"?>
<formControlPr xmlns="http://schemas.microsoft.com/office/spreadsheetml/2009/9/main" objectType="CheckBox" fmlaLink="$BR$38" lockText="1" noThreeD="1"/>
</file>

<file path=xl/ctrlProps/ctrlProp698.xml><?xml version="1.0" encoding="utf-8"?>
<formControlPr xmlns="http://schemas.microsoft.com/office/spreadsheetml/2009/9/main" objectType="CheckBox" fmlaLink="$BR$39" lockText="1" noThreeD="1"/>
</file>

<file path=xl/ctrlProps/ctrlProp699.xml><?xml version="1.0" encoding="utf-8"?>
<formControlPr xmlns="http://schemas.microsoft.com/office/spreadsheetml/2009/9/main" objectType="CheckBox" fmlaLink="$BR$40" lockText="1" noThreeD="1"/>
</file>

<file path=xl/ctrlProps/ctrlProp700.xml><?xml version="1.0" encoding="utf-8"?>
<formControlPr xmlns="http://schemas.microsoft.com/office/spreadsheetml/2009/9/main" objectType="CheckBox" fmlaLink="$BR$41" lockText="1" noThreeD="1"/>
</file>

<file path=xl/ctrlProps/ctrlProp701.xml><?xml version="1.0" encoding="utf-8"?>
<formControlPr xmlns="http://schemas.microsoft.com/office/spreadsheetml/2009/9/main" objectType="CheckBox" fmlaLink="$BR$42" lockText="1" noThreeD="1"/>
</file>

<file path=xl/ctrlProps/ctrlProp702.xml><?xml version="1.0" encoding="utf-8"?>
<formControlPr xmlns="http://schemas.microsoft.com/office/spreadsheetml/2009/9/main" objectType="CheckBox" fmlaLink="$BR$43" lockText="1" noThreeD="1"/>
</file>

<file path=xl/ctrlProps/ctrlProp703.xml><?xml version="1.0" encoding="utf-8"?>
<formControlPr xmlns="http://schemas.microsoft.com/office/spreadsheetml/2009/9/main" objectType="CheckBox" fmlaLink="$BR$44" lockText="1" noThreeD="1"/>
</file>

<file path=xl/ctrlProps/ctrlProp704.xml><?xml version="1.0" encoding="utf-8"?>
<formControlPr xmlns="http://schemas.microsoft.com/office/spreadsheetml/2009/9/main" objectType="CheckBox" fmlaLink="$BR$45" lockText="1" noThreeD="1"/>
</file>

<file path=xl/ctrlProps/ctrlProp705.xml><?xml version="1.0" encoding="utf-8"?>
<formControlPr xmlns="http://schemas.microsoft.com/office/spreadsheetml/2009/9/main" objectType="CheckBox" fmlaLink="$BR$46" lockText="1" noThreeD="1"/>
</file>

<file path=xl/ctrlProps/ctrlProp706.xml><?xml version="1.0" encoding="utf-8"?>
<formControlPr xmlns="http://schemas.microsoft.com/office/spreadsheetml/2009/9/main" objectType="CheckBox" fmlaLink="$BR$47" lockText="1" noThreeD="1"/>
</file>

<file path=xl/ctrlProps/ctrlProp707.xml><?xml version="1.0" encoding="utf-8"?>
<formControlPr xmlns="http://schemas.microsoft.com/office/spreadsheetml/2009/9/main" objectType="CheckBox" fmlaLink="$BR$48" lockText="1" noThreeD="1"/>
</file>

<file path=xl/ctrlProps/ctrlProp708.xml><?xml version="1.0" encoding="utf-8"?>
<formControlPr xmlns="http://schemas.microsoft.com/office/spreadsheetml/2009/9/main" objectType="CheckBox" fmlaLink="$BR$49" lockText="1" noThreeD="1"/>
</file>

<file path=xl/ctrlProps/ctrlProp709.xml><?xml version="1.0" encoding="utf-8"?>
<formControlPr xmlns="http://schemas.microsoft.com/office/spreadsheetml/2009/9/main" objectType="CheckBox" fmlaLink="$BR$50" lockText="1" noThreeD="1"/>
</file>

<file path=xl/ctrlProps/ctrlProp710.xml><?xml version="1.0" encoding="utf-8"?>
<formControlPr xmlns="http://schemas.microsoft.com/office/spreadsheetml/2009/9/main" objectType="CheckBox" fmlaLink="$BR$51" lockText="1" noThreeD="1"/>
</file>

<file path=xl/ctrlProps/ctrlProp711.xml><?xml version="1.0" encoding="utf-8"?>
<formControlPr xmlns="http://schemas.microsoft.com/office/spreadsheetml/2009/9/main" objectType="CheckBox" fmlaLink="$BR$52" lockText="1" noThreeD="1"/>
</file>

<file path=xl/ctrlProps/ctrlProp712.xml><?xml version="1.0" encoding="utf-8"?>
<formControlPr xmlns="http://schemas.microsoft.com/office/spreadsheetml/2009/9/main" objectType="CheckBox" fmlaLink="$BR$53" lockText="1" noThreeD="1"/>
</file>

<file path=xl/ctrlProps/ctrlProp713.xml><?xml version="1.0" encoding="utf-8"?>
<formControlPr xmlns="http://schemas.microsoft.com/office/spreadsheetml/2009/9/main" objectType="CheckBox" fmlaLink="$BR$54" lockText="1" noThreeD="1"/>
</file>

<file path=xl/ctrlProps/ctrlProp714.xml><?xml version="1.0" encoding="utf-8"?>
<formControlPr xmlns="http://schemas.microsoft.com/office/spreadsheetml/2009/9/main" objectType="CheckBox" fmlaLink="$BR$55" lockText="1" noThreeD="1"/>
</file>

<file path=xl/ctrlProps/ctrlProp715.xml><?xml version="1.0" encoding="utf-8"?>
<formControlPr xmlns="http://schemas.microsoft.com/office/spreadsheetml/2009/9/main" objectType="CheckBox" fmlaLink="$BR$56" lockText="1" noThreeD="1"/>
</file>

<file path=xl/ctrlProps/ctrlProp716.xml><?xml version="1.0" encoding="utf-8"?>
<formControlPr xmlns="http://schemas.microsoft.com/office/spreadsheetml/2009/9/main" objectType="CheckBox" fmlaLink="$BR$57" lockText="1" noThreeD="1"/>
</file>

<file path=xl/ctrlProps/ctrlProp717.xml><?xml version="1.0" encoding="utf-8"?>
<formControlPr xmlns="http://schemas.microsoft.com/office/spreadsheetml/2009/9/main" objectType="CheckBox" fmlaLink="$BR$58" lockText="1" noThreeD="1"/>
</file>

<file path=xl/ctrlProps/ctrlProp718.xml><?xml version="1.0" encoding="utf-8"?>
<formControlPr xmlns="http://schemas.microsoft.com/office/spreadsheetml/2009/9/main" objectType="CheckBox" fmlaLink="$BR$59" lockText="1" noThreeD="1"/>
</file>

<file path=xl/ctrlProps/ctrlProp719.xml><?xml version="1.0" encoding="utf-8"?>
<formControlPr xmlns="http://schemas.microsoft.com/office/spreadsheetml/2009/9/main" objectType="CheckBox" fmlaLink="$BR$60" lockText="1" noThreeD="1"/>
</file>

<file path=xl/ctrlProps/ctrlProp720.xml><?xml version="1.0" encoding="utf-8"?>
<formControlPr xmlns="http://schemas.microsoft.com/office/spreadsheetml/2009/9/main" objectType="CheckBox" fmlaLink="$BR$61" lockText="1" noThreeD="1"/>
</file>

<file path=xl/ctrlProps/ctrlProp721.xml><?xml version="1.0" encoding="utf-8"?>
<formControlPr xmlns="http://schemas.microsoft.com/office/spreadsheetml/2009/9/main" objectType="CheckBox" fmlaLink="$BR$62" lockText="1" noThreeD="1"/>
</file>

<file path=xl/ctrlProps/ctrlProp722.xml><?xml version="1.0" encoding="utf-8"?>
<formControlPr xmlns="http://schemas.microsoft.com/office/spreadsheetml/2009/9/main" objectType="CheckBox" fmlaLink="$BR$63" lockText="1" noThreeD="1"/>
</file>

<file path=xl/ctrlProps/ctrlProp723.xml><?xml version="1.0" encoding="utf-8"?>
<formControlPr xmlns="http://schemas.microsoft.com/office/spreadsheetml/2009/9/main" objectType="CheckBox" fmlaLink="E2" lockText="1" noThreeD="1"/>
</file>

<file path=xl/ctrlProps/ctrlProp724.xml><?xml version="1.0" encoding="utf-8"?>
<formControlPr xmlns="http://schemas.microsoft.com/office/spreadsheetml/2009/9/main" objectType="CheckBox" fmlaLink="E3" lockText="1" noThreeD="1"/>
</file>

<file path=xl/ctrlProps/ctrlProp725.xml><?xml version="1.0" encoding="utf-8"?>
<formControlPr xmlns="http://schemas.microsoft.com/office/spreadsheetml/2009/9/main" objectType="CheckBox" fmlaLink="E4" lockText="1" noThreeD="1"/>
</file>

<file path=xl/ctrlProps/ctrlProp726.xml><?xml version="1.0" encoding="utf-8"?>
<formControlPr xmlns="http://schemas.microsoft.com/office/spreadsheetml/2009/9/main" objectType="CheckBox" fmlaLink="E5" lockText="1" noThreeD="1"/>
</file>

<file path=xl/ctrlProps/ctrlProp727.xml><?xml version="1.0" encoding="utf-8"?>
<formControlPr xmlns="http://schemas.microsoft.com/office/spreadsheetml/2009/9/main" objectType="CheckBox" fmlaLink="E6" lockText="1" noThreeD="1"/>
</file>

<file path=xl/ctrlProps/ctrlProp728.xml><?xml version="1.0" encoding="utf-8"?>
<formControlPr xmlns="http://schemas.microsoft.com/office/spreadsheetml/2009/9/main" objectType="CheckBox" checked="Checked" fmlaLink="E7" lockText="1" noThreeD="1"/>
</file>

<file path=xl/ctrlProps/ctrlProp729.xml><?xml version="1.0" encoding="utf-8"?>
<formControlPr xmlns="http://schemas.microsoft.com/office/spreadsheetml/2009/9/main" objectType="CheckBox" checked="Checked" fmlaLink="E8" lockText="1" noThreeD="1"/>
</file>

<file path=xl/ctrlProps/ctrlProp730.xml><?xml version="1.0" encoding="utf-8"?>
<formControlPr xmlns="http://schemas.microsoft.com/office/spreadsheetml/2009/9/main" objectType="CheckBox" checked="Checked" fmlaLink="$I$2" lockText="1" noThreeD="1"/>
</file>

<file path=xl/ctrlProps/ctrlProp731.xml><?xml version="1.0" encoding="utf-8"?>
<formControlPr xmlns="http://schemas.microsoft.com/office/spreadsheetml/2009/9/main" objectType="CheckBox" checked="Checked" fmlaLink="$I$3" lockText="1" noThreeD="1"/>
</file>

<file path=xl/ctrlProps/ctrlProp732.xml><?xml version="1.0" encoding="utf-8"?>
<formControlPr xmlns="http://schemas.microsoft.com/office/spreadsheetml/2009/9/main" objectType="CheckBox" checked="Checked" fmlaLink="$I$4" lockText="1" noThreeD="1"/>
</file>

<file path=xl/ctrlProps/ctrlProp733.xml><?xml version="1.0" encoding="utf-8"?>
<formControlPr xmlns="http://schemas.microsoft.com/office/spreadsheetml/2009/9/main" objectType="CheckBox" checked="Checked" fmlaLink="$I$5" lockText="1" noThreeD="1"/>
</file>

<file path=xl/ctrlProps/ctrlProp734.xml><?xml version="1.0" encoding="utf-8"?>
<formControlPr xmlns="http://schemas.microsoft.com/office/spreadsheetml/2009/9/main" objectType="CheckBox" checked="Checked" fmlaLink="$I$6" lockText="1" noThreeD="1"/>
</file>

<file path=xl/ctrlProps/ctrlProp735.xml><?xml version="1.0" encoding="utf-8"?>
<formControlPr xmlns="http://schemas.microsoft.com/office/spreadsheetml/2009/9/main" objectType="CheckBox" checked="Checked" fmlaLink="$I$7" lockText="1" noThreeD="1"/>
</file>

<file path=xl/ctrlProps/ctrlProp736.xml><?xml version="1.0" encoding="utf-8"?>
<formControlPr xmlns="http://schemas.microsoft.com/office/spreadsheetml/2009/9/main" objectType="CheckBox" checked="Checked" fmlaLink="$I$8" lockText="1" noThreeD="1"/>
</file>

<file path=xl/ctrlProps/ctrlProp737.xml><?xml version="1.0" encoding="utf-8"?>
<formControlPr xmlns="http://schemas.microsoft.com/office/spreadsheetml/2009/9/main" objectType="CheckBox" checked="Checked" fmlaLink="$I$9" lockText="1" noThreeD="1"/>
</file>

<file path=xl/ctrlProps/ctrlProp738.xml><?xml version="1.0" encoding="utf-8"?>
<formControlPr xmlns="http://schemas.microsoft.com/office/spreadsheetml/2009/9/main" objectType="CheckBox" checked="Checked" fmlaLink="$I$10" lockText="1" noThreeD="1"/>
</file>

<file path=xl/ctrlProps/ctrlProp739.xml><?xml version="1.0" encoding="utf-8"?>
<formControlPr xmlns="http://schemas.microsoft.com/office/spreadsheetml/2009/9/main" objectType="CheckBox" checked="Checked" fmlaLink="$I$11" lockText="1" noThreeD="1"/>
</file>

<file path=xl/ctrlProps/ctrlProp740.xml><?xml version="1.0" encoding="utf-8"?>
<formControlPr xmlns="http://schemas.microsoft.com/office/spreadsheetml/2009/9/main" objectType="CheckBox" checked="Checked" fmlaLink="$I$12" lockText="1" noThreeD="1"/>
</file>

<file path=xl/ctrlProps/ctrlProp741.xml><?xml version="1.0" encoding="utf-8"?>
<formControlPr xmlns="http://schemas.microsoft.com/office/spreadsheetml/2009/9/main" objectType="CheckBox" checked="Checked" fmlaLink="$I$13" lockText="1" noThreeD="1"/>
</file>

<file path=xl/ctrlProps/ctrlProp742.xml><?xml version="1.0" encoding="utf-8"?>
<formControlPr xmlns="http://schemas.microsoft.com/office/spreadsheetml/2009/9/main" objectType="CheckBox" checked="Checked" fmlaLink="$I$14" lockText="1" noThreeD="1"/>
</file>

<file path=xl/ctrlProps/ctrlProp743.xml><?xml version="1.0" encoding="utf-8"?>
<formControlPr xmlns="http://schemas.microsoft.com/office/spreadsheetml/2009/9/main" objectType="CheckBox" checked="Checked" fmlaLink="$I$15" lockText="1" noThreeD="1"/>
</file>

<file path=xl/ctrlProps/ctrlProp744.xml><?xml version="1.0" encoding="utf-8"?>
<formControlPr xmlns="http://schemas.microsoft.com/office/spreadsheetml/2009/9/main" objectType="CheckBox" checked="Checked" fmlaLink="$I$16" lockText="1" noThreeD="1"/>
</file>

<file path=xl/ctrlProps/ctrlProp745.xml><?xml version="1.0" encoding="utf-8"?>
<formControlPr xmlns="http://schemas.microsoft.com/office/spreadsheetml/2009/9/main" objectType="CheckBox" checked="Checked" fmlaLink="$I$17" lockText="1" noThreeD="1"/>
</file>

<file path=xl/ctrlProps/ctrlProp746.xml><?xml version="1.0" encoding="utf-8"?>
<formControlPr xmlns="http://schemas.microsoft.com/office/spreadsheetml/2009/9/main" objectType="CheckBox" checked="Checked" fmlaLink="$I$18" lockText="1" noThreeD="1"/>
</file>

<file path=xl/ctrlProps/ctrlProp747.xml><?xml version="1.0" encoding="utf-8"?>
<formControlPr xmlns="http://schemas.microsoft.com/office/spreadsheetml/2009/9/main" objectType="CheckBox" checked="Checked" fmlaLink="$I$19" lockText="1" noThreeD="1"/>
</file>

<file path=xl/ctrlProps/ctrlProp748.xml><?xml version="1.0" encoding="utf-8"?>
<formControlPr xmlns="http://schemas.microsoft.com/office/spreadsheetml/2009/9/main" objectType="CheckBox" checked="Checked" fmlaLink="$I$20" lockText="1" noThreeD="1"/>
</file>

<file path=xl/ctrlProps/ctrlProp749.xml><?xml version="1.0" encoding="utf-8"?>
<formControlPr xmlns="http://schemas.microsoft.com/office/spreadsheetml/2009/9/main" objectType="CheckBox" checked="Checked" fmlaLink="$I$21" lockText="1" noThreeD="1"/>
</file>

<file path=xl/ctrlProps/ctrlProp750.xml><?xml version="1.0" encoding="utf-8"?>
<formControlPr xmlns="http://schemas.microsoft.com/office/spreadsheetml/2009/9/main" objectType="CheckBox" checked="Checked" fmlaLink="$I$22" lockText="1" noThreeD="1"/>
</file>

<file path=xl/ctrlProps/ctrlProp751.xml><?xml version="1.0" encoding="utf-8"?>
<formControlPr xmlns="http://schemas.microsoft.com/office/spreadsheetml/2009/9/main" objectType="CheckBox" checked="Checked" fmlaLink="$I$23"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566" name="Check Box 3422" hidden="1">
              <a:extLst>
                <a:ext uri="{63B3BB69-23CF-44E3-9099-C40C66FF867C}">
                  <a14:compatExt spid="_x0000_s9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567" name="Check Box 3423" hidden="1">
              <a:extLst>
                <a:ext uri="{63B3BB69-23CF-44E3-9099-C40C66FF867C}">
                  <a14:compatExt spid="_x0000_s9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568" name="Check Box 3424" hidden="1">
              <a:extLst>
                <a:ext uri="{63B3BB69-23CF-44E3-9099-C40C66FF867C}">
                  <a14:compatExt spid="_x0000_s9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569" name="Check Box 3425" hidden="1">
              <a:extLst>
                <a:ext uri="{63B3BB69-23CF-44E3-9099-C40C66FF867C}">
                  <a14:compatExt spid="_x0000_s9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9617" name="Check Box 3473" hidden="1">
              <a:extLst>
                <a:ext uri="{63B3BB69-23CF-44E3-9099-C40C66FF867C}">
                  <a14:compatExt spid="_x0000_s9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9618" name="Check Box 3474" hidden="1">
              <a:extLst>
                <a:ext uri="{63B3BB69-23CF-44E3-9099-C40C66FF867C}">
                  <a14:compatExt spid="_x0000_s9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0</xdr:col>
          <xdr:colOff>1152525</xdr:colOff>
          <xdr:row>20</xdr:row>
          <xdr:rowOff>19050</xdr:rowOff>
        </xdr:to>
        <xdr:sp macro="" textlink="">
          <xdr:nvSpPr>
            <xdr:cNvPr id="9619" name="Check Box 3475" hidden="1">
              <a:extLst>
                <a:ext uri="{63B3BB69-23CF-44E3-9099-C40C66FF867C}">
                  <a14:compatExt spid="_x0000_s9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0</xdr:col>
          <xdr:colOff>1152525</xdr:colOff>
          <xdr:row>21</xdr:row>
          <xdr:rowOff>19050</xdr:rowOff>
        </xdr:to>
        <xdr:sp macro="" textlink="">
          <xdr:nvSpPr>
            <xdr:cNvPr id="9620" name="Check Box 3476" hidden="1">
              <a:extLst>
                <a:ext uri="{63B3BB69-23CF-44E3-9099-C40C66FF867C}">
                  <a14:compatExt spid="_x0000_s9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0</xdr:col>
          <xdr:colOff>1152525</xdr:colOff>
          <xdr:row>22</xdr:row>
          <xdr:rowOff>19050</xdr:rowOff>
        </xdr:to>
        <xdr:sp macro="" textlink="">
          <xdr:nvSpPr>
            <xdr:cNvPr id="9621" name="Check Box 3477" hidden="1">
              <a:extLst>
                <a:ext uri="{63B3BB69-23CF-44E3-9099-C40C66FF867C}">
                  <a14:compatExt spid="_x0000_s9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0</xdr:col>
          <xdr:colOff>1152525</xdr:colOff>
          <xdr:row>23</xdr:row>
          <xdr:rowOff>19050</xdr:rowOff>
        </xdr:to>
        <xdr:sp macro="" textlink="">
          <xdr:nvSpPr>
            <xdr:cNvPr id="9622" name="Check Box 3478" hidden="1">
              <a:extLst>
                <a:ext uri="{63B3BB69-23CF-44E3-9099-C40C66FF867C}">
                  <a14:compatExt spid="_x0000_s9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0</xdr:col>
          <xdr:colOff>1152525</xdr:colOff>
          <xdr:row>27</xdr:row>
          <xdr:rowOff>19050</xdr:rowOff>
        </xdr:to>
        <xdr:sp macro="" textlink="">
          <xdr:nvSpPr>
            <xdr:cNvPr id="9623" name="Check Box 3479" hidden="1">
              <a:extLst>
                <a:ext uri="{63B3BB69-23CF-44E3-9099-C40C66FF867C}">
                  <a14:compatExt spid="_x0000_s9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12</xdr:row>
          <xdr:rowOff>0</xdr:rowOff>
        </xdr:from>
        <xdr:to>
          <xdr:col>0</xdr:col>
          <xdr:colOff>1152525</xdr:colOff>
          <xdr:row>13</xdr:row>
          <xdr:rowOff>19050</xdr:rowOff>
        </xdr:to>
        <xdr:sp macro="" textlink="">
          <xdr:nvSpPr>
            <xdr:cNvPr id="9624" name="Check Box 3480" hidden="1">
              <a:extLst>
                <a:ext uri="{63B3BB69-23CF-44E3-9099-C40C66FF867C}">
                  <a14:compatExt spid="_x0000_s9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0</xdr:col>
          <xdr:colOff>1152525</xdr:colOff>
          <xdr:row>15</xdr:row>
          <xdr:rowOff>19050</xdr:rowOff>
        </xdr:to>
        <xdr:sp macro="" textlink="">
          <xdr:nvSpPr>
            <xdr:cNvPr id="9626" name="Check Box 3482" hidden="1">
              <a:extLst>
                <a:ext uri="{63B3BB69-23CF-44E3-9099-C40C66FF867C}">
                  <a14:compatExt spid="_x0000_s9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0</xdr:col>
          <xdr:colOff>1152525</xdr:colOff>
          <xdr:row>16</xdr:row>
          <xdr:rowOff>19050</xdr:rowOff>
        </xdr:to>
        <xdr:sp macro="" textlink="">
          <xdr:nvSpPr>
            <xdr:cNvPr id="9627" name="Check Box 3483" hidden="1">
              <a:extLst>
                <a:ext uri="{63B3BB69-23CF-44E3-9099-C40C66FF867C}">
                  <a14:compatExt spid="_x0000_s9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28" name="Check Box 3484" hidden="1">
              <a:extLst>
                <a:ext uri="{63B3BB69-23CF-44E3-9099-C40C66FF867C}">
                  <a14:compatExt spid="_x0000_s9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29" name="Check Box 3485" hidden="1">
              <a:extLst>
                <a:ext uri="{63B3BB69-23CF-44E3-9099-C40C66FF867C}">
                  <a14:compatExt spid="_x0000_s9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30" name="Check Box 3486" hidden="1">
              <a:extLst>
                <a:ext uri="{63B3BB69-23CF-44E3-9099-C40C66FF867C}">
                  <a14:compatExt spid="_x0000_s9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31" name="Check Box 3487" hidden="1">
              <a:extLst>
                <a:ext uri="{63B3BB69-23CF-44E3-9099-C40C66FF867C}">
                  <a14:compatExt spid="_x0000_s9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32" name="Check Box 3488" hidden="1">
              <a:extLst>
                <a:ext uri="{63B3BB69-23CF-44E3-9099-C40C66FF867C}">
                  <a14:compatExt spid="_x0000_s9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33" name="Check Box 3489" hidden="1">
              <a:extLst>
                <a:ext uri="{63B3BB69-23CF-44E3-9099-C40C66FF867C}">
                  <a14:compatExt spid="_x0000_s9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34" name="Check Box 3490" hidden="1">
              <a:extLst>
                <a:ext uri="{63B3BB69-23CF-44E3-9099-C40C66FF867C}">
                  <a14:compatExt spid="_x0000_s9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35" name="Check Box 3491" hidden="1">
              <a:extLst>
                <a:ext uri="{63B3BB69-23CF-44E3-9099-C40C66FF867C}">
                  <a14:compatExt spid="_x0000_s9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36" name="Check Box 3492" hidden="1">
              <a:extLst>
                <a:ext uri="{63B3BB69-23CF-44E3-9099-C40C66FF867C}">
                  <a14:compatExt spid="_x0000_s9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37" name="Check Box 3493" hidden="1">
              <a:extLst>
                <a:ext uri="{63B3BB69-23CF-44E3-9099-C40C66FF867C}">
                  <a14:compatExt spid="_x0000_s9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38" name="Check Box 3494" hidden="1">
              <a:extLst>
                <a:ext uri="{63B3BB69-23CF-44E3-9099-C40C66FF867C}">
                  <a14:compatExt spid="_x0000_s9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39" name="Check Box 3495" hidden="1">
              <a:extLst>
                <a:ext uri="{63B3BB69-23CF-44E3-9099-C40C66FF867C}">
                  <a14:compatExt spid="_x0000_s9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0</xdr:col>
          <xdr:colOff>1152525</xdr:colOff>
          <xdr:row>30</xdr:row>
          <xdr:rowOff>19050</xdr:rowOff>
        </xdr:to>
        <xdr:sp macro="" textlink="">
          <xdr:nvSpPr>
            <xdr:cNvPr id="9640" name="Check Box 3496" hidden="1">
              <a:extLst>
                <a:ext uri="{63B3BB69-23CF-44E3-9099-C40C66FF867C}">
                  <a14:compatExt spid="_x0000_s9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0</xdr:col>
          <xdr:colOff>1152525</xdr:colOff>
          <xdr:row>31</xdr:row>
          <xdr:rowOff>19050</xdr:rowOff>
        </xdr:to>
        <xdr:sp macro="" textlink="">
          <xdr:nvSpPr>
            <xdr:cNvPr id="9641" name="Check Box 3497" hidden="1">
              <a:extLst>
                <a:ext uri="{63B3BB69-23CF-44E3-9099-C40C66FF867C}">
                  <a14:compatExt spid="_x0000_s9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0</xdr:col>
          <xdr:colOff>1152525</xdr:colOff>
          <xdr:row>32</xdr:row>
          <xdr:rowOff>19050</xdr:rowOff>
        </xdr:to>
        <xdr:sp macro="" textlink="">
          <xdr:nvSpPr>
            <xdr:cNvPr id="9642" name="Check Box 3498" hidden="1">
              <a:extLst>
                <a:ext uri="{63B3BB69-23CF-44E3-9099-C40C66FF867C}">
                  <a14:compatExt spid="_x0000_s9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0</xdr:col>
          <xdr:colOff>1152525</xdr:colOff>
          <xdr:row>33</xdr:row>
          <xdr:rowOff>19050</xdr:rowOff>
        </xdr:to>
        <xdr:sp macro="" textlink="">
          <xdr:nvSpPr>
            <xdr:cNvPr id="9643" name="Check Box 3499" hidden="1">
              <a:extLst>
                <a:ext uri="{63B3BB69-23CF-44E3-9099-C40C66FF867C}">
                  <a14:compatExt spid="_x0000_s9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0</xdr:col>
          <xdr:colOff>1152525</xdr:colOff>
          <xdr:row>34</xdr:row>
          <xdr:rowOff>19050</xdr:rowOff>
        </xdr:to>
        <xdr:sp macro="" textlink="">
          <xdr:nvSpPr>
            <xdr:cNvPr id="9644" name="Check Box 3500" hidden="1">
              <a:extLst>
                <a:ext uri="{63B3BB69-23CF-44E3-9099-C40C66FF867C}">
                  <a14:compatExt spid="_x0000_s9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0</xdr:col>
          <xdr:colOff>1152525</xdr:colOff>
          <xdr:row>35</xdr:row>
          <xdr:rowOff>19050</xdr:rowOff>
        </xdr:to>
        <xdr:sp macro="" textlink="">
          <xdr:nvSpPr>
            <xdr:cNvPr id="9645" name="Check Box 3501" hidden="1">
              <a:extLst>
                <a:ext uri="{63B3BB69-23CF-44E3-9099-C40C66FF867C}">
                  <a14:compatExt spid="_x0000_s9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0</xdr:col>
          <xdr:colOff>1152525</xdr:colOff>
          <xdr:row>36</xdr:row>
          <xdr:rowOff>19050</xdr:rowOff>
        </xdr:to>
        <xdr:sp macro="" textlink="">
          <xdr:nvSpPr>
            <xdr:cNvPr id="9646" name="Check Box 3502" hidden="1">
              <a:extLst>
                <a:ext uri="{63B3BB69-23CF-44E3-9099-C40C66FF867C}">
                  <a14:compatExt spid="_x0000_s9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0</xdr:col>
          <xdr:colOff>1152525</xdr:colOff>
          <xdr:row>37</xdr:row>
          <xdr:rowOff>19050</xdr:rowOff>
        </xdr:to>
        <xdr:sp macro="" textlink="">
          <xdr:nvSpPr>
            <xdr:cNvPr id="9647" name="Check Box 3503" hidden="1">
              <a:extLst>
                <a:ext uri="{63B3BB69-23CF-44E3-9099-C40C66FF867C}">
                  <a14:compatExt spid="_x0000_s9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0</xdr:col>
          <xdr:colOff>1152525</xdr:colOff>
          <xdr:row>38</xdr:row>
          <xdr:rowOff>19050</xdr:rowOff>
        </xdr:to>
        <xdr:sp macro="" textlink="">
          <xdr:nvSpPr>
            <xdr:cNvPr id="9648" name="Check Box 3504" hidden="1">
              <a:extLst>
                <a:ext uri="{63B3BB69-23CF-44E3-9099-C40C66FF867C}">
                  <a14:compatExt spid="_x0000_s9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0</xdr:col>
          <xdr:colOff>1152525</xdr:colOff>
          <xdr:row>39</xdr:row>
          <xdr:rowOff>19050</xdr:rowOff>
        </xdr:to>
        <xdr:sp macro="" textlink="">
          <xdr:nvSpPr>
            <xdr:cNvPr id="9649" name="Check Box 3505" hidden="1">
              <a:extLst>
                <a:ext uri="{63B3BB69-23CF-44E3-9099-C40C66FF867C}">
                  <a14:compatExt spid="_x0000_s9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0</xdr:col>
          <xdr:colOff>1152525</xdr:colOff>
          <xdr:row>40</xdr:row>
          <xdr:rowOff>19050</xdr:rowOff>
        </xdr:to>
        <xdr:sp macro="" textlink="">
          <xdr:nvSpPr>
            <xdr:cNvPr id="9650" name="Check Box 3506" hidden="1">
              <a:extLst>
                <a:ext uri="{63B3BB69-23CF-44E3-9099-C40C66FF867C}">
                  <a14:compatExt spid="_x0000_s9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0</xdr:col>
          <xdr:colOff>1152525</xdr:colOff>
          <xdr:row>41</xdr:row>
          <xdr:rowOff>19050</xdr:rowOff>
        </xdr:to>
        <xdr:sp macro="" textlink="">
          <xdr:nvSpPr>
            <xdr:cNvPr id="9651" name="Check Box 3507" hidden="1">
              <a:extLst>
                <a:ext uri="{63B3BB69-23CF-44E3-9099-C40C66FF867C}">
                  <a14:compatExt spid="_x0000_s9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0</xdr:col>
          <xdr:colOff>1152525</xdr:colOff>
          <xdr:row>66</xdr:row>
          <xdr:rowOff>19050</xdr:rowOff>
        </xdr:to>
        <xdr:sp macro="" textlink="">
          <xdr:nvSpPr>
            <xdr:cNvPr id="9652" name="Check Box 3508" hidden="1">
              <a:extLst>
                <a:ext uri="{63B3BB69-23CF-44E3-9099-C40C66FF867C}">
                  <a14:compatExt spid="_x0000_s9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53" name="Check Box 3509" hidden="1">
              <a:extLst>
                <a:ext uri="{63B3BB69-23CF-44E3-9099-C40C66FF867C}">
                  <a14:compatExt spid="_x0000_s9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54" name="Check Box 3510" hidden="1">
              <a:extLst>
                <a:ext uri="{63B3BB69-23CF-44E3-9099-C40C66FF867C}">
                  <a14:compatExt spid="_x0000_s9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55" name="Check Box 3511" hidden="1">
              <a:extLst>
                <a:ext uri="{63B3BB69-23CF-44E3-9099-C40C66FF867C}">
                  <a14:compatExt spid="_x0000_s9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56" name="Check Box 3512" hidden="1">
              <a:extLst>
                <a:ext uri="{63B3BB69-23CF-44E3-9099-C40C66FF867C}">
                  <a14:compatExt spid="_x0000_s9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57" name="Check Box 3513" hidden="1">
              <a:extLst>
                <a:ext uri="{63B3BB69-23CF-44E3-9099-C40C66FF867C}">
                  <a14:compatExt spid="_x0000_s9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58" name="Check Box 3514" hidden="1">
              <a:extLst>
                <a:ext uri="{63B3BB69-23CF-44E3-9099-C40C66FF867C}">
                  <a14:compatExt spid="_x0000_s9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59" name="Check Box 3515" hidden="1">
              <a:extLst>
                <a:ext uri="{63B3BB69-23CF-44E3-9099-C40C66FF867C}">
                  <a14:compatExt spid="_x0000_s9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60" name="Check Box 3516" hidden="1">
              <a:extLst>
                <a:ext uri="{63B3BB69-23CF-44E3-9099-C40C66FF867C}">
                  <a14:compatExt spid="_x0000_s9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61" name="Check Box 3517" hidden="1">
              <a:extLst>
                <a:ext uri="{63B3BB69-23CF-44E3-9099-C40C66FF867C}">
                  <a14:compatExt spid="_x0000_s9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62" name="Check Box 3518" hidden="1">
              <a:extLst>
                <a:ext uri="{63B3BB69-23CF-44E3-9099-C40C66FF867C}">
                  <a14:compatExt spid="_x0000_s9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63" name="Check Box 3519" hidden="1">
              <a:extLst>
                <a:ext uri="{63B3BB69-23CF-44E3-9099-C40C66FF867C}">
                  <a14:compatExt spid="_x0000_s9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64" name="Check Box 3520" hidden="1">
              <a:extLst>
                <a:ext uri="{63B3BB69-23CF-44E3-9099-C40C66FF867C}">
                  <a14:compatExt spid="_x0000_s9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65" name="Check Box 3521" hidden="1">
              <a:extLst>
                <a:ext uri="{63B3BB69-23CF-44E3-9099-C40C66FF867C}">
                  <a14:compatExt spid="_x0000_s9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66" name="Check Box 3522" hidden="1">
              <a:extLst>
                <a:ext uri="{63B3BB69-23CF-44E3-9099-C40C66FF867C}">
                  <a14:compatExt spid="_x0000_s9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67" name="Check Box 3523" hidden="1">
              <a:extLst>
                <a:ext uri="{63B3BB69-23CF-44E3-9099-C40C66FF867C}">
                  <a14:compatExt spid="_x0000_s9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68" name="Check Box 3524" hidden="1">
              <a:extLst>
                <a:ext uri="{63B3BB69-23CF-44E3-9099-C40C66FF867C}">
                  <a14:compatExt spid="_x0000_s9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69" name="Check Box 3525" hidden="1">
              <a:extLst>
                <a:ext uri="{63B3BB69-23CF-44E3-9099-C40C66FF867C}">
                  <a14:compatExt spid="_x0000_s9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70" name="Check Box 3526" hidden="1">
              <a:extLst>
                <a:ext uri="{63B3BB69-23CF-44E3-9099-C40C66FF867C}">
                  <a14:compatExt spid="_x0000_s9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71" name="Check Box 3527" hidden="1">
              <a:extLst>
                <a:ext uri="{63B3BB69-23CF-44E3-9099-C40C66FF867C}">
                  <a14:compatExt spid="_x0000_s9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72" name="Check Box 3528" hidden="1">
              <a:extLst>
                <a:ext uri="{63B3BB69-23CF-44E3-9099-C40C66FF867C}">
                  <a14:compatExt spid="_x0000_s9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673" name="Check Box 3529" hidden="1">
              <a:extLst>
                <a:ext uri="{63B3BB69-23CF-44E3-9099-C40C66FF867C}">
                  <a14:compatExt spid="_x0000_s9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0</xdr:col>
          <xdr:colOff>1152525</xdr:colOff>
          <xdr:row>15</xdr:row>
          <xdr:rowOff>19050</xdr:rowOff>
        </xdr:to>
        <xdr:sp macro="" textlink="">
          <xdr:nvSpPr>
            <xdr:cNvPr id="9679" name="Check Box 3535" hidden="1">
              <a:extLst>
                <a:ext uri="{63B3BB69-23CF-44E3-9099-C40C66FF867C}">
                  <a14:compatExt spid="_x0000_s9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0</xdr:col>
          <xdr:colOff>1152525</xdr:colOff>
          <xdr:row>16</xdr:row>
          <xdr:rowOff>19050</xdr:rowOff>
        </xdr:to>
        <xdr:sp macro="" textlink="">
          <xdr:nvSpPr>
            <xdr:cNvPr id="9680" name="Check Box 3536" hidden="1">
              <a:extLst>
                <a:ext uri="{63B3BB69-23CF-44E3-9099-C40C66FF867C}">
                  <a14:compatExt spid="_x0000_s9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9682" name="Check Box 3538" hidden="1">
              <a:extLst>
                <a:ext uri="{63B3BB69-23CF-44E3-9099-C40C66FF867C}">
                  <a14:compatExt spid="_x0000_s9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9683" name="Check Box 3539" hidden="1">
              <a:extLst>
                <a:ext uri="{63B3BB69-23CF-44E3-9099-C40C66FF867C}">
                  <a14:compatExt spid="_x0000_s9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0</xdr:col>
          <xdr:colOff>1152525</xdr:colOff>
          <xdr:row>20</xdr:row>
          <xdr:rowOff>19050</xdr:rowOff>
        </xdr:to>
        <xdr:sp macro="" textlink="">
          <xdr:nvSpPr>
            <xdr:cNvPr id="9684" name="Check Box 3540" hidden="1">
              <a:extLst>
                <a:ext uri="{63B3BB69-23CF-44E3-9099-C40C66FF867C}">
                  <a14:compatExt spid="_x0000_s9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0</xdr:col>
          <xdr:colOff>1152525</xdr:colOff>
          <xdr:row>21</xdr:row>
          <xdr:rowOff>19050</xdr:rowOff>
        </xdr:to>
        <xdr:sp macro="" textlink="">
          <xdr:nvSpPr>
            <xdr:cNvPr id="9685" name="Check Box 3541" hidden="1">
              <a:extLst>
                <a:ext uri="{63B3BB69-23CF-44E3-9099-C40C66FF867C}">
                  <a14:compatExt spid="_x0000_s9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0</xdr:col>
          <xdr:colOff>1152525</xdr:colOff>
          <xdr:row>22</xdr:row>
          <xdr:rowOff>19050</xdr:rowOff>
        </xdr:to>
        <xdr:sp macro="" textlink="">
          <xdr:nvSpPr>
            <xdr:cNvPr id="9686" name="Check Box 3542" hidden="1">
              <a:extLst>
                <a:ext uri="{63B3BB69-23CF-44E3-9099-C40C66FF867C}">
                  <a14:compatExt spid="_x0000_s9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0</xdr:col>
          <xdr:colOff>1152525</xdr:colOff>
          <xdr:row>23</xdr:row>
          <xdr:rowOff>19050</xdr:rowOff>
        </xdr:to>
        <xdr:sp macro="" textlink="">
          <xdr:nvSpPr>
            <xdr:cNvPr id="9687" name="Check Box 3543" hidden="1">
              <a:extLst>
                <a:ext uri="{63B3BB69-23CF-44E3-9099-C40C66FF867C}">
                  <a14:compatExt spid="_x0000_s9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0</xdr:col>
          <xdr:colOff>1152525</xdr:colOff>
          <xdr:row>27</xdr:row>
          <xdr:rowOff>19050</xdr:rowOff>
        </xdr:to>
        <xdr:sp macro="" textlink="">
          <xdr:nvSpPr>
            <xdr:cNvPr id="9688" name="Check Box 3544" hidden="1">
              <a:extLst>
                <a:ext uri="{63B3BB69-23CF-44E3-9099-C40C66FF867C}">
                  <a14:compatExt spid="_x0000_s9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0</xdr:col>
          <xdr:colOff>1152525</xdr:colOff>
          <xdr:row>28</xdr:row>
          <xdr:rowOff>19050</xdr:rowOff>
        </xdr:to>
        <xdr:sp macro="" textlink="">
          <xdr:nvSpPr>
            <xdr:cNvPr id="9689" name="Check Box 3545" hidden="1">
              <a:extLst>
                <a:ext uri="{63B3BB69-23CF-44E3-9099-C40C66FF867C}">
                  <a14:compatExt spid="_x0000_s9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90" name="Check Box 3546" hidden="1">
              <a:extLst>
                <a:ext uri="{63B3BB69-23CF-44E3-9099-C40C66FF867C}">
                  <a14:compatExt spid="_x0000_s9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91" name="Check Box 3547" hidden="1">
              <a:extLst>
                <a:ext uri="{63B3BB69-23CF-44E3-9099-C40C66FF867C}">
                  <a14:compatExt spid="_x0000_s9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92" name="Check Box 3548" hidden="1">
              <a:extLst>
                <a:ext uri="{63B3BB69-23CF-44E3-9099-C40C66FF867C}">
                  <a14:compatExt spid="_x0000_s9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93" name="Check Box 3549" hidden="1">
              <a:extLst>
                <a:ext uri="{63B3BB69-23CF-44E3-9099-C40C66FF867C}">
                  <a14:compatExt spid="_x0000_s9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94" name="Check Box 3550" hidden="1">
              <a:extLst>
                <a:ext uri="{63B3BB69-23CF-44E3-9099-C40C66FF867C}">
                  <a14:compatExt spid="_x0000_s9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95" name="Check Box 3551" hidden="1">
              <a:extLst>
                <a:ext uri="{63B3BB69-23CF-44E3-9099-C40C66FF867C}">
                  <a14:compatExt spid="_x0000_s9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96" name="Check Box 3552" hidden="1">
              <a:extLst>
                <a:ext uri="{63B3BB69-23CF-44E3-9099-C40C66FF867C}">
                  <a14:compatExt spid="_x0000_s9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97" name="Check Box 3553" hidden="1">
              <a:extLst>
                <a:ext uri="{63B3BB69-23CF-44E3-9099-C40C66FF867C}">
                  <a14:compatExt spid="_x0000_s9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98" name="Check Box 3554" hidden="1">
              <a:extLst>
                <a:ext uri="{63B3BB69-23CF-44E3-9099-C40C66FF867C}">
                  <a14:compatExt spid="_x0000_s9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699" name="Check Box 3555" hidden="1">
              <a:extLst>
                <a:ext uri="{63B3BB69-23CF-44E3-9099-C40C66FF867C}">
                  <a14:compatExt spid="_x0000_s9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700" name="Check Box 3556" hidden="1">
              <a:extLst>
                <a:ext uri="{63B3BB69-23CF-44E3-9099-C40C66FF867C}">
                  <a14:compatExt spid="_x0000_s9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701" name="Check Box 3557" hidden="1">
              <a:extLst>
                <a:ext uri="{63B3BB69-23CF-44E3-9099-C40C66FF867C}">
                  <a14:compatExt spid="_x0000_s9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0</xdr:col>
          <xdr:colOff>1152525</xdr:colOff>
          <xdr:row>30</xdr:row>
          <xdr:rowOff>19050</xdr:rowOff>
        </xdr:to>
        <xdr:sp macro="" textlink="">
          <xdr:nvSpPr>
            <xdr:cNvPr id="9702" name="Check Box 3558" hidden="1">
              <a:extLst>
                <a:ext uri="{63B3BB69-23CF-44E3-9099-C40C66FF867C}">
                  <a14:compatExt spid="_x0000_s9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0</xdr:col>
          <xdr:colOff>1152525</xdr:colOff>
          <xdr:row>31</xdr:row>
          <xdr:rowOff>19050</xdr:rowOff>
        </xdr:to>
        <xdr:sp macro="" textlink="">
          <xdr:nvSpPr>
            <xdr:cNvPr id="9703" name="Check Box 3559" hidden="1">
              <a:extLst>
                <a:ext uri="{63B3BB69-23CF-44E3-9099-C40C66FF867C}">
                  <a14:compatExt spid="_x0000_s9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0</xdr:col>
          <xdr:colOff>1152525</xdr:colOff>
          <xdr:row>32</xdr:row>
          <xdr:rowOff>19050</xdr:rowOff>
        </xdr:to>
        <xdr:sp macro="" textlink="">
          <xdr:nvSpPr>
            <xdr:cNvPr id="9704" name="Check Box 3560" hidden="1">
              <a:extLst>
                <a:ext uri="{63B3BB69-23CF-44E3-9099-C40C66FF867C}">
                  <a14:compatExt spid="_x0000_s9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0</xdr:col>
          <xdr:colOff>1152525</xdr:colOff>
          <xdr:row>33</xdr:row>
          <xdr:rowOff>19050</xdr:rowOff>
        </xdr:to>
        <xdr:sp macro="" textlink="">
          <xdr:nvSpPr>
            <xdr:cNvPr id="9705" name="Check Box 3561" hidden="1">
              <a:extLst>
                <a:ext uri="{63B3BB69-23CF-44E3-9099-C40C66FF867C}">
                  <a14:compatExt spid="_x0000_s9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0</xdr:col>
          <xdr:colOff>1152525</xdr:colOff>
          <xdr:row>34</xdr:row>
          <xdr:rowOff>19050</xdr:rowOff>
        </xdr:to>
        <xdr:sp macro="" textlink="">
          <xdr:nvSpPr>
            <xdr:cNvPr id="9706" name="Check Box 3562" hidden="1">
              <a:extLst>
                <a:ext uri="{63B3BB69-23CF-44E3-9099-C40C66FF867C}">
                  <a14:compatExt spid="_x0000_s9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0</xdr:col>
          <xdr:colOff>1152525</xdr:colOff>
          <xdr:row>35</xdr:row>
          <xdr:rowOff>19050</xdr:rowOff>
        </xdr:to>
        <xdr:sp macro="" textlink="">
          <xdr:nvSpPr>
            <xdr:cNvPr id="9707" name="Check Box 3563" hidden="1">
              <a:extLst>
                <a:ext uri="{63B3BB69-23CF-44E3-9099-C40C66FF867C}">
                  <a14:compatExt spid="_x0000_s9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0</xdr:col>
          <xdr:colOff>1152525</xdr:colOff>
          <xdr:row>36</xdr:row>
          <xdr:rowOff>19050</xdr:rowOff>
        </xdr:to>
        <xdr:sp macro="" textlink="">
          <xdr:nvSpPr>
            <xdr:cNvPr id="9708" name="Check Box 3564" hidden="1">
              <a:extLst>
                <a:ext uri="{63B3BB69-23CF-44E3-9099-C40C66FF867C}">
                  <a14:compatExt spid="_x0000_s9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0</xdr:col>
          <xdr:colOff>1152525</xdr:colOff>
          <xdr:row>37</xdr:row>
          <xdr:rowOff>19050</xdr:rowOff>
        </xdr:to>
        <xdr:sp macro="" textlink="">
          <xdr:nvSpPr>
            <xdr:cNvPr id="9709" name="Check Box 3565" hidden="1">
              <a:extLst>
                <a:ext uri="{63B3BB69-23CF-44E3-9099-C40C66FF867C}">
                  <a14:compatExt spid="_x0000_s9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0</xdr:col>
          <xdr:colOff>1152525</xdr:colOff>
          <xdr:row>38</xdr:row>
          <xdr:rowOff>19050</xdr:rowOff>
        </xdr:to>
        <xdr:sp macro="" textlink="">
          <xdr:nvSpPr>
            <xdr:cNvPr id="9710" name="Check Box 3566" hidden="1">
              <a:extLst>
                <a:ext uri="{63B3BB69-23CF-44E3-9099-C40C66FF867C}">
                  <a14:compatExt spid="_x0000_s9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0</xdr:col>
          <xdr:colOff>1152525</xdr:colOff>
          <xdr:row>39</xdr:row>
          <xdr:rowOff>19050</xdr:rowOff>
        </xdr:to>
        <xdr:sp macro="" textlink="">
          <xdr:nvSpPr>
            <xdr:cNvPr id="9711" name="Check Box 3567" hidden="1">
              <a:extLst>
                <a:ext uri="{63B3BB69-23CF-44E3-9099-C40C66FF867C}">
                  <a14:compatExt spid="_x0000_s9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0</xdr:col>
          <xdr:colOff>1152525</xdr:colOff>
          <xdr:row>40</xdr:row>
          <xdr:rowOff>19050</xdr:rowOff>
        </xdr:to>
        <xdr:sp macro="" textlink="">
          <xdr:nvSpPr>
            <xdr:cNvPr id="9712" name="Check Box 3568" hidden="1">
              <a:extLst>
                <a:ext uri="{63B3BB69-23CF-44E3-9099-C40C66FF867C}">
                  <a14:compatExt spid="_x0000_s9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0</xdr:col>
          <xdr:colOff>1152525</xdr:colOff>
          <xdr:row>41</xdr:row>
          <xdr:rowOff>19050</xdr:rowOff>
        </xdr:to>
        <xdr:sp macro="" textlink="">
          <xdr:nvSpPr>
            <xdr:cNvPr id="9713" name="Check Box 3569" hidden="1">
              <a:extLst>
                <a:ext uri="{63B3BB69-23CF-44E3-9099-C40C66FF867C}">
                  <a14:compatExt spid="_x0000_s9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0</xdr:col>
          <xdr:colOff>1152525</xdr:colOff>
          <xdr:row>66</xdr:row>
          <xdr:rowOff>19050</xdr:rowOff>
        </xdr:to>
        <xdr:sp macro="" textlink="">
          <xdr:nvSpPr>
            <xdr:cNvPr id="9714" name="Check Box 3570" hidden="1">
              <a:extLst>
                <a:ext uri="{63B3BB69-23CF-44E3-9099-C40C66FF867C}">
                  <a14:compatExt spid="_x0000_s9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15" name="Check Box 3571" hidden="1">
              <a:extLst>
                <a:ext uri="{63B3BB69-23CF-44E3-9099-C40C66FF867C}">
                  <a14:compatExt spid="_x0000_s9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16" name="Check Box 3572" hidden="1">
              <a:extLst>
                <a:ext uri="{63B3BB69-23CF-44E3-9099-C40C66FF867C}">
                  <a14:compatExt spid="_x0000_s9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17" name="Check Box 3573" hidden="1">
              <a:extLst>
                <a:ext uri="{63B3BB69-23CF-44E3-9099-C40C66FF867C}">
                  <a14:compatExt spid="_x0000_s9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18" name="Check Box 3574" hidden="1">
              <a:extLst>
                <a:ext uri="{63B3BB69-23CF-44E3-9099-C40C66FF867C}">
                  <a14:compatExt spid="_x0000_s9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19" name="Check Box 3575" hidden="1">
              <a:extLst>
                <a:ext uri="{63B3BB69-23CF-44E3-9099-C40C66FF867C}">
                  <a14:compatExt spid="_x0000_s9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20" name="Check Box 3576" hidden="1">
              <a:extLst>
                <a:ext uri="{63B3BB69-23CF-44E3-9099-C40C66FF867C}">
                  <a14:compatExt spid="_x0000_s9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21" name="Check Box 3577" hidden="1">
              <a:extLst>
                <a:ext uri="{63B3BB69-23CF-44E3-9099-C40C66FF867C}">
                  <a14:compatExt spid="_x0000_s9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22" name="Check Box 3578" hidden="1">
              <a:extLst>
                <a:ext uri="{63B3BB69-23CF-44E3-9099-C40C66FF867C}">
                  <a14:compatExt spid="_x0000_s9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23" name="Check Box 3579" hidden="1">
              <a:extLst>
                <a:ext uri="{63B3BB69-23CF-44E3-9099-C40C66FF867C}">
                  <a14:compatExt spid="_x0000_s9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24" name="Check Box 3580" hidden="1">
              <a:extLst>
                <a:ext uri="{63B3BB69-23CF-44E3-9099-C40C66FF867C}">
                  <a14:compatExt spid="_x0000_s9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25" name="Check Box 3581" hidden="1">
              <a:extLst>
                <a:ext uri="{63B3BB69-23CF-44E3-9099-C40C66FF867C}">
                  <a14:compatExt spid="_x0000_s9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26" name="Check Box 3582" hidden="1">
              <a:extLst>
                <a:ext uri="{63B3BB69-23CF-44E3-9099-C40C66FF867C}">
                  <a14:compatExt spid="_x0000_s9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27" name="Check Box 3583" hidden="1">
              <a:extLst>
                <a:ext uri="{63B3BB69-23CF-44E3-9099-C40C66FF867C}">
                  <a14:compatExt spid="_x0000_s9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28" name="Check Box 3584" hidden="1">
              <a:extLst>
                <a:ext uri="{63B3BB69-23CF-44E3-9099-C40C66FF867C}">
                  <a14:compatExt spid="_x0000_s9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29" name="Check Box 3585" hidden="1">
              <a:extLst>
                <a:ext uri="{63B3BB69-23CF-44E3-9099-C40C66FF867C}">
                  <a14:compatExt spid="_x0000_s9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30" name="Check Box 3586" hidden="1">
              <a:extLst>
                <a:ext uri="{63B3BB69-23CF-44E3-9099-C40C66FF867C}">
                  <a14:compatExt spid="_x0000_s9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31" name="Check Box 3587" hidden="1">
              <a:extLst>
                <a:ext uri="{63B3BB69-23CF-44E3-9099-C40C66FF867C}">
                  <a14:compatExt spid="_x0000_s9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32" name="Check Box 3588" hidden="1">
              <a:extLst>
                <a:ext uri="{63B3BB69-23CF-44E3-9099-C40C66FF867C}">
                  <a14:compatExt spid="_x0000_s9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33" name="Check Box 3589" hidden="1">
              <a:extLst>
                <a:ext uri="{63B3BB69-23CF-44E3-9099-C40C66FF867C}">
                  <a14:compatExt spid="_x0000_s9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34" name="Check Box 3590" hidden="1">
              <a:extLst>
                <a:ext uri="{63B3BB69-23CF-44E3-9099-C40C66FF867C}">
                  <a14:compatExt spid="_x0000_s9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35" name="Check Box 3591" hidden="1">
              <a:extLst>
                <a:ext uri="{63B3BB69-23CF-44E3-9099-C40C66FF867C}">
                  <a14:compatExt spid="_x0000_s9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36" name="Check Box 3592" hidden="1">
              <a:extLst>
                <a:ext uri="{63B3BB69-23CF-44E3-9099-C40C66FF867C}">
                  <a14:compatExt spid="_x0000_s9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37" name="Check Box 3593" hidden="1">
              <a:extLst>
                <a:ext uri="{63B3BB69-23CF-44E3-9099-C40C66FF867C}">
                  <a14:compatExt spid="_x0000_s9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9738" name="Check Box 3594" hidden="1">
              <a:extLst>
                <a:ext uri="{63B3BB69-23CF-44E3-9099-C40C66FF867C}">
                  <a14:compatExt spid="_x0000_s9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00" name="Check Box 3656" hidden="1">
              <a:extLst>
                <a:ext uri="{63B3BB69-23CF-44E3-9099-C40C66FF867C}">
                  <a14:compatExt spid="_x0000_s9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01" name="Check Box 3657" hidden="1">
              <a:extLst>
                <a:ext uri="{63B3BB69-23CF-44E3-9099-C40C66FF867C}">
                  <a14:compatExt spid="_x0000_s9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02" name="Check Box 3658" hidden="1">
              <a:extLst>
                <a:ext uri="{63B3BB69-23CF-44E3-9099-C40C66FF867C}">
                  <a14:compatExt spid="_x0000_s9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03" name="Check Box 3659" hidden="1">
              <a:extLst>
                <a:ext uri="{63B3BB69-23CF-44E3-9099-C40C66FF867C}">
                  <a14:compatExt spid="_x0000_s9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04" name="Check Box 3660" hidden="1">
              <a:extLst>
                <a:ext uri="{63B3BB69-23CF-44E3-9099-C40C66FF867C}">
                  <a14:compatExt spid="_x0000_s9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05" name="Check Box 3661" hidden="1">
              <a:extLst>
                <a:ext uri="{63B3BB69-23CF-44E3-9099-C40C66FF867C}">
                  <a14:compatExt spid="_x0000_s9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06" name="Check Box 3662" hidden="1">
              <a:extLst>
                <a:ext uri="{63B3BB69-23CF-44E3-9099-C40C66FF867C}">
                  <a14:compatExt spid="_x0000_s9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07" name="Check Box 3663" hidden="1">
              <a:extLst>
                <a:ext uri="{63B3BB69-23CF-44E3-9099-C40C66FF867C}">
                  <a14:compatExt spid="_x0000_s9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08" name="Check Box 3664" hidden="1">
              <a:extLst>
                <a:ext uri="{63B3BB69-23CF-44E3-9099-C40C66FF867C}">
                  <a14:compatExt spid="_x0000_s9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09" name="Check Box 3665" hidden="1">
              <a:extLst>
                <a:ext uri="{63B3BB69-23CF-44E3-9099-C40C66FF867C}">
                  <a14:compatExt spid="_x0000_s9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10" name="Check Box 3666" hidden="1">
              <a:extLst>
                <a:ext uri="{63B3BB69-23CF-44E3-9099-C40C66FF867C}">
                  <a14:compatExt spid="_x0000_s9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11" name="Check Box 3667" hidden="1">
              <a:extLst>
                <a:ext uri="{63B3BB69-23CF-44E3-9099-C40C66FF867C}">
                  <a14:compatExt spid="_x0000_s9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12" name="Check Box 3668" hidden="1">
              <a:extLst>
                <a:ext uri="{63B3BB69-23CF-44E3-9099-C40C66FF867C}">
                  <a14:compatExt spid="_x0000_s9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13" name="Check Box 3669" hidden="1">
              <a:extLst>
                <a:ext uri="{63B3BB69-23CF-44E3-9099-C40C66FF867C}">
                  <a14:compatExt spid="_x0000_s9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14" name="Check Box 3670" hidden="1">
              <a:extLst>
                <a:ext uri="{63B3BB69-23CF-44E3-9099-C40C66FF867C}">
                  <a14:compatExt spid="_x0000_s9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15" name="Check Box 3671" hidden="1">
              <a:extLst>
                <a:ext uri="{63B3BB69-23CF-44E3-9099-C40C66FF867C}">
                  <a14:compatExt spid="_x0000_s9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16" name="Check Box 3672" hidden="1">
              <a:extLst>
                <a:ext uri="{63B3BB69-23CF-44E3-9099-C40C66FF867C}">
                  <a14:compatExt spid="_x0000_s9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17" name="Check Box 3673" hidden="1">
              <a:extLst>
                <a:ext uri="{63B3BB69-23CF-44E3-9099-C40C66FF867C}">
                  <a14:compatExt spid="_x0000_s9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18" name="Check Box 3674" hidden="1">
              <a:extLst>
                <a:ext uri="{63B3BB69-23CF-44E3-9099-C40C66FF867C}">
                  <a14:compatExt spid="_x0000_s9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19" name="Check Box 3675" hidden="1">
              <a:extLst>
                <a:ext uri="{63B3BB69-23CF-44E3-9099-C40C66FF867C}">
                  <a14:compatExt spid="_x0000_s9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20" name="Check Box 3676" hidden="1">
              <a:extLst>
                <a:ext uri="{63B3BB69-23CF-44E3-9099-C40C66FF867C}">
                  <a14:compatExt spid="_x0000_s9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21" name="Check Box 3677" hidden="1">
              <a:extLst>
                <a:ext uri="{63B3BB69-23CF-44E3-9099-C40C66FF867C}">
                  <a14:compatExt spid="_x0000_s9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22" name="Check Box 3678" hidden="1">
              <a:extLst>
                <a:ext uri="{63B3BB69-23CF-44E3-9099-C40C66FF867C}">
                  <a14:compatExt spid="_x0000_s9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23" name="Check Box 3679" hidden="1">
              <a:extLst>
                <a:ext uri="{63B3BB69-23CF-44E3-9099-C40C66FF867C}">
                  <a14:compatExt spid="_x0000_s9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24" name="Check Box 3680" hidden="1">
              <a:extLst>
                <a:ext uri="{63B3BB69-23CF-44E3-9099-C40C66FF867C}">
                  <a14:compatExt spid="_x0000_s9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25" name="Check Box 3681" hidden="1">
              <a:extLst>
                <a:ext uri="{63B3BB69-23CF-44E3-9099-C40C66FF867C}">
                  <a14:compatExt spid="_x0000_s9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26" name="Check Box 3682" hidden="1">
              <a:extLst>
                <a:ext uri="{63B3BB69-23CF-44E3-9099-C40C66FF867C}">
                  <a14:compatExt spid="_x0000_s9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27" name="Check Box 3683" hidden="1">
              <a:extLst>
                <a:ext uri="{63B3BB69-23CF-44E3-9099-C40C66FF867C}">
                  <a14:compatExt spid="_x0000_s9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28" name="Check Box 3684" hidden="1">
              <a:extLst>
                <a:ext uri="{63B3BB69-23CF-44E3-9099-C40C66FF867C}">
                  <a14:compatExt spid="_x0000_s9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29" name="Check Box 3685" hidden="1">
              <a:extLst>
                <a:ext uri="{63B3BB69-23CF-44E3-9099-C40C66FF867C}">
                  <a14:compatExt spid="_x0000_s9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30" name="Check Box 3686" hidden="1">
              <a:extLst>
                <a:ext uri="{63B3BB69-23CF-44E3-9099-C40C66FF867C}">
                  <a14:compatExt spid="_x0000_s9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31" name="Check Box 3687" hidden="1">
              <a:extLst>
                <a:ext uri="{63B3BB69-23CF-44E3-9099-C40C66FF867C}">
                  <a14:compatExt spid="_x0000_s9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32" name="Check Box 3688" hidden="1">
              <a:extLst>
                <a:ext uri="{63B3BB69-23CF-44E3-9099-C40C66FF867C}">
                  <a14:compatExt spid="_x0000_s9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33" name="Check Box 3689" hidden="1">
              <a:extLst>
                <a:ext uri="{63B3BB69-23CF-44E3-9099-C40C66FF867C}">
                  <a14:compatExt spid="_x0000_s9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34" name="Check Box 3690" hidden="1">
              <a:extLst>
                <a:ext uri="{63B3BB69-23CF-44E3-9099-C40C66FF867C}">
                  <a14:compatExt spid="_x0000_s9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35" name="Check Box 3691" hidden="1">
              <a:extLst>
                <a:ext uri="{63B3BB69-23CF-44E3-9099-C40C66FF867C}">
                  <a14:compatExt spid="_x0000_s9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36" name="Check Box 3692" hidden="1">
              <a:extLst>
                <a:ext uri="{63B3BB69-23CF-44E3-9099-C40C66FF867C}">
                  <a14:compatExt spid="_x0000_s9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37" name="Check Box 3693" hidden="1">
              <a:extLst>
                <a:ext uri="{63B3BB69-23CF-44E3-9099-C40C66FF867C}">
                  <a14:compatExt spid="_x0000_s9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38" name="Check Box 3694" hidden="1">
              <a:extLst>
                <a:ext uri="{63B3BB69-23CF-44E3-9099-C40C66FF867C}">
                  <a14:compatExt spid="_x0000_s9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39" name="Check Box 3695" hidden="1">
              <a:extLst>
                <a:ext uri="{63B3BB69-23CF-44E3-9099-C40C66FF867C}">
                  <a14:compatExt spid="_x0000_s9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9840" name="Check Box 3696" hidden="1">
              <a:extLst>
                <a:ext uri="{63B3BB69-23CF-44E3-9099-C40C66FF867C}">
                  <a14:compatExt spid="_x0000_s9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0</xdr:col>
          <xdr:colOff>1152525</xdr:colOff>
          <xdr:row>15</xdr:row>
          <xdr:rowOff>19050</xdr:rowOff>
        </xdr:to>
        <xdr:sp macro="" textlink="">
          <xdr:nvSpPr>
            <xdr:cNvPr id="10193" name="Check Box 4049" hidden="1">
              <a:extLst>
                <a:ext uri="{63B3BB69-23CF-44E3-9099-C40C66FF867C}">
                  <a14:compatExt spid="_x0000_s10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0</xdr:col>
          <xdr:colOff>1152525</xdr:colOff>
          <xdr:row>16</xdr:row>
          <xdr:rowOff>19050</xdr:rowOff>
        </xdr:to>
        <xdr:sp macro="" textlink="">
          <xdr:nvSpPr>
            <xdr:cNvPr id="10194" name="Check Box 4050" hidden="1">
              <a:extLst>
                <a:ext uri="{63B3BB69-23CF-44E3-9099-C40C66FF867C}">
                  <a14:compatExt spid="_x0000_s10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0</xdr:col>
          <xdr:colOff>1152525</xdr:colOff>
          <xdr:row>17</xdr:row>
          <xdr:rowOff>19050</xdr:rowOff>
        </xdr:to>
        <xdr:sp macro="" textlink="">
          <xdr:nvSpPr>
            <xdr:cNvPr id="10195" name="Check Box 4051" hidden="1">
              <a:extLst>
                <a:ext uri="{63B3BB69-23CF-44E3-9099-C40C66FF867C}">
                  <a14:compatExt spid="_x0000_s10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0196" name="Check Box 4052" hidden="1">
              <a:extLst>
                <a:ext uri="{63B3BB69-23CF-44E3-9099-C40C66FF867C}">
                  <a14:compatExt spid="_x0000_s10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0197" name="Check Box 4053" hidden="1">
              <a:extLst>
                <a:ext uri="{63B3BB69-23CF-44E3-9099-C40C66FF867C}">
                  <a14:compatExt spid="_x0000_s10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0</xdr:col>
          <xdr:colOff>1152525</xdr:colOff>
          <xdr:row>21</xdr:row>
          <xdr:rowOff>19050</xdr:rowOff>
        </xdr:to>
        <xdr:sp macro="" textlink="">
          <xdr:nvSpPr>
            <xdr:cNvPr id="10199" name="Check Box 4055" hidden="1">
              <a:extLst>
                <a:ext uri="{63B3BB69-23CF-44E3-9099-C40C66FF867C}">
                  <a14:compatExt spid="_x0000_s10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0</xdr:col>
          <xdr:colOff>1152525</xdr:colOff>
          <xdr:row>22</xdr:row>
          <xdr:rowOff>19050</xdr:rowOff>
        </xdr:to>
        <xdr:sp macro="" textlink="">
          <xdr:nvSpPr>
            <xdr:cNvPr id="10200" name="Check Box 4056" hidden="1">
              <a:extLst>
                <a:ext uri="{63B3BB69-23CF-44E3-9099-C40C66FF867C}">
                  <a14:compatExt spid="_x0000_s10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0</xdr:col>
          <xdr:colOff>1152525</xdr:colOff>
          <xdr:row>23</xdr:row>
          <xdr:rowOff>19050</xdr:rowOff>
        </xdr:to>
        <xdr:sp macro="" textlink="">
          <xdr:nvSpPr>
            <xdr:cNvPr id="10201" name="Check Box 4057" hidden="1">
              <a:extLst>
                <a:ext uri="{63B3BB69-23CF-44E3-9099-C40C66FF867C}">
                  <a14:compatExt spid="_x0000_s10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0</xdr:col>
          <xdr:colOff>1152525</xdr:colOff>
          <xdr:row>27</xdr:row>
          <xdr:rowOff>19050</xdr:rowOff>
        </xdr:to>
        <xdr:sp macro="" textlink="">
          <xdr:nvSpPr>
            <xdr:cNvPr id="10202" name="Check Box 4058" hidden="1">
              <a:extLst>
                <a:ext uri="{63B3BB69-23CF-44E3-9099-C40C66FF867C}">
                  <a14:compatExt spid="_x0000_s10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0</xdr:col>
          <xdr:colOff>1152525</xdr:colOff>
          <xdr:row>28</xdr:row>
          <xdr:rowOff>19050</xdr:rowOff>
        </xdr:to>
        <xdr:sp macro="" textlink="">
          <xdr:nvSpPr>
            <xdr:cNvPr id="10203" name="Check Box 4059" hidden="1">
              <a:extLst>
                <a:ext uri="{63B3BB69-23CF-44E3-9099-C40C66FF867C}">
                  <a14:compatExt spid="_x0000_s10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10204" name="Check Box 4060" hidden="1">
              <a:extLst>
                <a:ext uri="{63B3BB69-23CF-44E3-9099-C40C66FF867C}">
                  <a14:compatExt spid="_x0000_s10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0</xdr:col>
          <xdr:colOff>1152525</xdr:colOff>
          <xdr:row>30</xdr:row>
          <xdr:rowOff>19050</xdr:rowOff>
        </xdr:to>
        <xdr:sp macro="" textlink="">
          <xdr:nvSpPr>
            <xdr:cNvPr id="10205" name="Check Box 4061" hidden="1">
              <a:extLst>
                <a:ext uri="{63B3BB69-23CF-44E3-9099-C40C66FF867C}">
                  <a14:compatExt spid="_x0000_s10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0</xdr:col>
          <xdr:colOff>1152525</xdr:colOff>
          <xdr:row>31</xdr:row>
          <xdr:rowOff>19050</xdr:rowOff>
        </xdr:to>
        <xdr:sp macro="" textlink="">
          <xdr:nvSpPr>
            <xdr:cNvPr id="10206" name="Check Box 4062" hidden="1">
              <a:extLst>
                <a:ext uri="{63B3BB69-23CF-44E3-9099-C40C66FF867C}">
                  <a14:compatExt spid="_x0000_s10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0</xdr:col>
          <xdr:colOff>1152525</xdr:colOff>
          <xdr:row>32</xdr:row>
          <xdr:rowOff>19050</xdr:rowOff>
        </xdr:to>
        <xdr:sp macro="" textlink="">
          <xdr:nvSpPr>
            <xdr:cNvPr id="10207" name="Check Box 4063" hidden="1">
              <a:extLst>
                <a:ext uri="{63B3BB69-23CF-44E3-9099-C40C66FF867C}">
                  <a14:compatExt spid="_x0000_s10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0</xdr:col>
          <xdr:colOff>1152525</xdr:colOff>
          <xdr:row>33</xdr:row>
          <xdr:rowOff>19050</xdr:rowOff>
        </xdr:to>
        <xdr:sp macro="" textlink="">
          <xdr:nvSpPr>
            <xdr:cNvPr id="10208" name="Check Box 4064" hidden="1">
              <a:extLst>
                <a:ext uri="{63B3BB69-23CF-44E3-9099-C40C66FF867C}">
                  <a14:compatExt spid="_x0000_s10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0</xdr:col>
          <xdr:colOff>1152525</xdr:colOff>
          <xdr:row>34</xdr:row>
          <xdr:rowOff>19050</xdr:rowOff>
        </xdr:to>
        <xdr:sp macro="" textlink="">
          <xdr:nvSpPr>
            <xdr:cNvPr id="10209" name="Check Box 4065" hidden="1">
              <a:extLst>
                <a:ext uri="{63B3BB69-23CF-44E3-9099-C40C66FF867C}">
                  <a14:compatExt spid="_x0000_s10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0</xdr:col>
          <xdr:colOff>1152525</xdr:colOff>
          <xdr:row>35</xdr:row>
          <xdr:rowOff>19050</xdr:rowOff>
        </xdr:to>
        <xdr:sp macro="" textlink="">
          <xdr:nvSpPr>
            <xdr:cNvPr id="10210" name="Check Box 4066" hidden="1">
              <a:extLst>
                <a:ext uri="{63B3BB69-23CF-44E3-9099-C40C66FF867C}">
                  <a14:compatExt spid="_x0000_s10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0</xdr:col>
          <xdr:colOff>1152525</xdr:colOff>
          <xdr:row>36</xdr:row>
          <xdr:rowOff>19050</xdr:rowOff>
        </xdr:to>
        <xdr:sp macro="" textlink="">
          <xdr:nvSpPr>
            <xdr:cNvPr id="10211" name="Check Box 4067" hidden="1">
              <a:extLst>
                <a:ext uri="{63B3BB69-23CF-44E3-9099-C40C66FF867C}">
                  <a14:compatExt spid="_x0000_s10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0</xdr:col>
          <xdr:colOff>1152525</xdr:colOff>
          <xdr:row>37</xdr:row>
          <xdr:rowOff>19050</xdr:rowOff>
        </xdr:to>
        <xdr:sp macro="" textlink="">
          <xdr:nvSpPr>
            <xdr:cNvPr id="10212" name="Check Box 4068" hidden="1">
              <a:extLst>
                <a:ext uri="{63B3BB69-23CF-44E3-9099-C40C66FF867C}">
                  <a14:compatExt spid="_x0000_s10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0</xdr:col>
          <xdr:colOff>1152525</xdr:colOff>
          <xdr:row>38</xdr:row>
          <xdr:rowOff>19050</xdr:rowOff>
        </xdr:to>
        <xdr:sp macro="" textlink="">
          <xdr:nvSpPr>
            <xdr:cNvPr id="10213" name="Check Box 4069" hidden="1">
              <a:extLst>
                <a:ext uri="{63B3BB69-23CF-44E3-9099-C40C66FF867C}">
                  <a14:compatExt spid="_x0000_s10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0</xdr:col>
          <xdr:colOff>1152525</xdr:colOff>
          <xdr:row>39</xdr:row>
          <xdr:rowOff>19050</xdr:rowOff>
        </xdr:to>
        <xdr:sp macro="" textlink="">
          <xdr:nvSpPr>
            <xdr:cNvPr id="10214" name="Check Box 4070" hidden="1">
              <a:extLst>
                <a:ext uri="{63B3BB69-23CF-44E3-9099-C40C66FF867C}">
                  <a14:compatExt spid="_x0000_s10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0</xdr:col>
          <xdr:colOff>1152525</xdr:colOff>
          <xdr:row>40</xdr:row>
          <xdr:rowOff>19050</xdr:rowOff>
        </xdr:to>
        <xdr:sp macro="" textlink="">
          <xdr:nvSpPr>
            <xdr:cNvPr id="10215" name="Check Box 4071" hidden="1">
              <a:extLst>
                <a:ext uri="{63B3BB69-23CF-44E3-9099-C40C66FF867C}">
                  <a14:compatExt spid="_x0000_s10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0</xdr:col>
          <xdr:colOff>1152525</xdr:colOff>
          <xdr:row>41</xdr:row>
          <xdr:rowOff>19050</xdr:rowOff>
        </xdr:to>
        <xdr:sp macro="" textlink="">
          <xdr:nvSpPr>
            <xdr:cNvPr id="10216" name="Check Box 4072" hidden="1">
              <a:extLst>
                <a:ext uri="{63B3BB69-23CF-44E3-9099-C40C66FF867C}">
                  <a14:compatExt spid="_x0000_s10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0</xdr:col>
          <xdr:colOff>1152525</xdr:colOff>
          <xdr:row>66</xdr:row>
          <xdr:rowOff>19050</xdr:rowOff>
        </xdr:to>
        <xdr:sp macro="" textlink="">
          <xdr:nvSpPr>
            <xdr:cNvPr id="10217" name="Check Box 4073" hidden="1">
              <a:extLst>
                <a:ext uri="{63B3BB69-23CF-44E3-9099-C40C66FF867C}">
                  <a14:compatExt spid="_x0000_s10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18" name="Check Box 4074" hidden="1">
              <a:extLst>
                <a:ext uri="{63B3BB69-23CF-44E3-9099-C40C66FF867C}">
                  <a14:compatExt spid="_x0000_s10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19" name="Check Box 4075" hidden="1">
              <a:extLst>
                <a:ext uri="{63B3BB69-23CF-44E3-9099-C40C66FF867C}">
                  <a14:compatExt spid="_x0000_s10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20" name="Check Box 4076" hidden="1">
              <a:extLst>
                <a:ext uri="{63B3BB69-23CF-44E3-9099-C40C66FF867C}">
                  <a14:compatExt spid="_x0000_s10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21" name="Check Box 4077" hidden="1">
              <a:extLst>
                <a:ext uri="{63B3BB69-23CF-44E3-9099-C40C66FF867C}">
                  <a14:compatExt spid="_x0000_s10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22" name="Check Box 4078" hidden="1">
              <a:extLst>
                <a:ext uri="{63B3BB69-23CF-44E3-9099-C40C66FF867C}">
                  <a14:compatExt spid="_x0000_s10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23" name="Check Box 4079" hidden="1">
              <a:extLst>
                <a:ext uri="{63B3BB69-23CF-44E3-9099-C40C66FF867C}">
                  <a14:compatExt spid="_x0000_s10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24" name="Check Box 4080" hidden="1">
              <a:extLst>
                <a:ext uri="{63B3BB69-23CF-44E3-9099-C40C66FF867C}">
                  <a14:compatExt spid="_x0000_s10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25" name="Check Box 4081" hidden="1">
              <a:extLst>
                <a:ext uri="{63B3BB69-23CF-44E3-9099-C40C66FF867C}">
                  <a14:compatExt spid="_x0000_s10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26" name="Check Box 4082" hidden="1">
              <a:extLst>
                <a:ext uri="{63B3BB69-23CF-44E3-9099-C40C66FF867C}">
                  <a14:compatExt spid="_x0000_s10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27" name="Check Box 4083" hidden="1">
              <a:extLst>
                <a:ext uri="{63B3BB69-23CF-44E3-9099-C40C66FF867C}">
                  <a14:compatExt spid="_x0000_s10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28" name="Check Box 4084" hidden="1">
              <a:extLst>
                <a:ext uri="{63B3BB69-23CF-44E3-9099-C40C66FF867C}">
                  <a14:compatExt spid="_x0000_s10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29" name="Check Box 4085" hidden="1">
              <a:extLst>
                <a:ext uri="{63B3BB69-23CF-44E3-9099-C40C66FF867C}">
                  <a14:compatExt spid="_x0000_s10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30" name="Check Box 4086" hidden="1">
              <a:extLst>
                <a:ext uri="{63B3BB69-23CF-44E3-9099-C40C66FF867C}">
                  <a14:compatExt spid="_x0000_s10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31" name="Check Box 4087" hidden="1">
              <a:extLst>
                <a:ext uri="{63B3BB69-23CF-44E3-9099-C40C66FF867C}">
                  <a14:compatExt spid="_x0000_s10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32" name="Check Box 4088" hidden="1">
              <a:extLst>
                <a:ext uri="{63B3BB69-23CF-44E3-9099-C40C66FF867C}">
                  <a14:compatExt spid="_x0000_s10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33" name="Check Box 4089" hidden="1">
              <a:extLst>
                <a:ext uri="{63B3BB69-23CF-44E3-9099-C40C66FF867C}">
                  <a14:compatExt spid="_x0000_s10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34" name="Check Box 4090" hidden="1">
              <a:extLst>
                <a:ext uri="{63B3BB69-23CF-44E3-9099-C40C66FF867C}">
                  <a14:compatExt spid="_x0000_s10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35" name="Check Box 4091" hidden="1">
              <a:extLst>
                <a:ext uri="{63B3BB69-23CF-44E3-9099-C40C66FF867C}">
                  <a14:compatExt spid="_x0000_s10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36" name="Check Box 4092" hidden="1">
              <a:extLst>
                <a:ext uri="{63B3BB69-23CF-44E3-9099-C40C66FF867C}">
                  <a14:compatExt spid="_x0000_s10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37" name="Check Box 4093" hidden="1">
              <a:extLst>
                <a:ext uri="{63B3BB69-23CF-44E3-9099-C40C66FF867C}">
                  <a14:compatExt spid="_x0000_s10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38" name="Check Box 4094" hidden="1">
              <a:extLst>
                <a:ext uri="{63B3BB69-23CF-44E3-9099-C40C66FF867C}">
                  <a14:compatExt spid="_x0000_s10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0239" name="Check Box 4095" hidden="1">
              <a:extLst>
                <a:ext uri="{63B3BB69-23CF-44E3-9099-C40C66FF867C}">
                  <a14:compatExt spid="_x0000_s10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264" name="Check Box 4096" hidden="1">
              <a:extLst>
                <a:ext uri="{63B3BB69-23CF-44E3-9099-C40C66FF867C}">
                  <a14:compatExt spid="_x0000_s1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265" name="Check Box 4097" hidden="1">
              <a:extLst>
                <a:ext uri="{63B3BB69-23CF-44E3-9099-C40C66FF867C}">
                  <a14:compatExt spid="_x0000_s1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0</xdr:col>
          <xdr:colOff>1152525</xdr:colOff>
          <xdr:row>15</xdr:row>
          <xdr:rowOff>19050</xdr:rowOff>
        </xdr:to>
        <xdr:sp macro="" textlink="">
          <xdr:nvSpPr>
            <xdr:cNvPr id="11267" name="Check Box 4099" hidden="1">
              <a:extLst>
                <a:ext uri="{63B3BB69-23CF-44E3-9099-C40C66FF867C}">
                  <a14:compatExt spid="_x0000_s1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0</xdr:col>
          <xdr:colOff>1152525</xdr:colOff>
          <xdr:row>16</xdr:row>
          <xdr:rowOff>19050</xdr:rowOff>
        </xdr:to>
        <xdr:sp macro="" textlink="">
          <xdr:nvSpPr>
            <xdr:cNvPr id="11268" name="Check Box 4100" hidden="1">
              <a:extLst>
                <a:ext uri="{63B3BB69-23CF-44E3-9099-C40C66FF867C}">
                  <a14:compatExt spid="_x0000_s1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0</xdr:col>
          <xdr:colOff>1152525</xdr:colOff>
          <xdr:row>17</xdr:row>
          <xdr:rowOff>19050</xdr:rowOff>
        </xdr:to>
        <xdr:sp macro="" textlink="">
          <xdr:nvSpPr>
            <xdr:cNvPr id="11269" name="Check Box 4101" hidden="1">
              <a:extLst>
                <a:ext uri="{63B3BB69-23CF-44E3-9099-C40C66FF867C}">
                  <a14:compatExt spid="_x0000_s1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1270" name="Check Box 4102" hidden="1">
              <a:extLst>
                <a:ext uri="{63B3BB69-23CF-44E3-9099-C40C66FF867C}">
                  <a14:compatExt spid="_x0000_s1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1271" name="Check Box 4103" hidden="1">
              <a:extLst>
                <a:ext uri="{63B3BB69-23CF-44E3-9099-C40C66FF867C}">
                  <a14:compatExt spid="_x0000_s1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0</xdr:col>
          <xdr:colOff>1152525</xdr:colOff>
          <xdr:row>21</xdr:row>
          <xdr:rowOff>19050</xdr:rowOff>
        </xdr:to>
        <xdr:sp macro="" textlink="">
          <xdr:nvSpPr>
            <xdr:cNvPr id="11273" name="Check Box 4105" hidden="1">
              <a:extLst>
                <a:ext uri="{63B3BB69-23CF-44E3-9099-C40C66FF867C}">
                  <a14:compatExt spid="_x0000_s1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0</xdr:col>
          <xdr:colOff>1152525</xdr:colOff>
          <xdr:row>22</xdr:row>
          <xdr:rowOff>19050</xdr:rowOff>
        </xdr:to>
        <xdr:sp macro="" textlink="">
          <xdr:nvSpPr>
            <xdr:cNvPr id="11274" name="Check Box 4106" hidden="1">
              <a:extLst>
                <a:ext uri="{63B3BB69-23CF-44E3-9099-C40C66FF867C}">
                  <a14:compatExt spid="_x0000_s1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0</xdr:col>
          <xdr:colOff>1152525</xdr:colOff>
          <xdr:row>23</xdr:row>
          <xdr:rowOff>19050</xdr:rowOff>
        </xdr:to>
        <xdr:sp macro="" textlink="">
          <xdr:nvSpPr>
            <xdr:cNvPr id="11275" name="Check Box 4107" hidden="1">
              <a:extLst>
                <a:ext uri="{63B3BB69-23CF-44E3-9099-C40C66FF867C}">
                  <a14:compatExt spid="_x0000_s1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0</xdr:col>
          <xdr:colOff>1152525</xdr:colOff>
          <xdr:row>28</xdr:row>
          <xdr:rowOff>19050</xdr:rowOff>
        </xdr:to>
        <xdr:sp macro="" textlink="">
          <xdr:nvSpPr>
            <xdr:cNvPr id="11277" name="Check Box 4109" hidden="1">
              <a:extLst>
                <a:ext uri="{63B3BB69-23CF-44E3-9099-C40C66FF867C}">
                  <a14:compatExt spid="_x0000_s1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11278" name="Check Box 4110" hidden="1">
              <a:extLst>
                <a:ext uri="{63B3BB69-23CF-44E3-9099-C40C66FF867C}">
                  <a14:compatExt spid="_x0000_s1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0</xdr:col>
          <xdr:colOff>1152525</xdr:colOff>
          <xdr:row>30</xdr:row>
          <xdr:rowOff>19050</xdr:rowOff>
        </xdr:to>
        <xdr:sp macro="" textlink="">
          <xdr:nvSpPr>
            <xdr:cNvPr id="11279" name="Check Box 4111" hidden="1">
              <a:extLst>
                <a:ext uri="{63B3BB69-23CF-44E3-9099-C40C66FF867C}">
                  <a14:compatExt spid="_x0000_s1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0</xdr:col>
          <xdr:colOff>1152525</xdr:colOff>
          <xdr:row>31</xdr:row>
          <xdr:rowOff>19050</xdr:rowOff>
        </xdr:to>
        <xdr:sp macro="" textlink="">
          <xdr:nvSpPr>
            <xdr:cNvPr id="11280" name="Check Box 4112" hidden="1">
              <a:extLst>
                <a:ext uri="{63B3BB69-23CF-44E3-9099-C40C66FF867C}">
                  <a14:compatExt spid="_x0000_s1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0</xdr:col>
          <xdr:colOff>1152525</xdr:colOff>
          <xdr:row>32</xdr:row>
          <xdr:rowOff>19050</xdr:rowOff>
        </xdr:to>
        <xdr:sp macro="" textlink="">
          <xdr:nvSpPr>
            <xdr:cNvPr id="11281" name="Check Box 4113" hidden="1">
              <a:extLst>
                <a:ext uri="{63B3BB69-23CF-44E3-9099-C40C66FF867C}">
                  <a14:compatExt spid="_x0000_s1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0</xdr:col>
          <xdr:colOff>1152525</xdr:colOff>
          <xdr:row>33</xdr:row>
          <xdr:rowOff>19050</xdr:rowOff>
        </xdr:to>
        <xdr:sp macro="" textlink="">
          <xdr:nvSpPr>
            <xdr:cNvPr id="11282" name="Check Box 4114" hidden="1">
              <a:extLst>
                <a:ext uri="{63B3BB69-23CF-44E3-9099-C40C66FF867C}">
                  <a14:compatExt spid="_x0000_s1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0</xdr:col>
          <xdr:colOff>1152525</xdr:colOff>
          <xdr:row>34</xdr:row>
          <xdr:rowOff>19050</xdr:rowOff>
        </xdr:to>
        <xdr:sp macro="" textlink="">
          <xdr:nvSpPr>
            <xdr:cNvPr id="11283" name="Check Box 4115" hidden="1">
              <a:extLst>
                <a:ext uri="{63B3BB69-23CF-44E3-9099-C40C66FF867C}">
                  <a14:compatExt spid="_x0000_s1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0</xdr:col>
          <xdr:colOff>1152525</xdr:colOff>
          <xdr:row>35</xdr:row>
          <xdr:rowOff>19050</xdr:rowOff>
        </xdr:to>
        <xdr:sp macro="" textlink="">
          <xdr:nvSpPr>
            <xdr:cNvPr id="11284" name="Check Box 4116" hidden="1">
              <a:extLst>
                <a:ext uri="{63B3BB69-23CF-44E3-9099-C40C66FF867C}">
                  <a14:compatExt spid="_x0000_s1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0</xdr:col>
          <xdr:colOff>1152525</xdr:colOff>
          <xdr:row>36</xdr:row>
          <xdr:rowOff>19050</xdr:rowOff>
        </xdr:to>
        <xdr:sp macro="" textlink="">
          <xdr:nvSpPr>
            <xdr:cNvPr id="11285" name="Check Box 4117" hidden="1">
              <a:extLst>
                <a:ext uri="{63B3BB69-23CF-44E3-9099-C40C66FF867C}">
                  <a14:compatExt spid="_x0000_s1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0</xdr:col>
          <xdr:colOff>1152525</xdr:colOff>
          <xdr:row>37</xdr:row>
          <xdr:rowOff>19050</xdr:rowOff>
        </xdr:to>
        <xdr:sp macro="" textlink="">
          <xdr:nvSpPr>
            <xdr:cNvPr id="11286" name="Check Box 4118" hidden="1">
              <a:extLst>
                <a:ext uri="{63B3BB69-23CF-44E3-9099-C40C66FF867C}">
                  <a14:compatExt spid="_x0000_s1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0</xdr:col>
          <xdr:colOff>1152525</xdr:colOff>
          <xdr:row>38</xdr:row>
          <xdr:rowOff>19050</xdr:rowOff>
        </xdr:to>
        <xdr:sp macro="" textlink="">
          <xdr:nvSpPr>
            <xdr:cNvPr id="11287" name="Check Box 4119" hidden="1">
              <a:extLst>
                <a:ext uri="{63B3BB69-23CF-44E3-9099-C40C66FF867C}">
                  <a14:compatExt spid="_x0000_s1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0</xdr:col>
          <xdr:colOff>1152525</xdr:colOff>
          <xdr:row>39</xdr:row>
          <xdr:rowOff>19050</xdr:rowOff>
        </xdr:to>
        <xdr:sp macro="" textlink="">
          <xdr:nvSpPr>
            <xdr:cNvPr id="11288" name="Check Box 4120" hidden="1">
              <a:extLst>
                <a:ext uri="{63B3BB69-23CF-44E3-9099-C40C66FF867C}">
                  <a14:compatExt spid="_x0000_s1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0</xdr:col>
          <xdr:colOff>1152525</xdr:colOff>
          <xdr:row>40</xdr:row>
          <xdr:rowOff>19050</xdr:rowOff>
        </xdr:to>
        <xdr:sp macro="" textlink="">
          <xdr:nvSpPr>
            <xdr:cNvPr id="11289" name="Check Box 4121" hidden="1">
              <a:extLst>
                <a:ext uri="{63B3BB69-23CF-44E3-9099-C40C66FF867C}">
                  <a14:compatExt spid="_x0000_s1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0</xdr:col>
          <xdr:colOff>1152525</xdr:colOff>
          <xdr:row>41</xdr:row>
          <xdr:rowOff>19050</xdr:rowOff>
        </xdr:to>
        <xdr:sp macro="" textlink="">
          <xdr:nvSpPr>
            <xdr:cNvPr id="11290" name="Check Box 4122" hidden="1">
              <a:extLst>
                <a:ext uri="{63B3BB69-23CF-44E3-9099-C40C66FF867C}">
                  <a14:compatExt spid="_x0000_s1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0</xdr:col>
          <xdr:colOff>1152525</xdr:colOff>
          <xdr:row>66</xdr:row>
          <xdr:rowOff>19050</xdr:rowOff>
        </xdr:to>
        <xdr:sp macro="" textlink="">
          <xdr:nvSpPr>
            <xdr:cNvPr id="11291" name="Check Box 4123" hidden="1">
              <a:extLst>
                <a:ext uri="{63B3BB69-23CF-44E3-9099-C40C66FF867C}">
                  <a14:compatExt spid="_x0000_s1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292" name="Check Box 4124" hidden="1">
              <a:extLst>
                <a:ext uri="{63B3BB69-23CF-44E3-9099-C40C66FF867C}">
                  <a14:compatExt spid="_x0000_s1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293" name="Check Box 4125" hidden="1">
              <a:extLst>
                <a:ext uri="{63B3BB69-23CF-44E3-9099-C40C66FF867C}">
                  <a14:compatExt spid="_x0000_s1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294" name="Check Box 4126" hidden="1">
              <a:extLst>
                <a:ext uri="{63B3BB69-23CF-44E3-9099-C40C66FF867C}">
                  <a14:compatExt spid="_x0000_s1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295" name="Check Box 4127" hidden="1">
              <a:extLst>
                <a:ext uri="{63B3BB69-23CF-44E3-9099-C40C66FF867C}">
                  <a14:compatExt spid="_x0000_s1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296" name="Check Box 4128" hidden="1">
              <a:extLst>
                <a:ext uri="{63B3BB69-23CF-44E3-9099-C40C66FF867C}">
                  <a14:compatExt spid="_x0000_s1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297" name="Check Box 4129" hidden="1">
              <a:extLst>
                <a:ext uri="{63B3BB69-23CF-44E3-9099-C40C66FF867C}">
                  <a14:compatExt spid="_x0000_s1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298" name="Check Box 4130" hidden="1">
              <a:extLst>
                <a:ext uri="{63B3BB69-23CF-44E3-9099-C40C66FF867C}">
                  <a14:compatExt spid="_x0000_s1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299" name="Check Box 4131" hidden="1">
              <a:extLst>
                <a:ext uri="{63B3BB69-23CF-44E3-9099-C40C66FF867C}">
                  <a14:compatExt spid="_x0000_s1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00" name="Check Box 4132" hidden="1">
              <a:extLst>
                <a:ext uri="{63B3BB69-23CF-44E3-9099-C40C66FF867C}">
                  <a14:compatExt spid="_x0000_s1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01" name="Check Box 4133" hidden="1">
              <a:extLst>
                <a:ext uri="{63B3BB69-23CF-44E3-9099-C40C66FF867C}">
                  <a14:compatExt spid="_x0000_s1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02" name="Check Box 4134" hidden="1">
              <a:extLst>
                <a:ext uri="{63B3BB69-23CF-44E3-9099-C40C66FF867C}">
                  <a14:compatExt spid="_x0000_s1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03" name="Check Box 4135" hidden="1">
              <a:extLst>
                <a:ext uri="{63B3BB69-23CF-44E3-9099-C40C66FF867C}">
                  <a14:compatExt spid="_x0000_s1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04" name="Check Box 4136" hidden="1">
              <a:extLst>
                <a:ext uri="{63B3BB69-23CF-44E3-9099-C40C66FF867C}">
                  <a14:compatExt spid="_x0000_s1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05" name="Check Box 4137" hidden="1">
              <a:extLst>
                <a:ext uri="{63B3BB69-23CF-44E3-9099-C40C66FF867C}">
                  <a14:compatExt spid="_x0000_s1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06" name="Check Box 4138" hidden="1">
              <a:extLst>
                <a:ext uri="{63B3BB69-23CF-44E3-9099-C40C66FF867C}">
                  <a14:compatExt spid="_x0000_s1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07" name="Check Box 4139" hidden="1">
              <a:extLst>
                <a:ext uri="{63B3BB69-23CF-44E3-9099-C40C66FF867C}">
                  <a14:compatExt spid="_x0000_s1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08" name="Check Box 4140" hidden="1">
              <a:extLst>
                <a:ext uri="{63B3BB69-23CF-44E3-9099-C40C66FF867C}">
                  <a14:compatExt spid="_x0000_s1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09" name="Check Box 4141" hidden="1">
              <a:extLst>
                <a:ext uri="{63B3BB69-23CF-44E3-9099-C40C66FF867C}">
                  <a14:compatExt spid="_x0000_s1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10" name="Check Box 4142" hidden="1">
              <a:extLst>
                <a:ext uri="{63B3BB69-23CF-44E3-9099-C40C66FF867C}">
                  <a14:compatExt spid="_x0000_s1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11" name="Check Box 4143" hidden="1">
              <a:extLst>
                <a:ext uri="{63B3BB69-23CF-44E3-9099-C40C66FF867C}">
                  <a14:compatExt spid="_x0000_s1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12" name="Check Box 4144" hidden="1">
              <a:extLst>
                <a:ext uri="{63B3BB69-23CF-44E3-9099-C40C66FF867C}">
                  <a14:compatExt spid="_x0000_s1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13" name="Check Box 4145" hidden="1">
              <a:extLst>
                <a:ext uri="{63B3BB69-23CF-44E3-9099-C40C66FF867C}">
                  <a14:compatExt spid="_x0000_s1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14" name="Check Box 4146" hidden="1">
              <a:extLst>
                <a:ext uri="{63B3BB69-23CF-44E3-9099-C40C66FF867C}">
                  <a14:compatExt spid="_x0000_s1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15" name="Check Box 4147" hidden="1">
              <a:extLst>
                <a:ext uri="{63B3BB69-23CF-44E3-9099-C40C66FF867C}">
                  <a14:compatExt spid="_x0000_s1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0</xdr:col>
          <xdr:colOff>1152525</xdr:colOff>
          <xdr:row>15</xdr:row>
          <xdr:rowOff>19050</xdr:rowOff>
        </xdr:to>
        <xdr:sp macro="" textlink="">
          <xdr:nvSpPr>
            <xdr:cNvPr id="11317" name="Check Box 4149" hidden="1">
              <a:extLst>
                <a:ext uri="{63B3BB69-23CF-44E3-9099-C40C66FF867C}">
                  <a14:compatExt spid="_x0000_s1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0</xdr:col>
          <xdr:colOff>1152525</xdr:colOff>
          <xdr:row>16</xdr:row>
          <xdr:rowOff>19050</xdr:rowOff>
        </xdr:to>
        <xdr:sp macro="" textlink="">
          <xdr:nvSpPr>
            <xdr:cNvPr id="11318" name="Check Box 4150" hidden="1">
              <a:extLst>
                <a:ext uri="{63B3BB69-23CF-44E3-9099-C40C66FF867C}">
                  <a14:compatExt spid="_x0000_s1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0</xdr:col>
          <xdr:colOff>1152525</xdr:colOff>
          <xdr:row>17</xdr:row>
          <xdr:rowOff>19050</xdr:rowOff>
        </xdr:to>
        <xdr:sp macro="" textlink="">
          <xdr:nvSpPr>
            <xdr:cNvPr id="11319" name="Check Box 4151" hidden="1">
              <a:extLst>
                <a:ext uri="{63B3BB69-23CF-44E3-9099-C40C66FF867C}">
                  <a14:compatExt spid="_x0000_s1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1320" name="Check Box 4152" hidden="1">
              <a:extLst>
                <a:ext uri="{63B3BB69-23CF-44E3-9099-C40C66FF867C}">
                  <a14:compatExt spid="_x0000_s1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1321" name="Check Box 4153" hidden="1">
              <a:extLst>
                <a:ext uri="{63B3BB69-23CF-44E3-9099-C40C66FF867C}">
                  <a14:compatExt spid="_x0000_s1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0</xdr:col>
          <xdr:colOff>1152525</xdr:colOff>
          <xdr:row>21</xdr:row>
          <xdr:rowOff>19050</xdr:rowOff>
        </xdr:to>
        <xdr:sp macro="" textlink="">
          <xdr:nvSpPr>
            <xdr:cNvPr id="11323" name="Check Box 4155" hidden="1">
              <a:extLst>
                <a:ext uri="{63B3BB69-23CF-44E3-9099-C40C66FF867C}">
                  <a14:compatExt spid="_x0000_s1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0</xdr:col>
          <xdr:colOff>1152525</xdr:colOff>
          <xdr:row>22</xdr:row>
          <xdr:rowOff>19050</xdr:rowOff>
        </xdr:to>
        <xdr:sp macro="" textlink="">
          <xdr:nvSpPr>
            <xdr:cNvPr id="11324" name="Check Box 4156" hidden="1">
              <a:extLst>
                <a:ext uri="{63B3BB69-23CF-44E3-9099-C40C66FF867C}">
                  <a14:compatExt spid="_x0000_s1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0</xdr:col>
          <xdr:colOff>1152525</xdr:colOff>
          <xdr:row>23</xdr:row>
          <xdr:rowOff>19050</xdr:rowOff>
        </xdr:to>
        <xdr:sp macro="" textlink="">
          <xdr:nvSpPr>
            <xdr:cNvPr id="11325" name="Check Box 4157" hidden="1">
              <a:extLst>
                <a:ext uri="{63B3BB69-23CF-44E3-9099-C40C66FF867C}">
                  <a14:compatExt spid="_x0000_s1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0</xdr:col>
          <xdr:colOff>1152525</xdr:colOff>
          <xdr:row>28</xdr:row>
          <xdr:rowOff>19050</xdr:rowOff>
        </xdr:to>
        <xdr:sp macro="" textlink="">
          <xdr:nvSpPr>
            <xdr:cNvPr id="11327" name="Check Box 4159" hidden="1">
              <a:extLst>
                <a:ext uri="{63B3BB69-23CF-44E3-9099-C40C66FF867C}">
                  <a14:compatExt spid="_x0000_s1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11328" name="Check Box 4160" hidden="1">
              <a:extLst>
                <a:ext uri="{63B3BB69-23CF-44E3-9099-C40C66FF867C}">
                  <a14:compatExt spid="_x0000_s1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0</xdr:col>
          <xdr:colOff>1152525</xdr:colOff>
          <xdr:row>30</xdr:row>
          <xdr:rowOff>19050</xdr:rowOff>
        </xdr:to>
        <xdr:sp macro="" textlink="">
          <xdr:nvSpPr>
            <xdr:cNvPr id="11329" name="Check Box 4161" hidden="1">
              <a:extLst>
                <a:ext uri="{63B3BB69-23CF-44E3-9099-C40C66FF867C}">
                  <a14:compatExt spid="_x0000_s1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0</xdr:col>
          <xdr:colOff>1152525</xdr:colOff>
          <xdr:row>31</xdr:row>
          <xdr:rowOff>19050</xdr:rowOff>
        </xdr:to>
        <xdr:sp macro="" textlink="">
          <xdr:nvSpPr>
            <xdr:cNvPr id="11330" name="Check Box 4162" hidden="1">
              <a:extLst>
                <a:ext uri="{63B3BB69-23CF-44E3-9099-C40C66FF867C}">
                  <a14:compatExt spid="_x0000_s1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0</xdr:col>
          <xdr:colOff>1152525</xdr:colOff>
          <xdr:row>33</xdr:row>
          <xdr:rowOff>19050</xdr:rowOff>
        </xdr:to>
        <xdr:sp macro="" textlink="">
          <xdr:nvSpPr>
            <xdr:cNvPr id="11332" name="Check Box 4164" hidden="1">
              <a:extLst>
                <a:ext uri="{63B3BB69-23CF-44E3-9099-C40C66FF867C}">
                  <a14:compatExt spid="_x0000_s1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0</xdr:col>
          <xdr:colOff>1152525</xdr:colOff>
          <xdr:row>34</xdr:row>
          <xdr:rowOff>19050</xdr:rowOff>
        </xdr:to>
        <xdr:sp macro="" textlink="">
          <xdr:nvSpPr>
            <xdr:cNvPr id="11333" name="Check Box 4165" hidden="1">
              <a:extLst>
                <a:ext uri="{63B3BB69-23CF-44E3-9099-C40C66FF867C}">
                  <a14:compatExt spid="_x0000_s1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0</xdr:col>
          <xdr:colOff>1152525</xdr:colOff>
          <xdr:row>35</xdr:row>
          <xdr:rowOff>19050</xdr:rowOff>
        </xdr:to>
        <xdr:sp macro="" textlink="">
          <xdr:nvSpPr>
            <xdr:cNvPr id="11334" name="Check Box 4166" hidden="1">
              <a:extLst>
                <a:ext uri="{63B3BB69-23CF-44E3-9099-C40C66FF867C}">
                  <a14:compatExt spid="_x0000_s1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0</xdr:col>
          <xdr:colOff>1152525</xdr:colOff>
          <xdr:row>36</xdr:row>
          <xdr:rowOff>19050</xdr:rowOff>
        </xdr:to>
        <xdr:sp macro="" textlink="">
          <xdr:nvSpPr>
            <xdr:cNvPr id="11335" name="Check Box 4167" hidden="1">
              <a:extLst>
                <a:ext uri="{63B3BB69-23CF-44E3-9099-C40C66FF867C}">
                  <a14:compatExt spid="_x0000_s1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0</xdr:col>
          <xdr:colOff>1152525</xdr:colOff>
          <xdr:row>37</xdr:row>
          <xdr:rowOff>19050</xdr:rowOff>
        </xdr:to>
        <xdr:sp macro="" textlink="">
          <xdr:nvSpPr>
            <xdr:cNvPr id="11336" name="Check Box 4168" hidden="1">
              <a:extLst>
                <a:ext uri="{63B3BB69-23CF-44E3-9099-C40C66FF867C}">
                  <a14:compatExt spid="_x0000_s1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0</xdr:col>
          <xdr:colOff>1152525</xdr:colOff>
          <xdr:row>38</xdr:row>
          <xdr:rowOff>19050</xdr:rowOff>
        </xdr:to>
        <xdr:sp macro="" textlink="">
          <xdr:nvSpPr>
            <xdr:cNvPr id="11337" name="Check Box 4169" hidden="1">
              <a:extLst>
                <a:ext uri="{63B3BB69-23CF-44E3-9099-C40C66FF867C}">
                  <a14:compatExt spid="_x0000_s1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0</xdr:col>
          <xdr:colOff>1152525</xdr:colOff>
          <xdr:row>39</xdr:row>
          <xdr:rowOff>19050</xdr:rowOff>
        </xdr:to>
        <xdr:sp macro="" textlink="">
          <xdr:nvSpPr>
            <xdr:cNvPr id="11338" name="Check Box 4170" hidden="1">
              <a:extLst>
                <a:ext uri="{63B3BB69-23CF-44E3-9099-C40C66FF867C}">
                  <a14:compatExt spid="_x0000_s1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0</xdr:col>
          <xdr:colOff>1152525</xdr:colOff>
          <xdr:row>40</xdr:row>
          <xdr:rowOff>19050</xdr:rowOff>
        </xdr:to>
        <xdr:sp macro="" textlink="">
          <xdr:nvSpPr>
            <xdr:cNvPr id="11339" name="Check Box 4171" hidden="1">
              <a:extLst>
                <a:ext uri="{63B3BB69-23CF-44E3-9099-C40C66FF867C}">
                  <a14:compatExt spid="_x0000_s1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0</xdr:col>
          <xdr:colOff>1152525</xdr:colOff>
          <xdr:row>41</xdr:row>
          <xdr:rowOff>19050</xdr:rowOff>
        </xdr:to>
        <xdr:sp macro="" textlink="">
          <xdr:nvSpPr>
            <xdr:cNvPr id="11340" name="Check Box 4172" hidden="1">
              <a:extLst>
                <a:ext uri="{63B3BB69-23CF-44E3-9099-C40C66FF867C}">
                  <a14:compatExt spid="_x0000_s1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0</xdr:col>
          <xdr:colOff>1152525</xdr:colOff>
          <xdr:row>66</xdr:row>
          <xdr:rowOff>19050</xdr:rowOff>
        </xdr:to>
        <xdr:sp macro="" textlink="">
          <xdr:nvSpPr>
            <xdr:cNvPr id="11341" name="Check Box 4173" hidden="1">
              <a:extLst>
                <a:ext uri="{63B3BB69-23CF-44E3-9099-C40C66FF867C}">
                  <a14:compatExt spid="_x0000_s1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42" name="Check Box 4174" hidden="1">
              <a:extLst>
                <a:ext uri="{63B3BB69-23CF-44E3-9099-C40C66FF867C}">
                  <a14:compatExt spid="_x0000_s1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43" name="Check Box 4175" hidden="1">
              <a:extLst>
                <a:ext uri="{63B3BB69-23CF-44E3-9099-C40C66FF867C}">
                  <a14:compatExt spid="_x0000_s1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44" name="Check Box 4176" hidden="1">
              <a:extLst>
                <a:ext uri="{63B3BB69-23CF-44E3-9099-C40C66FF867C}">
                  <a14:compatExt spid="_x0000_s1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45" name="Check Box 4177" hidden="1">
              <a:extLst>
                <a:ext uri="{63B3BB69-23CF-44E3-9099-C40C66FF867C}">
                  <a14:compatExt spid="_x0000_s1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46" name="Check Box 4178" hidden="1">
              <a:extLst>
                <a:ext uri="{63B3BB69-23CF-44E3-9099-C40C66FF867C}">
                  <a14:compatExt spid="_x0000_s1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47" name="Check Box 4179" hidden="1">
              <a:extLst>
                <a:ext uri="{63B3BB69-23CF-44E3-9099-C40C66FF867C}">
                  <a14:compatExt spid="_x0000_s1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48" name="Check Box 4180" hidden="1">
              <a:extLst>
                <a:ext uri="{63B3BB69-23CF-44E3-9099-C40C66FF867C}">
                  <a14:compatExt spid="_x0000_s1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49" name="Check Box 4181" hidden="1">
              <a:extLst>
                <a:ext uri="{63B3BB69-23CF-44E3-9099-C40C66FF867C}">
                  <a14:compatExt spid="_x0000_s1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50" name="Check Box 4182" hidden="1">
              <a:extLst>
                <a:ext uri="{63B3BB69-23CF-44E3-9099-C40C66FF867C}">
                  <a14:compatExt spid="_x0000_s1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51" name="Check Box 4183" hidden="1">
              <a:extLst>
                <a:ext uri="{63B3BB69-23CF-44E3-9099-C40C66FF867C}">
                  <a14:compatExt spid="_x0000_s1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52" name="Check Box 4184" hidden="1">
              <a:extLst>
                <a:ext uri="{63B3BB69-23CF-44E3-9099-C40C66FF867C}">
                  <a14:compatExt spid="_x0000_s1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53" name="Check Box 4185" hidden="1">
              <a:extLst>
                <a:ext uri="{63B3BB69-23CF-44E3-9099-C40C66FF867C}">
                  <a14:compatExt spid="_x0000_s1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54" name="Check Box 4186" hidden="1">
              <a:extLst>
                <a:ext uri="{63B3BB69-23CF-44E3-9099-C40C66FF867C}">
                  <a14:compatExt spid="_x0000_s1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55" name="Check Box 4187" hidden="1">
              <a:extLst>
                <a:ext uri="{63B3BB69-23CF-44E3-9099-C40C66FF867C}">
                  <a14:compatExt spid="_x0000_s1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56" name="Check Box 4188" hidden="1">
              <a:extLst>
                <a:ext uri="{63B3BB69-23CF-44E3-9099-C40C66FF867C}">
                  <a14:compatExt spid="_x0000_s1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57" name="Check Box 4189" hidden="1">
              <a:extLst>
                <a:ext uri="{63B3BB69-23CF-44E3-9099-C40C66FF867C}">
                  <a14:compatExt spid="_x0000_s1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58" name="Check Box 4190" hidden="1">
              <a:extLst>
                <a:ext uri="{63B3BB69-23CF-44E3-9099-C40C66FF867C}">
                  <a14:compatExt spid="_x0000_s1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59" name="Check Box 4191" hidden="1">
              <a:extLst>
                <a:ext uri="{63B3BB69-23CF-44E3-9099-C40C66FF867C}">
                  <a14:compatExt spid="_x0000_s1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60" name="Check Box 4192" hidden="1">
              <a:extLst>
                <a:ext uri="{63B3BB69-23CF-44E3-9099-C40C66FF867C}">
                  <a14:compatExt spid="_x0000_s1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61" name="Check Box 4193" hidden="1">
              <a:extLst>
                <a:ext uri="{63B3BB69-23CF-44E3-9099-C40C66FF867C}">
                  <a14:compatExt spid="_x0000_s1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62" name="Check Box 4194" hidden="1">
              <a:extLst>
                <a:ext uri="{63B3BB69-23CF-44E3-9099-C40C66FF867C}">
                  <a14:compatExt spid="_x0000_s1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63" name="Check Box 4195" hidden="1">
              <a:extLst>
                <a:ext uri="{63B3BB69-23CF-44E3-9099-C40C66FF867C}">
                  <a14:compatExt spid="_x0000_s1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64" name="Check Box 4196" hidden="1">
              <a:extLst>
                <a:ext uri="{63B3BB69-23CF-44E3-9099-C40C66FF867C}">
                  <a14:compatExt spid="_x0000_s1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65" name="Check Box 4197" hidden="1">
              <a:extLst>
                <a:ext uri="{63B3BB69-23CF-44E3-9099-C40C66FF867C}">
                  <a14:compatExt spid="_x0000_s1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0</xdr:col>
          <xdr:colOff>1152525</xdr:colOff>
          <xdr:row>15</xdr:row>
          <xdr:rowOff>19050</xdr:rowOff>
        </xdr:to>
        <xdr:sp macro="" textlink="">
          <xdr:nvSpPr>
            <xdr:cNvPr id="11368" name="Check Box 4200" hidden="1">
              <a:extLst>
                <a:ext uri="{63B3BB69-23CF-44E3-9099-C40C66FF867C}">
                  <a14:compatExt spid="_x0000_s1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0</xdr:col>
          <xdr:colOff>1152525</xdr:colOff>
          <xdr:row>16</xdr:row>
          <xdr:rowOff>19050</xdr:rowOff>
        </xdr:to>
        <xdr:sp macro="" textlink="">
          <xdr:nvSpPr>
            <xdr:cNvPr id="11369" name="Check Box 4201" hidden="1">
              <a:extLst>
                <a:ext uri="{63B3BB69-23CF-44E3-9099-C40C66FF867C}">
                  <a14:compatExt spid="_x0000_s1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0</xdr:col>
          <xdr:colOff>1152525</xdr:colOff>
          <xdr:row>17</xdr:row>
          <xdr:rowOff>19050</xdr:rowOff>
        </xdr:to>
        <xdr:sp macro="" textlink="">
          <xdr:nvSpPr>
            <xdr:cNvPr id="11370" name="Check Box 4202" hidden="1">
              <a:extLst>
                <a:ext uri="{63B3BB69-23CF-44E3-9099-C40C66FF867C}">
                  <a14:compatExt spid="_x0000_s1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1371" name="Check Box 4203" hidden="1">
              <a:extLst>
                <a:ext uri="{63B3BB69-23CF-44E3-9099-C40C66FF867C}">
                  <a14:compatExt spid="_x0000_s1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1372" name="Check Box 4204" hidden="1">
              <a:extLst>
                <a:ext uri="{63B3BB69-23CF-44E3-9099-C40C66FF867C}">
                  <a14:compatExt spid="_x0000_s1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0</xdr:col>
          <xdr:colOff>1152525</xdr:colOff>
          <xdr:row>20</xdr:row>
          <xdr:rowOff>19050</xdr:rowOff>
        </xdr:to>
        <xdr:sp macro="" textlink="">
          <xdr:nvSpPr>
            <xdr:cNvPr id="11373" name="Check Box 4205" hidden="1">
              <a:extLst>
                <a:ext uri="{63B3BB69-23CF-44E3-9099-C40C66FF867C}">
                  <a14:compatExt spid="_x0000_s1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0</xdr:col>
          <xdr:colOff>1152525</xdr:colOff>
          <xdr:row>21</xdr:row>
          <xdr:rowOff>19050</xdr:rowOff>
        </xdr:to>
        <xdr:sp macro="" textlink="">
          <xdr:nvSpPr>
            <xdr:cNvPr id="11374" name="Check Box 4206" hidden="1">
              <a:extLst>
                <a:ext uri="{63B3BB69-23CF-44E3-9099-C40C66FF867C}">
                  <a14:compatExt spid="_x0000_s1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0</xdr:col>
          <xdr:colOff>1152525</xdr:colOff>
          <xdr:row>22</xdr:row>
          <xdr:rowOff>19050</xdr:rowOff>
        </xdr:to>
        <xdr:sp macro="" textlink="">
          <xdr:nvSpPr>
            <xdr:cNvPr id="11375" name="Check Box 4207" hidden="1">
              <a:extLst>
                <a:ext uri="{63B3BB69-23CF-44E3-9099-C40C66FF867C}">
                  <a14:compatExt spid="_x0000_s1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0</xdr:col>
          <xdr:colOff>1152525</xdr:colOff>
          <xdr:row>23</xdr:row>
          <xdr:rowOff>19050</xdr:rowOff>
        </xdr:to>
        <xdr:sp macro="" textlink="">
          <xdr:nvSpPr>
            <xdr:cNvPr id="11376" name="Check Box 4208" hidden="1">
              <a:extLst>
                <a:ext uri="{63B3BB69-23CF-44E3-9099-C40C66FF867C}">
                  <a14:compatExt spid="_x0000_s1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0</xdr:col>
          <xdr:colOff>1152525</xdr:colOff>
          <xdr:row>27</xdr:row>
          <xdr:rowOff>19050</xdr:rowOff>
        </xdr:to>
        <xdr:sp macro="" textlink="">
          <xdr:nvSpPr>
            <xdr:cNvPr id="11377" name="Check Box 4209" hidden="1">
              <a:extLst>
                <a:ext uri="{63B3BB69-23CF-44E3-9099-C40C66FF867C}">
                  <a14:compatExt spid="_x0000_s1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0</xdr:col>
          <xdr:colOff>1152525</xdr:colOff>
          <xdr:row>28</xdr:row>
          <xdr:rowOff>19050</xdr:rowOff>
        </xdr:to>
        <xdr:sp macro="" textlink="">
          <xdr:nvSpPr>
            <xdr:cNvPr id="11378" name="Check Box 4210" hidden="1">
              <a:extLst>
                <a:ext uri="{63B3BB69-23CF-44E3-9099-C40C66FF867C}">
                  <a14:compatExt spid="_x0000_s1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11379" name="Check Box 4211" hidden="1">
              <a:extLst>
                <a:ext uri="{63B3BB69-23CF-44E3-9099-C40C66FF867C}">
                  <a14:compatExt spid="_x0000_s1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0</xdr:col>
          <xdr:colOff>1152525</xdr:colOff>
          <xdr:row>30</xdr:row>
          <xdr:rowOff>19050</xdr:rowOff>
        </xdr:to>
        <xdr:sp macro="" textlink="">
          <xdr:nvSpPr>
            <xdr:cNvPr id="11380" name="Check Box 4212" hidden="1">
              <a:extLst>
                <a:ext uri="{63B3BB69-23CF-44E3-9099-C40C66FF867C}">
                  <a14:compatExt spid="_x0000_s1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0</xdr:col>
          <xdr:colOff>1152525</xdr:colOff>
          <xdr:row>31</xdr:row>
          <xdr:rowOff>19050</xdr:rowOff>
        </xdr:to>
        <xdr:sp macro="" textlink="">
          <xdr:nvSpPr>
            <xdr:cNvPr id="11381" name="Check Box 4213" hidden="1">
              <a:extLst>
                <a:ext uri="{63B3BB69-23CF-44E3-9099-C40C66FF867C}">
                  <a14:compatExt spid="_x0000_s1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0</xdr:col>
          <xdr:colOff>1152525</xdr:colOff>
          <xdr:row>32</xdr:row>
          <xdr:rowOff>19050</xdr:rowOff>
        </xdr:to>
        <xdr:sp macro="" textlink="">
          <xdr:nvSpPr>
            <xdr:cNvPr id="11382" name="Check Box 4214" hidden="1">
              <a:extLst>
                <a:ext uri="{63B3BB69-23CF-44E3-9099-C40C66FF867C}">
                  <a14:compatExt spid="_x0000_s1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0</xdr:col>
          <xdr:colOff>1152525</xdr:colOff>
          <xdr:row>33</xdr:row>
          <xdr:rowOff>19050</xdr:rowOff>
        </xdr:to>
        <xdr:sp macro="" textlink="">
          <xdr:nvSpPr>
            <xdr:cNvPr id="11383" name="Check Box 4215" hidden="1">
              <a:extLst>
                <a:ext uri="{63B3BB69-23CF-44E3-9099-C40C66FF867C}">
                  <a14:compatExt spid="_x0000_s1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0</xdr:col>
          <xdr:colOff>1152525</xdr:colOff>
          <xdr:row>34</xdr:row>
          <xdr:rowOff>19050</xdr:rowOff>
        </xdr:to>
        <xdr:sp macro="" textlink="">
          <xdr:nvSpPr>
            <xdr:cNvPr id="11384" name="Check Box 4216" hidden="1">
              <a:extLst>
                <a:ext uri="{63B3BB69-23CF-44E3-9099-C40C66FF867C}">
                  <a14:compatExt spid="_x0000_s1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0</xdr:col>
          <xdr:colOff>1152525</xdr:colOff>
          <xdr:row>35</xdr:row>
          <xdr:rowOff>19050</xdr:rowOff>
        </xdr:to>
        <xdr:sp macro="" textlink="">
          <xdr:nvSpPr>
            <xdr:cNvPr id="11385" name="Check Box 4217" hidden="1">
              <a:extLst>
                <a:ext uri="{63B3BB69-23CF-44E3-9099-C40C66FF867C}">
                  <a14:compatExt spid="_x0000_s1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0</xdr:col>
          <xdr:colOff>1152525</xdr:colOff>
          <xdr:row>36</xdr:row>
          <xdr:rowOff>19050</xdr:rowOff>
        </xdr:to>
        <xdr:sp macro="" textlink="">
          <xdr:nvSpPr>
            <xdr:cNvPr id="11386" name="Check Box 4218" hidden="1">
              <a:extLst>
                <a:ext uri="{63B3BB69-23CF-44E3-9099-C40C66FF867C}">
                  <a14:compatExt spid="_x0000_s1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0</xdr:col>
          <xdr:colOff>1152525</xdr:colOff>
          <xdr:row>37</xdr:row>
          <xdr:rowOff>19050</xdr:rowOff>
        </xdr:to>
        <xdr:sp macro="" textlink="">
          <xdr:nvSpPr>
            <xdr:cNvPr id="11387" name="Check Box 4219" hidden="1">
              <a:extLst>
                <a:ext uri="{63B3BB69-23CF-44E3-9099-C40C66FF867C}">
                  <a14:compatExt spid="_x0000_s1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0</xdr:col>
          <xdr:colOff>1152525</xdr:colOff>
          <xdr:row>38</xdr:row>
          <xdr:rowOff>19050</xdr:rowOff>
        </xdr:to>
        <xdr:sp macro="" textlink="">
          <xdr:nvSpPr>
            <xdr:cNvPr id="11388" name="Check Box 4220" hidden="1">
              <a:extLst>
                <a:ext uri="{63B3BB69-23CF-44E3-9099-C40C66FF867C}">
                  <a14:compatExt spid="_x0000_s1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0</xdr:col>
          <xdr:colOff>1152525</xdr:colOff>
          <xdr:row>39</xdr:row>
          <xdr:rowOff>19050</xdr:rowOff>
        </xdr:to>
        <xdr:sp macro="" textlink="">
          <xdr:nvSpPr>
            <xdr:cNvPr id="11389" name="Check Box 4221" hidden="1">
              <a:extLst>
                <a:ext uri="{63B3BB69-23CF-44E3-9099-C40C66FF867C}">
                  <a14:compatExt spid="_x0000_s1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0</xdr:col>
          <xdr:colOff>1152525</xdr:colOff>
          <xdr:row>40</xdr:row>
          <xdr:rowOff>19050</xdr:rowOff>
        </xdr:to>
        <xdr:sp macro="" textlink="">
          <xdr:nvSpPr>
            <xdr:cNvPr id="11390" name="Check Box 4222" hidden="1">
              <a:extLst>
                <a:ext uri="{63B3BB69-23CF-44E3-9099-C40C66FF867C}">
                  <a14:compatExt spid="_x0000_s1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0</xdr:col>
          <xdr:colOff>1152525</xdr:colOff>
          <xdr:row>41</xdr:row>
          <xdr:rowOff>19050</xdr:rowOff>
        </xdr:to>
        <xdr:sp macro="" textlink="">
          <xdr:nvSpPr>
            <xdr:cNvPr id="11391" name="Check Box 4223" hidden="1">
              <a:extLst>
                <a:ext uri="{63B3BB69-23CF-44E3-9099-C40C66FF867C}">
                  <a14:compatExt spid="_x0000_s1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0</xdr:col>
          <xdr:colOff>1152525</xdr:colOff>
          <xdr:row>66</xdr:row>
          <xdr:rowOff>19050</xdr:rowOff>
        </xdr:to>
        <xdr:sp macro="" textlink="">
          <xdr:nvSpPr>
            <xdr:cNvPr id="11392" name="Check Box 4224" hidden="1">
              <a:extLst>
                <a:ext uri="{63B3BB69-23CF-44E3-9099-C40C66FF867C}">
                  <a14:compatExt spid="_x0000_s1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93" name="Check Box 4225" hidden="1">
              <a:extLst>
                <a:ext uri="{63B3BB69-23CF-44E3-9099-C40C66FF867C}">
                  <a14:compatExt spid="_x0000_s1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94" name="Check Box 4226" hidden="1">
              <a:extLst>
                <a:ext uri="{63B3BB69-23CF-44E3-9099-C40C66FF867C}">
                  <a14:compatExt spid="_x0000_s1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95" name="Check Box 4227" hidden="1">
              <a:extLst>
                <a:ext uri="{63B3BB69-23CF-44E3-9099-C40C66FF867C}">
                  <a14:compatExt spid="_x0000_s1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96" name="Check Box 4228" hidden="1">
              <a:extLst>
                <a:ext uri="{63B3BB69-23CF-44E3-9099-C40C66FF867C}">
                  <a14:compatExt spid="_x0000_s1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97" name="Check Box 4229" hidden="1">
              <a:extLst>
                <a:ext uri="{63B3BB69-23CF-44E3-9099-C40C66FF867C}">
                  <a14:compatExt spid="_x0000_s1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98" name="Check Box 4230" hidden="1">
              <a:extLst>
                <a:ext uri="{63B3BB69-23CF-44E3-9099-C40C66FF867C}">
                  <a14:compatExt spid="_x0000_s1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399" name="Check Box 4231" hidden="1">
              <a:extLst>
                <a:ext uri="{63B3BB69-23CF-44E3-9099-C40C66FF867C}">
                  <a14:compatExt spid="_x0000_s1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00" name="Check Box 4232" hidden="1">
              <a:extLst>
                <a:ext uri="{63B3BB69-23CF-44E3-9099-C40C66FF867C}">
                  <a14:compatExt spid="_x0000_s1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01" name="Check Box 4233" hidden="1">
              <a:extLst>
                <a:ext uri="{63B3BB69-23CF-44E3-9099-C40C66FF867C}">
                  <a14:compatExt spid="_x0000_s1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02" name="Check Box 4234" hidden="1">
              <a:extLst>
                <a:ext uri="{63B3BB69-23CF-44E3-9099-C40C66FF867C}">
                  <a14:compatExt spid="_x0000_s1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03" name="Check Box 4235" hidden="1">
              <a:extLst>
                <a:ext uri="{63B3BB69-23CF-44E3-9099-C40C66FF867C}">
                  <a14:compatExt spid="_x0000_s1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04" name="Check Box 4236" hidden="1">
              <a:extLst>
                <a:ext uri="{63B3BB69-23CF-44E3-9099-C40C66FF867C}">
                  <a14:compatExt spid="_x0000_s1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05" name="Check Box 4237" hidden="1">
              <a:extLst>
                <a:ext uri="{63B3BB69-23CF-44E3-9099-C40C66FF867C}">
                  <a14:compatExt spid="_x0000_s1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06" name="Check Box 4238" hidden="1">
              <a:extLst>
                <a:ext uri="{63B3BB69-23CF-44E3-9099-C40C66FF867C}">
                  <a14:compatExt spid="_x0000_s1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07" name="Check Box 4239" hidden="1">
              <a:extLst>
                <a:ext uri="{63B3BB69-23CF-44E3-9099-C40C66FF867C}">
                  <a14:compatExt spid="_x0000_s1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08" name="Check Box 4240" hidden="1">
              <a:extLst>
                <a:ext uri="{63B3BB69-23CF-44E3-9099-C40C66FF867C}">
                  <a14:compatExt spid="_x0000_s1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09" name="Check Box 4241" hidden="1">
              <a:extLst>
                <a:ext uri="{63B3BB69-23CF-44E3-9099-C40C66FF867C}">
                  <a14:compatExt spid="_x0000_s1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10" name="Check Box 4242" hidden="1">
              <a:extLst>
                <a:ext uri="{63B3BB69-23CF-44E3-9099-C40C66FF867C}">
                  <a14:compatExt spid="_x0000_s1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11" name="Check Box 4243" hidden="1">
              <a:extLst>
                <a:ext uri="{63B3BB69-23CF-44E3-9099-C40C66FF867C}">
                  <a14:compatExt spid="_x0000_s1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12" name="Check Box 4244" hidden="1">
              <a:extLst>
                <a:ext uri="{63B3BB69-23CF-44E3-9099-C40C66FF867C}">
                  <a14:compatExt spid="_x0000_s1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13" name="Check Box 4245" hidden="1">
              <a:extLst>
                <a:ext uri="{63B3BB69-23CF-44E3-9099-C40C66FF867C}">
                  <a14:compatExt spid="_x0000_s1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14" name="Check Box 4246" hidden="1">
              <a:extLst>
                <a:ext uri="{63B3BB69-23CF-44E3-9099-C40C66FF867C}">
                  <a14:compatExt spid="_x0000_s1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15" name="Check Box 4247" hidden="1">
              <a:extLst>
                <a:ext uri="{63B3BB69-23CF-44E3-9099-C40C66FF867C}">
                  <a14:compatExt spid="_x0000_s1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16" name="Check Box 4248" hidden="1">
              <a:extLst>
                <a:ext uri="{63B3BB69-23CF-44E3-9099-C40C66FF867C}">
                  <a14:compatExt spid="_x0000_s1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0</xdr:col>
          <xdr:colOff>1152525</xdr:colOff>
          <xdr:row>15</xdr:row>
          <xdr:rowOff>19050</xdr:rowOff>
        </xdr:to>
        <xdr:sp macro="" textlink="">
          <xdr:nvSpPr>
            <xdr:cNvPr id="11418" name="Check Box 4250" hidden="1">
              <a:extLst>
                <a:ext uri="{63B3BB69-23CF-44E3-9099-C40C66FF867C}">
                  <a14:compatExt spid="_x0000_s1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0</xdr:col>
          <xdr:colOff>1152525</xdr:colOff>
          <xdr:row>16</xdr:row>
          <xdr:rowOff>19050</xdr:rowOff>
        </xdr:to>
        <xdr:sp macro="" textlink="">
          <xdr:nvSpPr>
            <xdr:cNvPr id="11419" name="Check Box 4251" hidden="1">
              <a:extLst>
                <a:ext uri="{63B3BB69-23CF-44E3-9099-C40C66FF867C}">
                  <a14:compatExt spid="_x0000_s1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0</xdr:col>
          <xdr:colOff>1152525</xdr:colOff>
          <xdr:row>17</xdr:row>
          <xdr:rowOff>19050</xdr:rowOff>
        </xdr:to>
        <xdr:sp macro="" textlink="">
          <xdr:nvSpPr>
            <xdr:cNvPr id="11420" name="Check Box 4252" hidden="1">
              <a:extLst>
                <a:ext uri="{63B3BB69-23CF-44E3-9099-C40C66FF867C}">
                  <a14:compatExt spid="_x0000_s1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1421" name="Check Box 4253" hidden="1">
              <a:extLst>
                <a:ext uri="{63B3BB69-23CF-44E3-9099-C40C66FF867C}">
                  <a14:compatExt spid="_x0000_s1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1422" name="Check Box 4254" hidden="1">
              <a:extLst>
                <a:ext uri="{63B3BB69-23CF-44E3-9099-C40C66FF867C}">
                  <a14:compatExt spid="_x0000_s1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0</xdr:col>
          <xdr:colOff>1152525</xdr:colOff>
          <xdr:row>20</xdr:row>
          <xdr:rowOff>19050</xdr:rowOff>
        </xdr:to>
        <xdr:sp macro="" textlink="">
          <xdr:nvSpPr>
            <xdr:cNvPr id="11423" name="Check Box 4255" hidden="1">
              <a:extLst>
                <a:ext uri="{63B3BB69-23CF-44E3-9099-C40C66FF867C}">
                  <a14:compatExt spid="_x0000_s1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0</xdr:col>
          <xdr:colOff>1152525</xdr:colOff>
          <xdr:row>21</xdr:row>
          <xdr:rowOff>19050</xdr:rowOff>
        </xdr:to>
        <xdr:sp macro="" textlink="">
          <xdr:nvSpPr>
            <xdr:cNvPr id="11424" name="Check Box 4256" hidden="1">
              <a:extLst>
                <a:ext uri="{63B3BB69-23CF-44E3-9099-C40C66FF867C}">
                  <a14:compatExt spid="_x0000_s1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0</xdr:col>
          <xdr:colOff>1152525</xdr:colOff>
          <xdr:row>22</xdr:row>
          <xdr:rowOff>19050</xdr:rowOff>
        </xdr:to>
        <xdr:sp macro="" textlink="">
          <xdr:nvSpPr>
            <xdr:cNvPr id="11425" name="Check Box 4257" hidden="1">
              <a:extLst>
                <a:ext uri="{63B3BB69-23CF-44E3-9099-C40C66FF867C}">
                  <a14:compatExt spid="_x0000_s1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0</xdr:col>
          <xdr:colOff>1152525</xdr:colOff>
          <xdr:row>23</xdr:row>
          <xdr:rowOff>19050</xdr:rowOff>
        </xdr:to>
        <xdr:sp macro="" textlink="">
          <xdr:nvSpPr>
            <xdr:cNvPr id="11426" name="Check Box 4258" hidden="1">
              <a:extLst>
                <a:ext uri="{63B3BB69-23CF-44E3-9099-C40C66FF867C}">
                  <a14:compatExt spid="_x0000_s1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0</xdr:col>
          <xdr:colOff>1152525</xdr:colOff>
          <xdr:row>27</xdr:row>
          <xdr:rowOff>19050</xdr:rowOff>
        </xdr:to>
        <xdr:sp macro="" textlink="">
          <xdr:nvSpPr>
            <xdr:cNvPr id="11427" name="Check Box 4259" hidden="1">
              <a:extLst>
                <a:ext uri="{63B3BB69-23CF-44E3-9099-C40C66FF867C}">
                  <a14:compatExt spid="_x0000_s1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0</xdr:col>
          <xdr:colOff>1152525</xdr:colOff>
          <xdr:row>28</xdr:row>
          <xdr:rowOff>19050</xdr:rowOff>
        </xdr:to>
        <xdr:sp macro="" textlink="">
          <xdr:nvSpPr>
            <xdr:cNvPr id="11428" name="Check Box 4260" hidden="1">
              <a:extLst>
                <a:ext uri="{63B3BB69-23CF-44E3-9099-C40C66FF867C}">
                  <a14:compatExt spid="_x0000_s1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11429" name="Check Box 4261" hidden="1">
              <a:extLst>
                <a:ext uri="{63B3BB69-23CF-44E3-9099-C40C66FF867C}">
                  <a14:compatExt spid="_x0000_s1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0</xdr:col>
          <xdr:colOff>1152525</xdr:colOff>
          <xdr:row>30</xdr:row>
          <xdr:rowOff>19050</xdr:rowOff>
        </xdr:to>
        <xdr:sp macro="" textlink="">
          <xdr:nvSpPr>
            <xdr:cNvPr id="11430" name="Check Box 4262" hidden="1">
              <a:extLst>
                <a:ext uri="{63B3BB69-23CF-44E3-9099-C40C66FF867C}">
                  <a14:compatExt spid="_x0000_s1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0</xdr:col>
          <xdr:colOff>1152525</xdr:colOff>
          <xdr:row>31</xdr:row>
          <xdr:rowOff>19050</xdr:rowOff>
        </xdr:to>
        <xdr:sp macro="" textlink="">
          <xdr:nvSpPr>
            <xdr:cNvPr id="11431" name="Check Box 4263" hidden="1">
              <a:extLst>
                <a:ext uri="{63B3BB69-23CF-44E3-9099-C40C66FF867C}">
                  <a14:compatExt spid="_x0000_s1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0</xdr:col>
          <xdr:colOff>1152525</xdr:colOff>
          <xdr:row>32</xdr:row>
          <xdr:rowOff>19050</xdr:rowOff>
        </xdr:to>
        <xdr:sp macro="" textlink="">
          <xdr:nvSpPr>
            <xdr:cNvPr id="11432" name="Check Box 4264" hidden="1">
              <a:extLst>
                <a:ext uri="{63B3BB69-23CF-44E3-9099-C40C66FF867C}">
                  <a14:compatExt spid="_x0000_s1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0</xdr:col>
          <xdr:colOff>1152525</xdr:colOff>
          <xdr:row>33</xdr:row>
          <xdr:rowOff>19050</xdr:rowOff>
        </xdr:to>
        <xdr:sp macro="" textlink="">
          <xdr:nvSpPr>
            <xdr:cNvPr id="11433" name="Check Box 4265" hidden="1">
              <a:extLst>
                <a:ext uri="{63B3BB69-23CF-44E3-9099-C40C66FF867C}">
                  <a14:compatExt spid="_x0000_s1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0</xdr:col>
          <xdr:colOff>1152525</xdr:colOff>
          <xdr:row>34</xdr:row>
          <xdr:rowOff>19050</xdr:rowOff>
        </xdr:to>
        <xdr:sp macro="" textlink="">
          <xdr:nvSpPr>
            <xdr:cNvPr id="11434" name="Check Box 4266" hidden="1">
              <a:extLst>
                <a:ext uri="{63B3BB69-23CF-44E3-9099-C40C66FF867C}">
                  <a14:compatExt spid="_x0000_s1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0</xdr:col>
          <xdr:colOff>1152525</xdr:colOff>
          <xdr:row>35</xdr:row>
          <xdr:rowOff>19050</xdr:rowOff>
        </xdr:to>
        <xdr:sp macro="" textlink="">
          <xdr:nvSpPr>
            <xdr:cNvPr id="11435" name="Check Box 4267" hidden="1">
              <a:extLst>
                <a:ext uri="{63B3BB69-23CF-44E3-9099-C40C66FF867C}">
                  <a14:compatExt spid="_x0000_s1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0</xdr:col>
          <xdr:colOff>1152525</xdr:colOff>
          <xdr:row>36</xdr:row>
          <xdr:rowOff>19050</xdr:rowOff>
        </xdr:to>
        <xdr:sp macro="" textlink="">
          <xdr:nvSpPr>
            <xdr:cNvPr id="11436" name="Check Box 4268" hidden="1">
              <a:extLst>
                <a:ext uri="{63B3BB69-23CF-44E3-9099-C40C66FF867C}">
                  <a14:compatExt spid="_x0000_s1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0</xdr:col>
          <xdr:colOff>1152525</xdr:colOff>
          <xdr:row>37</xdr:row>
          <xdr:rowOff>19050</xdr:rowOff>
        </xdr:to>
        <xdr:sp macro="" textlink="">
          <xdr:nvSpPr>
            <xdr:cNvPr id="11437" name="Check Box 4269" hidden="1">
              <a:extLst>
                <a:ext uri="{63B3BB69-23CF-44E3-9099-C40C66FF867C}">
                  <a14:compatExt spid="_x0000_s1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0</xdr:col>
          <xdr:colOff>1152525</xdr:colOff>
          <xdr:row>38</xdr:row>
          <xdr:rowOff>19050</xdr:rowOff>
        </xdr:to>
        <xdr:sp macro="" textlink="">
          <xdr:nvSpPr>
            <xdr:cNvPr id="11438" name="Check Box 4270" hidden="1">
              <a:extLst>
                <a:ext uri="{63B3BB69-23CF-44E3-9099-C40C66FF867C}">
                  <a14:compatExt spid="_x0000_s1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0</xdr:col>
          <xdr:colOff>1152525</xdr:colOff>
          <xdr:row>39</xdr:row>
          <xdr:rowOff>19050</xdr:rowOff>
        </xdr:to>
        <xdr:sp macro="" textlink="">
          <xdr:nvSpPr>
            <xdr:cNvPr id="11439" name="Check Box 4271" hidden="1">
              <a:extLst>
                <a:ext uri="{63B3BB69-23CF-44E3-9099-C40C66FF867C}">
                  <a14:compatExt spid="_x0000_s1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0</xdr:col>
          <xdr:colOff>1152525</xdr:colOff>
          <xdr:row>40</xdr:row>
          <xdr:rowOff>19050</xdr:rowOff>
        </xdr:to>
        <xdr:sp macro="" textlink="">
          <xdr:nvSpPr>
            <xdr:cNvPr id="11440" name="Check Box 4272" hidden="1">
              <a:extLst>
                <a:ext uri="{63B3BB69-23CF-44E3-9099-C40C66FF867C}">
                  <a14:compatExt spid="_x0000_s1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0</xdr:col>
          <xdr:colOff>1152525</xdr:colOff>
          <xdr:row>41</xdr:row>
          <xdr:rowOff>19050</xdr:rowOff>
        </xdr:to>
        <xdr:sp macro="" textlink="">
          <xdr:nvSpPr>
            <xdr:cNvPr id="11441" name="Check Box 4273" hidden="1">
              <a:extLst>
                <a:ext uri="{63B3BB69-23CF-44E3-9099-C40C66FF867C}">
                  <a14:compatExt spid="_x0000_s1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0</xdr:col>
          <xdr:colOff>1152525</xdr:colOff>
          <xdr:row>66</xdr:row>
          <xdr:rowOff>19050</xdr:rowOff>
        </xdr:to>
        <xdr:sp macro="" textlink="">
          <xdr:nvSpPr>
            <xdr:cNvPr id="11442" name="Check Box 4274" hidden="1">
              <a:extLst>
                <a:ext uri="{63B3BB69-23CF-44E3-9099-C40C66FF867C}">
                  <a14:compatExt spid="_x0000_s1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43" name="Check Box 4275" hidden="1">
              <a:extLst>
                <a:ext uri="{63B3BB69-23CF-44E3-9099-C40C66FF867C}">
                  <a14:compatExt spid="_x0000_s1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44" name="Check Box 4276" hidden="1">
              <a:extLst>
                <a:ext uri="{63B3BB69-23CF-44E3-9099-C40C66FF867C}">
                  <a14:compatExt spid="_x0000_s1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45" name="Check Box 4277" hidden="1">
              <a:extLst>
                <a:ext uri="{63B3BB69-23CF-44E3-9099-C40C66FF867C}">
                  <a14:compatExt spid="_x0000_s1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46" name="Check Box 4278" hidden="1">
              <a:extLst>
                <a:ext uri="{63B3BB69-23CF-44E3-9099-C40C66FF867C}">
                  <a14:compatExt spid="_x0000_s1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47" name="Check Box 4279" hidden="1">
              <a:extLst>
                <a:ext uri="{63B3BB69-23CF-44E3-9099-C40C66FF867C}">
                  <a14:compatExt spid="_x0000_s1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48" name="Check Box 4280" hidden="1">
              <a:extLst>
                <a:ext uri="{63B3BB69-23CF-44E3-9099-C40C66FF867C}">
                  <a14:compatExt spid="_x0000_s1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49" name="Check Box 4281" hidden="1">
              <a:extLst>
                <a:ext uri="{63B3BB69-23CF-44E3-9099-C40C66FF867C}">
                  <a14:compatExt spid="_x0000_s1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50" name="Check Box 4282" hidden="1">
              <a:extLst>
                <a:ext uri="{63B3BB69-23CF-44E3-9099-C40C66FF867C}">
                  <a14:compatExt spid="_x0000_s1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51" name="Check Box 4283" hidden="1">
              <a:extLst>
                <a:ext uri="{63B3BB69-23CF-44E3-9099-C40C66FF867C}">
                  <a14:compatExt spid="_x0000_s1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52" name="Check Box 4284" hidden="1">
              <a:extLst>
                <a:ext uri="{63B3BB69-23CF-44E3-9099-C40C66FF867C}">
                  <a14:compatExt spid="_x0000_s1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53" name="Check Box 4285" hidden="1">
              <a:extLst>
                <a:ext uri="{63B3BB69-23CF-44E3-9099-C40C66FF867C}">
                  <a14:compatExt spid="_x0000_s1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54" name="Check Box 4286" hidden="1">
              <a:extLst>
                <a:ext uri="{63B3BB69-23CF-44E3-9099-C40C66FF867C}">
                  <a14:compatExt spid="_x0000_s1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55" name="Check Box 4287" hidden="1">
              <a:extLst>
                <a:ext uri="{63B3BB69-23CF-44E3-9099-C40C66FF867C}">
                  <a14:compatExt spid="_x0000_s1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56" name="Check Box 4288" hidden="1">
              <a:extLst>
                <a:ext uri="{63B3BB69-23CF-44E3-9099-C40C66FF867C}">
                  <a14:compatExt spid="_x0000_s1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57" name="Check Box 4289" hidden="1">
              <a:extLst>
                <a:ext uri="{63B3BB69-23CF-44E3-9099-C40C66FF867C}">
                  <a14:compatExt spid="_x0000_s1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58" name="Check Box 4290" hidden="1">
              <a:extLst>
                <a:ext uri="{63B3BB69-23CF-44E3-9099-C40C66FF867C}">
                  <a14:compatExt spid="_x0000_s1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59" name="Check Box 4291" hidden="1">
              <a:extLst>
                <a:ext uri="{63B3BB69-23CF-44E3-9099-C40C66FF867C}">
                  <a14:compatExt spid="_x0000_s1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60" name="Check Box 4292" hidden="1">
              <a:extLst>
                <a:ext uri="{63B3BB69-23CF-44E3-9099-C40C66FF867C}">
                  <a14:compatExt spid="_x0000_s1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61" name="Check Box 4293" hidden="1">
              <a:extLst>
                <a:ext uri="{63B3BB69-23CF-44E3-9099-C40C66FF867C}">
                  <a14:compatExt spid="_x0000_s1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62" name="Check Box 4294" hidden="1">
              <a:extLst>
                <a:ext uri="{63B3BB69-23CF-44E3-9099-C40C66FF867C}">
                  <a14:compatExt spid="_x0000_s1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63" name="Check Box 4295" hidden="1">
              <a:extLst>
                <a:ext uri="{63B3BB69-23CF-44E3-9099-C40C66FF867C}">
                  <a14:compatExt spid="_x0000_s1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64" name="Check Box 4296" hidden="1">
              <a:extLst>
                <a:ext uri="{63B3BB69-23CF-44E3-9099-C40C66FF867C}">
                  <a14:compatExt spid="_x0000_s1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65" name="Check Box 4297" hidden="1">
              <a:extLst>
                <a:ext uri="{63B3BB69-23CF-44E3-9099-C40C66FF867C}">
                  <a14:compatExt spid="_x0000_s1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66" name="Check Box 4298" hidden="1">
              <a:extLst>
                <a:ext uri="{63B3BB69-23CF-44E3-9099-C40C66FF867C}">
                  <a14:compatExt spid="_x0000_s1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13</xdr:row>
          <xdr:rowOff>0</xdr:rowOff>
        </xdr:from>
        <xdr:to>
          <xdr:col>0</xdr:col>
          <xdr:colOff>1152525</xdr:colOff>
          <xdr:row>14</xdr:row>
          <xdr:rowOff>19050</xdr:rowOff>
        </xdr:to>
        <xdr:sp macro="" textlink="">
          <xdr:nvSpPr>
            <xdr:cNvPr id="11467" name="Check Box 4299" hidden="1">
              <a:extLst>
                <a:ext uri="{63B3BB69-23CF-44E3-9099-C40C66FF867C}">
                  <a14:compatExt spid="_x0000_s1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0</xdr:col>
          <xdr:colOff>1152525</xdr:colOff>
          <xdr:row>15</xdr:row>
          <xdr:rowOff>19050</xdr:rowOff>
        </xdr:to>
        <xdr:sp macro="" textlink="">
          <xdr:nvSpPr>
            <xdr:cNvPr id="11468" name="Check Box 4300" hidden="1">
              <a:extLst>
                <a:ext uri="{63B3BB69-23CF-44E3-9099-C40C66FF867C}">
                  <a14:compatExt spid="_x0000_s1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0</xdr:col>
          <xdr:colOff>1152525</xdr:colOff>
          <xdr:row>16</xdr:row>
          <xdr:rowOff>19050</xdr:rowOff>
        </xdr:to>
        <xdr:sp macro="" textlink="">
          <xdr:nvSpPr>
            <xdr:cNvPr id="11469" name="Check Box 4301" hidden="1">
              <a:extLst>
                <a:ext uri="{63B3BB69-23CF-44E3-9099-C40C66FF867C}">
                  <a14:compatExt spid="_x0000_s1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0</xdr:col>
          <xdr:colOff>1152525</xdr:colOff>
          <xdr:row>17</xdr:row>
          <xdr:rowOff>19050</xdr:rowOff>
        </xdr:to>
        <xdr:sp macro="" textlink="">
          <xdr:nvSpPr>
            <xdr:cNvPr id="11470" name="Check Box 4302" hidden="1">
              <a:extLst>
                <a:ext uri="{63B3BB69-23CF-44E3-9099-C40C66FF867C}">
                  <a14:compatExt spid="_x0000_s1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1471" name="Check Box 4303" hidden="1">
              <a:extLst>
                <a:ext uri="{63B3BB69-23CF-44E3-9099-C40C66FF867C}">
                  <a14:compatExt spid="_x0000_s1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1472" name="Check Box 4304" hidden="1">
              <a:extLst>
                <a:ext uri="{63B3BB69-23CF-44E3-9099-C40C66FF867C}">
                  <a14:compatExt spid="_x0000_s1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0</xdr:col>
          <xdr:colOff>1152525</xdr:colOff>
          <xdr:row>20</xdr:row>
          <xdr:rowOff>19050</xdr:rowOff>
        </xdr:to>
        <xdr:sp macro="" textlink="">
          <xdr:nvSpPr>
            <xdr:cNvPr id="11473" name="Check Box 4305" hidden="1">
              <a:extLst>
                <a:ext uri="{63B3BB69-23CF-44E3-9099-C40C66FF867C}">
                  <a14:compatExt spid="_x0000_s1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0</xdr:col>
          <xdr:colOff>1152525</xdr:colOff>
          <xdr:row>21</xdr:row>
          <xdr:rowOff>19050</xdr:rowOff>
        </xdr:to>
        <xdr:sp macro="" textlink="">
          <xdr:nvSpPr>
            <xdr:cNvPr id="11474" name="Check Box 4306" hidden="1">
              <a:extLst>
                <a:ext uri="{63B3BB69-23CF-44E3-9099-C40C66FF867C}">
                  <a14:compatExt spid="_x0000_s1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0</xdr:col>
          <xdr:colOff>1152525</xdr:colOff>
          <xdr:row>22</xdr:row>
          <xdr:rowOff>19050</xdr:rowOff>
        </xdr:to>
        <xdr:sp macro="" textlink="">
          <xdr:nvSpPr>
            <xdr:cNvPr id="11475" name="Check Box 4307" hidden="1">
              <a:extLst>
                <a:ext uri="{63B3BB69-23CF-44E3-9099-C40C66FF867C}">
                  <a14:compatExt spid="_x0000_s1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0</xdr:col>
          <xdr:colOff>1152525</xdr:colOff>
          <xdr:row>23</xdr:row>
          <xdr:rowOff>19050</xdr:rowOff>
        </xdr:to>
        <xdr:sp macro="" textlink="">
          <xdr:nvSpPr>
            <xdr:cNvPr id="11476" name="Check Box 4308" hidden="1">
              <a:extLst>
                <a:ext uri="{63B3BB69-23CF-44E3-9099-C40C66FF867C}">
                  <a14:compatExt spid="_x0000_s1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0</xdr:col>
          <xdr:colOff>1152525</xdr:colOff>
          <xdr:row>27</xdr:row>
          <xdr:rowOff>19050</xdr:rowOff>
        </xdr:to>
        <xdr:sp macro="" textlink="">
          <xdr:nvSpPr>
            <xdr:cNvPr id="11477" name="Check Box 4309" hidden="1">
              <a:extLst>
                <a:ext uri="{63B3BB69-23CF-44E3-9099-C40C66FF867C}">
                  <a14:compatExt spid="_x0000_s1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0</xdr:col>
          <xdr:colOff>1152525</xdr:colOff>
          <xdr:row>28</xdr:row>
          <xdr:rowOff>19050</xdr:rowOff>
        </xdr:to>
        <xdr:sp macro="" textlink="">
          <xdr:nvSpPr>
            <xdr:cNvPr id="11478" name="Check Box 4310" hidden="1">
              <a:extLst>
                <a:ext uri="{63B3BB69-23CF-44E3-9099-C40C66FF867C}">
                  <a14:compatExt spid="_x0000_s1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11479" name="Check Box 4311" hidden="1">
              <a:extLst>
                <a:ext uri="{63B3BB69-23CF-44E3-9099-C40C66FF867C}">
                  <a14:compatExt spid="_x0000_s1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0</xdr:col>
          <xdr:colOff>1152525</xdr:colOff>
          <xdr:row>30</xdr:row>
          <xdr:rowOff>19050</xdr:rowOff>
        </xdr:to>
        <xdr:sp macro="" textlink="">
          <xdr:nvSpPr>
            <xdr:cNvPr id="11480" name="Check Box 4312" hidden="1">
              <a:extLst>
                <a:ext uri="{63B3BB69-23CF-44E3-9099-C40C66FF867C}">
                  <a14:compatExt spid="_x0000_s1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0</xdr:col>
          <xdr:colOff>1152525</xdr:colOff>
          <xdr:row>31</xdr:row>
          <xdr:rowOff>19050</xdr:rowOff>
        </xdr:to>
        <xdr:sp macro="" textlink="">
          <xdr:nvSpPr>
            <xdr:cNvPr id="11481" name="Check Box 4313" hidden="1">
              <a:extLst>
                <a:ext uri="{63B3BB69-23CF-44E3-9099-C40C66FF867C}">
                  <a14:compatExt spid="_x0000_s1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0</xdr:col>
          <xdr:colOff>1152525</xdr:colOff>
          <xdr:row>32</xdr:row>
          <xdr:rowOff>19050</xdr:rowOff>
        </xdr:to>
        <xdr:sp macro="" textlink="">
          <xdr:nvSpPr>
            <xdr:cNvPr id="11482" name="Check Box 4314" hidden="1">
              <a:extLst>
                <a:ext uri="{63B3BB69-23CF-44E3-9099-C40C66FF867C}">
                  <a14:compatExt spid="_x0000_s1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0</xdr:col>
          <xdr:colOff>1152525</xdr:colOff>
          <xdr:row>33</xdr:row>
          <xdr:rowOff>19050</xdr:rowOff>
        </xdr:to>
        <xdr:sp macro="" textlink="">
          <xdr:nvSpPr>
            <xdr:cNvPr id="11483" name="Check Box 4315" hidden="1">
              <a:extLst>
                <a:ext uri="{63B3BB69-23CF-44E3-9099-C40C66FF867C}">
                  <a14:compatExt spid="_x0000_s1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0</xdr:col>
          <xdr:colOff>1152525</xdr:colOff>
          <xdr:row>34</xdr:row>
          <xdr:rowOff>19050</xdr:rowOff>
        </xdr:to>
        <xdr:sp macro="" textlink="">
          <xdr:nvSpPr>
            <xdr:cNvPr id="11484" name="Check Box 4316" hidden="1">
              <a:extLst>
                <a:ext uri="{63B3BB69-23CF-44E3-9099-C40C66FF867C}">
                  <a14:compatExt spid="_x0000_s1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0</xdr:col>
          <xdr:colOff>1152525</xdr:colOff>
          <xdr:row>35</xdr:row>
          <xdr:rowOff>19050</xdr:rowOff>
        </xdr:to>
        <xdr:sp macro="" textlink="">
          <xdr:nvSpPr>
            <xdr:cNvPr id="11485" name="Check Box 4317" hidden="1">
              <a:extLst>
                <a:ext uri="{63B3BB69-23CF-44E3-9099-C40C66FF867C}">
                  <a14:compatExt spid="_x0000_s1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0</xdr:col>
          <xdr:colOff>1152525</xdr:colOff>
          <xdr:row>36</xdr:row>
          <xdr:rowOff>19050</xdr:rowOff>
        </xdr:to>
        <xdr:sp macro="" textlink="">
          <xdr:nvSpPr>
            <xdr:cNvPr id="11486" name="Check Box 4318" hidden="1">
              <a:extLst>
                <a:ext uri="{63B3BB69-23CF-44E3-9099-C40C66FF867C}">
                  <a14:compatExt spid="_x0000_s1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0</xdr:col>
          <xdr:colOff>1152525</xdr:colOff>
          <xdr:row>37</xdr:row>
          <xdr:rowOff>19050</xdr:rowOff>
        </xdr:to>
        <xdr:sp macro="" textlink="">
          <xdr:nvSpPr>
            <xdr:cNvPr id="11487" name="Check Box 4319" hidden="1">
              <a:extLst>
                <a:ext uri="{63B3BB69-23CF-44E3-9099-C40C66FF867C}">
                  <a14:compatExt spid="_x0000_s1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0</xdr:col>
          <xdr:colOff>1152525</xdr:colOff>
          <xdr:row>38</xdr:row>
          <xdr:rowOff>19050</xdr:rowOff>
        </xdr:to>
        <xdr:sp macro="" textlink="">
          <xdr:nvSpPr>
            <xdr:cNvPr id="11488" name="Check Box 4320" hidden="1">
              <a:extLst>
                <a:ext uri="{63B3BB69-23CF-44E3-9099-C40C66FF867C}">
                  <a14:compatExt spid="_x0000_s1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0</xdr:col>
          <xdr:colOff>1152525</xdr:colOff>
          <xdr:row>39</xdr:row>
          <xdr:rowOff>19050</xdr:rowOff>
        </xdr:to>
        <xdr:sp macro="" textlink="">
          <xdr:nvSpPr>
            <xdr:cNvPr id="11489" name="Check Box 4321" hidden="1">
              <a:extLst>
                <a:ext uri="{63B3BB69-23CF-44E3-9099-C40C66FF867C}">
                  <a14:compatExt spid="_x0000_s1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0</xdr:col>
          <xdr:colOff>1152525</xdr:colOff>
          <xdr:row>40</xdr:row>
          <xdr:rowOff>19050</xdr:rowOff>
        </xdr:to>
        <xdr:sp macro="" textlink="">
          <xdr:nvSpPr>
            <xdr:cNvPr id="11490" name="Check Box 4322" hidden="1">
              <a:extLst>
                <a:ext uri="{63B3BB69-23CF-44E3-9099-C40C66FF867C}">
                  <a14:compatExt spid="_x0000_s1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0</xdr:col>
          <xdr:colOff>1152525</xdr:colOff>
          <xdr:row>41</xdr:row>
          <xdr:rowOff>19050</xdr:rowOff>
        </xdr:to>
        <xdr:sp macro="" textlink="">
          <xdr:nvSpPr>
            <xdr:cNvPr id="11491" name="Check Box 4323" hidden="1">
              <a:extLst>
                <a:ext uri="{63B3BB69-23CF-44E3-9099-C40C66FF867C}">
                  <a14:compatExt spid="_x0000_s1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0</xdr:col>
          <xdr:colOff>1152525</xdr:colOff>
          <xdr:row>66</xdr:row>
          <xdr:rowOff>19050</xdr:rowOff>
        </xdr:to>
        <xdr:sp macro="" textlink="">
          <xdr:nvSpPr>
            <xdr:cNvPr id="11492" name="Check Box 4324" hidden="1">
              <a:extLst>
                <a:ext uri="{63B3BB69-23CF-44E3-9099-C40C66FF867C}">
                  <a14:compatExt spid="_x0000_s1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93" name="Check Box 4325" hidden="1">
              <a:extLst>
                <a:ext uri="{63B3BB69-23CF-44E3-9099-C40C66FF867C}">
                  <a14:compatExt spid="_x0000_s1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94" name="Check Box 4326" hidden="1">
              <a:extLst>
                <a:ext uri="{63B3BB69-23CF-44E3-9099-C40C66FF867C}">
                  <a14:compatExt spid="_x0000_s1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95" name="Check Box 4327" hidden="1">
              <a:extLst>
                <a:ext uri="{63B3BB69-23CF-44E3-9099-C40C66FF867C}">
                  <a14:compatExt spid="_x0000_s1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96" name="Check Box 4328" hidden="1">
              <a:extLst>
                <a:ext uri="{63B3BB69-23CF-44E3-9099-C40C66FF867C}">
                  <a14:compatExt spid="_x0000_s1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97" name="Check Box 4329" hidden="1">
              <a:extLst>
                <a:ext uri="{63B3BB69-23CF-44E3-9099-C40C66FF867C}">
                  <a14:compatExt spid="_x0000_s1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98" name="Check Box 4330" hidden="1">
              <a:extLst>
                <a:ext uri="{63B3BB69-23CF-44E3-9099-C40C66FF867C}">
                  <a14:compatExt spid="_x0000_s1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499" name="Check Box 4331" hidden="1">
              <a:extLst>
                <a:ext uri="{63B3BB69-23CF-44E3-9099-C40C66FF867C}">
                  <a14:compatExt spid="_x0000_s1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00" name="Check Box 4332" hidden="1">
              <a:extLst>
                <a:ext uri="{63B3BB69-23CF-44E3-9099-C40C66FF867C}">
                  <a14:compatExt spid="_x0000_s1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01" name="Check Box 4333" hidden="1">
              <a:extLst>
                <a:ext uri="{63B3BB69-23CF-44E3-9099-C40C66FF867C}">
                  <a14:compatExt spid="_x0000_s1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02" name="Check Box 4334" hidden="1">
              <a:extLst>
                <a:ext uri="{63B3BB69-23CF-44E3-9099-C40C66FF867C}">
                  <a14:compatExt spid="_x0000_s1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03" name="Check Box 4335" hidden="1">
              <a:extLst>
                <a:ext uri="{63B3BB69-23CF-44E3-9099-C40C66FF867C}">
                  <a14:compatExt spid="_x0000_s1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04" name="Check Box 4336" hidden="1">
              <a:extLst>
                <a:ext uri="{63B3BB69-23CF-44E3-9099-C40C66FF867C}">
                  <a14:compatExt spid="_x0000_s1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05" name="Check Box 4337" hidden="1">
              <a:extLst>
                <a:ext uri="{63B3BB69-23CF-44E3-9099-C40C66FF867C}">
                  <a14:compatExt spid="_x0000_s1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06" name="Check Box 4338" hidden="1">
              <a:extLst>
                <a:ext uri="{63B3BB69-23CF-44E3-9099-C40C66FF867C}">
                  <a14:compatExt spid="_x0000_s1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07" name="Check Box 4339" hidden="1">
              <a:extLst>
                <a:ext uri="{63B3BB69-23CF-44E3-9099-C40C66FF867C}">
                  <a14:compatExt spid="_x0000_s1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08" name="Check Box 4340" hidden="1">
              <a:extLst>
                <a:ext uri="{63B3BB69-23CF-44E3-9099-C40C66FF867C}">
                  <a14:compatExt spid="_x0000_s1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09" name="Check Box 4341" hidden="1">
              <a:extLst>
                <a:ext uri="{63B3BB69-23CF-44E3-9099-C40C66FF867C}">
                  <a14:compatExt spid="_x0000_s1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10" name="Check Box 4342" hidden="1">
              <a:extLst>
                <a:ext uri="{63B3BB69-23CF-44E3-9099-C40C66FF867C}">
                  <a14:compatExt spid="_x0000_s1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11" name="Check Box 4343" hidden="1">
              <a:extLst>
                <a:ext uri="{63B3BB69-23CF-44E3-9099-C40C66FF867C}">
                  <a14:compatExt spid="_x0000_s1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12" name="Check Box 4344" hidden="1">
              <a:extLst>
                <a:ext uri="{63B3BB69-23CF-44E3-9099-C40C66FF867C}">
                  <a14:compatExt spid="_x0000_s1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13" name="Check Box 4345" hidden="1">
              <a:extLst>
                <a:ext uri="{63B3BB69-23CF-44E3-9099-C40C66FF867C}">
                  <a14:compatExt spid="_x0000_s1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14" name="Check Box 4346" hidden="1">
              <a:extLst>
                <a:ext uri="{63B3BB69-23CF-44E3-9099-C40C66FF867C}">
                  <a14:compatExt spid="_x0000_s1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15" name="Check Box 4347" hidden="1">
              <a:extLst>
                <a:ext uri="{63B3BB69-23CF-44E3-9099-C40C66FF867C}">
                  <a14:compatExt spid="_x0000_s1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16" name="Check Box 4348" hidden="1">
              <a:extLst>
                <a:ext uri="{63B3BB69-23CF-44E3-9099-C40C66FF867C}">
                  <a14:compatExt spid="_x0000_s1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0</xdr:col>
          <xdr:colOff>1152525</xdr:colOff>
          <xdr:row>15</xdr:row>
          <xdr:rowOff>19050</xdr:rowOff>
        </xdr:to>
        <xdr:sp macro="" textlink="">
          <xdr:nvSpPr>
            <xdr:cNvPr id="11519" name="Check Box 4351" hidden="1">
              <a:extLst>
                <a:ext uri="{63B3BB69-23CF-44E3-9099-C40C66FF867C}">
                  <a14:compatExt spid="_x0000_s1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0</xdr:col>
          <xdr:colOff>1152525</xdr:colOff>
          <xdr:row>16</xdr:row>
          <xdr:rowOff>19050</xdr:rowOff>
        </xdr:to>
        <xdr:sp macro="" textlink="">
          <xdr:nvSpPr>
            <xdr:cNvPr id="11520" name="Check Box 4352" hidden="1">
              <a:extLst>
                <a:ext uri="{63B3BB69-23CF-44E3-9099-C40C66FF867C}">
                  <a14:compatExt spid="_x0000_s1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0</xdr:col>
          <xdr:colOff>1152525</xdr:colOff>
          <xdr:row>17</xdr:row>
          <xdr:rowOff>19050</xdr:rowOff>
        </xdr:to>
        <xdr:sp macro="" textlink="">
          <xdr:nvSpPr>
            <xdr:cNvPr id="11521" name="Check Box 4353" hidden="1">
              <a:extLst>
                <a:ext uri="{63B3BB69-23CF-44E3-9099-C40C66FF867C}">
                  <a14:compatExt spid="_x0000_s1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1522" name="Check Box 4354" hidden="1">
              <a:extLst>
                <a:ext uri="{63B3BB69-23CF-44E3-9099-C40C66FF867C}">
                  <a14:compatExt spid="_x0000_s1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1523" name="Check Box 4355" hidden="1">
              <a:extLst>
                <a:ext uri="{63B3BB69-23CF-44E3-9099-C40C66FF867C}">
                  <a14:compatExt spid="_x0000_s1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0</xdr:col>
          <xdr:colOff>1152525</xdr:colOff>
          <xdr:row>20</xdr:row>
          <xdr:rowOff>19050</xdr:rowOff>
        </xdr:to>
        <xdr:sp macro="" textlink="">
          <xdr:nvSpPr>
            <xdr:cNvPr id="11524" name="Check Box 4356" hidden="1">
              <a:extLst>
                <a:ext uri="{63B3BB69-23CF-44E3-9099-C40C66FF867C}">
                  <a14:compatExt spid="_x0000_s1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0</xdr:col>
          <xdr:colOff>1152525</xdr:colOff>
          <xdr:row>21</xdr:row>
          <xdr:rowOff>19050</xdr:rowOff>
        </xdr:to>
        <xdr:sp macro="" textlink="">
          <xdr:nvSpPr>
            <xdr:cNvPr id="11525" name="Check Box 4357" hidden="1">
              <a:extLst>
                <a:ext uri="{63B3BB69-23CF-44E3-9099-C40C66FF867C}">
                  <a14:compatExt spid="_x0000_s1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0</xdr:col>
          <xdr:colOff>1152525</xdr:colOff>
          <xdr:row>22</xdr:row>
          <xdr:rowOff>19050</xdr:rowOff>
        </xdr:to>
        <xdr:sp macro="" textlink="">
          <xdr:nvSpPr>
            <xdr:cNvPr id="11526" name="Check Box 4358" hidden="1">
              <a:extLst>
                <a:ext uri="{63B3BB69-23CF-44E3-9099-C40C66FF867C}">
                  <a14:compatExt spid="_x0000_s1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0</xdr:col>
          <xdr:colOff>1152525</xdr:colOff>
          <xdr:row>23</xdr:row>
          <xdr:rowOff>19050</xdr:rowOff>
        </xdr:to>
        <xdr:sp macro="" textlink="">
          <xdr:nvSpPr>
            <xdr:cNvPr id="11527" name="Check Box 4359" hidden="1">
              <a:extLst>
                <a:ext uri="{63B3BB69-23CF-44E3-9099-C40C66FF867C}">
                  <a14:compatExt spid="_x0000_s1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0</xdr:col>
          <xdr:colOff>1152525</xdr:colOff>
          <xdr:row>27</xdr:row>
          <xdr:rowOff>19050</xdr:rowOff>
        </xdr:to>
        <xdr:sp macro="" textlink="">
          <xdr:nvSpPr>
            <xdr:cNvPr id="11528" name="Check Box 4360" hidden="1">
              <a:extLst>
                <a:ext uri="{63B3BB69-23CF-44E3-9099-C40C66FF867C}">
                  <a14:compatExt spid="_x0000_s1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0</xdr:col>
          <xdr:colOff>1152525</xdr:colOff>
          <xdr:row>28</xdr:row>
          <xdr:rowOff>19050</xdr:rowOff>
        </xdr:to>
        <xdr:sp macro="" textlink="">
          <xdr:nvSpPr>
            <xdr:cNvPr id="11529" name="Check Box 4361" hidden="1">
              <a:extLst>
                <a:ext uri="{63B3BB69-23CF-44E3-9099-C40C66FF867C}">
                  <a14:compatExt spid="_x0000_s1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11530" name="Check Box 4362" hidden="1">
              <a:extLst>
                <a:ext uri="{63B3BB69-23CF-44E3-9099-C40C66FF867C}">
                  <a14:compatExt spid="_x0000_s1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0</xdr:col>
          <xdr:colOff>1152525</xdr:colOff>
          <xdr:row>30</xdr:row>
          <xdr:rowOff>19050</xdr:rowOff>
        </xdr:to>
        <xdr:sp macro="" textlink="">
          <xdr:nvSpPr>
            <xdr:cNvPr id="11531" name="Check Box 4363" hidden="1">
              <a:extLst>
                <a:ext uri="{63B3BB69-23CF-44E3-9099-C40C66FF867C}">
                  <a14:compatExt spid="_x0000_s1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0</xdr:col>
          <xdr:colOff>1152525</xdr:colOff>
          <xdr:row>31</xdr:row>
          <xdr:rowOff>19050</xdr:rowOff>
        </xdr:to>
        <xdr:sp macro="" textlink="">
          <xdr:nvSpPr>
            <xdr:cNvPr id="11532" name="Check Box 4364" hidden="1">
              <a:extLst>
                <a:ext uri="{63B3BB69-23CF-44E3-9099-C40C66FF867C}">
                  <a14:compatExt spid="_x0000_s1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0</xdr:col>
          <xdr:colOff>1152525</xdr:colOff>
          <xdr:row>32</xdr:row>
          <xdr:rowOff>19050</xdr:rowOff>
        </xdr:to>
        <xdr:sp macro="" textlink="">
          <xdr:nvSpPr>
            <xdr:cNvPr id="11533" name="Check Box 4365" hidden="1">
              <a:extLst>
                <a:ext uri="{63B3BB69-23CF-44E3-9099-C40C66FF867C}">
                  <a14:compatExt spid="_x0000_s1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0</xdr:col>
          <xdr:colOff>1152525</xdr:colOff>
          <xdr:row>33</xdr:row>
          <xdr:rowOff>19050</xdr:rowOff>
        </xdr:to>
        <xdr:sp macro="" textlink="">
          <xdr:nvSpPr>
            <xdr:cNvPr id="11534" name="Check Box 4366" hidden="1">
              <a:extLst>
                <a:ext uri="{63B3BB69-23CF-44E3-9099-C40C66FF867C}">
                  <a14:compatExt spid="_x0000_s1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0</xdr:col>
          <xdr:colOff>1152525</xdr:colOff>
          <xdr:row>34</xdr:row>
          <xdr:rowOff>19050</xdr:rowOff>
        </xdr:to>
        <xdr:sp macro="" textlink="">
          <xdr:nvSpPr>
            <xdr:cNvPr id="11535" name="Check Box 4367" hidden="1">
              <a:extLst>
                <a:ext uri="{63B3BB69-23CF-44E3-9099-C40C66FF867C}">
                  <a14:compatExt spid="_x0000_s1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0</xdr:col>
          <xdr:colOff>1152525</xdr:colOff>
          <xdr:row>35</xdr:row>
          <xdr:rowOff>19050</xdr:rowOff>
        </xdr:to>
        <xdr:sp macro="" textlink="">
          <xdr:nvSpPr>
            <xdr:cNvPr id="11536" name="Check Box 4368" hidden="1">
              <a:extLst>
                <a:ext uri="{63B3BB69-23CF-44E3-9099-C40C66FF867C}">
                  <a14:compatExt spid="_x0000_s1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0</xdr:col>
          <xdr:colOff>1152525</xdr:colOff>
          <xdr:row>36</xdr:row>
          <xdr:rowOff>19050</xdr:rowOff>
        </xdr:to>
        <xdr:sp macro="" textlink="">
          <xdr:nvSpPr>
            <xdr:cNvPr id="11537" name="Check Box 4369" hidden="1">
              <a:extLst>
                <a:ext uri="{63B3BB69-23CF-44E3-9099-C40C66FF867C}">
                  <a14:compatExt spid="_x0000_s1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0</xdr:col>
          <xdr:colOff>1152525</xdr:colOff>
          <xdr:row>37</xdr:row>
          <xdr:rowOff>19050</xdr:rowOff>
        </xdr:to>
        <xdr:sp macro="" textlink="">
          <xdr:nvSpPr>
            <xdr:cNvPr id="11538" name="Check Box 4370" hidden="1">
              <a:extLst>
                <a:ext uri="{63B3BB69-23CF-44E3-9099-C40C66FF867C}">
                  <a14:compatExt spid="_x0000_s1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0</xdr:col>
          <xdr:colOff>1152525</xdr:colOff>
          <xdr:row>38</xdr:row>
          <xdr:rowOff>19050</xdr:rowOff>
        </xdr:to>
        <xdr:sp macro="" textlink="">
          <xdr:nvSpPr>
            <xdr:cNvPr id="11539" name="Check Box 4371" hidden="1">
              <a:extLst>
                <a:ext uri="{63B3BB69-23CF-44E3-9099-C40C66FF867C}">
                  <a14:compatExt spid="_x0000_s1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0</xdr:col>
          <xdr:colOff>1152525</xdr:colOff>
          <xdr:row>39</xdr:row>
          <xdr:rowOff>19050</xdr:rowOff>
        </xdr:to>
        <xdr:sp macro="" textlink="">
          <xdr:nvSpPr>
            <xdr:cNvPr id="11540" name="Check Box 4372" hidden="1">
              <a:extLst>
                <a:ext uri="{63B3BB69-23CF-44E3-9099-C40C66FF867C}">
                  <a14:compatExt spid="_x0000_s1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0</xdr:col>
          <xdr:colOff>1152525</xdr:colOff>
          <xdr:row>40</xdr:row>
          <xdr:rowOff>19050</xdr:rowOff>
        </xdr:to>
        <xdr:sp macro="" textlink="">
          <xdr:nvSpPr>
            <xdr:cNvPr id="11541" name="Check Box 4373" hidden="1">
              <a:extLst>
                <a:ext uri="{63B3BB69-23CF-44E3-9099-C40C66FF867C}">
                  <a14:compatExt spid="_x0000_s1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0</xdr:col>
          <xdr:colOff>1152525</xdr:colOff>
          <xdr:row>41</xdr:row>
          <xdr:rowOff>19050</xdr:rowOff>
        </xdr:to>
        <xdr:sp macro="" textlink="">
          <xdr:nvSpPr>
            <xdr:cNvPr id="11542" name="Check Box 4374" hidden="1">
              <a:extLst>
                <a:ext uri="{63B3BB69-23CF-44E3-9099-C40C66FF867C}">
                  <a14:compatExt spid="_x0000_s1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0</xdr:col>
          <xdr:colOff>1152525</xdr:colOff>
          <xdr:row>66</xdr:row>
          <xdr:rowOff>19050</xdr:rowOff>
        </xdr:to>
        <xdr:sp macro="" textlink="">
          <xdr:nvSpPr>
            <xdr:cNvPr id="11543" name="Check Box 4375" hidden="1">
              <a:extLst>
                <a:ext uri="{63B3BB69-23CF-44E3-9099-C40C66FF867C}">
                  <a14:compatExt spid="_x0000_s1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44" name="Check Box 4376" hidden="1">
              <a:extLst>
                <a:ext uri="{63B3BB69-23CF-44E3-9099-C40C66FF867C}">
                  <a14:compatExt spid="_x0000_s1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45" name="Check Box 4377" hidden="1">
              <a:extLst>
                <a:ext uri="{63B3BB69-23CF-44E3-9099-C40C66FF867C}">
                  <a14:compatExt spid="_x0000_s1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46" name="Check Box 4378" hidden="1">
              <a:extLst>
                <a:ext uri="{63B3BB69-23CF-44E3-9099-C40C66FF867C}">
                  <a14:compatExt spid="_x0000_s1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47" name="Check Box 4379" hidden="1">
              <a:extLst>
                <a:ext uri="{63B3BB69-23CF-44E3-9099-C40C66FF867C}">
                  <a14:compatExt spid="_x0000_s1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48" name="Check Box 4380" hidden="1">
              <a:extLst>
                <a:ext uri="{63B3BB69-23CF-44E3-9099-C40C66FF867C}">
                  <a14:compatExt spid="_x0000_s1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49" name="Check Box 4381" hidden="1">
              <a:extLst>
                <a:ext uri="{63B3BB69-23CF-44E3-9099-C40C66FF867C}">
                  <a14:compatExt spid="_x0000_s1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50" name="Check Box 4382" hidden="1">
              <a:extLst>
                <a:ext uri="{63B3BB69-23CF-44E3-9099-C40C66FF867C}">
                  <a14:compatExt spid="_x0000_s1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51" name="Check Box 4383" hidden="1">
              <a:extLst>
                <a:ext uri="{63B3BB69-23CF-44E3-9099-C40C66FF867C}">
                  <a14:compatExt spid="_x0000_s1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52" name="Check Box 4384" hidden="1">
              <a:extLst>
                <a:ext uri="{63B3BB69-23CF-44E3-9099-C40C66FF867C}">
                  <a14:compatExt spid="_x0000_s1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53" name="Check Box 4385" hidden="1">
              <a:extLst>
                <a:ext uri="{63B3BB69-23CF-44E3-9099-C40C66FF867C}">
                  <a14:compatExt spid="_x0000_s1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54" name="Check Box 4386" hidden="1">
              <a:extLst>
                <a:ext uri="{63B3BB69-23CF-44E3-9099-C40C66FF867C}">
                  <a14:compatExt spid="_x0000_s1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55" name="Check Box 4387" hidden="1">
              <a:extLst>
                <a:ext uri="{63B3BB69-23CF-44E3-9099-C40C66FF867C}">
                  <a14:compatExt spid="_x0000_s1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56" name="Check Box 4388" hidden="1">
              <a:extLst>
                <a:ext uri="{63B3BB69-23CF-44E3-9099-C40C66FF867C}">
                  <a14:compatExt spid="_x0000_s1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57" name="Check Box 4389" hidden="1">
              <a:extLst>
                <a:ext uri="{63B3BB69-23CF-44E3-9099-C40C66FF867C}">
                  <a14:compatExt spid="_x0000_s1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58" name="Check Box 4390" hidden="1">
              <a:extLst>
                <a:ext uri="{63B3BB69-23CF-44E3-9099-C40C66FF867C}">
                  <a14:compatExt spid="_x0000_s1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59" name="Check Box 4391" hidden="1">
              <a:extLst>
                <a:ext uri="{63B3BB69-23CF-44E3-9099-C40C66FF867C}">
                  <a14:compatExt spid="_x0000_s1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60" name="Check Box 4392" hidden="1">
              <a:extLst>
                <a:ext uri="{63B3BB69-23CF-44E3-9099-C40C66FF867C}">
                  <a14:compatExt spid="_x0000_s1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61" name="Check Box 4393" hidden="1">
              <a:extLst>
                <a:ext uri="{63B3BB69-23CF-44E3-9099-C40C66FF867C}">
                  <a14:compatExt spid="_x0000_s1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62" name="Check Box 4394" hidden="1">
              <a:extLst>
                <a:ext uri="{63B3BB69-23CF-44E3-9099-C40C66FF867C}">
                  <a14:compatExt spid="_x0000_s1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63" name="Check Box 4395" hidden="1">
              <a:extLst>
                <a:ext uri="{63B3BB69-23CF-44E3-9099-C40C66FF867C}">
                  <a14:compatExt spid="_x0000_s1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64" name="Check Box 4396" hidden="1">
              <a:extLst>
                <a:ext uri="{63B3BB69-23CF-44E3-9099-C40C66FF867C}">
                  <a14:compatExt spid="_x0000_s1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65" name="Check Box 4397" hidden="1">
              <a:extLst>
                <a:ext uri="{63B3BB69-23CF-44E3-9099-C40C66FF867C}">
                  <a14:compatExt spid="_x0000_s1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66" name="Check Box 4398" hidden="1">
              <a:extLst>
                <a:ext uri="{63B3BB69-23CF-44E3-9099-C40C66FF867C}">
                  <a14:compatExt spid="_x0000_s1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67" name="Check Box 4399" hidden="1">
              <a:extLst>
                <a:ext uri="{63B3BB69-23CF-44E3-9099-C40C66FF867C}">
                  <a14:compatExt spid="_x0000_s1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13</xdr:row>
          <xdr:rowOff>0</xdr:rowOff>
        </xdr:from>
        <xdr:to>
          <xdr:col>0</xdr:col>
          <xdr:colOff>1152525</xdr:colOff>
          <xdr:row>14</xdr:row>
          <xdr:rowOff>19050</xdr:rowOff>
        </xdr:to>
        <xdr:sp macro="" textlink="">
          <xdr:nvSpPr>
            <xdr:cNvPr id="11568" name="Check Box 4400" hidden="1">
              <a:extLst>
                <a:ext uri="{63B3BB69-23CF-44E3-9099-C40C66FF867C}">
                  <a14:compatExt spid="_x0000_s1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0</xdr:col>
          <xdr:colOff>1152525</xdr:colOff>
          <xdr:row>15</xdr:row>
          <xdr:rowOff>19050</xdr:rowOff>
        </xdr:to>
        <xdr:sp macro="" textlink="">
          <xdr:nvSpPr>
            <xdr:cNvPr id="11569" name="Check Box 4401" hidden="1">
              <a:extLst>
                <a:ext uri="{63B3BB69-23CF-44E3-9099-C40C66FF867C}">
                  <a14:compatExt spid="_x0000_s1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0</xdr:col>
          <xdr:colOff>1152525</xdr:colOff>
          <xdr:row>16</xdr:row>
          <xdr:rowOff>19050</xdr:rowOff>
        </xdr:to>
        <xdr:sp macro="" textlink="">
          <xdr:nvSpPr>
            <xdr:cNvPr id="11570" name="Check Box 4402" hidden="1">
              <a:extLst>
                <a:ext uri="{63B3BB69-23CF-44E3-9099-C40C66FF867C}">
                  <a14:compatExt spid="_x0000_s1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0</xdr:col>
          <xdr:colOff>1152525</xdr:colOff>
          <xdr:row>17</xdr:row>
          <xdr:rowOff>19050</xdr:rowOff>
        </xdr:to>
        <xdr:sp macro="" textlink="">
          <xdr:nvSpPr>
            <xdr:cNvPr id="11571" name="Check Box 4403" hidden="1">
              <a:extLst>
                <a:ext uri="{63B3BB69-23CF-44E3-9099-C40C66FF867C}">
                  <a14:compatExt spid="_x0000_s1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1572" name="Check Box 4404" hidden="1">
              <a:extLst>
                <a:ext uri="{63B3BB69-23CF-44E3-9099-C40C66FF867C}">
                  <a14:compatExt spid="_x0000_s1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1573" name="Check Box 4405" hidden="1">
              <a:extLst>
                <a:ext uri="{63B3BB69-23CF-44E3-9099-C40C66FF867C}">
                  <a14:compatExt spid="_x0000_s1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0</xdr:col>
          <xdr:colOff>1152525</xdr:colOff>
          <xdr:row>20</xdr:row>
          <xdr:rowOff>19050</xdr:rowOff>
        </xdr:to>
        <xdr:sp macro="" textlink="">
          <xdr:nvSpPr>
            <xdr:cNvPr id="11574" name="Check Box 4406" hidden="1">
              <a:extLst>
                <a:ext uri="{63B3BB69-23CF-44E3-9099-C40C66FF867C}">
                  <a14:compatExt spid="_x0000_s1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0</xdr:col>
          <xdr:colOff>1152525</xdr:colOff>
          <xdr:row>21</xdr:row>
          <xdr:rowOff>19050</xdr:rowOff>
        </xdr:to>
        <xdr:sp macro="" textlink="">
          <xdr:nvSpPr>
            <xdr:cNvPr id="11575" name="Check Box 4407" hidden="1">
              <a:extLst>
                <a:ext uri="{63B3BB69-23CF-44E3-9099-C40C66FF867C}">
                  <a14:compatExt spid="_x0000_s1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0</xdr:col>
          <xdr:colOff>1152525</xdr:colOff>
          <xdr:row>22</xdr:row>
          <xdr:rowOff>19050</xdr:rowOff>
        </xdr:to>
        <xdr:sp macro="" textlink="">
          <xdr:nvSpPr>
            <xdr:cNvPr id="11576" name="Check Box 4408" hidden="1">
              <a:extLst>
                <a:ext uri="{63B3BB69-23CF-44E3-9099-C40C66FF867C}">
                  <a14:compatExt spid="_x0000_s1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0</xdr:col>
          <xdr:colOff>1152525</xdr:colOff>
          <xdr:row>23</xdr:row>
          <xdr:rowOff>19050</xdr:rowOff>
        </xdr:to>
        <xdr:sp macro="" textlink="">
          <xdr:nvSpPr>
            <xdr:cNvPr id="11577" name="Check Box 4409" hidden="1">
              <a:extLst>
                <a:ext uri="{63B3BB69-23CF-44E3-9099-C40C66FF867C}">
                  <a14:compatExt spid="_x0000_s1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0</xdr:col>
          <xdr:colOff>1152525</xdr:colOff>
          <xdr:row>27</xdr:row>
          <xdr:rowOff>19050</xdr:rowOff>
        </xdr:to>
        <xdr:sp macro="" textlink="">
          <xdr:nvSpPr>
            <xdr:cNvPr id="11578" name="Check Box 4410" hidden="1">
              <a:extLst>
                <a:ext uri="{63B3BB69-23CF-44E3-9099-C40C66FF867C}">
                  <a14:compatExt spid="_x0000_s1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0</xdr:col>
          <xdr:colOff>1152525</xdr:colOff>
          <xdr:row>28</xdr:row>
          <xdr:rowOff>19050</xdr:rowOff>
        </xdr:to>
        <xdr:sp macro="" textlink="">
          <xdr:nvSpPr>
            <xdr:cNvPr id="11579" name="Check Box 4411" hidden="1">
              <a:extLst>
                <a:ext uri="{63B3BB69-23CF-44E3-9099-C40C66FF867C}">
                  <a14:compatExt spid="_x0000_s1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11580" name="Check Box 4412" hidden="1">
              <a:extLst>
                <a:ext uri="{63B3BB69-23CF-44E3-9099-C40C66FF867C}">
                  <a14:compatExt spid="_x0000_s1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0</xdr:col>
          <xdr:colOff>1152525</xdr:colOff>
          <xdr:row>30</xdr:row>
          <xdr:rowOff>19050</xdr:rowOff>
        </xdr:to>
        <xdr:sp macro="" textlink="">
          <xdr:nvSpPr>
            <xdr:cNvPr id="11581" name="Check Box 4413" hidden="1">
              <a:extLst>
                <a:ext uri="{63B3BB69-23CF-44E3-9099-C40C66FF867C}">
                  <a14:compatExt spid="_x0000_s1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0</xdr:col>
          <xdr:colOff>1152525</xdr:colOff>
          <xdr:row>31</xdr:row>
          <xdr:rowOff>19050</xdr:rowOff>
        </xdr:to>
        <xdr:sp macro="" textlink="">
          <xdr:nvSpPr>
            <xdr:cNvPr id="11582" name="Check Box 4414" hidden="1">
              <a:extLst>
                <a:ext uri="{63B3BB69-23CF-44E3-9099-C40C66FF867C}">
                  <a14:compatExt spid="_x0000_s1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0</xdr:col>
          <xdr:colOff>1152525</xdr:colOff>
          <xdr:row>32</xdr:row>
          <xdr:rowOff>19050</xdr:rowOff>
        </xdr:to>
        <xdr:sp macro="" textlink="">
          <xdr:nvSpPr>
            <xdr:cNvPr id="11583" name="Check Box 4415" hidden="1">
              <a:extLst>
                <a:ext uri="{63B3BB69-23CF-44E3-9099-C40C66FF867C}">
                  <a14:compatExt spid="_x0000_s1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0</xdr:col>
          <xdr:colOff>1152525</xdr:colOff>
          <xdr:row>33</xdr:row>
          <xdr:rowOff>19050</xdr:rowOff>
        </xdr:to>
        <xdr:sp macro="" textlink="">
          <xdr:nvSpPr>
            <xdr:cNvPr id="11584" name="Check Box 4416" hidden="1">
              <a:extLst>
                <a:ext uri="{63B3BB69-23CF-44E3-9099-C40C66FF867C}">
                  <a14:compatExt spid="_x0000_s1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0</xdr:col>
          <xdr:colOff>1152525</xdr:colOff>
          <xdr:row>34</xdr:row>
          <xdr:rowOff>19050</xdr:rowOff>
        </xdr:to>
        <xdr:sp macro="" textlink="">
          <xdr:nvSpPr>
            <xdr:cNvPr id="11585" name="Check Box 4417" hidden="1">
              <a:extLst>
                <a:ext uri="{63B3BB69-23CF-44E3-9099-C40C66FF867C}">
                  <a14:compatExt spid="_x0000_s1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0</xdr:col>
          <xdr:colOff>1152525</xdr:colOff>
          <xdr:row>35</xdr:row>
          <xdr:rowOff>19050</xdr:rowOff>
        </xdr:to>
        <xdr:sp macro="" textlink="">
          <xdr:nvSpPr>
            <xdr:cNvPr id="11586" name="Check Box 4418" hidden="1">
              <a:extLst>
                <a:ext uri="{63B3BB69-23CF-44E3-9099-C40C66FF867C}">
                  <a14:compatExt spid="_x0000_s1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0</xdr:col>
          <xdr:colOff>1152525</xdr:colOff>
          <xdr:row>36</xdr:row>
          <xdr:rowOff>19050</xdr:rowOff>
        </xdr:to>
        <xdr:sp macro="" textlink="">
          <xdr:nvSpPr>
            <xdr:cNvPr id="11587" name="Check Box 4419" hidden="1">
              <a:extLst>
                <a:ext uri="{63B3BB69-23CF-44E3-9099-C40C66FF867C}">
                  <a14:compatExt spid="_x0000_s1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0</xdr:col>
          <xdr:colOff>1152525</xdr:colOff>
          <xdr:row>37</xdr:row>
          <xdr:rowOff>19050</xdr:rowOff>
        </xdr:to>
        <xdr:sp macro="" textlink="">
          <xdr:nvSpPr>
            <xdr:cNvPr id="11588" name="Check Box 4420" hidden="1">
              <a:extLst>
                <a:ext uri="{63B3BB69-23CF-44E3-9099-C40C66FF867C}">
                  <a14:compatExt spid="_x0000_s1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0</xdr:col>
          <xdr:colOff>1152525</xdr:colOff>
          <xdr:row>38</xdr:row>
          <xdr:rowOff>19050</xdr:rowOff>
        </xdr:to>
        <xdr:sp macro="" textlink="">
          <xdr:nvSpPr>
            <xdr:cNvPr id="11589" name="Check Box 4421" hidden="1">
              <a:extLst>
                <a:ext uri="{63B3BB69-23CF-44E3-9099-C40C66FF867C}">
                  <a14:compatExt spid="_x0000_s1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0</xdr:col>
          <xdr:colOff>1152525</xdr:colOff>
          <xdr:row>39</xdr:row>
          <xdr:rowOff>19050</xdr:rowOff>
        </xdr:to>
        <xdr:sp macro="" textlink="">
          <xdr:nvSpPr>
            <xdr:cNvPr id="11590" name="Check Box 4422" hidden="1">
              <a:extLst>
                <a:ext uri="{63B3BB69-23CF-44E3-9099-C40C66FF867C}">
                  <a14:compatExt spid="_x0000_s1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0</xdr:col>
          <xdr:colOff>1152525</xdr:colOff>
          <xdr:row>40</xdr:row>
          <xdr:rowOff>19050</xdr:rowOff>
        </xdr:to>
        <xdr:sp macro="" textlink="">
          <xdr:nvSpPr>
            <xdr:cNvPr id="11591" name="Check Box 4423" hidden="1">
              <a:extLst>
                <a:ext uri="{63B3BB69-23CF-44E3-9099-C40C66FF867C}">
                  <a14:compatExt spid="_x0000_s1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0</xdr:col>
          <xdr:colOff>1152525</xdr:colOff>
          <xdr:row>41</xdr:row>
          <xdr:rowOff>19050</xdr:rowOff>
        </xdr:to>
        <xdr:sp macro="" textlink="">
          <xdr:nvSpPr>
            <xdr:cNvPr id="11592" name="Check Box 4424" hidden="1">
              <a:extLst>
                <a:ext uri="{63B3BB69-23CF-44E3-9099-C40C66FF867C}">
                  <a14:compatExt spid="_x0000_s1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0</xdr:col>
          <xdr:colOff>1152525</xdr:colOff>
          <xdr:row>66</xdr:row>
          <xdr:rowOff>19050</xdr:rowOff>
        </xdr:to>
        <xdr:sp macro="" textlink="">
          <xdr:nvSpPr>
            <xdr:cNvPr id="11593" name="Check Box 4425" hidden="1">
              <a:extLst>
                <a:ext uri="{63B3BB69-23CF-44E3-9099-C40C66FF867C}">
                  <a14:compatExt spid="_x0000_s1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94" name="Check Box 4426" hidden="1">
              <a:extLst>
                <a:ext uri="{63B3BB69-23CF-44E3-9099-C40C66FF867C}">
                  <a14:compatExt spid="_x0000_s1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95" name="Check Box 4427" hidden="1">
              <a:extLst>
                <a:ext uri="{63B3BB69-23CF-44E3-9099-C40C66FF867C}">
                  <a14:compatExt spid="_x0000_s1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96" name="Check Box 4428" hidden="1">
              <a:extLst>
                <a:ext uri="{63B3BB69-23CF-44E3-9099-C40C66FF867C}">
                  <a14:compatExt spid="_x0000_s1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97" name="Check Box 4429" hidden="1">
              <a:extLst>
                <a:ext uri="{63B3BB69-23CF-44E3-9099-C40C66FF867C}">
                  <a14:compatExt spid="_x0000_s1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98" name="Check Box 4430" hidden="1">
              <a:extLst>
                <a:ext uri="{63B3BB69-23CF-44E3-9099-C40C66FF867C}">
                  <a14:compatExt spid="_x0000_s1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599" name="Check Box 4431" hidden="1">
              <a:extLst>
                <a:ext uri="{63B3BB69-23CF-44E3-9099-C40C66FF867C}">
                  <a14:compatExt spid="_x0000_s1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00" name="Check Box 4432" hidden="1">
              <a:extLst>
                <a:ext uri="{63B3BB69-23CF-44E3-9099-C40C66FF867C}">
                  <a14:compatExt spid="_x0000_s1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01" name="Check Box 4433" hidden="1">
              <a:extLst>
                <a:ext uri="{63B3BB69-23CF-44E3-9099-C40C66FF867C}">
                  <a14:compatExt spid="_x0000_s1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02" name="Check Box 4434" hidden="1">
              <a:extLst>
                <a:ext uri="{63B3BB69-23CF-44E3-9099-C40C66FF867C}">
                  <a14:compatExt spid="_x0000_s1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03" name="Check Box 4435" hidden="1">
              <a:extLst>
                <a:ext uri="{63B3BB69-23CF-44E3-9099-C40C66FF867C}">
                  <a14:compatExt spid="_x0000_s1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04" name="Check Box 4436" hidden="1">
              <a:extLst>
                <a:ext uri="{63B3BB69-23CF-44E3-9099-C40C66FF867C}">
                  <a14:compatExt spid="_x0000_s1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05" name="Check Box 4437" hidden="1">
              <a:extLst>
                <a:ext uri="{63B3BB69-23CF-44E3-9099-C40C66FF867C}">
                  <a14:compatExt spid="_x0000_s1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06" name="Check Box 4438" hidden="1">
              <a:extLst>
                <a:ext uri="{63B3BB69-23CF-44E3-9099-C40C66FF867C}">
                  <a14:compatExt spid="_x0000_s1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07" name="Check Box 4439" hidden="1">
              <a:extLst>
                <a:ext uri="{63B3BB69-23CF-44E3-9099-C40C66FF867C}">
                  <a14:compatExt spid="_x0000_s1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08" name="Check Box 4440" hidden="1">
              <a:extLst>
                <a:ext uri="{63B3BB69-23CF-44E3-9099-C40C66FF867C}">
                  <a14:compatExt spid="_x0000_s1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09" name="Check Box 4441" hidden="1">
              <a:extLst>
                <a:ext uri="{63B3BB69-23CF-44E3-9099-C40C66FF867C}">
                  <a14:compatExt spid="_x0000_s1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10" name="Check Box 4442" hidden="1">
              <a:extLst>
                <a:ext uri="{63B3BB69-23CF-44E3-9099-C40C66FF867C}">
                  <a14:compatExt spid="_x0000_s1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11" name="Check Box 4443" hidden="1">
              <a:extLst>
                <a:ext uri="{63B3BB69-23CF-44E3-9099-C40C66FF867C}">
                  <a14:compatExt spid="_x0000_s1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12" name="Check Box 4444" hidden="1">
              <a:extLst>
                <a:ext uri="{63B3BB69-23CF-44E3-9099-C40C66FF867C}">
                  <a14:compatExt spid="_x0000_s1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13" name="Check Box 4445" hidden="1">
              <a:extLst>
                <a:ext uri="{63B3BB69-23CF-44E3-9099-C40C66FF867C}">
                  <a14:compatExt spid="_x0000_s1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14" name="Check Box 4446" hidden="1">
              <a:extLst>
                <a:ext uri="{63B3BB69-23CF-44E3-9099-C40C66FF867C}">
                  <a14:compatExt spid="_x0000_s1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15" name="Check Box 4447" hidden="1">
              <a:extLst>
                <a:ext uri="{63B3BB69-23CF-44E3-9099-C40C66FF867C}">
                  <a14:compatExt spid="_x0000_s1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16" name="Check Box 4448" hidden="1">
              <a:extLst>
                <a:ext uri="{63B3BB69-23CF-44E3-9099-C40C66FF867C}">
                  <a14:compatExt spid="_x0000_s1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17" name="Check Box 4449" hidden="1">
              <a:extLst>
                <a:ext uri="{63B3BB69-23CF-44E3-9099-C40C66FF867C}">
                  <a14:compatExt spid="_x0000_s1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0</xdr:col>
          <xdr:colOff>1152525</xdr:colOff>
          <xdr:row>15</xdr:row>
          <xdr:rowOff>19050</xdr:rowOff>
        </xdr:to>
        <xdr:sp macro="" textlink="">
          <xdr:nvSpPr>
            <xdr:cNvPr id="11619" name="Check Box 4451" hidden="1">
              <a:extLst>
                <a:ext uri="{63B3BB69-23CF-44E3-9099-C40C66FF867C}">
                  <a14:compatExt spid="_x0000_s1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0</xdr:col>
          <xdr:colOff>1152525</xdr:colOff>
          <xdr:row>16</xdr:row>
          <xdr:rowOff>19050</xdr:rowOff>
        </xdr:to>
        <xdr:sp macro="" textlink="">
          <xdr:nvSpPr>
            <xdr:cNvPr id="11620" name="Check Box 4452" hidden="1">
              <a:extLst>
                <a:ext uri="{63B3BB69-23CF-44E3-9099-C40C66FF867C}">
                  <a14:compatExt spid="_x0000_s1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0</xdr:col>
          <xdr:colOff>1152525</xdr:colOff>
          <xdr:row>17</xdr:row>
          <xdr:rowOff>19050</xdr:rowOff>
        </xdr:to>
        <xdr:sp macro="" textlink="">
          <xdr:nvSpPr>
            <xdr:cNvPr id="11621" name="Check Box 4453" hidden="1">
              <a:extLst>
                <a:ext uri="{63B3BB69-23CF-44E3-9099-C40C66FF867C}">
                  <a14:compatExt spid="_x0000_s1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1622" name="Check Box 4454" hidden="1">
              <a:extLst>
                <a:ext uri="{63B3BB69-23CF-44E3-9099-C40C66FF867C}">
                  <a14:compatExt spid="_x0000_s1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1623" name="Check Box 4455" hidden="1">
              <a:extLst>
                <a:ext uri="{63B3BB69-23CF-44E3-9099-C40C66FF867C}">
                  <a14:compatExt spid="_x0000_s1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0</xdr:col>
          <xdr:colOff>1152525</xdr:colOff>
          <xdr:row>20</xdr:row>
          <xdr:rowOff>19050</xdr:rowOff>
        </xdr:to>
        <xdr:sp macro="" textlink="">
          <xdr:nvSpPr>
            <xdr:cNvPr id="11624" name="Check Box 4456" hidden="1">
              <a:extLst>
                <a:ext uri="{63B3BB69-23CF-44E3-9099-C40C66FF867C}">
                  <a14:compatExt spid="_x0000_s1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0</xdr:col>
          <xdr:colOff>1152525</xdr:colOff>
          <xdr:row>21</xdr:row>
          <xdr:rowOff>19050</xdr:rowOff>
        </xdr:to>
        <xdr:sp macro="" textlink="">
          <xdr:nvSpPr>
            <xdr:cNvPr id="11625" name="Check Box 4457" hidden="1">
              <a:extLst>
                <a:ext uri="{63B3BB69-23CF-44E3-9099-C40C66FF867C}">
                  <a14:compatExt spid="_x0000_s1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0</xdr:col>
          <xdr:colOff>1152525</xdr:colOff>
          <xdr:row>22</xdr:row>
          <xdr:rowOff>19050</xdr:rowOff>
        </xdr:to>
        <xdr:sp macro="" textlink="">
          <xdr:nvSpPr>
            <xdr:cNvPr id="11626" name="Check Box 4458" hidden="1">
              <a:extLst>
                <a:ext uri="{63B3BB69-23CF-44E3-9099-C40C66FF867C}">
                  <a14:compatExt spid="_x0000_s1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0</xdr:col>
          <xdr:colOff>1152525</xdr:colOff>
          <xdr:row>23</xdr:row>
          <xdr:rowOff>19050</xdr:rowOff>
        </xdr:to>
        <xdr:sp macro="" textlink="">
          <xdr:nvSpPr>
            <xdr:cNvPr id="11627" name="Check Box 4459" hidden="1">
              <a:extLst>
                <a:ext uri="{63B3BB69-23CF-44E3-9099-C40C66FF867C}">
                  <a14:compatExt spid="_x0000_s1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0</xdr:col>
          <xdr:colOff>1152525</xdr:colOff>
          <xdr:row>27</xdr:row>
          <xdr:rowOff>19050</xdr:rowOff>
        </xdr:to>
        <xdr:sp macro="" textlink="">
          <xdr:nvSpPr>
            <xdr:cNvPr id="11628" name="Check Box 4460" hidden="1">
              <a:extLst>
                <a:ext uri="{63B3BB69-23CF-44E3-9099-C40C66FF867C}">
                  <a14:compatExt spid="_x0000_s1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0</xdr:col>
          <xdr:colOff>1152525</xdr:colOff>
          <xdr:row>28</xdr:row>
          <xdr:rowOff>19050</xdr:rowOff>
        </xdr:to>
        <xdr:sp macro="" textlink="">
          <xdr:nvSpPr>
            <xdr:cNvPr id="11629" name="Check Box 4461" hidden="1">
              <a:extLst>
                <a:ext uri="{63B3BB69-23CF-44E3-9099-C40C66FF867C}">
                  <a14:compatExt spid="_x0000_s1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11630" name="Check Box 4462" hidden="1">
              <a:extLst>
                <a:ext uri="{63B3BB69-23CF-44E3-9099-C40C66FF867C}">
                  <a14:compatExt spid="_x0000_s1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0</xdr:col>
          <xdr:colOff>1152525</xdr:colOff>
          <xdr:row>30</xdr:row>
          <xdr:rowOff>19050</xdr:rowOff>
        </xdr:to>
        <xdr:sp macro="" textlink="">
          <xdr:nvSpPr>
            <xdr:cNvPr id="11631" name="Check Box 4463" hidden="1">
              <a:extLst>
                <a:ext uri="{63B3BB69-23CF-44E3-9099-C40C66FF867C}">
                  <a14:compatExt spid="_x0000_s1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0</xdr:col>
          <xdr:colOff>1152525</xdr:colOff>
          <xdr:row>31</xdr:row>
          <xdr:rowOff>19050</xdr:rowOff>
        </xdr:to>
        <xdr:sp macro="" textlink="">
          <xdr:nvSpPr>
            <xdr:cNvPr id="11632" name="Check Box 4464" hidden="1">
              <a:extLst>
                <a:ext uri="{63B3BB69-23CF-44E3-9099-C40C66FF867C}">
                  <a14:compatExt spid="_x0000_s1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0</xdr:col>
          <xdr:colOff>1152525</xdr:colOff>
          <xdr:row>32</xdr:row>
          <xdr:rowOff>19050</xdr:rowOff>
        </xdr:to>
        <xdr:sp macro="" textlink="">
          <xdr:nvSpPr>
            <xdr:cNvPr id="11633" name="Check Box 4465" hidden="1">
              <a:extLst>
                <a:ext uri="{63B3BB69-23CF-44E3-9099-C40C66FF867C}">
                  <a14:compatExt spid="_x0000_s1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0</xdr:col>
          <xdr:colOff>1152525</xdr:colOff>
          <xdr:row>33</xdr:row>
          <xdr:rowOff>19050</xdr:rowOff>
        </xdr:to>
        <xdr:sp macro="" textlink="">
          <xdr:nvSpPr>
            <xdr:cNvPr id="11634" name="Check Box 4466" hidden="1">
              <a:extLst>
                <a:ext uri="{63B3BB69-23CF-44E3-9099-C40C66FF867C}">
                  <a14:compatExt spid="_x0000_s1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0</xdr:col>
          <xdr:colOff>1152525</xdr:colOff>
          <xdr:row>34</xdr:row>
          <xdr:rowOff>19050</xdr:rowOff>
        </xdr:to>
        <xdr:sp macro="" textlink="">
          <xdr:nvSpPr>
            <xdr:cNvPr id="11635" name="Check Box 4467" hidden="1">
              <a:extLst>
                <a:ext uri="{63B3BB69-23CF-44E3-9099-C40C66FF867C}">
                  <a14:compatExt spid="_x0000_s1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0</xdr:col>
          <xdr:colOff>1152525</xdr:colOff>
          <xdr:row>35</xdr:row>
          <xdr:rowOff>19050</xdr:rowOff>
        </xdr:to>
        <xdr:sp macro="" textlink="">
          <xdr:nvSpPr>
            <xdr:cNvPr id="11636" name="Check Box 4468" hidden="1">
              <a:extLst>
                <a:ext uri="{63B3BB69-23CF-44E3-9099-C40C66FF867C}">
                  <a14:compatExt spid="_x0000_s1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0</xdr:col>
          <xdr:colOff>1152525</xdr:colOff>
          <xdr:row>36</xdr:row>
          <xdr:rowOff>19050</xdr:rowOff>
        </xdr:to>
        <xdr:sp macro="" textlink="">
          <xdr:nvSpPr>
            <xdr:cNvPr id="11637" name="Check Box 4469" hidden="1">
              <a:extLst>
                <a:ext uri="{63B3BB69-23CF-44E3-9099-C40C66FF867C}">
                  <a14:compatExt spid="_x0000_s1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0</xdr:col>
          <xdr:colOff>1152525</xdr:colOff>
          <xdr:row>37</xdr:row>
          <xdr:rowOff>19050</xdr:rowOff>
        </xdr:to>
        <xdr:sp macro="" textlink="">
          <xdr:nvSpPr>
            <xdr:cNvPr id="11638" name="Check Box 4470" hidden="1">
              <a:extLst>
                <a:ext uri="{63B3BB69-23CF-44E3-9099-C40C66FF867C}">
                  <a14:compatExt spid="_x0000_s1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0</xdr:col>
          <xdr:colOff>1152525</xdr:colOff>
          <xdr:row>38</xdr:row>
          <xdr:rowOff>19050</xdr:rowOff>
        </xdr:to>
        <xdr:sp macro="" textlink="">
          <xdr:nvSpPr>
            <xdr:cNvPr id="11639" name="Check Box 4471" hidden="1">
              <a:extLst>
                <a:ext uri="{63B3BB69-23CF-44E3-9099-C40C66FF867C}">
                  <a14:compatExt spid="_x0000_s1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0</xdr:col>
          <xdr:colOff>1152525</xdr:colOff>
          <xdr:row>39</xdr:row>
          <xdr:rowOff>19050</xdr:rowOff>
        </xdr:to>
        <xdr:sp macro="" textlink="">
          <xdr:nvSpPr>
            <xdr:cNvPr id="11640" name="Check Box 4472" hidden="1">
              <a:extLst>
                <a:ext uri="{63B3BB69-23CF-44E3-9099-C40C66FF867C}">
                  <a14:compatExt spid="_x0000_s1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0</xdr:col>
          <xdr:colOff>1152525</xdr:colOff>
          <xdr:row>40</xdr:row>
          <xdr:rowOff>19050</xdr:rowOff>
        </xdr:to>
        <xdr:sp macro="" textlink="">
          <xdr:nvSpPr>
            <xdr:cNvPr id="11641" name="Check Box 4473" hidden="1">
              <a:extLst>
                <a:ext uri="{63B3BB69-23CF-44E3-9099-C40C66FF867C}">
                  <a14:compatExt spid="_x0000_s1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0</xdr:col>
          <xdr:colOff>1152525</xdr:colOff>
          <xdr:row>41</xdr:row>
          <xdr:rowOff>19050</xdr:rowOff>
        </xdr:to>
        <xdr:sp macro="" textlink="">
          <xdr:nvSpPr>
            <xdr:cNvPr id="11642" name="Check Box 4474" hidden="1">
              <a:extLst>
                <a:ext uri="{63B3BB69-23CF-44E3-9099-C40C66FF867C}">
                  <a14:compatExt spid="_x0000_s1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0</xdr:col>
          <xdr:colOff>1152525</xdr:colOff>
          <xdr:row>66</xdr:row>
          <xdr:rowOff>19050</xdr:rowOff>
        </xdr:to>
        <xdr:sp macro="" textlink="">
          <xdr:nvSpPr>
            <xdr:cNvPr id="11643" name="Check Box 4475" hidden="1">
              <a:extLst>
                <a:ext uri="{63B3BB69-23CF-44E3-9099-C40C66FF867C}">
                  <a14:compatExt spid="_x0000_s1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44" name="Check Box 4476" hidden="1">
              <a:extLst>
                <a:ext uri="{63B3BB69-23CF-44E3-9099-C40C66FF867C}">
                  <a14:compatExt spid="_x0000_s1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45" name="Check Box 4477" hidden="1">
              <a:extLst>
                <a:ext uri="{63B3BB69-23CF-44E3-9099-C40C66FF867C}">
                  <a14:compatExt spid="_x0000_s1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46" name="Check Box 4478" hidden="1">
              <a:extLst>
                <a:ext uri="{63B3BB69-23CF-44E3-9099-C40C66FF867C}">
                  <a14:compatExt spid="_x0000_s1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47" name="Check Box 4479" hidden="1">
              <a:extLst>
                <a:ext uri="{63B3BB69-23CF-44E3-9099-C40C66FF867C}">
                  <a14:compatExt spid="_x0000_s1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48" name="Check Box 4480" hidden="1">
              <a:extLst>
                <a:ext uri="{63B3BB69-23CF-44E3-9099-C40C66FF867C}">
                  <a14:compatExt spid="_x0000_s1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49" name="Check Box 4481" hidden="1">
              <a:extLst>
                <a:ext uri="{63B3BB69-23CF-44E3-9099-C40C66FF867C}">
                  <a14:compatExt spid="_x0000_s1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50" name="Check Box 4482" hidden="1">
              <a:extLst>
                <a:ext uri="{63B3BB69-23CF-44E3-9099-C40C66FF867C}">
                  <a14:compatExt spid="_x0000_s1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51" name="Check Box 4483" hidden="1">
              <a:extLst>
                <a:ext uri="{63B3BB69-23CF-44E3-9099-C40C66FF867C}">
                  <a14:compatExt spid="_x0000_s1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52" name="Check Box 4484" hidden="1">
              <a:extLst>
                <a:ext uri="{63B3BB69-23CF-44E3-9099-C40C66FF867C}">
                  <a14:compatExt spid="_x0000_s1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53" name="Check Box 4485" hidden="1">
              <a:extLst>
                <a:ext uri="{63B3BB69-23CF-44E3-9099-C40C66FF867C}">
                  <a14:compatExt spid="_x0000_s1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54" name="Check Box 4486" hidden="1">
              <a:extLst>
                <a:ext uri="{63B3BB69-23CF-44E3-9099-C40C66FF867C}">
                  <a14:compatExt spid="_x0000_s1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55" name="Check Box 4487" hidden="1">
              <a:extLst>
                <a:ext uri="{63B3BB69-23CF-44E3-9099-C40C66FF867C}">
                  <a14:compatExt spid="_x0000_s1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56" name="Check Box 4488" hidden="1">
              <a:extLst>
                <a:ext uri="{63B3BB69-23CF-44E3-9099-C40C66FF867C}">
                  <a14:compatExt spid="_x0000_s1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57" name="Check Box 4489" hidden="1">
              <a:extLst>
                <a:ext uri="{63B3BB69-23CF-44E3-9099-C40C66FF867C}">
                  <a14:compatExt spid="_x0000_s1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58" name="Check Box 4490" hidden="1">
              <a:extLst>
                <a:ext uri="{63B3BB69-23CF-44E3-9099-C40C66FF867C}">
                  <a14:compatExt spid="_x0000_s1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59" name="Check Box 4491" hidden="1">
              <a:extLst>
                <a:ext uri="{63B3BB69-23CF-44E3-9099-C40C66FF867C}">
                  <a14:compatExt spid="_x0000_s1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60" name="Check Box 4492" hidden="1">
              <a:extLst>
                <a:ext uri="{63B3BB69-23CF-44E3-9099-C40C66FF867C}">
                  <a14:compatExt spid="_x0000_s1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61" name="Check Box 4493" hidden="1">
              <a:extLst>
                <a:ext uri="{63B3BB69-23CF-44E3-9099-C40C66FF867C}">
                  <a14:compatExt spid="_x0000_s1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62" name="Check Box 4494" hidden="1">
              <a:extLst>
                <a:ext uri="{63B3BB69-23CF-44E3-9099-C40C66FF867C}">
                  <a14:compatExt spid="_x0000_s1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63" name="Check Box 4495" hidden="1">
              <a:extLst>
                <a:ext uri="{63B3BB69-23CF-44E3-9099-C40C66FF867C}">
                  <a14:compatExt spid="_x0000_s1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64" name="Check Box 4496" hidden="1">
              <a:extLst>
                <a:ext uri="{63B3BB69-23CF-44E3-9099-C40C66FF867C}">
                  <a14:compatExt spid="_x0000_s1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65" name="Check Box 4497" hidden="1">
              <a:extLst>
                <a:ext uri="{63B3BB69-23CF-44E3-9099-C40C66FF867C}">
                  <a14:compatExt spid="_x0000_s1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66" name="Check Box 4498" hidden="1">
              <a:extLst>
                <a:ext uri="{63B3BB69-23CF-44E3-9099-C40C66FF867C}">
                  <a14:compatExt spid="_x0000_s1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1667" name="Check Box 4499" hidden="1">
              <a:extLst>
                <a:ext uri="{63B3BB69-23CF-44E3-9099-C40C66FF867C}">
                  <a14:compatExt spid="_x0000_s1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66675</xdr:colOff>
          <xdr:row>1</xdr:row>
          <xdr:rowOff>66675</xdr:rowOff>
        </xdr:from>
        <xdr:to>
          <xdr:col>64</xdr:col>
          <xdr:colOff>114300</xdr:colOff>
          <xdr:row>2</xdr:row>
          <xdr:rowOff>104775</xdr:rowOff>
        </xdr:to>
        <xdr:sp macro="" textlink="">
          <xdr:nvSpPr>
            <xdr:cNvPr id="11669" name="Scroll Bar 4501" hidden="1">
              <a:extLst>
                <a:ext uri="{63B3BB69-23CF-44E3-9099-C40C66FF867C}">
                  <a14:compatExt spid="_x0000_s1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13</xdr:row>
          <xdr:rowOff>0</xdr:rowOff>
        </xdr:from>
        <xdr:to>
          <xdr:col>0</xdr:col>
          <xdr:colOff>1152525</xdr:colOff>
          <xdr:row>14</xdr:row>
          <xdr:rowOff>19050</xdr:rowOff>
        </xdr:to>
        <xdr:sp macro="" textlink="">
          <xdr:nvSpPr>
            <xdr:cNvPr id="12122" name="Check Box 4954" hidden="1">
              <a:extLst>
                <a:ext uri="{63B3BB69-23CF-44E3-9099-C40C66FF867C}">
                  <a14:compatExt spid="_x0000_s12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0</xdr:col>
          <xdr:colOff>1152525</xdr:colOff>
          <xdr:row>15</xdr:row>
          <xdr:rowOff>19050</xdr:rowOff>
        </xdr:to>
        <xdr:sp macro="" textlink="">
          <xdr:nvSpPr>
            <xdr:cNvPr id="12123" name="Check Box 4955" hidden="1">
              <a:extLst>
                <a:ext uri="{63B3BB69-23CF-44E3-9099-C40C66FF867C}">
                  <a14:compatExt spid="_x0000_s12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0</xdr:col>
          <xdr:colOff>1152525</xdr:colOff>
          <xdr:row>16</xdr:row>
          <xdr:rowOff>19050</xdr:rowOff>
        </xdr:to>
        <xdr:sp macro="" textlink="">
          <xdr:nvSpPr>
            <xdr:cNvPr id="12124" name="Check Box 4956" hidden="1">
              <a:extLst>
                <a:ext uri="{63B3BB69-23CF-44E3-9099-C40C66FF867C}">
                  <a14:compatExt spid="_x0000_s12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0</xdr:col>
          <xdr:colOff>1152525</xdr:colOff>
          <xdr:row>17</xdr:row>
          <xdr:rowOff>19050</xdr:rowOff>
        </xdr:to>
        <xdr:sp macro="" textlink="">
          <xdr:nvSpPr>
            <xdr:cNvPr id="12125" name="Check Box 4957" hidden="1">
              <a:extLst>
                <a:ext uri="{63B3BB69-23CF-44E3-9099-C40C66FF867C}">
                  <a14:compatExt spid="_x0000_s12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2126" name="Check Box 4958" hidden="1">
              <a:extLst>
                <a:ext uri="{63B3BB69-23CF-44E3-9099-C40C66FF867C}">
                  <a14:compatExt spid="_x0000_s12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0</xdr:col>
          <xdr:colOff>1152525</xdr:colOff>
          <xdr:row>19</xdr:row>
          <xdr:rowOff>19050</xdr:rowOff>
        </xdr:to>
        <xdr:sp macro="" textlink="">
          <xdr:nvSpPr>
            <xdr:cNvPr id="12127" name="Check Box 4959" hidden="1">
              <a:extLst>
                <a:ext uri="{63B3BB69-23CF-44E3-9099-C40C66FF867C}">
                  <a14:compatExt spid="_x0000_s12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0</xdr:col>
          <xdr:colOff>1152525</xdr:colOff>
          <xdr:row>20</xdr:row>
          <xdr:rowOff>19050</xdr:rowOff>
        </xdr:to>
        <xdr:sp macro="" textlink="">
          <xdr:nvSpPr>
            <xdr:cNvPr id="12128" name="Check Box 4960" hidden="1">
              <a:extLst>
                <a:ext uri="{63B3BB69-23CF-44E3-9099-C40C66FF867C}">
                  <a14:compatExt spid="_x0000_s12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0</xdr:col>
          <xdr:colOff>1152525</xdr:colOff>
          <xdr:row>21</xdr:row>
          <xdr:rowOff>19050</xdr:rowOff>
        </xdr:to>
        <xdr:sp macro="" textlink="">
          <xdr:nvSpPr>
            <xdr:cNvPr id="12129" name="Check Box 4961" hidden="1">
              <a:extLst>
                <a:ext uri="{63B3BB69-23CF-44E3-9099-C40C66FF867C}">
                  <a14:compatExt spid="_x0000_s12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0</xdr:col>
          <xdr:colOff>1152525</xdr:colOff>
          <xdr:row>22</xdr:row>
          <xdr:rowOff>19050</xdr:rowOff>
        </xdr:to>
        <xdr:sp macro="" textlink="">
          <xdr:nvSpPr>
            <xdr:cNvPr id="12130" name="Check Box 4962" hidden="1">
              <a:extLst>
                <a:ext uri="{63B3BB69-23CF-44E3-9099-C40C66FF867C}">
                  <a14:compatExt spid="_x0000_s12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0</xdr:col>
          <xdr:colOff>1152525</xdr:colOff>
          <xdr:row>23</xdr:row>
          <xdr:rowOff>19050</xdr:rowOff>
        </xdr:to>
        <xdr:sp macro="" textlink="">
          <xdr:nvSpPr>
            <xdr:cNvPr id="12131" name="Check Box 4963" hidden="1">
              <a:extLst>
                <a:ext uri="{63B3BB69-23CF-44E3-9099-C40C66FF867C}">
                  <a14:compatExt spid="_x0000_s12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0</xdr:col>
          <xdr:colOff>1152525</xdr:colOff>
          <xdr:row>27</xdr:row>
          <xdr:rowOff>19050</xdr:rowOff>
        </xdr:to>
        <xdr:sp macro="" textlink="">
          <xdr:nvSpPr>
            <xdr:cNvPr id="12132" name="Check Box 4964" hidden="1">
              <a:extLst>
                <a:ext uri="{63B3BB69-23CF-44E3-9099-C40C66FF867C}">
                  <a14:compatExt spid="_x0000_s12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0</xdr:col>
          <xdr:colOff>1152525</xdr:colOff>
          <xdr:row>28</xdr:row>
          <xdr:rowOff>19050</xdr:rowOff>
        </xdr:to>
        <xdr:sp macro="" textlink="">
          <xdr:nvSpPr>
            <xdr:cNvPr id="12133" name="Check Box 4965" hidden="1">
              <a:extLst>
                <a:ext uri="{63B3BB69-23CF-44E3-9099-C40C66FF867C}">
                  <a14:compatExt spid="_x0000_s12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0</xdr:col>
          <xdr:colOff>1152525</xdr:colOff>
          <xdr:row>29</xdr:row>
          <xdr:rowOff>19050</xdr:rowOff>
        </xdr:to>
        <xdr:sp macro="" textlink="">
          <xdr:nvSpPr>
            <xdr:cNvPr id="12134" name="Check Box 4966" hidden="1">
              <a:extLst>
                <a:ext uri="{63B3BB69-23CF-44E3-9099-C40C66FF867C}">
                  <a14:compatExt spid="_x0000_s12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0</xdr:col>
          <xdr:colOff>1152525</xdr:colOff>
          <xdr:row>30</xdr:row>
          <xdr:rowOff>19050</xdr:rowOff>
        </xdr:to>
        <xdr:sp macro="" textlink="">
          <xdr:nvSpPr>
            <xdr:cNvPr id="12135" name="Check Box 4967" hidden="1">
              <a:extLst>
                <a:ext uri="{63B3BB69-23CF-44E3-9099-C40C66FF867C}">
                  <a14:compatExt spid="_x0000_s12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0</xdr:col>
          <xdr:colOff>1152525</xdr:colOff>
          <xdr:row>31</xdr:row>
          <xdr:rowOff>19050</xdr:rowOff>
        </xdr:to>
        <xdr:sp macro="" textlink="">
          <xdr:nvSpPr>
            <xdr:cNvPr id="12136" name="Check Box 4968" hidden="1">
              <a:extLst>
                <a:ext uri="{63B3BB69-23CF-44E3-9099-C40C66FF867C}">
                  <a14:compatExt spid="_x0000_s12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0</xdr:col>
          <xdr:colOff>1152525</xdr:colOff>
          <xdr:row>32</xdr:row>
          <xdr:rowOff>19050</xdr:rowOff>
        </xdr:to>
        <xdr:sp macro="" textlink="">
          <xdr:nvSpPr>
            <xdr:cNvPr id="12137" name="Check Box 4969" hidden="1">
              <a:extLst>
                <a:ext uri="{63B3BB69-23CF-44E3-9099-C40C66FF867C}">
                  <a14:compatExt spid="_x0000_s12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0</xdr:col>
          <xdr:colOff>1152525</xdr:colOff>
          <xdr:row>33</xdr:row>
          <xdr:rowOff>19050</xdr:rowOff>
        </xdr:to>
        <xdr:sp macro="" textlink="">
          <xdr:nvSpPr>
            <xdr:cNvPr id="12138" name="Check Box 4970" hidden="1">
              <a:extLst>
                <a:ext uri="{63B3BB69-23CF-44E3-9099-C40C66FF867C}">
                  <a14:compatExt spid="_x0000_s12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0</xdr:col>
          <xdr:colOff>1152525</xdr:colOff>
          <xdr:row>34</xdr:row>
          <xdr:rowOff>19050</xdr:rowOff>
        </xdr:to>
        <xdr:sp macro="" textlink="">
          <xdr:nvSpPr>
            <xdr:cNvPr id="12139" name="Check Box 4971" hidden="1">
              <a:extLst>
                <a:ext uri="{63B3BB69-23CF-44E3-9099-C40C66FF867C}">
                  <a14:compatExt spid="_x0000_s12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0</xdr:col>
          <xdr:colOff>1152525</xdr:colOff>
          <xdr:row>35</xdr:row>
          <xdr:rowOff>19050</xdr:rowOff>
        </xdr:to>
        <xdr:sp macro="" textlink="">
          <xdr:nvSpPr>
            <xdr:cNvPr id="12140" name="Check Box 4972" hidden="1">
              <a:extLst>
                <a:ext uri="{63B3BB69-23CF-44E3-9099-C40C66FF867C}">
                  <a14:compatExt spid="_x0000_s12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0</xdr:col>
          <xdr:colOff>1152525</xdr:colOff>
          <xdr:row>36</xdr:row>
          <xdr:rowOff>19050</xdr:rowOff>
        </xdr:to>
        <xdr:sp macro="" textlink="">
          <xdr:nvSpPr>
            <xdr:cNvPr id="12141" name="Check Box 4973" hidden="1">
              <a:extLst>
                <a:ext uri="{63B3BB69-23CF-44E3-9099-C40C66FF867C}">
                  <a14:compatExt spid="_x0000_s12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0</xdr:col>
          <xdr:colOff>1152525</xdr:colOff>
          <xdr:row>37</xdr:row>
          <xdr:rowOff>19050</xdr:rowOff>
        </xdr:to>
        <xdr:sp macro="" textlink="">
          <xdr:nvSpPr>
            <xdr:cNvPr id="12142" name="Check Box 4974" hidden="1">
              <a:extLst>
                <a:ext uri="{63B3BB69-23CF-44E3-9099-C40C66FF867C}">
                  <a14:compatExt spid="_x0000_s12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0</xdr:col>
          <xdr:colOff>1152525</xdr:colOff>
          <xdr:row>38</xdr:row>
          <xdr:rowOff>19050</xdr:rowOff>
        </xdr:to>
        <xdr:sp macro="" textlink="">
          <xdr:nvSpPr>
            <xdr:cNvPr id="12143" name="Check Box 4975" hidden="1">
              <a:extLst>
                <a:ext uri="{63B3BB69-23CF-44E3-9099-C40C66FF867C}">
                  <a14:compatExt spid="_x0000_s12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0</xdr:col>
          <xdr:colOff>1152525</xdr:colOff>
          <xdr:row>39</xdr:row>
          <xdr:rowOff>19050</xdr:rowOff>
        </xdr:to>
        <xdr:sp macro="" textlink="">
          <xdr:nvSpPr>
            <xdr:cNvPr id="12144" name="Check Box 4976" hidden="1">
              <a:extLst>
                <a:ext uri="{63B3BB69-23CF-44E3-9099-C40C66FF867C}">
                  <a14:compatExt spid="_x0000_s12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0</xdr:col>
          <xdr:colOff>1152525</xdr:colOff>
          <xdr:row>40</xdr:row>
          <xdr:rowOff>19050</xdr:rowOff>
        </xdr:to>
        <xdr:sp macro="" textlink="">
          <xdr:nvSpPr>
            <xdr:cNvPr id="12145" name="Check Box 4977" hidden="1">
              <a:extLst>
                <a:ext uri="{63B3BB69-23CF-44E3-9099-C40C66FF867C}">
                  <a14:compatExt spid="_x0000_s12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0</xdr:col>
          <xdr:colOff>1152525</xdr:colOff>
          <xdr:row>41</xdr:row>
          <xdr:rowOff>19050</xdr:rowOff>
        </xdr:to>
        <xdr:sp macro="" textlink="">
          <xdr:nvSpPr>
            <xdr:cNvPr id="12146" name="Check Box 4978" hidden="1">
              <a:extLst>
                <a:ext uri="{63B3BB69-23CF-44E3-9099-C40C66FF867C}">
                  <a14:compatExt spid="_x0000_s12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0</xdr:col>
          <xdr:colOff>1152525</xdr:colOff>
          <xdr:row>66</xdr:row>
          <xdr:rowOff>19050</xdr:rowOff>
        </xdr:to>
        <xdr:sp macro="" textlink="">
          <xdr:nvSpPr>
            <xdr:cNvPr id="12147" name="Check Box 4979" hidden="1">
              <a:extLst>
                <a:ext uri="{63B3BB69-23CF-44E3-9099-C40C66FF867C}">
                  <a14:compatExt spid="_x0000_s12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48" name="Check Box 4980" hidden="1">
              <a:extLst>
                <a:ext uri="{63B3BB69-23CF-44E3-9099-C40C66FF867C}">
                  <a14:compatExt spid="_x0000_s12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49" name="Check Box 4981" hidden="1">
              <a:extLst>
                <a:ext uri="{63B3BB69-23CF-44E3-9099-C40C66FF867C}">
                  <a14:compatExt spid="_x0000_s12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50" name="Check Box 4982" hidden="1">
              <a:extLst>
                <a:ext uri="{63B3BB69-23CF-44E3-9099-C40C66FF867C}">
                  <a14:compatExt spid="_x0000_s12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51" name="Check Box 4983" hidden="1">
              <a:extLst>
                <a:ext uri="{63B3BB69-23CF-44E3-9099-C40C66FF867C}">
                  <a14:compatExt spid="_x0000_s12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52" name="Check Box 4984" hidden="1">
              <a:extLst>
                <a:ext uri="{63B3BB69-23CF-44E3-9099-C40C66FF867C}">
                  <a14:compatExt spid="_x0000_s12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53" name="Check Box 4985" hidden="1">
              <a:extLst>
                <a:ext uri="{63B3BB69-23CF-44E3-9099-C40C66FF867C}">
                  <a14:compatExt spid="_x0000_s12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54" name="Check Box 4986" hidden="1">
              <a:extLst>
                <a:ext uri="{63B3BB69-23CF-44E3-9099-C40C66FF867C}">
                  <a14:compatExt spid="_x0000_s12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55" name="Check Box 4987" hidden="1">
              <a:extLst>
                <a:ext uri="{63B3BB69-23CF-44E3-9099-C40C66FF867C}">
                  <a14:compatExt spid="_x0000_s12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56" name="Check Box 4988" hidden="1">
              <a:extLst>
                <a:ext uri="{63B3BB69-23CF-44E3-9099-C40C66FF867C}">
                  <a14:compatExt spid="_x0000_s12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57" name="Check Box 4989" hidden="1">
              <a:extLst>
                <a:ext uri="{63B3BB69-23CF-44E3-9099-C40C66FF867C}">
                  <a14:compatExt spid="_x0000_s12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58" name="Check Box 4990" hidden="1">
              <a:extLst>
                <a:ext uri="{63B3BB69-23CF-44E3-9099-C40C66FF867C}">
                  <a14:compatExt spid="_x0000_s12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59" name="Check Box 4991" hidden="1">
              <a:extLst>
                <a:ext uri="{63B3BB69-23CF-44E3-9099-C40C66FF867C}">
                  <a14:compatExt spid="_x0000_s12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60" name="Check Box 4992" hidden="1">
              <a:extLst>
                <a:ext uri="{63B3BB69-23CF-44E3-9099-C40C66FF867C}">
                  <a14:compatExt spid="_x0000_s12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61" name="Check Box 4993" hidden="1">
              <a:extLst>
                <a:ext uri="{63B3BB69-23CF-44E3-9099-C40C66FF867C}">
                  <a14:compatExt spid="_x0000_s12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62" name="Check Box 4994" hidden="1">
              <a:extLst>
                <a:ext uri="{63B3BB69-23CF-44E3-9099-C40C66FF867C}">
                  <a14:compatExt spid="_x0000_s12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63" name="Check Box 4995" hidden="1">
              <a:extLst>
                <a:ext uri="{63B3BB69-23CF-44E3-9099-C40C66FF867C}">
                  <a14:compatExt spid="_x0000_s12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64" name="Check Box 4996" hidden="1">
              <a:extLst>
                <a:ext uri="{63B3BB69-23CF-44E3-9099-C40C66FF867C}">
                  <a14:compatExt spid="_x0000_s12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65" name="Check Box 4997" hidden="1">
              <a:extLst>
                <a:ext uri="{63B3BB69-23CF-44E3-9099-C40C66FF867C}">
                  <a14:compatExt spid="_x0000_s12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66" name="Check Box 4998" hidden="1">
              <a:extLst>
                <a:ext uri="{63B3BB69-23CF-44E3-9099-C40C66FF867C}">
                  <a14:compatExt spid="_x0000_s12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67" name="Check Box 4999" hidden="1">
              <a:extLst>
                <a:ext uri="{63B3BB69-23CF-44E3-9099-C40C66FF867C}">
                  <a14:compatExt spid="_x0000_s12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68" name="Check Box 5000" hidden="1">
              <a:extLst>
                <a:ext uri="{63B3BB69-23CF-44E3-9099-C40C66FF867C}">
                  <a14:compatExt spid="_x0000_s12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69" name="Check Box 5001" hidden="1">
              <a:extLst>
                <a:ext uri="{63B3BB69-23CF-44E3-9099-C40C66FF867C}">
                  <a14:compatExt spid="_x0000_s12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70" name="Check Box 5002" hidden="1">
              <a:extLst>
                <a:ext uri="{63B3BB69-23CF-44E3-9099-C40C66FF867C}">
                  <a14:compatExt spid="_x0000_s12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0</xdr:col>
          <xdr:colOff>1152525</xdr:colOff>
          <xdr:row>67</xdr:row>
          <xdr:rowOff>19050</xdr:rowOff>
        </xdr:to>
        <xdr:sp macro="" textlink="">
          <xdr:nvSpPr>
            <xdr:cNvPr id="12171" name="Check Box 5003" hidden="1">
              <a:extLst>
                <a:ext uri="{63B3BB69-23CF-44E3-9099-C40C66FF867C}">
                  <a14:compatExt spid="_x0000_s12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47" name="Check Box 5155" hidden="1">
              <a:extLst>
                <a:ext uri="{63B3BB69-23CF-44E3-9099-C40C66FF867C}">
                  <a14:compatExt spid="_x0000_s13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48" name="Check Box 5156" hidden="1">
              <a:extLst>
                <a:ext uri="{63B3BB69-23CF-44E3-9099-C40C66FF867C}">
                  <a14:compatExt spid="_x0000_s13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49" name="Check Box 5157" hidden="1">
              <a:extLst>
                <a:ext uri="{63B3BB69-23CF-44E3-9099-C40C66FF867C}">
                  <a14:compatExt spid="_x0000_s13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50" name="Check Box 5158" hidden="1">
              <a:extLst>
                <a:ext uri="{63B3BB69-23CF-44E3-9099-C40C66FF867C}">
                  <a14:compatExt spid="_x0000_s13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51" name="Check Box 5159" hidden="1">
              <a:extLst>
                <a:ext uri="{63B3BB69-23CF-44E3-9099-C40C66FF867C}">
                  <a14:compatExt spid="_x0000_s13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52" name="Check Box 5160" hidden="1">
              <a:extLst>
                <a:ext uri="{63B3BB69-23CF-44E3-9099-C40C66FF867C}">
                  <a14:compatExt spid="_x0000_s13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53" name="Check Box 5161" hidden="1">
              <a:extLst>
                <a:ext uri="{63B3BB69-23CF-44E3-9099-C40C66FF867C}">
                  <a14:compatExt spid="_x0000_s13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54" name="Check Box 5162" hidden="1">
              <a:extLst>
                <a:ext uri="{63B3BB69-23CF-44E3-9099-C40C66FF867C}">
                  <a14:compatExt spid="_x0000_s13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55" name="Check Box 5163" hidden="1">
              <a:extLst>
                <a:ext uri="{63B3BB69-23CF-44E3-9099-C40C66FF867C}">
                  <a14:compatExt spid="_x0000_s13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56" name="Check Box 5164" hidden="1">
              <a:extLst>
                <a:ext uri="{63B3BB69-23CF-44E3-9099-C40C66FF867C}">
                  <a14:compatExt spid="_x0000_s13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57" name="Check Box 5165" hidden="1">
              <a:extLst>
                <a:ext uri="{63B3BB69-23CF-44E3-9099-C40C66FF867C}">
                  <a14:compatExt spid="_x0000_s13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58" name="Check Box 5166" hidden="1">
              <a:extLst>
                <a:ext uri="{63B3BB69-23CF-44E3-9099-C40C66FF867C}">
                  <a14:compatExt spid="_x0000_s13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59" name="Check Box 5167" hidden="1">
              <a:extLst>
                <a:ext uri="{63B3BB69-23CF-44E3-9099-C40C66FF867C}">
                  <a14:compatExt spid="_x0000_s13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60" name="Check Box 5168" hidden="1">
              <a:extLst>
                <a:ext uri="{63B3BB69-23CF-44E3-9099-C40C66FF867C}">
                  <a14:compatExt spid="_x0000_s13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61" name="Check Box 5169" hidden="1">
              <a:extLst>
                <a:ext uri="{63B3BB69-23CF-44E3-9099-C40C66FF867C}">
                  <a14:compatExt spid="_x0000_s13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62" name="Check Box 5170" hidden="1">
              <a:extLst>
                <a:ext uri="{63B3BB69-23CF-44E3-9099-C40C66FF867C}">
                  <a14:compatExt spid="_x0000_s13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63" name="Check Box 5171" hidden="1">
              <a:extLst>
                <a:ext uri="{63B3BB69-23CF-44E3-9099-C40C66FF867C}">
                  <a14:compatExt spid="_x0000_s13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64" name="Check Box 5172" hidden="1">
              <a:extLst>
                <a:ext uri="{63B3BB69-23CF-44E3-9099-C40C66FF867C}">
                  <a14:compatExt spid="_x0000_s13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65" name="Check Box 5173" hidden="1">
              <a:extLst>
                <a:ext uri="{63B3BB69-23CF-44E3-9099-C40C66FF867C}">
                  <a14:compatExt spid="_x0000_s13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66" name="Check Box 5174" hidden="1">
              <a:extLst>
                <a:ext uri="{63B3BB69-23CF-44E3-9099-C40C66FF867C}">
                  <a14:compatExt spid="_x0000_s13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67" name="Check Box 5175" hidden="1">
              <a:extLst>
                <a:ext uri="{63B3BB69-23CF-44E3-9099-C40C66FF867C}">
                  <a14:compatExt spid="_x0000_s13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68" name="Check Box 5176" hidden="1">
              <a:extLst>
                <a:ext uri="{63B3BB69-23CF-44E3-9099-C40C66FF867C}">
                  <a14:compatExt spid="_x0000_s13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69" name="Check Box 5177" hidden="1">
              <a:extLst>
                <a:ext uri="{63B3BB69-23CF-44E3-9099-C40C66FF867C}">
                  <a14:compatExt spid="_x0000_s13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0</xdr:col>
          <xdr:colOff>1152525</xdr:colOff>
          <xdr:row>18</xdr:row>
          <xdr:rowOff>19050</xdr:rowOff>
        </xdr:to>
        <xdr:sp macro="" textlink="">
          <xdr:nvSpPr>
            <xdr:cNvPr id="13370" name="Check Box 5178" hidden="1">
              <a:extLst>
                <a:ext uri="{63B3BB69-23CF-44E3-9099-C40C66FF867C}">
                  <a14:compatExt spid="_x0000_s13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13</xdr:row>
          <xdr:rowOff>0</xdr:rowOff>
        </xdr:from>
        <xdr:to>
          <xdr:col>1</xdr:col>
          <xdr:colOff>133350</xdr:colOff>
          <xdr:row>14</xdr:row>
          <xdr:rowOff>19050</xdr:rowOff>
        </xdr:to>
        <xdr:sp macro="" textlink="">
          <xdr:nvSpPr>
            <xdr:cNvPr id="15791" name="CheckBoxe_1" hidden="1">
              <a:extLst>
                <a:ext uri="{63B3BB69-23CF-44E3-9099-C40C66FF867C}">
                  <a14:compatExt spid="_x0000_s15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14</xdr:row>
          <xdr:rowOff>0</xdr:rowOff>
        </xdr:from>
        <xdr:to>
          <xdr:col>1</xdr:col>
          <xdr:colOff>133350</xdr:colOff>
          <xdr:row>15</xdr:row>
          <xdr:rowOff>19050</xdr:rowOff>
        </xdr:to>
        <xdr:sp macro="" textlink="">
          <xdr:nvSpPr>
            <xdr:cNvPr id="15792" name="CheckBoxe_2" hidden="1">
              <a:extLst>
                <a:ext uri="{63B3BB69-23CF-44E3-9099-C40C66FF867C}">
                  <a14:compatExt spid="_x0000_s15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15</xdr:row>
          <xdr:rowOff>0</xdr:rowOff>
        </xdr:from>
        <xdr:to>
          <xdr:col>1</xdr:col>
          <xdr:colOff>133350</xdr:colOff>
          <xdr:row>16</xdr:row>
          <xdr:rowOff>19050</xdr:rowOff>
        </xdr:to>
        <xdr:sp macro="" textlink="">
          <xdr:nvSpPr>
            <xdr:cNvPr id="15793" name="CheckBoxe_3" hidden="1">
              <a:extLst>
                <a:ext uri="{63B3BB69-23CF-44E3-9099-C40C66FF867C}">
                  <a14:compatExt spid="_x0000_s15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16</xdr:row>
          <xdr:rowOff>0</xdr:rowOff>
        </xdr:from>
        <xdr:to>
          <xdr:col>1</xdr:col>
          <xdr:colOff>133350</xdr:colOff>
          <xdr:row>17</xdr:row>
          <xdr:rowOff>19050</xdr:rowOff>
        </xdr:to>
        <xdr:sp macro="" textlink="">
          <xdr:nvSpPr>
            <xdr:cNvPr id="15794" name="CheckBoxe_4" hidden="1">
              <a:extLst>
                <a:ext uri="{63B3BB69-23CF-44E3-9099-C40C66FF867C}">
                  <a14:compatExt spid="_x0000_s15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17</xdr:row>
          <xdr:rowOff>0</xdr:rowOff>
        </xdr:from>
        <xdr:to>
          <xdr:col>1</xdr:col>
          <xdr:colOff>133350</xdr:colOff>
          <xdr:row>18</xdr:row>
          <xdr:rowOff>19050</xdr:rowOff>
        </xdr:to>
        <xdr:sp macro="" textlink="">
          <xdr:nvSpPr>
            <xdr:cNvPr id="15795" name="CheckBoxe_5" hidden="1">
              <a:extLst>
                <a:ext uri="{63B3BB69-23CF-44E3-9099-C40C66FF867C}">
                  <a14:compatExt spid="_x0000_s15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18</xdr:row>
          <xdr:rowOff>0</xdr:rowOff>
        </xdr:from>
        <xdr:to>
          <xdr:col>1</xdr:col>
          <xdr:colOff>133350</xdr:colOff>
          <xdr:row>19</xdr:row>
          <xdr:rowOff>19050</xdr:rowOff>
        </xdr:to>
        <xdr:sp macro="" textlink="">
          <xdr:nvSpPr>
            <xdr:cNvPr id="15796" name="CheckBoxe_6" hidden="1">
              <a:extLst>
                <a:ext uri="{63B3BB69-23CF-44E3-9099-C40C66FF867C}">
                  <a14:compatExt spid="_x0000_s15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19</xdr:row>
          <xdr:rowOff>0</xdr:rowOff>
        </xdr:from>
        <xdr:to>
          <xdr:col>1</xdr:col>
          <xdr:colOff>133350</xdr:colOff>
          <xdr:row>20</xdr:row>
          <xdr:rowOff>19050</xdr:rowOff>
        </xdr:to>
        <xdr:sp macro="" textlink="">
          <xdr:nvSpPr>
            <xdr:cNvPr id="15797" name="CheckBoxe_7" hidden="1">
              <a:extLst>
                <a:ext uri="{63B3BB69-23CF-44E3-9099-C40C66FF867C}">
                  <a14:compatExt spid="_x0000_s15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20</xdr:row>
          <xdr:rowOff>0</xdr:rowOff>
        </xdr:from>
        <xdr:to>
          <xdr:col>1</xdr:col>
          <xdr:colOff>133350</xdr:colOff>
          <xdr:row>21</xdr:row>
          <xdr:rowOff>19050</xdr:rowOff>
        </xdr:to>
        <xdr:sp macro="" textlink="">
          <xdr:nvSpPr>
            <xdr:cNvPr id="15798" name="CheckBoxe_8" hidden="1">
              <a:extLst>
                <a:ext uri="{63B3BB69-23CF-44E3-9099-C40C66FF867C}">
                  <a14:compatExt spid="_x0000_s15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21</xdr:row>
          <xdr:rowOff>0</xdr:rowOff>
        </xdr:from>
        <xdr:to>
          <xdr:col>1</xdr:col>
          <xdr:colOff>133350</xdr:colOff>
          <xdr:row>22</xdr:row>
          <xdr:rowOff>19050</xdr:rowOff>
        </xdr:to>
        <xdr:sp macro="" textlink="">
          <xdr:nvSpPr>
            <xdr:cNvPr id="15799" name="CheckBoxe_9" hidden="1">
              <a:extLst>
                <a:ext uri="{63B3BB69-23CF-44E3-9099-C40C66FF867C}">
                  <a14:compatExt spid="_x0000_s15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22</xdr:row>
          <xdr:rowOff>0</xdr:rowOff>
        </xdr:from>
        <xdr:to>
          <xdr:col>1</xdr:col>
          <xdr:colOff>133350</xdr:colOff>
          <xdr:row>23</xdr:row>
          <xdr:rowOff>19050</xdr:rowOff>
        </xdr:to>
        <xdr:sp macro="" textlink="">
          <xdr:nvSpPr>
            <xdr:cNvPr id="15800" name="CheckBoxe_10" hidden="1">
              <a:extLst>
                <a:ext uri="{63B3BB69-23CF-44E3-9099-C40C66FF867C}">
                  <a14:compatExt spid="_x0000_s15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23</xdr:row>
          <xdr:rowOff>0</xdr:rowOff>
        </xdr:from>
        <xdr:to>
          <xdr:col>1</xdr:col>
          <xdr:colOff>133350</xdr:colOff>
          <xdr:row>24</xdr:row>
          <xdr:rowOff>19050</xdr:rowOff>
        </xdr:to>
        <xdr:sp macro="" textlink="">
          <xdr:nvSpPr>
            <xdr:cNvPr id="15801" name="CheckBoxe_11" hidden="1">
              <a:extLst>
                <a:ext uri="{63B3BB69-23CF-44E3-9099-C40C66FF867C}">
                  <a14:compatExt spid="_x0000_s15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24</xdr:row>
          <xdr:rowOff>0</xdr:rowOff>
        </xdr:from>
        <xdr:to>
          <xdr:col>1</xdr:col>
          <xdr:colOff>133350</xdr:colOff>
          <xdr:row>25</xdr:row>
          <xdr:rowOff>19050</xdr:rowOff>
        </xdr:to>
        <xdr:sp macro="" textlink="">
          <xdr:nvSpPr>
            <xdr:cNvPr id="15802" name="CheckBoxe_12" hidden="1">
              <a:extLst>
                <a:ext uri="{63B3BB69-23CF-44E3-9099-C40C66FF867C}">
                  <a14:compatExt spid="_x0000_s15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25</xdr:row>
          <xdr:rowOff>0</xdr:rowOff>
        </xdr:from>
        <xdr:to>
          <xdr:col>1</xdr:col>
          <xdr:colOff>133350</xdr:colOff>
          <xdr:row>26</xdr:row>
          <xdr:rowOff>19050</xdr:rowOff>
        </xdr:to>
        <xdr:sp macro="" textlink="">
          <xdr:nvSpPr>
            <xdr:cNvPr id="15803" name="CheckBoxe_13" hidden="1">
              <a:extLst>
                <a:ext uri="{63B3BB69-23CF-44E3-9099-C40C66FF867C}">
                  <a14:compatExt spid="_x0000_s15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26</xdr:row>
          <xdr:rowOff>0</xdr:rowOff>
        </xdr:from>
        <xdr:to>
          <xdr:col>1</xdr:col>
          <xdr:colOff>133350</xdr:colOff>
          <xdr:row>27</xdr:row>
          <xdr:rowOff>19050</xdr:rowOff>
        </xdr:to>
        <xdr:sp macro="" textlink="">
          <xdr:nvSpPr>
            <xdr:cNvPr id="15804" name="CheckBoxe_14" hidden="1">
              <a:extLst>
                <a:ext uri="{63B3BB69-23CF-44E3-9099-C40C66FF867C}">
                  <a14:compatExt spid="_x0000_s15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27</xdr:row>
          <xdr:rowOff>0</xdr:rowOff>
        </xdr:from>
        <xdr:to>
          <xdr:col>1</xdr:col>
          <xdr:colOff>133350</xdr:colOff>
          <xdr:row>28</xdr:row>
          <xdr:rowOff>19050</xdr:rowOff>
        </xdr:to>
        <xdr:sp macro="" textlink="">
          <xdr:nvSpPr>
            <xdr:cNvPr id="15805" name="CheckBoxe_15" hidden="1">
              <a:extLst>
                <a:ext uri="{63B3BB69-23CF-44E3-9099-C40C66FF867C}">
                  <a14:compatExt spid="_x0000_s15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28</xdr:row>
          <xdr:rowOff>0</xdr:rowOff>
        </xdr:from>
        <xdr:to>
          <xdr:col>1</xdr:col>
          <xdr:colOff>133350</xdr:colOff>
          <xdr:row>29</xdr:row>
          <xdr:rowOff>19050</xdr:rowOff>
        </xdr:to>
        <xdr:sp macro="" textlink="">
          <xdr:nvSpPr>
            <xdr:cNvPr id="15806" name="CheckBoxe_16" hidden="1">
              <a:extLst>
                <a:ext uri="{63B3BB69-23CF-44E3-9099-C40C66FF867C}">
                  <a14:compatExt spid="_x0000_s15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29</xdr:row>
          <xdr:rowOff>0</xdr:rowOff>
        </xdr:from>
        <xdr:to>
          <xdr:col>1</xdr:col>
          <xdr:colOff>133350</xdr:colOff>
          <xdr:row>30</xdr:row>
          <xdr:rowOff>19050</xdr:rowOff>
        </xdr:to>
        <xdr:sp macro="" textlink="">
          <xdr:nvSpPr>
            <xdr:cNvPr id="15807" name="CheckBoxe_17" hidden="1">
              <a:extLst>
                <a:ext uri="{63B3BB69-23CF-44E3-9099-C40C66FF867C}">
                  <a14:compatExt spid="_x0000_s15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30</xdr:row>
          <xdr:rowOff>0</xdr:rowOff>
        </xdr:from>
        <xdr:to>
          <xdr:col>1</xdr:col>
          <xdr:colOff>133350</xdr:colOff>
          <xdr:row>31</xdr:row>
          <xdr:rowOff>19050</xdr:rowOff>
        </xdr:to>
        <xdr:sp macro="" textlink="">
          <xdr:nvSpPr>
            <xdr:cNvPr id="15808" name="CheckBoxe_18" hidden="1">
              <a:extLst>
                <a:ext uri="{63B3BB69-23CF-44E3-9099-C40C66FF867C}">
                  <a14:compatExt spid="_x0000_s15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31</xdr:row>
          <xdr:rowOff>0</xdr:rowOff>
        </xdr:from>
        <xdr:to>
          <xdr:col>1</xdr:col>
          <xdr:colOff>133350</xdr:colOff>
          <xdr:row>32</xdr:row>
          <xdr:rowOff>19050</xdr:rowOff>
        </xdr:to>
        <xdr:sp macro="" textlink="">
          <xdr:nvSpPr>
            <xdr:cNvPr id="15809" name="CheckBoxe_19" hidden="1">
              <a:extLst>
                <a:ext uri="{63B3BB69-23CF-44E3-9099-C40C66FF867C}">
                  <a14:compatExt spid="_x0000_s15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32</xdr:row>
          <xdr:rowOff>0</xdr:rowOff>
        </xdr:from>
        <xdr:to>
          <xdr:col>1</xdr:col>
          <xdr:colOff>133350</xdr:colOff>
          <xdr:row>33</xdr:row>
          <xdr:rowOff>19050</xdr:rowOff>
        </xdr:to>
        <xdr:sp macro="" textlink="">
          <xdr:nvSpPr>
            <xdr:cNvPr id="15810" name="CheckBoxe_20" hidden="1">
              <a:extLst>
                <a:ext uri="{63B3BB69-23CF-44E3-9099-C40C66FF867C}">
                  <a14:compatExt spid="_x0000_s15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33</xdr:row>
          <xdr:rowOff>0</xdr:rowOff>
        </xdr:from>
        <xdr:to>
          <xdr:col>1</xdr:col>
          <xdr:colOff>133350</xdr:colOff>
          <xdr:row>34</xdr:row>
          <xdr:rowOff>19050</xdr:rowOff>
        </xdr:to>
        <xdr:sp macro="" textlink="">
          <xdr:nvSpPr>
            <xdr:cNvPr id="15811" name="CheckBoxe_21" hidden="1">
              <a:extLst>
                <a:ext uri="{63B3BB69-23CF-44E3-9099-C40C66FF867C}">
                  <a14:compatExt spid="_x0000_s15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34</xdr:row>
          <xdr:rowOff>0</xdr:rowOff>
        </xdr:from>
        <xdr:to>
          <xdr:col>1</xdr:col>
          <xdr:colOff>133350</xdr:colOff>
          <xdr:row>35</xdr:row>
          <xdr:rowOff>19050</xdr:rowOff>
        </xdr:to>
        <xdr:sp macro="" textlink="">
          <xdr:nvSpPr>
            <xdr:cNvPr id="15812" name="CheckBoxe_22" hidden="1">
              <a:extLst>
                <a:ext uri="{63B3BB69-23CF-44E3-9099-C40C66FF867C}">
                  <a14:compatExt spid="_x0000_s15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35</xdr:row>
          <xdr:rowOff>0</xdr:rowOff>
        </xdr:from>
        <xdr:to>
          <xdr:col>1</xdr:col>
          <xdr:colOff>133350</xdr:colOff>
          <xdr:row>36</xdr:row>
          <xdr:rowOff>19050</xdr:rowOff>
        </xdr:to>
        <xdr:sp macro="" textlink="">
          <xdr:nvSpPr>
            <xdr:cNvPr id="15813" name="CheckBoxe_23" hidden="1">
              <a:extLst>
                <a:ext uri="{63B3BB69-23CF-44E3-9099-C40C66FF867C}">
                  <a14:compatExt spid="_x0000_s15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36</xdr:row>
          <xdr:rowOff>0</xdr:rowOff>
        </xdr:from>
        <xdr:to>
          <xdr:col>1</xdr:col>
          <xdr:colOff>133350</xdr:colOff>
          <xdr:row>37</xdr:row>
          <xdr:rowOff>19050</xdr:rowOff>
        </xdr:to>
        <xdr:sp macro="" textlink="">
          <xdr:nvSpPr>
            <xdr:cNvPr id="15814" name="CheckBoxe_24" hidden="1">
              <a:extLst>
                <a:ext uri="{63B3BB69-23CF-44E3-9099-C40C66FF867C}">
                  <a14:compatExt spid="_x0000_s15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37</xdr:row>
          <xdr:rowOff>0</xdr:rowOff>
        </xdr:from>
        <xdr:to>
          <xdr:col>1</xdr:col>
          <xdr:colOff>133350</xdr:colOff>
          <xdr:row>38</xdr:row>
          <xdr:rowOff>19050</xdr:rowOff>
        </xdr:to>
        <xdr:sp macro="" textlink="">
          <xdr:nvSpPr>
            <xdr:cNvPr id="15815" name="CheckBoxe_25" hidden="1">
              <a:extLst>
                <a:ext uri="{63B3BB69-23CF-44E3-9099-C40C66FF867C}">
                  <a14:compatExt spid="_x0000_s15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38</xdr:row>
          <xdr:rowOff>0</xdr:rowOff>
        </xdr:from>
        <xdr:to>
          <xdr:col>1</xdr:col>
          <xdr:colOff>133350</xdr:colOff>
          <xdr:row>39</xdr:row>
          <xdr:rowOff>19050</xdr:rowOff>
        </xdr:to>
        <xdr:sp macro="" textlink="">
          <xdr:nvSpPr>
            <xdr:cNvPr id="15816" name="CheckBoxe_26" hidden="1">
              <a:extLst>
                <a:ext uri="{63B3BB69-23CF-44E3-9099-C40C66FF867C}">
                  <a14:compatExt spid="_x0000_s15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39</xdr:row>
          <xdr:rowOff>0</xdr:rowOff>
        </xdr:from>
        <xdr:to>
          <xdr:col>1</xdr:col>
          <xdr:colOff>133350</xdr:colOff>
          <xdr:row>40</xdr:row>
          <xdr:rowOff>19050</xdr:rowOff>
        </xdr:to>
        <xdr:sp macro="" textlink="">
          <xdr:nvSpPr>
            <xdr:cNvPr id="15817" name="CheckBoxe_27" hidden="1">
              <a:extLst>
                <a:ext uri="{63B3BB69-23CF-44E3-9099-C40C66FF867C}">
                  <a14:compatExt spid="_x0000_s15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40</xdr:row>
          <xdr:rowOff>0</xdr:rowOff>
        </xdr:from>
        <xdr:to>
          <xdr:col>1</xdr:col>
          <xdr:colOff>133350</xdr:colOff>
          <xdr:row>41</xdr:row>
          <xdr:rowOff>19050</xdr:rowOff>
        </xdr:to>
        <xdr:sp macro="" textlink="">
          <xdr:nvSpPr>
            <xdr:cNvPr id="15818" name="CheckBoxe_28" hidden="1">
              <a:extLst>
                <a:ext uri="{63B3BB69-23CF-44E3-9099-C40C66FF867C}">
                  <a14:compatExt spid="_x0000_s15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41</xdr:row>
          <xdr:rowOff>0</xdr:rowOff>
        </xdr:from>
        <xdr:to>
          <xdr:col>1</xdr:col>
          <xdr:colOff>133350</xdr:colOff>
          <xdr:row>66</xdr:row>
          <xdr:rowOff>19050</xdr:rowOff>
        </xdr:to>
        <xdr:sp macro="" textlink="">
          <xdr:nvSpPr>
            <xdr:cNvPr id="15819" name="CheckBoxe_29" hidden="1">
              <a:extLst>
                <a:ext uri="{63B3BB69-23CF-44E3-9099-C40C66FF867C}">
                  <a14:compatExt spid="_x0000_s15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20" name="CheckBoxe_30" hidden="1">
              <a:extLst>
                <a:ext uri="{63B3BB69-23CF-44E3-9099-C40C66FF867C}">
                  <a14:compatExt spid="_x0000_s15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21" name="CheckBoxe_31" hidden="1">
              <a:extLst>
                <a:ext uri="{63B3BB69-23CF-44E3-9099-C40C66FF867C}">
                  <a14:compatExt spid="_x0000_s15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22" name="CheckBoxe_32" hidden="1">
              <a:extLst>
                <a:ext uri="{63B3BB69-23CF-44E3-9099-C40C66FF867C}">
                  <a14:compatExt spid="_x0000_s15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23" name="CheckBoxe_33" hidden="1">
              <a:extLst>
                <a:ext uri="{63B3BB69-23CF-44E3-9099-C40C66FF867C}">
                  <a14:compatExt spid="_x0000_s15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24" name="CheckBoxe_34" hidden="1">
              <a:extLst>
                <a:ext uri="{63B3BB69-23CF-44E3-9099-C40C66FF867C}">
                  <a14:compatExt spid="_x0000_s15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25" name="CheckBoxe_35" hidden="1">
              <a:extLst>
                <a:ext uri="{63B3BB69-23CF-44E3-9099-C40C66FF867C}">
                  <a14:compatExt spid="_x0000_s15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26" name="CheckBoxe_36" hidden="1">
              <a:extLst>
                <a:ext uri="{63B3BB69-23CF-44E3-9099-C40C66FF867C}">
                  <a14:compatExt spid="_x0000_s15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27" name="CheckBoxe_37" hidden="1">
              <a:extLst>
                <a:ext uri="{63B3BB69-23CF-44E3-9099-C40C66FF867C}">
                  <a14:compatExt spid="_x0000_s15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28" name="CheckBoxe_38" hidden="1">
              <a:extLst>
                <a:ext uri="{63B3BB69-23CF-44E3-9099-C40C66FF867C}">
                  <a14:compatExt spid="_x0000_s15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29" name="CheckBoxe_39" hidden="1">
              <a:extLst>
                <a:ext uri="{63B3BB69-23CF-44E3-9099-C40C66FF867C}">
                  <a14:compatExt spid="_x0000_s15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30" name="CheckBoxe_40" hidden="1">
              <a:extLst>
                <a:ext uri="{63B3BB69-23CF-44E3-9099-C40C66FF867C}">
                  <a14:compatExt spid="_x0000_s15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31" name="CheckBoxe_41" hidden="1">
              <a:extLst>
                <a:ext uri="{63B3BB69-23CF-44E3-9099-C40C66FF867C}">
                  <a14:compatExt spid="_x0000_s15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32" name="CheckBoxe_42" hidden="1">
              <a:extLst>
                <a:ext uri="{63B3BB69-23CF-44E3-9099-C40C66FF867C}">
                  <a14:compatExt spid="_x0000_s15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33" name="CheckBoxe_43" hidden="1">
              <a:extLst>
                <a:ext uri="{63B3BB69-23CF-44E3-9099-C40C66FF867C}">
                  <a14:compatExt spid="_x0000_s15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34" name="CheckBoxe_44" hidden="1">
              <a:extLst>
                <a:ext uri="{63B3BB69-23CF-44E3-9099-C40C66FF867C}">
                  <a14:compatExt spid="_x0000_s15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35" name="CheckBoxe_45" hidden="1">
              <a:extLst>
                <a:ext uri="{63B3BB69-23CF-44E3-9099-C40C66FF867C}">
                  <a14:compatExt spid="_x0000_s15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36" name="CheckBoxe_46" hidden="1">
              <a:extLst>
                <a:ext uri="{63B3BB69-23CF-44E3-9099-C40C66FF867C}">
                  <a14:compatExt spid="_x0000_s15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37" name="CheckBoxe_47" hidden="1">
              <a:extLst>
                <a:ext uri="{63B3BB69-23CF-44E3-9099-C40C66FF867C}">
                  <a14:compatExt spid="_x0000_s15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38" name="CheckBoxe_48" hidden="1">
              <a:extLst>
                <a:ext uri="{63B3BB69-23CF-44E3-9099-C40C66FF867C}">
                  <a14:compatExt spid="_x0000_s15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39" name="CheckBoxe_49" hidden="1">
              <a:extLst>
                <a:ext uri="{63B3BB69-23CF-44E3-9099-C40C66FF867C}">
                  <a14:compatExt spid="_x0000_s15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1276350</xdr:colOff>
          <xdr:row>66</xdr:row>
          <xdr:rowOff>0</xdr:rowOff>
        </xdr:from>
        <xdr:to>
          <xdr:col>1</xdr:col>
          <xdr:colOff>133350</xdr:colOff>
          <xdr:row>67</xdr:row>
          <xdr:rowOff>19050</xdr:rowOff>
        </xdr:to>
        <xdr:sp macro="" textlink="">
          <xdr:nvSpPr>
            <xdr:cNvPr id="15840" name="CheckBoxe_50" hidden="1">
              <a:extLst>
                <a:ext uri="{63B3BB69-23CF-44E3-9099-C40C66FF867C}">
                  <a14:compatExt spid="_x0000_s15840"/>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11</xdr:col>
      <xdr:colOff>47624</xdr:colOff>
      <xdr:row>23</xdr:row>
      <xdr:rowOff>66675</xdr:rowOff>
    </xdr:from>
    <xdr:to>
      <xdr:col>11</xdr:col>
      <xdr:colOff>228600</xdr:colOff>
      <xdr:row>78</xdr:row>
      <xdr:rowOff>123825</xdr:rowOff>
    </xdr:to>
    <xdr:sp macro="" textlink="">
      <xdr:nvSpPr>
        <xdr:cNvPr id="2" name="Flèche vers le bas 1"/>
        <xdr:cNvSpPr/>
      </xdr:nvSpPr>
      <xdr:spPr>
        <a:xfrm>
          <a:off x="9020174" y="4448175"/>
          <a:ext cx="180976" cy="10534650"/>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23</xdr:row>
      <xdr:rowOff>95249</xdr:rowOff>
    </xdr:from>
    <xdr:to>
      <xdr:col>11</xdr:col>
      <xdr:colOff>2047875</xdr:colOff>
      <xdr:row>40</xdr:row>
      <xdr:rowOff>57150</xdr:rowOff>
    </xdr:to>
    <xdr:sp macro="" textlink="">
      <xdr:nvSpPr>
        <xdr:cNvPr id="3" name="Rectangle 2"/>
        <xdr:cNvSpPr/>
      </xdr:nvSpPr>
      <xdr:spPr>
        <a:xfrm>
          <a:off x="9210675" y="4476749"/>
          <a:ext cx="1809750" cy="320040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leur nom ou leur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 raison sur la colonne de droite.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Pas de cellule vides entre chaque dates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Pour les périodes de vacances, il suffit d'indiquer la date du premier jour de vacances et de faire "glisser" la cellule vers le bas jusqu'à indiquer la date du dernier jour de vacances.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1</xdr:row>
      <xdr:rowOff>47625</xdr:rowOff>
    </xdr:from>
    <xdr:to>
      <xdr:col>11</xdr:col>
      <xdr:colOff>2047875</xdr:colOff>
      <xdr:row>16</xdr:row>
      <xdr:rowOff>152400</xdr:rowOff>
    </xdr:to>
    <xdr:sp macro="" textlink="">
      <xdr:nvSpPr>
        <xdr:cNvPr id="4" name="Rectangle 3"/>
        <xdr:cNvSpPr/>
      </xdr:nvSpPr>
      <xdr:spPr>
        <a:xfrm>
          <a:off x="6105525" y="238125"/>
          <a:ext cx="1809750" cy="2962275"/>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en cellule A4, ainsi que le mois de début de planning indiqué en cellule A2.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"Planning"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Les jours fériés sont "doublés" afin de gérer les jours fériées sur le treizième mois du planning.</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11</xdr:col>
      <xdr:colOff>38100</xdr:colOff>
      <xdr:row>1</xdr:row>
      <xdr:rowOff>28575</xdr:rowOff>
    </xdr:from>
    <xdr:to>
      <xdr:col>11</xdr:col>
      <xdr:colOff>190500</xdr:colOff>
      <xdr:row>22</xdr:row>
      <xdr:rowOff>133350</xdr:rowOff>
    </xdr:to>
    <xdr:sp macro="" textlink="">
      <xdr:nvSpPr>
        <xdr:cNvPr id="5" name="Flèche vers le bas 4"/>
        <xdr:cNvSpPr/>
      </xdr:nvSpPr>
      <xdr:spPr>
        <a:xfrm>
          <a:off x="5905500" y="219075"/>
          <a:ext cx="152400" cy="41052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mc:AlternateContent xmlns:mc="http://schemas.openxmlformats.org/markup-compatibility/2006">
    <mc:Choice xmlns:a14="http://schemas.microsoft.com/office/drawing/2010/main" Requires="a14">
      <xdr:twoCellAnchor editAs="oneCell">
        <xdr:from>
          <xdr:col>3</xdr:col>
          <xdr:colOff>771525</xdr:colOff>
          <xdr:row>0</xdr:row>
          <xdr:rowOff>180975</xdr:rowOff>
        </xdr:from>
        <xdr:to>
          <xdr:col>7</xdr:col>
          <xdr:colOff>47625</xdr:colOff>
          <xdr:row>2</xdr:row>
          <xdr:rowOff>19050</xdr:rowOff>
        </xdr:to>
        <xdr:sp macro="" textlink="">
          <xdr:nvSpPr>
            <xdr:cNvPr id="4097" name="Check Box 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1</xdr:row>
          <xdr:rowOff>180975</xdr:rowOff>
        </xdr:from>
        <xdr:to>
          <xdr:col>7</xdr:col>
          <xdr:colOff>47625</xdr:colOff>
          <xdr:row>3</xdr:row>
          <xdr:rowOff>19050</xdr:rowOff>
        </xdr:to>
        <xdr:sp macro="" textlink="">
          <xdr:nvSpPr>
            <xdr:cNvPr id="4098" name="Check Box 2"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2</xdr:row>
          <xdr:rowOff>180975</xdr:rowOff>
        </xdr:from>
        <xdr:to>
          <xdr:col>7</xdr:col>
          <xdr:colOff>47625</xdr:colOff>
          <xdr:row>4</xdr:row>
          <xdr:rowOff>19050</xdr:rowOff>
        </xdr:to>
        <xdr:sp macro="" textlink="">
          <xdr:nvSpPr>
            <xdr:cNvPr id="4099" name="Check Box 3" hidden="1">
              <a:extLst>
                <a:ext uri="{63B3BB69-23CF-44E3-9099-C40C66FF867C}">
                  <a14:compatExt spid="_x0000_s4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3</xdr:row>
          <xdr:rowOff>180975</xdr:rowOff>
        </xdr:from>
        <xdr:to>
          <xdr:col>7</xdr:col>
          <xdr:colOff>47625</xdr:colOff>
          <xdr:row>5</xdr:row>
          <xdr:rowOff>19050</xdr:rowOff>
        </xdr:to>
        <xdr:sp macro="" textlink="">
          <xdr:nvSpPr>
            <xdr:cNvPr id="4100" name="Check Box 4" hidden="1">
              <a:extLst>
                <a:ext uri="{63B3BB69-23CF-44E3-9099-C40C66FF867C}">
                  <a14:compatExt spid="_x0000_s4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4</xdr:row>
          <xdr:rowOff>171450</xdr:rowOff>
        </xdr:from>
        <xdr:to>
          <xdr:col>7</xdr:col>
          <xdr:colOff>47625</xdr:colOff>
          <xdr:row>6</xdr:row>
          <xdr:rowOff>9525</xdr:rowOff>
        </xdr:to>
        <xdr:sp macro="" textlink="">
          <xdr:nvSpPr>
            <xdr:cNvPr id="4101" name="Check Box 5" hidden="1">
              <a:extLst>
                <a:ext uri="{63B3BB69-23CF-44E3-9099-C40C66FF867C}">
                  <a14:compatExt spid="_x0000_s4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5</xdr:row>
          <xdr:rowOff>171450</xdr:rowOff>
        </xdr:from>
        <xdr:to>
          <xdr:col>7</xdr:col>
          <xdr:colOff>47625</xdr:colOff>
          <xdr:row>7</xdr:row>
          <xdr:rowOff>9525</xdr:rowOff>
        </xdr:to>
        <xdr:sp macro="" textlink="">
          <xdr:nvSpPr>
            <xdr:cNvPr id="4102" name="Check Box 6" hidden="1">
              <a:extLst>
                <a:ext uri="{63B3BB69-23CF-44E3-9099-C40C66FF867C}">
                  <a14:compatExt spid="_x0000_s4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6</xdr:row>
          <xdr:rowOff>171450</xdr:rowOff>
        </xdr:from>
        <xdr:to>
          <xdr:col>7</xdr:col>
          <xdr:colOff>47625</xdr:colOff>
          <xdr:row>8</xdr:row>
          <xdr:rowOff>9525</xdr:rowOff>
        </xdr:to>
        <xdr:sp macro="" textlink="">
          <xdr:nvSpPr>
            <xdr:cNvPr id="4103" name="Check Box 7" hidden="1">
              <a:extLst>
                <a:ext uri="{63B3BB69-23CF-44E3-9099-C40C66FF867C}">
                  <a14:compatExt spid="_x0000_s4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0</xdr:row>
          <xdr:rowOff>180975</xdr:rowOff>
        </xdr:from>
        <xdr:to>
          <xdr:col>11</xdr:col>
          <xdr:colOff>104775</xdr:colOff>
          <xdr:row>2</xdr:row>
          <xdr:rowOff>19050</xdr:rowOff>
        </xdr:to>
        <xdr:sp macro="" textlink="">
          <xdr:nvSpPr>
            <xdr:cNvPr id="4104" name="Check Box 8" hidden="1">
              <a:extLst>
                <a:ext uri="{63B3BB69-23CF-44E3-9099-C40C66FF867C}">
                  <a14:compatExt spid="_x0000_s4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xdr:row>
          <xdr:rowOff>180975</xdr:rowOff>
        </xdr:from>
        <xdr:to>
          <xdr:col>11</xdr:col>
          <xdr:colOff>104775</xdr:colOff>
          <xdr:row>3</xdr:row>
          <xdr:rowOff>19050</xdr:rowOff>
        </xdr:to>
        <xdr:sp macro="" textlink="">
          <xdr:nvSpPr>
            <xdr:cNvPr id="4105" name="Check Box 9" hidden="1">
              <a:extLst>
                <a:ext uri="{63B3BB69-23CF-44E3-9099-C40C66FF867C}">
                  <a14:compatExt spid="_x0000_s4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2</xdr:row>
          <xdr:rowOff>180975</xdr:rowOff>
        </xdr:from>
        <xdr:to>
          <xdr:col>11</xdr:col>
          <xdr:colOff>104775</xdr:colOff>
          <xdr:row>4</xdr:row>
          <xdr:rowOff>19050</xdr:rowOff>
        </xdr:to>
        <xdr:sp macro="" textlink="">
          <xdr:nvSpPr>
            <xdr:cNvPr id="4106" name="Check Box 10" hidden="1">
              <a:extLst>
                <a:ext uri="{63B3BB69-23CF-44E3-9099-C40C66FF867C}">
                  <a14:compatExt spid="_x0000_s4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3</xdr:row>
          <xdr:rowOff>180975</xdr:rowOff>
        </xdr:from>
        <xdr:to>
          <xdr:col>11</xdr:col>
          <xdr:colOff>104775</xdr:colOff>
          <xdr:row>5</xdr:row>
          <xdr:rowOff>19050</xdr:rowOff>
        </xdr:to>
        <xdr:sp macro="" textlink="">
          <xdr:nvSpPr>
            <xdr:cNvPr id="4107" name="Check Box 11" hidden="1">
              <a:extLst>
                <a:ext uri="{63B3BB69-23CF-44E3-9099-C40C66FF867C}">
                  <a14:compatExt spid="_x0000_s4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4</xdr:row>
          <xdr:rowOff>180975</xdr:rowOff>
        </xdr:from>
        <xdr:to>
          <xdr:col>11</xdr:col>
          <xdr:colOff>104775</xdr:colOff>
          <xdr:row>6</xdr:row>
          <xdr:rowOff>19050</xdr:rowOff>
        </xdr:to>
        <xdr:sp macro="" textlink="">
          <xdr:nvSpPr>
            <xdr:cNvPr id="4108" name="Check Box 12" hidden="1">
              <a:extLst>
                <a:ext uri="{63B3BB69-23CF-44E3-9099-C40C66FF867C}">
                  <a14:compatExt spid="_x0000_s4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5</xdr:row>
          <xdr:rowOff>180975</xdr:rowOff>
        </xdr:from>
        <xdr:to>
          <xdr:col>11</xdr:col>
          <xdr:colOff>104775</xdr:colOff>
          <xdr:row>7</xdr:row>
          <xdr:rowOff>19050</xdr:rowOff>
        </xdr:to>
        <xdr:sp macro="" textlink="">
          <xdr:nvSpPr>
            <xdr:cNvPr id="4109" name="Check Box 13" hidden="1">
              <a:extLst>
                <a:ext uri="{63B3BB69-23CF-44E3-9099-C40C66FF867C}">
                  <a14:compatExt spid="_x0000_s4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6</xdr:row>
          <xdr:rowOff>180975</xdr:rowOff>
        </xdr:from>
        <xdr:to>
          <xdr:col>11</xdr:col>
          <xdr:colOff>104775</xdr:colOff>
          <xdr:row>8</xdr:row>
          <xdr:rowOff>19050</xdr:rowOff>
        </xdr:to>
        <xdr:sp macro="" textlink="">
          <xdr:nvSpPr>
            <xdr:cNvPr id="4110" name="Check Box 14" hidden="1">
              <a:extLst>
                <a:ext uri="{63B3BB69-23CF-44E3-9099-C40C66FF867C}">
                  <a14:compatExt spid="_x0000_s4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7</xdr:row>
          <xdr:rowOff>180975</xdr:rowOff>
        </xdr:from>
        <xdr:to>
          <xdr:col>11</xdr:col>
          <xdr:colOff>104775</xdr:colOff>
          <xdr:row>9</xdr:row>
          <xdr:rowOff>19050</xdr:rowOff>
        </xdr:to>
        <xdr:sp macro="" textlink="">
          <xdr:nvSpPr>
            <xdr:cNvPr id="4111" name="Check Box 15" hidden="1">
              <a:extLst>
                <a:ext uri="{63B3BB69-23CF-44E3-9099-C40C66FF867C}">
                  <a14:compatExt spid="_x0000_s4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8</xdr:row>
          <xdr:rowOff>180975</xdr:rowOff>
        </xdr:from>
        <xdr:to>
          <xdr:col>11</xdr:col>
          <xdr:colOff>104775</xdr:colOff>
          <xdr:row>10</xdr:row>
          <xdr:rowOff>19050</xdr:rowOff>
        </xdr:to>
        <xdr:sp macro="" textlink="">
          <xdr:nvSpPr>
            <xdr:cNvPr id="4112" name="Check Box 16" hidden="1">
              <a:extLst>
                <a:ext uri="{63B3BB69-23CF-44E3-9099-C40C66FF867C}">
                  <a14:compatExt spid="_x0000_s4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9</xdr:row>
          <xdr:rowOff>180975</xdr:rowOff>
        </xdr:from>
        <xdr:to>
          <xdr:col>11</xdr:col>
          <xdr:colOff>104775</xdr:colOff>
          <xdr:row>11</xdr:row>
          <xdr:rowOff>19050</xdr:rowOff>
        </xdr:to>
        <xdr:sp macro="" textlink="">
          <xdr:nvSpPr>
            <xdr:cNvPr id="4113" name="Check Box 17" hidden="1">
              <a:extLst>
                <a:ext uri="{63B3BB69-23CF-44E3-9099-C40C66FF867C}">
                  <a14:compatExt spid="_x0000_s4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10</xdr:row>
          <xdr:rowOff>180975</xdr:rowOff>
        </xdr:from>
        <xdr:to>
          <xdr:col>11</xdr:col>
          <xdr:colOff>104775</xdr:colOff>
          <xdr:row>12</xdr:row>
          <xdr:rowOff>19050</xdr:rowOff>
        </xdr:to>
        <xdr:sp macro="" textlink="">
          <xdr:nvSpPr>
            <xdr:cNvPr id="4114" name="Check Box 18" hidden="1">
              <a:extLst>
                <a:ext uri="{63B3BB69-23CF-44E3-9099-C40C66FF867C}">
                  <a14:compatExt spid="_x0000_s4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11</xdr:row>
          <xdr:rowOff>180975</xdr:rowOff>
        </xdr:from>
        <xdr:to>
          <xdr:col>11</xdr:col>
          <xdr:colOff>104775</xdr:colOff>
          <xdr:row>13</xdr:row>
          <xdr:rowOff>19050</xdr:rowOff>
        </xdr:to>
        <xdr:sp macro="" textlink="">
          <xdr:nvSpPr>
            <xdr:cNvPr id="4115" name="Check Box 19" hidden="1">
              <a:extLst>
                <a:ext uri="{63B3BB69-23CF-44E3-9099-C40C66FF867C}">
                  <a14:compatExt spid="_x0000_s4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12</xdr:row>
          <xdr:rowOff>180975</xdr:rowOff>
        </xdr:from>
        <xdr:to>
          <xdr:col>11</xdr:col>
          <xdr:colOff>104775</xdr:colOff>
          <xdr:row>14</xdr:row>
          <xdr:rowOff>19050</xdr:rowOff>
        </xdr:to>
        <xdr:sp macro="" textlink="">
          <xdr:nvSpPr>
            <xdr:cNvPr id="4116" name="Check Box 20" hidden="1">
              <a:extLst>
                <a:ext uri="{63B3BB69-23CF-44E3-9099-C40C66FF867C}">
                  <a14:compatExt spid="_x0000_s4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13</xdr:row>
          <xdr:rowOff>180975</xdr:rowOff>
        </xdr:from>
        <xdr:to>
          <xdr:col>11</xdr:col>
          <xdr:colOff>104775</xdr:colOff>
          <xdr:row>15</xdr:row>
          <xdr:rowOff>19050</xdr:rowOff>
        </xdr:to>
        <xdr:sp macro="" textlink="">
          <xdr:nvSpPr>
            <xdr:cNvPr id="4117" name="Check Box 21" hidden="1">
              <a:extLst>
                <a:ext uri="{63B3BB69-23CF-44E3-9099-C40C66FF867C}">
                  <a14:compatExt spid="_x0000_s4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14</xdr:row>
          <xdr:rowOff>180975</xdr:rowOff>
        </xdr:from>
        <xdr:to>
          <xdr:col>11</xdr:col>
          <xdr:colOff>104775</xdr:colOff>
          <xdr:row>16</xdr:row>
          <xdr:rowOff>19050</xdr:rowOff>
        </xdr:to>
        <xdr:sp macro="" textlink="">
          <xdr:nvSpPr>
            <xdr:cNvPr id="4118" name="Check Box 22" hidden="1">
              <a:extLst>
                <a:ext uri="{63B3BB69-23CF-44E3-9099-C40C66FF867C}">
                  <a14:compatExt spid="_x0000_s4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15</xdr:row>
          <xdr:rowOff>180975</xdr:rowOff>
        </xdr:from>
        <xdr:to>
          <xdr:col>11</xdr:col>
          <xdr:colOff>104775</xdr:colOff>
          <xdr:row>17</xdr:row>
          <xdr:rowOff>19050</xdr:rowOff>
        </xdr:to>
        <xdr:sp macro="" textlink="">
          <xdr:nvSpPr>
            <xdr:cNvPr id="4119" name="Check Box 23" hidden="1">
              <a:extLst>
                <a:ext uri="{63B3BB69-23CF-44E3-9099-C40C66FF867C}">
                  <a14:compatExt spid="_x0000_s4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16</xdr:row>
          <xdr:rowOff>180975</xdr:rowOff>
        </xdr:from>
        <xdr:to>
          <xdr:col>11</xdr:col>
          <xdr:colOff>104775</xdr:colOff>
          <xdr:row>18</xdr:row>
          <xdr:rowOff>19050</xdr:rowOff>
        </xdr:to>
        <xdr:sp macro="" textlink="">
          <xdr:nvSpPr>
            <xdr:cNvPr id="4120" name="Check Box 24" hidden="1">
              <a:extLst>
                <a:ext uri="{63B3BB69-23CF-44E3-9099-C40C66FF867C}">
                  <a14:compatExt spid="_x0000_s4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17</xdr:row>
          <xdr:rowOff>180975</xdr:rowOff>
        </xdr:from>
        <xdr:to>
          <xdr:col>11</xdr:col>
          <xdr:colOff>104775</xdr:colOff>
          <xdr:row>19</xdr:row>
          <xdr:rowOff>19050</xdr:rowOff>
        </xdr:to>
        <xdr:sp macro="" textlink="">
          <xdr:nvSpPr>
            <xdr:cNvPr id="4121" name="Check Box 25" hidden="1">
              <a:extLst>
                <a:ext uri="{63B3BB69-23CF-44E3-9099-C40C66FF867C}">
                  <a14:compatExt spid="_x0000_s4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18</xdr:row>
          <xdr:rowOff>180975</xdr:rowOff>
        </xdr:from>
        <xdr:to>
          <xdr:col>11</xdr:col>
          <xdr:colOff>104775</xdr:colOff>
          <xdr:row>20</xdr:row>
          <xdr:rowOff>19050</xdr:rowOff>
        </xdr:to>
        <xdr:sp macro="" textlink="">
          <xdr:nvSpPr>
            <xdr:cNvPr id="4122" name="Check Box 26" hidden="1">
              <a:extLst>
                <a:ext uri="{63B3BB69-23CF-44E3-9099-C40C66FF867C}">
                  <a14:compatExt spid="_x0000_s4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19</xdr:row>
          <xdr:rowOff>180975</xdr:rowOff>
        </xdr:from>
        <xdr:to>
          <xdr:col>11</xdr:col>
          <xdr:colOff>104775</xdr:colOff>
          <xdr:row>21</xdr:row>
          <xdr:rowOff>19050</xdr:rowOff>
        </xdr:to>
        <xdr:sp macro="" textlink="">
          <xdr:nvSpPr>
            <xdr:cNvPr id="4123" name="Check Box 27" hidden="1">
              <a:extLst>
                <a:ext uri="{63B3BB69-23CF-44E3-9099-C40C66FF867C}">
                  <a14:compatExt spid="_x0000_s4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20</xdr:row>
          <xdr:rowOff>180975</xdr:rowOff>
        </xdr:from>
        <xdr:to>
          <xdr:col>11</xdr:col>
          <xdr:colOff>104775</xdr:colOff>
          <xdr:row>22</xdr:row>
          <xdr:rowOff>19050</xdr:rowOff>
        </xdr:to>
        <xdr:sp macro="" textlink="">
          <xdr:nvSpPr>
            <xdr:cNvPr id="4124" name="Check Box 28" hidden="1">
              <a:extLst>
                <a:ext uri="{63B3BB69-23CF-44E3-9099-C40C66FF867C}">
                  <a14:compatExt spid="_x0000_s4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21</xdr:row>
          <xdr:rowOff>180975</xdr:rowOff>
        </xdr:from>
        <xdr:to>
          <xdr:col>11</xdr:col>
          <xdr:colOff>104775</xdr:colOff>
          <xdr:row>23</xdr:row>
          <xdr:rowOff>19050</xdr:rowOff>
        </xdr:to>
        <xdr:sp macro="" textlink="">
          <xdr:nvSpPr>
            <xdr:cNvPr id="4125" name="Check Box 29" hidden="1">
              <a:extLst>
                <a:ext uri="{63B3BB69-23CF-44E3-9099-C40C66FF867C}">
                  <a14:compatExt spid="_x0000_s412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671" Type="http://schemas.openxmlformats.org/officeDocument/2006/relationships/ctrlProp" Target="../ctrlProps/ctrlProp668.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531" Type="http://schemas.openxmlformats.org/officeDocument/2006/relationships/ctrlProp" Target="../ctrlProps/ctrlProp528.xml"/><Relationship Id="rId573" Type="http://schemas.openxmlformats.org/officeDocument/2006/relationships/ctrlProp" Target="../ctrlProps/ctrlProp570.xml"/><Relationship Id="rId629" Type="http://schemas.openxmlformats.org/officeDocument/2006/relationships/ctrlProp" Target="../ctrlProps/ctrlProp626.xml"/><Relationship Id="rId170" Type="http://schemas.openxmlformats.org/officeDocument/2006/relationships/ctrlProp" Target="../ctrlProps/ctrlProp167.xml"/><Relationship Id="rId226" Type="http://schemas.openxmlformats.org/officeDocument/2006/relationships/ctrlProp" Target="../ctrlProps/ctrlProp223.xml"/><Relationship Id="rId433" Type="http://schemas.openxmlformats.org/officeDocument/2006/relationships/ctrlProp" Target="../ctrlProps/ctrlProp430.xml"/><Relationship Id="rId268" Type="http://schemas.openxmlformats.org/officeDocument/2006/relationships/ctrlProp" Target="../ctrlProps/ctrlProp265.xml"/><Relationship Id="rId475" Type="http://schemas.openxmlformats.org/officeDocument/2006/relationships/ctrlProp" Target="../ctrlProps/ctrlProp472.xml"/><Relationship Id="rId640" Type="http://schemas.openxmlformats.org/officeDocument/2006/relationships/ctrlProp" Target="../ctrlProps/ctrlProp637.xml"/><Relationship Id="rId682" Type="http://schemas.openxmlformats.org/officeDocument/2006/relationships/ctrlProp" Target="../ctrlProps/ctrlProp679.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335" Type="http://schemas.openxmlformats.org/officeDocument/2006/relationships/ctrlProp" Target="../ctrlProps/ctrlProp332.xml"/><Relationship Id="rId377" Type="http://schemas.openxmlformats.org/officeDocument/2006/relationships/ctrlProp" Target="../ctrlProps/ctrlProp374.xml"/><Relationship Id="rId500" Type="http://schemas.openxmlformats.org/officeDocument/2006/relationships/ctrlProp" Target="../ctrlProps/ctrlProp497.xml"/><Relationship Id="rId542" Type="http://schemas.openxmlformats.org/officeDocument/2006/relationships/ctrlProp" Target="../ctrlProps/ctrlProp539.xml"/><Relationship Id="rId584" Type="http://schemas.openxmlformats.org/officeDocument/2006/relationships/ctrlProp" Target="../ctrlProps/ctrlProp581.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402" Type="http://schemas.openxmlformats.org/officeDocument/2006/relationships/ctrlProp" Target="../ctrlProps/ctrlProp399.xml"/><Relationship Id="rId279" Type="http://schemas.openxmlformats.org/officeDocument/2006/relationships/ctrlProp" Target="../ctrlProps/ctrlProp276.xml"/><Relationship Id="rId444" Type="http://schemas.openxmlformats.org/officeDocument/2006/relationships/ctrlProp" Target="../ctrlProps/ctrlProp441.xml"/><Relationship Id="rId486" Type="http://schemas.openxmlformats.org/officeDocument/2006/relationships/ctrlProp" Target="../ctrlProps/ctrlProp483.xml"/><Relationship Id="rId651" Type="http://schemas.openxmlformats.org/officeDocument/2006/relationships/ctrlProp" Target="../ctrlProps/ctrlProp648.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46" Type="http://schemas.openxmlformats.org/officeDocument/2006/relationships/ctrlProp" Target="../ctrlProps/ctrlProp343.xml"/><Relationship Id="rId388" Type="http://schemas.openxmlformats.org/officeDocument/2006/relationships/ctrlProp" Target="../ctrlProps/ctrlProp385.xml"/><Relationship Id="rId511" Type="http://schemas.openxmlformats.org/officeDocument/2006/relationships/ctrlProp" Target="../ctrlProps/ctrlProp508.xml"/><Relationship Id="rId553" Type="http://schemas.openxmlformats.org/officeDocument/2006/relationships/ctrlProp" Target="../ctrlProps/ctrlProp550.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595" Type="http://schemas.openxmlformats.org/officeDocument/2006/relationships/ctrlProp" Target="../ctrlProps/ctrlProp592.xml"/><Relationship Id="rId248" Type="http://schemas.openxmlformats.org/officeDocument/2006/relationships/ctrlProp" Target="../ctrlProps/ctrlProp245.xml"/><Relationship Id="rId455" Type="http://schemas.openxmlformats.org/officeDocument/2006/relationships/ctrlProp" Target="../ctrlProps/ctrlProp452.xml"/><Relationship Id="rId497" Type="http://schemas.openxmlformats.org/officeDocument/2006/relationships/ctrlProp" Target="../ctrlProps/ctrlProp494.xml"/><Relationship Id="rId620" Type="http://schemas.openxmlformats.org/officeDocument/2006/relationships/ctrlProp" Target="../ctrlProps/ctrlProp617.xml"/><Relationship Id="rId662" Type="http://schemas.openxmlformats.org/officeDocument/2006/relationships/ctrlProp" Target="../ctrlProps/ctrlProp659.xml"/><Relationship Id="rId718" Type="http://schemas.openxmlformats.org/officeDocument/2006/relationships/ctrlProp" Target="../ctrlProps/ctrlProp715.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357" Type="http://schemas.openxmlformats.org/officeDocument/2006/relationships/ctrlProp" Target="../ctrlProps/ctrlProp354.xml"/><Relationship Id="rId522" Type="http://schemas.openxmlformats.org/officeDocument/2006/relationships/ctrlProp" Target="../ctrlProps/ctrlProp519.xml"/><Relationship Id="rId54" Type="http://schemas.openxmlformats.org/officeDocument/2006/relationships/ctrlProp" Target="../ctrlProps/ctrlProp51.xml"/><Relationship Id="rId96" Type="http://schemas.openxmlformats.org/officeDocument/2006/relationships/ctrlProp" Target="../ctrlProps/ctrlProp93.xml"/><Relationship Id="rId161" Type="http://schemas.openxmlformats.org/officeDocument/2006/relationships/ctrlProp" Target="../ctrlProps/ctrlProp158.xml"/><Relationship Id="rId217" Type="http://schemas.openxmlformats.org/officeDocument/2006/relationships/ctrlProp" Target="../ctrlProps/ctrlProp214.xml"/><Relationship Id="rId399" Type="http://schemas.openxmlformats.org/officeDocument/2006/relationships/ctrlProp" Target="../ctrlProps/ctrlProp396.xml"/><Relationship Id="rId564" Type="http://schemas.openxmlformats.org/officeDocument/2006/relationships/ctrlProp" Target="../ctrlProps/ctrlProp561.xml"/><Relationship Id="rId259" Type="http://schemas.openxmlformats.org/officeDocument/2006/relationships/ctrlProp" Target="../ctrlProps/ctrlProp256.xml"/><Relationship Id="rId424" Type="http://schemas.openxmlformats.org/officeDocument/2006/relationships/ctrlProp" Target="../ctrlProps/ctrlProp421.xml"/><Relationship Id="rId466" Type="http://schemas.openxmlformats.org/officeDocument/2006/relationships/ctrlProp" Target="../ctrlProps/ctrlProp463.xml"/><Relationship Id="rId631" Type="http://schemas.openxmlformats.org/officeDocument/2006/relationships/ctrlProp" Target="../ctrlProps/ctrlProp628.xml"/><Relationship Id="rId673" Type="http://schemas.openxmlformats.org/officeDocument/2006/relationships/ctrlProp" Target="../ctrlProps/ctrlProp670.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326" Type="http://schemas.openxmlformats.org/officeDocument/2006/relationships/ctrlProp" Target="../ctrlProps/ctrlProp323.xml"/><Relationship Id="rId533" Type="http://schemas.openxmlformats.org/officeDocument/2006/relationships/ctrlProp" Target="../ctrlProps/ctrlProp530.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172" Type="http://schemas.openxmlformats.org/officeDocument/2006/relationships/ctrlProp" Target="../ctrlProps/ctrlProp169.xml"/><Relationship Id="rId228" Type="http://schemas.openxmlformats.org/officeDocument/2006/relationships/ctrlProp" Target="../ctrlProps/ctrlProp225.xml"/><Relationship Id="rId435" Type="http://schemas.openxmlformats.org/officeDocument/2006/relationships/ctrlProp" Target="../ctrlProps/ctrlProp432.xml"/><Relationship Id="rId477" Type="http://schemas.openxmlformats.org/officeDocument/2006/relationships/ctrlProp" Target="../ctrlProps/ctrlProp474.xml"/><Relationship Id="rId600" Type="http://schemas.openxmlformats.org/officeDocument/2006/relationships/ctrlProp" Target="../ctrlProps/ctrlProp597.xml"/><Relationship Id="rId642" Type="http://schemas.openxmlformats.org/officeDocument/2006/relationships/ctrlProp" Target="../ctrlProps/ctrlProp639.xml"/><Relationship Id="rId684" Type="http://schemas.openxmlformats.org/officeDocument/2006/relationships/ctrlProp" Target="../ctrlProps/ctrlProp681.xml"/><Relationship Id="rId281" Type="http://schemas.openxmlformats.org/officeDocument/2006/relationships/ctrlProp" Target="../ctrlProps/ctrlProp278.xml"/><Relationship Id="rId337" Type="http://schemas.openxmlformats.org/officeDocument/2006/relationships/ctrlProp" Target="../ctrlProps/ctrlProp334.xml"/><Relationship Id="rId502" Type="http://schemas.openxmlformats.org/officeDocument/2006/relationships/ctrlProp" Target="../ctrlProps/ctrlProp499.xml"/><Relationship Id="rId34" Type="http://schemas.openxmlformats.org/officeDocument/2006/relationships/ctrlProp" Target="../ctrlProps/ctrlProp31.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44" Type="http://schemas.openxmlformats.org/officeDocument/2006/relationships/ctrlProp" Target="../ctrlProps/ctrlProp541.xml"/><Relationship Id="rId586" Type="http://schemas.openxmlformats.org/officeDocument/2006/relationships/ctrlProp" Target="../ctrlProps/ctrlProp583.xml"/><Relationship Id="rId7" Type="http://schemas.openxmlformats.org/officeDocument/2006/relationships/ctrlProp" Target="../ctrlProps/ctrlProp4.xml"/><Relationship Id="rId183" Type="http://schemas.openxmlformats.org/officeDocument/2006/relationships/ctrlProp" Target="../ctrlProps/ctrlProp180.xml"/><Relationship Id="rId239" Type="http://schemas.openxmlformats.org/officeDocument/2006/relationships/ctrlProp" Target="../ctrlProps/ctrlProp236.xml"/><Relationship Id="rId390" Type="http://schemas.openxmlformats.org/officeDocument/2006/relationships/ctrlProp" Target="../ctrlProps/ctrlProp387.xml"/><Relationship Id="rId404" Type="http://schemas.openxmlformats.org/officeDocument/2006/relationships/ctrlProp" Target="../ctrlProps/ctrlProp401.xml"/><Relationship Id="rId446" Type="http://schemas.openxmlformats.org/officeDocument/2006/relationships/ctrlProp" Target="../ctrlProps/ctrlProp443.xml"/><Relationship Id="rId611" Type="http://schemas.openxmlformats.org/officeDocument/2006/relationships/ctrlProp" Target="../ctrlProps/ctrlProp608.xml"/><Relationship Id="rId653" Type="http://schemas.openxmlformats.org/officeDocument/2006/relationships/ctrlProp" Target="../ctrlProps/ctrlProp650.xml"/><Relationship Id="rId250" Type="http://schemas.openxmlformats.org/officeDocument/2006/relationships/ctrlProp" Target="../ctrlProps/ctrlProp247.xml"/><Relationship Id="rId292" Type="http://schemas.openxmlformats.org/officeDocument/2006/relationships/ctrlProp" Target="../ctrlProps/ctrlProp289.xml"/><Relationship Id="rId306" Type="http://schemas.openxmlformats.org/officeDocument/2006/relationships/ctrlProp" Target="../ctrlProps/ctrlProp303.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87" Type="http://schemas.openxmlformats.org/officeDocument/2006/relationships/ctrlProp" Target="../ctrlProps/ctrlProp84.xml"/><Relationship Id="rId110" Type="http://schemas.openxmlformats.org/officeDocument/2006/relationships/ctrlProp" Target="../ctrlProps/ctrlProp107.xml"/><Relationship Id="rId348" Type="http://schemas.openxmlformats.org/officeDocument/2006/relationships/ctrlProp" Target="../ctrlProps/ctrlProp345.xml"/><Relationship Id="rId513" Type="http://schemas.openxmlformats.org/officeDocument/2006/relationships/ctrlProp" Target="../ctrlProps/ctrlProp510.xml"/><Relationship Id="rId555" Type="http://schemas.openxmlformats.org/officeDocument/2006/relationships/ctrlProp" Target="../ctrlProps/ctrlProp552.xml"/><Relationship Id="rId597" Type="http://schemas.openxmlformats.org/officeDocument/2006/relationships/ctrlProp" Target="../ctrlProps/ctrlProp594.xml"/><Relationship Id="rId720" Type="http://schemas.openxmlformats.org/officeDocument/2006/relationships/ctrlProp" Target="../ctrlProps/ctrlProp717.xml"/><Relationship Id="rId152" Type="http://schemas.openxmlformats.org/officeDocument/2006/relationships/ctrlProp" Target="../ctrlProps/ctrlProp14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457" Type="http://schemas.openxmlformats.org/officeDocument/2006/relationships/ctrlProp" Target="../ctrlProps/ctrlProp454.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664" Type="http://schemas.openxmlformats.org/officeDocument/2006/relationships/ctrlProp" Target="../ctrlProps/ctrlProp661.xml"/><Relationship Id="rId14" Type="http://schemas.openxmlformats.org/officeDocument/2006/relationships/ctrlProp" Target="../ctrlProps/ctrlProp11.xml"/><Relationship Id="rId56" Type="http://schemas.openxmlformats.org/officeDocument/2006/relationships/ctrlProp" Target="../ctrlProps/ctrlProp53.xml"/><Relationship Id="rId317" Type="http://schemas.openxmlformats.org/officeDocument/2006/relationships/ctrlProp" Target="../ctrlProps/ctrlProp314.xml"/><Relationship Id="rId359" Type="http://schemas.openxmlformats.org/officeDocument/2006/relationships/ctrlProp" Target="../ctrlProps/ctrlProp356.xml"/><Relationship Id="rId524" Type="http://schemas.openxmlformats.org/officeDocument/2006/relationships/ctrlProp" Target="../ctrlProps/ctrlProp521.xml"/><Relationship Id="rId566" Type="http://schemas.openxmlformats.org/officeDocument/2006/relationships/ctrlProp" Target="../ctrlProps/ctrlProp563.xml"/><Relationship Id="rId98" Type="http://schemas.openxmlformats.org/officeDocument/2006/relationships/ctrlProp" Target="../ctrlProps/ctrlProp95.xml"/><Relationship Id="rId121" Type="http://schemas.openxmlformats.org/officeDocument/2006/relationships/ctrlProp" Target="../ctrlProps/ctrlProp118.xml"/><Relationship Id="rId163" Type="http://schemas.openxmlformats.org/officeDocument/2006/relationships/ctrlProp" Target="../ctrlProps/ctrlProp160.xml"/><Relationship Id="rId219" Type="http://schemas.openxmlformats.org/officeDocument/2006/relationships/ctrlProp" Target="../ctrlProps/ctrlProp216.xml"/><Relationship Id="rId370" Type="http://schemas.openxmlformats.org/officeDocument/2006/relationships/ctrlProp" Target="../ctrlProps/ctrlProp367.xml"/><Relationship Id="rId426" Type="http://schemas.openxmlformats.org/officeDocument/2006/relationships/ctrlProp" Target="../ctrlProps/ctrlProp423.xml"/><Relationship Id="rId633" Type="http://schemas.openxmlformats.org/officeDocument/2006/relationships/ctrlProp" Target="../ctrlProps/ctrlProp630.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25" Type="http://schemas.openxmlformats.org/officeDocument/2006/relationships/ctrlProp" Target="../ctrlProps/ctrlProp22.xml"/><Relationship Id="rId67" Type="http://schemas.openxmlformats.org/officeDocument/2006/relationships/ctrlProp" Target="../ctrlProps/ctrlProp64.xml"/><Relationship Id="rId272" Type="http://schemas.openxmlformats.org/officeDocument/2006/relationships/ctrlProp" Target="../ctrlProps/ctrlProp269.xml"/><Relationship Id="rId328" Type="http://schemas.openxmlformats.org/officeDocument/2006/relationships/ctrlProp" Target="../ctrlProps/ctrlProp325.xml"/><Relationship Id="rId535" Type="http://schemas.openxmlformats.org/officeDocument/2006/relationships/ctrlProp" Target="../ctrlProps/ctrlProp532.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400" Type="http://schemas.openxmlformats.org/officeDocument/2006/relationships/ctrlProp" Target="../ctrlProps/ctrlProp397.xml"/><Relationship Id="rId421" Type="http://schemas.openxmlformats.org/officeDocument/2006/relationships/ctrlProp" Target="../ctrlProps/ctrlProp418.xml"/><Relationship Id="rId442" Type="http://schemas.openxmlformats.org/officeDocument/2006/relationships/ctrlProp" Target="../ctrlProps/ctrlProp439.xml"/><Relationship Id="rId463" Type="http://schemas.openxmlformats.org/officeDocument/2006/relationships/ctrlProp" Target="../ctrlProps/ctrlProp460.xml"/><Relationship Id="rId484" Type="http://schemas.openxmlformats.org/officeDocument/2006/relationships/ctrlProp" Target="../ctrlProps/ctrlProp481.xml"/><Relationship Id="rId519" Type="http://schemas.openxmlformats.org/officeDocument/2006/relationships/ctrlProp" Target="../ctrlProps/ctrlProp516.xml"/><Relationship Id="rId670" Type="http://schemas.openxmlformats.org/officeDocument/2006/relationships/ctrlProp" Target="../ctrlProps/ctrlProp667.xml"/><Relationship Id="rId705" Type="http://schemas.openxmlformats.org/officeDocument/2006/relationships/ctrlProp" Target="../ctrlProps/ctrlProp702.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trlProp" Target="../ctrlProps/ctrlProp320.xml"/><Relationship Id="rId344" Type="http://schemas.openxmlformats.org/officeDocument/2006/relationships/ctrlProp" Target="../ctrlProps/ctrlProp341.xml"/><Relationship Id="rId530" Type="http://schemas.openxmlformats.org/officeDocument/2006/relationships/ctrlProp" Target="../ctrlProps/ctrlProp527.xml"/><Relationship Id="rId691" Type="http://schemas.openxmlformats.org/officeDocument/2006/relationships/ctrlProp" Target="../ctrlProps/ctrlProp688.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365" Type="http://schemas.openxmlformats.org/officeDocument/2006/relationships/ctrlProp" Target="../ctrlProps/ctrlProp362.xml"/><Relationship Id="rId386" Type="http://schemas.openxmlformats.org/officeDocument/2006/relationships/ctrlProp" Target="../ctrlProps/ctrlProp383.xml"/><Relationship Id="rId551" Type="http://schemas.openxmlformats.org/officeDocument/2006/relationships/ctrlProp" Target="../ctrlProps/ctrlProp548.xml"/><Relationship Id="rId572" Type="http://schemas.openxmlformats.org/officeDocument/2006/relationships/ctrlProp" Target="../ctrlProps/ctrlProp569.xml"/><Relationship Id="rId593" Type="http://schemas.openxmlformats.org/officeDocument/2006/relationships/ctrlProp" Target="../ctrlProps/ctrlProp590.xml"/><Relationship Id="rId607" Type="http://schemas.openxmlformats.org/officeDocument/2006/relationships/ctrlProp" Target="../ctrlProps/ctrlProp604.xml"/><Relationship Id="rId628" Type="http://schemas.openxmlformats.org/officeDocument/2006/relationships/ctrlProp" Target="../ctrlProps/ctrlProp625.xml"/><Relationship Id="rId649" Type="http://schemas.openxmlformats.org/officeDocument/2006/relationships/ctrlProp" Target="../ctrlProps/ctrlProp646.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411" Type="http://schemas.openxmlformats.org/officeDocument/2006/relationships/ctrlProp" Target="../ctrlProps/ctrlProp408.xml"/><Relationship Id="rId432" Type="http://schemas.openxmlformats.org/officeDocument/2006/relationships/ctrlProp" Target="../ctrlProps/ctrlProp429.xml"/><Relationship Id="rId453" Type="http://schemas.openxmlformats.org/officeDocument/2006/relationships/ctrlProp" Target="../ctrlProps/ctrlProp450.xml"/><Relationship Id="rId474" Type="http://schemas.openxmlformats.org/officeDocument/2006/relationships/ctrlProp" Target="../ctrlProps/ctrlProp471.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495" Type="http://schemas.openxmlformats.org/officeDocument/2006/relationships/ctrlProp" Target="../ctrlProps/ctrlProp492.xml"/><Relationship Id="rId681" Type="http://schemas.openxmlformats.org/officeDocument/2006/relationships/ctrlProp" Target="../ctrlProps/ctrlProp678.xml"/><Relationship Id="rId716" Type="http://schemas.openxmlformats.org/officeDocument/2006/relationships/ctrlProp" Target="../ctrlProps/ctrlProp713.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334" Type="http://schemas.openxmlformats.org/officeDocument/2006/relationships/ctrlProp" Target="../ctrlProps/ctrlProp331.xml"/><Relationship Id="rId355" Type="http://schemas.openxmlformats.org/officeDocument/2006/relationships/ctrlProp" Target="../ctrlProps/ctrlProp352.xml"/><Relationship Id="rId376" Type="http://schemas.openxmlformats.org/officeDocument/2006/relationships/ctrlProp" Target="../ctrlProps/ctrlProp373.xml"/><Relationship Id="rId397" Type="http://schemas.openxmlformats.org/officeDocument/2006/relationships/ctrlProp" Target="../ctrlProps/ctrlProp394.xml"/><Relationship Id="rId520" Type="http://schemas.openxmlformats.org/officeDocument/2006/relationships/ctrlProp" Target="../ctrlProps/ctrlProp517.xml"/><Relationship Id="rId541" Type="http://schemas.openxmlformats.org/officeDocument/2006/relationships/ctrlProp" Target="../ctrlProps/ctrlProp538.xml"/><Relationship Id="rId562" Type="http://schemas.openxmlformats.org/officeDocument/2006/relationships/ctrlProp" Target="../ctrlProps/ctrlProp559.xml"/><Relationship Id="rId583" Type="http://schemas.openxmlformats.org/officeDocument/2006/relationships/ctrlProp" Target="../ctrlProps/ctrlProp580.xml"/><Relationship Id="rId618" Type="http://schemas.openxmlformats.org/officeDocument/2006/relationships/ctrlProp" Target="../ctrlProps/ctrlProp615.xml"/><Relationship Id="rId639" Type="http://schemas.openxmlformats.org/officeDocument/2006/relationships/ctrlProp" Target="../ctrlProps/ctrlProp636.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401" Type="http://schemas.openxmlformats.org/officeDocument/2006/relationships/ctrlProp" Target="../ctrlProps/ctrlProp398.xml"/><Relationship Id="rId422" Type="http://schemas.openxmlformats.org/officeDocument/2006/relationships/ctrlProp" Target="../ctrlProps/ctrlProp419.xml"/><Relationship Id="rId443" Type="http://schemas.openxmlformats.org/officeDocument/2006/relationships/ctrlProp" Target="../ctrlProps/ctrlProp440.xml"/><Relationship Id="rId464" Type="http://schemas.openxmlformats.org/officeDocument/2006/relationships/ctrlProp" Target="../ctrlProps/ctrlProp461.xml"/><Relationship Id="rId650" Type="http://schemas.openxmlformats.org/officeDocument/2006/relationships/ctrlProp" Target="../ctrlProps/ctrlProp647.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727.xml"/><Relationship Id="rId13" Type="http://schemas.openxmlformats.org/officeDocument/2006/relationships/ctrlProp" Target="../ctrlProps/ctrlProp732.xml"/><Relationship Id="rId18" Type="http://schemas.openxmlformats.org/officeDocument/2006/relationships/ctrlProp" Target="../ctrlProps/ctrlProp737.xml"/><Relationship Id="rId26" Type="http://schemas.openxmlformats.org/officeDocument/2006/relationships/ctrlProp" Target="../ctrlProps/ctrlProp745.xml"/><Relationship Id="rId3" Type="http://schemas.openxmlformats.org/officeDocument/2006/relationships/vmlDrawing" Target="../drawings/vmlDrawing2.vml"/><Relationship Id="rId21" Type="http://schemas.openxmlformats.org/officeDocument/2006/relationships/ctrlProp" Target="../ctrlProps/ctrlProp740.xml"/><Relationship Id="rId7" Type="http://schemas.openxmlformats.org/officeDocument/2006/relationships/ctrlProp" Target="../ctrlProps/ctrlProp726.xml"/><Relationship Id="rId12" Type="http://schemas.openxmlformats.org/officeDocument/2006/relationships/ctrlProp" Target="../ctrlProps/ctrlProp731.xml"/><Relationship Id="rId17" Type="http://schemas.openxmlformats.org/officeDocument/2006/relationships/ctrlProp" Target="../ctrlProps/ctrlProp736.xml"/><Relationship Id="rId25" Type="http://schemas.openxmlformats.org/officeDocument/2006/relationships/ctrlProp" Target="../ctrlProps/ctrlProp744.xml"/><Relationship Id="rId2" Type="http://schemas.openxmlformats.org/officeDocument/2006/relationships/drawing" Target="../drawings/drawing2.xml"/><Relationship Id="rId16" Type="http://schemas.openxmlformats.org/officeDocument/2006/relationships/ctrlProp" Target="../ctrlProps/ctrlProp735.xml"/><Relationship Id="rId20" Type="http://schemas.openxmlformats.org/officeDocument/2006/relationships/ctrlProp" Target="../ctrlProps/ctrlProp739.xml"/><Relationship Id="rId29" Type="http://schemas.openxmlformats.org/officeDocument/2006/relationships/ctrlProp" Target="../ctrlProps/ctrlProp748.xml"/><Relationship Id="rId1" Type="http://schemas.openxmlformats.org/officeDocument/2006/relationships/printerSettings" Target="../printerSettings/printerSettings2.bin"/><Relationship Id="rId6" Type="http://schemas.openxmlformats.org/officeDocument/2006/relationships/ctrlProp" Target="../ctrlProps/ctrlProp725.xml"/><Relationship Id="rId11" Type="http://schemas.openxmlformats.org/officeDocument/2006/relationships/ctrlProp" Target="../ctrlProps/ctrlProp730.xml"/><Relationship Id="rId24" Type="http://schemas.openxmlformats.org/officeDocument/2006/relationships/ctrlProp" Target="../ctrlProps/ctrlProp743.xml"/><Relationship Id="rId32" Type="http://schemas.openxmlformats.org/officeDocument/2006/relationships/ctrlProp" Target="../ctrlProps/ctrlProp751.xml"/><Relationship Id="rId5" Type="http://schemas.openxmlformats.org/officeDocument/2006/relationships/ctrlProp" Target="../ctrlProps/ctrlProp724.xml"/><Relationship Id="rId15" Type="http://schemas.openxmlformats.org/officeDocument/2006/relationships/ctrlProp" Target="../ctrlProps/ctrlProp734.xml"/><Relationship Id="rId23" Type="http://schemas.openxmlformats.org/officeDocument/2006/relationships/ctrlProp" Target="../ctrlProps/ctrlProp742.xml"/><Relationship Id="rId28" Type="http://schemas.openxmlformats.org/officeDocument/2006/relationships/ctrlProp" Target="../ctrlProps/ctrlProp747.xml"/><Relationship Id="rId10" Type="http://schemas.openxmlformats.org/officeDocument/2006/relationships/ctrlProp" Target="../ctrlProps/ctrlProp729.xml"/><Relationship Id="rId19" Type="http://schemas.openxmlformats.org/officeDocument/2006/relationships/ctrlProp" Target="../ctrlProps/ctrlProp738.xml"/><Relationship Id="rId31" Type="http://schemas.openxmlformats.org/officeDocument/2006/relationships/ctrlProp" Target="../ctrlProps/ctrlProp750.xml"/><Relationship Id="rId4" Type="http://schemas.openxmlformats.org/officeDocument/2006/relationships/ctrlProp" Target="../ctrlProps/ctrlProp723.xml"/><Relationship Id="rId9" Type="http://schemas.openxmlformats.org/officeDocument/2006/relationships/ctrlProp" Target="../ctrlProps/ctrlProp728.xml"/><Relationship Id="rId14" Type="http://schemas.openxmlformats.org/officeDocument/2006/relationships/ctrlProp" Target="../ctrlProps/ctrlProp733.xml"/><Relationship Id="rId22" Type="http://schemas.openxmlformats.org/officeDocument/2006/relationships/ctrlProp" Target="../ctrlProps/ctrlProp741.xml"/><Relationship Id="rId27" Type="http://schemas.openxmlformats.org/officeDocument/2006/relationships/ctrlProp" Target="../ctrlProps/ctrlProp746.xml"/><Relationship Id="rId30" Type="http://schemas.openxmlformats.org/officeDocument/2006/relationships/ctrlProp" Target="../ctrlProps/ctrlProp74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BU66"/>
  <sheetViews>
    <sheetView showGridLines="0" tabSelected="1" topLeftCell="A8" zoomScale="90" zoomScaleNormal="90" workbookViewId="0">
      <selection activeCell="B28" sqref="B28"/>
    </sheetView>
  </sheetViews>
  <sheetFormatPr baseColWidth="10" defaultColWidth="16.5703125" defaultRowHeight="15" x14ac:dyDescent="0.25"/>
  <cols>
    <col min="1" max="1" width="22" customWidth="1"/>
    <col min="2" max="2" width="15.28515625" customWidth="1"/>
    <col min="3" max="3" width="14.28515625" customWidth="1"/>
    <col min="4" max="4" width="14.7109375" customWidth="1"/>
    <col min="5" max="5" width="11.42578125" style="23" customWidth="1"/>
    <col min="6" max="6" width="6.42578125" customWidth="1"/>
    <col min="7" max="7" width="11.42578125" style="23" customWidth="1"/>
    <col min="8" max="9" width="4.28515625" customWidth="1"/>
    <col min="10" max="10" width="7.140625" customWidth="1"/>
    <col min="11" max="11" width="8.5703125" customWidth="1"/>
    <col min="12" max="38" width="3" style="78" customWidth="1"/>
    <col min="39" max="39" width="2.7109375" style="78" customWidth="1"/>
    <col min="40" max="63" width="3" style="78" customWidth="1"/>
    <col min="64" max="65" width="3.28515625" style="78" customWidth="1"/>
    <col min="66" max="73" width="0" hidden="1" customWidth="1"/>
  </cols>
  <sheetData>
    <row r="1" spans="1:73" hidden="1" x14ac:dyDescent="0.25">
      <c r="L1" s="62" t="e">
        <f ca="1">IF(OR(TEXT(WEEKDAY(L$13),"JJJJ")=Jours_chômés,L$13=Fériés),0,1)</f>
        <v>#VALUE!</v>
      </c>
      <c r="M1" s="62">
        <f t="array" aca="1" ref="M1" ca="1">IF(OR(TEXT(WEEKDAY(M$13),"JJJJ")=Jours_chômés,M$13=Fériés),0,1)</f>
        <v>1</v>
      </c>
      <c r="N1" s="62">
        <f t="array" aca="1" ref="N1" ca="1">IF(OR(TEXT(WEEKDAY(N$13),"JJJJ")=Jours_chômés,N$13=Fériés),0,1)</f>
        <v>1</v>
      </c>
      <c r="O1" s="62">
        <f t="array" aca="1" ref="O1" ca="1">IF(OR(TEXT(WEEKDAY(O$13),"JJJJ")=Jours_chômés,O$13=Fériés),0,1)</f>
        <v>1</v>
      </c>
      <c r="P1" s="62">
        <f t="array" aca="1" ref="P1" ca="1">IF(OR(TEXT(WEEKDAY(P$13),"JJJJ")=Jours_chômés,P$13=Fériés),0,1)</f>
        <v>0</v>
      </c>
      <c r="Q1" s="62">
        <f t="array" aca="1" ref="Q1" ca="1">IF(OR(TEXT(WEEKDAY(Q$13),"JJJJ")=Jours_chômés,Q$13=Fériés),0,1)</f>
        <v>0</v>
      </c>
      <c r="R1" s="62">
        <f t="array" aca="1" ref="R1" ca="1">IF(OR(TEXT(WEEKDAY(R$13),"JJJJ")=Jours_chômés,R$13=Fériés),0,1)</f>
        <v>0</v>
      </c>
      <c r="S1" s="62">
        <f t="array" aca="1" ref="S1" ca="1">IF(OR(TEXT(WEEKDAY(S$13),"JJJJ")=Jours_chômés,S$13=Fériés),0,1)</f>
        <v>1</v>
      </c>
      <c r="T1" s="62">
        <f t="array" aca="1" ref="T1" ca="1">IF(OR(TEXT(WEEKDAY(T$13),"JJJJ")=Jours_chômés,T$13=Fériés),0,1)</f>
        <v>1</v>
      </c>
      <c r="U1" s="62">
        <f t="array" aca="1" ref="U1" ca="1">IF(OR(TEXT(WEEKDAY(U$13),"JJJJ")=Jours_chômés,U$13=Fériés),0,1)</f>
        <v>1</v>
      </c>
      <c r="V1" s="62">
        <f t="array" aca="1" ref="V1" ca="1">IF(OR(TEXT(WEEKDAY(V$13),"JJJJ")=Jours_chômés,V$13=Fériés),0,1)</f>
        <v>1</v>
      </c>
      <c r="W1" s="62">
        <f t="array" aca="1" ref="W1" ca="1">IF(OR(TEXT(WEEKDAY(W$13),"JJJJ")=Jours_chômés,W$13=Fériés),0,1)</f>
        <v>0</v>
      </c>
      <c r="X1" s="62">
        <f t="array" aca="1" ref="X1" ca="1">IF(OR(TEXT(WEEKDAY(X$13),"JJJJ")=Jours_chômés,X$13=Fériés),0,1)</f>
        <v>0</v>
      </c>
      <c r="Y1" s="62">
        <f t="array" aca="1" ref="Y1" ca="1">IF(OR(TEXT(WEEKDAY(Y$13),"JJJJ")=Jours_chômés,Y$13=Fériés),0,1)</f>
        <v>1</v>
      </c>
      <c r="Z1" s="62">
        <f t="array" aca="1" ref="Z1" ca="1">IF(OR(TEXT(WEEKDAY(Z$13),"JJJJ")=Jours_chômés,Z$13=Fériés),0,1)</f>
        <v>1</v>
      </c>
      <c r="AA1" s="62">
        <f t="array" aca="1" ref="AA1" ca="1">IF(OR(TEXT(WEEKDAY(AA$13),"JJJJ")=Jours_chômés,AA$13=Fériés),0,1)</f>
        <v>1</v>
      </c>
      <c r="AB1" s="62">
        <f t="array" aca="1" ref="AB1" ca="1">IF(OR(TEXT(WEEKDAY(AB$13),"JJJJ")=Jours_chômés,AB$13=Fériés),0,1)</f>
        <v>1</v>
      </c>
      <c r="AC1" s="62">
        <f t="array" aca="1" ref="AC1" ca="1">IF(OR(TEXT(WEEKDAY(AC$13),"JJJJ")=Jours_chômés,AC$13=Fériés),0,1)</f>
        <v>1</v>
      </c>
      <c r="AD1" s="62">
        <f t="array" aca="1" ref="AD1" ca="1">IF(OR(TEXT(WEEKDAY(AD$13),"JJJJ")=Jours_chômés,AD$13=Fériés),0,1)</f>
        <v>0</v>
      </c>
      <c r="AE1" s="62">
        <f t="array" aca="1" ref="AE1" ca="1">IF(OR(TEXT(WEEKDAY(AE$13),"JJJJ")=Jours_chômés,AE$13=Fériés),0,1)</f>
        <v>0</v>
      </c>
      <c r="AF1" s="62">
        <f t="array" aca="1" ref="AF1" ca="1">IF(OR(TEXT(WEEKDAY(AF$13),"JJJJ")=Jours_chômés,AF$13=Fériés),0,1)</f>
        <v>1</v>
      </c>
      <c r="AG1" s="62">
        <f t="array" aca="1" ref="AG1" ca="1">IF(OR(TEXT(WEEKDAY(AG$13),"JJJJ")=Jours_chômés,AG$13=Fériés),0,1)</f>
        <v>1</v>
      </c>
      <c r="AH1" s="62">
        <f t="array" aca="1" ref="AH1" ca="1">IF(OR(TEXT(WEEKDAY(AH$13),"JJJJ")=Jours_chômés,AH$13=Fériés),0,1)</f>
        <v>1</v>
      </c>
      <c r="AI1" s="62">
        <f t="array" aca="1" ref="AI1" ca="1">IF(OR(TEXT(WEEKDAY(AI$13),"JJJJ")=Jours_chômés,AI$13=Fériés),0,1)</f>
        <v>1</v>
      </c>
      <c r="AJ1" s="62">
        <f t="array" aca="1" ref="AJ1" ca="1">IF(OR(TEXT(WEEKDAY(AJ$13),"JJJJ")=Jours_chômés,AJ$13=Fériés),0,1)</f>
        <v>1</v>
      </c>
      <c r="AK1" s="62">
        <f t="array" aca="1" ref="AK1" ca="1">IF(OR(TEXT(WEEKDAY(AK$13),"JJJJ")=Jours_chômés,AK$13=Fériés),0,1)</f>
        <v>0</v>
      </c>
      <c r="AL1" s="62">
        <f t="array" aca="1" ref="AL1" ca="1">IF(OR(TEXT(WEEKDAY(AL$13),"JJJJ")=Jours_chômés,AL$13=Fériés),0,1)</f>
        <v>0</v>
      </c>
      <c r="AM1" s="62">
        <f t="array" aca="1" ref="AM1" ca="1">IF(OR(TEXT(WEEKDAY(AM$13),"JJJJ")=Jours_chômés,AM$13=Fériés),0,1)</f>
        <v>1</v>
      </c>
      <c r="AN1" s="62">
        <f t="array" aca="1" ref="AN1" ca="1">IF(OR(TEXT(WEEKDAY(AN$13),"JJJJ")=Jours_chômés,AN$13=Fériés),0,1)</f>
        <v>1</v>
      </c>
      <c r="AO1" s="62">
        <f t="array" aca="1" ref="AO1" ca="1">IF(OR(TEXT(WEEKDAY(AO$13),"JJJJ")=Jours_chômés,AO$13=Fériés),0,1)</f>
        <v>1</v>
      </c>
      <c r="AP1" s="62" t="e">
        <f ca="1">IF(OR(TEXT(WEEKDAY(AP$13),"JJJJ")=Jours_chômés,AP$13=Fériés),0,1)</f>
        <v>#VALUE!</v>
      </c>
      <c r="AQ1" s="62">
        <f t="array" aca="1" ref="AQ1" ca="1">IF(OR(TEXT(WEEKDAY(AQ$13),"JJJJ")=Jours_chômés,AQ$13=Fériés),0,1)</f>
        <v>1</v>
      </c>
      <c r="AR1" s="62">
        <f t="array" aca="1" ref="AR1" ca="1">IF(OR(TEXT(WEEKDAY(AR$13),"JJJJ")=Jours_chômés,AR$13=Fériés),0,1)</f>
        <v>0</v>
      </c>
      <c r="AS1" s="62">
        <f t="array" aca="1" ref="AS1" ca="1">IF(OR(TEXT(WEEKDAY(AS$13),"JJJJ")=Jours_chômés,AS$13=Fériés),0,1)</f>
        <v>0</v>
      </c>
      <c r="AT1" s="62">
        <f t="array" aca="1" ref="AT1" ca="1">IF(OR(TEXT(WEEKDAY(AT$13),"JJJJ")=Jours_chômés,AT$13=Fériés),0,1)</f>
        <v>1</v>
      </c>
      <c r="AU1" s="62">
        <f t="array" aca="1" ref="AU1" ca="1">IF(OR(TEXT(WEEKDAY(AU$13),"JJJJ")=Jours_chômés,AU$13=Fériés),0,1)</f>
        <v>1</v>
      </c>
      <c r="AV1" s="62">
        <f t="array" aca="1" ref="AV1" ca="1">IF(OR(TEXT(WEEKDAY(AV$13),"JJJJ")=Jours_chômés,AV$13=Fériés),0,1)</f>
        <v>1</v>
      </c>
      <c r="AW1" s="62">
        <f t="array" aca="1" ref="AW1" ca="1">IF(OR(TEXT(WEEKDAY(AW$13),"JJJJ")=Jours_chômés,AW$13=Fériés),0,1)</f>
        <v>1</v>
      </c>
      <c r="AX1" s="62">
        <f t="array" aca="1" ref="AX1" ca="1">IF(OR(TEXT(WEEKDAY(AX$13),"JJJJ")=Jours_chômés,AX$13=Fériés),0,1)</f>
        <v>1</v>
      </c>
      <c r="AY1" s="62">
        <f t="array" aca="1" ref="AY1" ca="1">IF(OR(TEXT(WEEKDAY(AY$13),"JJJJ")=Jours_chômés,AY$13=Fériés),0,1)</f>
        <v>0</v>
      </c>
      <c r="AZ1" s="62">
        <f t="array" aca="1" ref="AZ1" ca="1">IF(OR(TEXT(WEEKDAY(AZ$13),"JJJJ")=Jours_chômés,AZ$13=Fériés),0,1)</f>
        <v>0</v>
      </c>
      <c r="BA1" s="62">
        <f t="array" aca="1" ref="BA1" ca="1">IF(OR(TEXT(WEEKDAY(BA$13),"JJJJ")=Jours_chômés,BA$13=Fériés),0,1)</f>
        <v>1</v>
      </c>
      <c r="BB1" s="62">
        <f t="array" aca="1" ref="BB1" ca="1">IF(OR(TEXT(WEEKDAY(BB$13),"JJJJ")=Jours_chômés,BB$13=Fériés),0,1)</f>
        <v>1</v>
      </c>
      <c r="BC1" s="62">
        <f t="array" aca="1" ref="BC1" ca="1">IF(OR(TEXT(WEEKDAY(BC$13),"JJJJ")=Jours_chômés,BC$13=Fériés),0,1)</f>
        <v>1</v>
      </c>
      <c r="BD1" s="62">
        <f t="array" aca="1" ref="BD1" ca="1">IF(OR(TEXT(WEEKDAY(BD$13),"JJJJ")=Jours_chômés,BD$13=Fériés),0,1)</f>
        <v>1</v>
      </c>
      <c r="BE1" s="62">
        <f t="array" aca="1" ref="BE1" ca="1">IF(OR(TEXT(WEEKDAY(BE$13),"JJJJ")=Jours_chômés,BE$13=Fériés),0,1)</f>
        <v>1</v>
      </c>
      <c r="BF1" s="62">
        <f t="array" aca="1" ref="BF1" ca="1">IF(OR(TEXT(WEEKDAY(BF$13),"JJJJ")=Jours_chômés,BF$13=Fériés),0,1)</f>
        <v>0</v>
      </c>
      <c r="BG1" s="62">
        <f t="array" aca="1" ref="BG1" ca="1">IF(OR(TEXT(WEEKDAY(BG$13),"JJJJ")=Jours_chômés,BG$13=Fériés),0,1)</f>
        <v>0</v>
      </c>
      <c r="BH1" s="62">
        <f t="array" aca="1" ref="BH1" ca="1">IF(OR(TEXT(WEEKDAY(BH$13),"JJJJ")=Jours_chômés,BH$13=Fériés),0,1)</f>
        <v>1</v>
      </c>
      <c r="BI1" s="62">
        <f t="array" aca="1" ref="BI1" ca="1">IF(OR(TEXT(WEEKDAY(BI$13),"JJJJ")=Jours_chômés,BI$13=Fériés),0,1)</f>
        <v>1</v>
      </c>
      <c r="BJ1" s="62">
        <f t="array" aca="1" ref="BJ1" ca="1">IF(OR(TEXT(WEEKDAY(BJ$13),"JJJJ")=Jours_chômés,BJ$13=Fériés),0,1)</f>
        <v>1</v>
      </c>
      <c r="BK1" s="62">
        <f t="array" aca="1" ref="BK1" ca="1">IF(OR(TEXT(WEEKDAY(BK$13),"JJJJ")=Jours_chômés,BK$13=Fériés),0,1)</f>
        <v>1</v>
      </c>
      <c r="BL1" s="62">
        <f t="array" aca="1" ref="BL1" ca="1">IF(OR(TEXT(WEEKDAY(BL$13),"JJJJ")=Jours_chômés,BL$13=Fériés),0,1)</f>
        <v>1</v>
      </c>
      <c r="BM1" s="62">
        <f t="array" aca="1" ref="BM1" ca="1">IF(OR(TEXT(WEEKDAY(BM$13),"JJJJ")=Jours_chômés,BM$13=Fériés),0,1)</f>
        <v>0</v>
      </c>
    </row>
    <row r="2" spans="1:73" ht="15" customHeight="1" x14ac:dyDescent="0.25">
      <c r="A2" s="80" t="s">
        <v>33</v>
      </c>
      <c r="B2" s="81"/>
      <c r="C2" s="81"/>
      <c r="D2" s="81"/>
      <c r="E2" s="81"/>
      <c r="F2" s="81"/>
      <c r="G2" s="81"/>
      <c r="H2" s="81"/>
      <c r="I2" s="81"/>
      <c r="J2" s="81"/>
      <c r="K2" s="82"/>
      <c r="L2" s="63"/>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c r="BG2" s="64"/>
      <c r="BH2" s="64"/>
      <c r="BI2" s="64"/>
      <c r="BJ2" s="64"/>
      <c r="BK2" s="64"/>
      <c r="BL2" s="64"/>
      <c r="BM2" s="65"/>
    </row>
    <row r="3" spans="1:73" ht="15" customHeight="1" x14ac:dyDescent="0.25">
      <c r="A3" s="83"/>
      <c r="B3" s="84"/>
      <c r="C3" s="84"/>
      <c r="D3" s="84"/>
      <c r="E3" s="84"/>
      <c r="F3" s="84"/>
      <c r="G3" s="84"/>
      <c r="H3" s="84"/>
      <c r="I3" s="84"/>
      <c r="J3" s="84"/>
      <c r="K3" s="85"/>
      <c r="L3" s="66"/>
      <c r="M3" s="67"/>
      <c r="N3" s="67"/>
      <c r="O3" s="67"/>
      <c r="P3" s="67"/>
      <c r="Q3" s="67"/>
      <c r="R3" s="67"/>
      <c r="S3" s="67"/>
      <c r="T3" s="67"/>
      <c r="U3" s="67"/>
      <c r="V3" s="67"/>
      <c r="W3" s="67"/>
      <c r="X3" s="67"/>
      <c r="Y3" s="67"/>
      <c r="Z3" s="67"/>
      <c r="AA3" s="67"/>
      <c r="AB3" s="67"/>
      <c r="AC3" s="67"/>
      <c r="AD3" s="67"/>
      <c r="AE3" s="67"/>
      <c r="AF3" s="67"/>
      <c r="AG3" s="67"/>
      <c r="AH3" s="67"/>
      <c r="AI3" s="67"/>
      <c r="AJ3" s="67"/>
      <c r="AK3" s="67"/>
      <c r="AL3" s="67"/>
      <c r="AM3" s="67"/>
      <c r="AN3" s="67"/>
      <c r="AO3" s="67"/>
      <c r="AP3" s="67"/>
      <c r="AQ3" s="67"/>
      <c r="AR3" s="67"/>
      <c r="AS3" s="67"/>
      <c r="AT3" s="67"/>
      <c r="AU3" s="67"/>
      <c r="AV3" s="67"/>
      <c r="AW3" s="67"/>
      <c r="AX3" s="67"/>
      <c r="AY3" s="67"/>
      <c r="AZ3" s="67"/>
      <c r="BA3" s="67"/>
      <c r="BB3" s="67"/>
      <c r="BC3" s="67"/>
      <c r="BD3" s="67"/>
      <c r="BE3" s="67"/>
      <c r="BF3" s="67"/>
      <c r="BG3" s="67"/>
      <c r="BH3" s="67"/>
      <c r="BI3" s="67"/>
      <c r="BJ3" s="67"/>
      <c r="BK3" s="67"/>
      <c r="BL3" s="67"/>
      <c r="BM3" s="68"/>
    </row>
    <row r="4" spans="1:73" ht="15" customHeight="1" x14ac:dyDescent="0.25">
      <c r="A4" s="34" t="s">
        <v>41</v>
      </c>
      <c r="B4" s="97" t="s">
        <v>66</v>
      </c>
      <c r="C4" s="98"/>
      <c r="D4" s="35" t="s">
        <v>40</v>
      </c>
      <c r="E4" s="113">
        <v>43622</v>
      </c>
      <c r="F4" s="114"/>
      <c r="G4" s="114"/>
      <c r="H4" s="114"/>
      <c r="I4" s="114"/>
      <c r="J4" s="114"/>
      <c r="K4" s="115"/>
      <c r="L4" s="111">
        <f ca="1">IF(L6="TO DAY","",YEAR(L13))</f>
        <v>2019</v>
      </c>
      <c r="M4" s="107">
        <f t="shared" ref="M4:BM4" ca="1" si="0">IF(M6="TO DAY","",YEAR(M13))</f>
        <v>2019</v>
      </c>
      <c r="N4" s="107">
        <f t="shared" ca="1" si="0"/>
        <v>2019</v>
      </c>
      <c r="O4" s="107">
        <f t="shared" ca="1" si="0"/>
        <v>2019</v>
      </c>
      <c r="P4" s="107">
        <f t="shared" ca="1" si="0"/>
        <v>2019</v>
      </c>
      <c r="Q4" s="107">
        <f t="shared" ca="1" si="0"/>
        <v>2019</v>
      </c>
      <c r="R4" s="107">
        <f t="shared" ca="1" si="0"/>
        <v>2019</v>
      </c>
      <c r="S4" s="107">
        <f t="shared" ca="1" si="0"/>
        <v>2019</v>
      </c>
      <c r="T4" s="107">
        <f t="shared" ca="1" si="0"/>
        <v>2019</v>
      </c>
      <c r="U4" s="107">
        <f t="shared" ca="1" si="0"/>
        <v>2019</v>
      </c>
      <c r="V4" s="107" t="str">
        <f t="shared" ca="1" si="0"/>
        <v/>
      </c>
      <c r="W4" s="107">
        <f t="shared" ca="1" si="0"/>
        <v>2019</v>
      </c>
      <c r="X4" s="107">
        <f t="shared" ca="1" si="0"/>
        <v>2019</v>
      </c>
      <c r="Y4" s="107">
        <f t="shared" ca="1" si="0"/>
        <v>2019</v>
      </c>
      <c r="Z4" s="107">
        <f t="shared" ca="1" si="0"/>
        <v>2019</v>
      </c>
      <c r="AA4" s="107">
        <f t="shared" ca="1" si="0"/>
        <v>2019</v>
      </c>
      <c r="AB4" s="107">
        <f t="shared" ca="1" si="0"/>
        <v>2019</v>
      </c>
      <c r="AC4" s="107">
        <f t="shared" ca="1" si="0"/>
        <v>2019</v>
      </c>
      <c r="AD4" s="107">
        <f t="shared" ca="1" si="0"/>
        <v>2019</v>
      </c>
      <c r="AE4" s="107">
        <f t="shared" ca="1" si="0"/>
        <v>2019</v>
      </c>
      <c r="AF4" s="107">
        <f t="shared" ca="1" si="0"/>
        <v>2019</v>
      </c>
      <c r="AG4" s="107">
        <f t="shared" ca="1" si="0"/>
        <v>2019</v>
      </c>
      <c r="AH4" s="107">
        <f t="shared" ca="1" si="0"/>
        <v>2019</v>
      </c>
      <c r="AI4" s="107">
        <f t="shared" ca="1" si="0"/>
        <v>2019</v>
      </c>
      <c r="AJ4" s="107">
        <f t="shared" ca="1" si="0"/>
        <v>2019</v>
      </c>
      <c r="AK4" s="107">
        <f t="shared" ca="1" si="0"/>
        <v>2019</v>
      </c>
      <c r="AL4" s="107">
        <f t="shared" ca="1" si="0"/>
        <v>2019</v>
      </c>
      <c r="AM4" s="107">
        <f t="shared" ca="1" si="0"/>
        <v>2019</v>
      </c>
      <c r="AN4" s="107">
        <f t="shared" ca="1" si="0"/>
        <v>2019</v>
      </c>
      <c r="AO4" s="107">
        <f t="shared" ca="1" si="0"/>
        <v>2019</v>
      </c>
      <c r="AP4" s="107">
        <f t="shared" ca="1" si="0"/>
        <v>2019</v>
      </c>
      <c r="AQ4" s="107">
        <f t="shared" ca="1" si="0"/>
        <v>2019</v>
      </c>
      <c r="AR4" s="107">
        <f t="shared" ca="1" si="0"/>
        <v>2019</v>
      </c>
      <c r="AS4" s="107">
        <f t="shared" ca="1" si="0"/>
        <v>2019</v>
      </c>
      <c r="AT4" s="107">
        <f t="shared" ca="1" si="0"/>
        <v>2019</v>
      </c>
      <c r="AU4" s="107">
        <f t="shared" ca="1" si="0"/>
        <v>2019</v>
      </c>
      <c r="AV4" s="107">
        <f t="shared" ca="1" si="0"/>
        <v>2019</v>
      </c>
      <c r="AW4" s="107">
        <f t="shared" ca="1" si="0"/>
        <v>2019</v>
      </c>
      <c r="AX4" s="107">
        <f t="shared" ca="1" si="0"/>
        <v>2019</v>
      </c>
      <c r="AY4" s="107">
        <f t="shared" ca="1" si="0"/>
        <v>2019</v>
      </c>
      <c r="AZ4" s="107">
        <f t="shared" ca="1" si="0"/>
        <v>2019</v>
      </c>
      <c r="BA4" s="107">
        <f t="shared" ca="1" si="0"/>
        <v>2019</v>
      </c>
      <c r="BB4" s="107">
        <f t="shared" ca="1" si="0"/>
        <v>2019</v>
      </c>
      <c r="BC4" s="107">
        <f t="shared" ca="1" si="0"/>
        <v>2019</v>
      </c>
      <c r="BD4" s="107">
        <f t="shared" ca="1" si="0"/>
        <v>2019</v>
      </c>
      <c r="BE4" s="107">
        <f t="shared" ca="1" si="0"/>
        <v>2019</v>
      </c>
      <c r="BF4" s="107">
        <f t="shared" ca="1" si="0"/>
        <v>2019</v>
      </c>
      <c r="BG4" s="107">
        <f t="shared" ca="1" si="0"/>
        <v>2019</v>
      </c>
      <c r="BH4" s="107">
        <f t="shared" ca="1" si="0"/>
        <v>2019</v>
      </c>
      <c r="BI4" s="107">
        <f t="shared" ca="1" si="0"/>
        <v>2019</v>
      </c>
      <c r="BJ4" s="107">
        <f t="shared" ca="1" si="0"/>
        <v>2019</v>
      </c>
      <c r="BK4" s="107">
        <f t="shared" ca="1" si="0"/>
        <v>2019</v>
      </c>
      <c r="BL4" s="107">
        <f t="shared" ca="1" si="0"/>
        <v>2019</v>
      </c>
      <c r="BM4" s="109">
        <f t="shared" ca="1" si="0"/>
        <v>2019</v>
      </c>
    </row>
    <row r="5" spans="1:73" ht="15" customHeight="1" x14ac:dyDescent="0.25">
      <c r="A5" s="86" t="s">
        <v>31</v>
      </c>
      <c r="B5" s="87"/>
      <c r="C5" s="87"/>
      <c r="D5" s="87"/>
      <c r="E5" s="87"/>
      <c r="F5" s="87"/>
      <c r="G5" s="87"/>
      <c r="H5" s="87"/>
      <c r="I5" s="87"/>
      <c r="J5" s="87"/>
      <c r="K5" s="88"/>
      <c r="L5" s="112"/>
      <c r="M5" s="108"/>
      <c r="N5" s="108"/>
      <c r="O5" s="108"/>
      <c r="P5" s="108"/>
      <c r="Q5" s="108"/>
      <c r="R5" s="108"/>
      <c r="S5" s="108"/>
      <c r="T5" s="108"/>
      <c r="U5" s="108"/>
      <c r="V5" s="108"/>
      <c r="W5" s="108"/>
      <c r="X5" s="108"/>
      <c r="Y5" s="108"/>
      <c r="Z5" s="108"/>
      <c r="AA5" s="108"/>
      <c r="AB5" s="108"/>
      <c r="AC5" s="108"/>
      <c r="AD5" s="108"/>
      <c r="AE5" s="108"/>
      <c r="AF5" s="108"/>
      <c r="AG5" s="108"/>
      <c r="AH5" s="108"/>
      <c r="AI5" s="108"/>
      <c r="AJ5" s="108"/>
      <c r="AK5" s="108"/>
      <c r="AL5" s="108"/>
      <c r="AM5" s="108"/>
      <c r="AN5" s="108"/>
      <c r="AO5" s="108"/>
      <c r="AP5" s="108"/>
      <c r="AQ5" s="108"/>
      <c r="AR5" s="108"/>
      <c r="AS5" s="108"/>
      <c r="AT5" s="108"/>
      <c r="AU5" s="108"/>
      <c r="AV5" s="108"/>
      <c r="AW5" s="108"/>
      <c r="AX5" s="108"/>
      <c r="AY5" s="108"/>
      <c r="AZ5" s="108"/>
      <c r="BA5" s="108"/>
      <c r="BB5" s="108"/>
      <c r="BC5" s="108"/>
      <c r="BD5" s="108"/>
      <c r="BE5" s="108"/>
      <c r="BF5" s="108"/>
      <c r="BG5" s="108"/>
      <c r="BH5" s="108"/>
      <c r="BI5" s="108"/>
      <c r="BJ5" s="108"/>
      <c r="BK5" s="108"/>
      <c r="BL5" s="108"/>
      <c r="BM5" s="110"/>
    </row>
    <row r="6" spans="1:73" ht="15" customHeight="1" x14ac:dyDescent="0.25">
      <c r="A6" s="89" t="s">
        <v>71</v>
      </c>
      <c r="B6" s="90"/>
      <c r="C6" s="90"/>
      <c r="D6" s="90"/>
      <c r="E6" s="90"/>
      <c r="F6" s="90"/>
      <c r="G6" s="90"/>
      <c r="H6" s="90"/>
      <c r="I6" s="90"/>
      <c r="J6" s="90"/>
      <c r="K6" s="91"/>
      <c r="L6" s="105" t="str">
        <f ca="1">IF(L$13=TODAY(),"TO DAY",PROPER(TEXT(_DD+_SD,"MMMM")))</f>
        <v>Juin</v>
      </c>
      <c r="M6" s="101" t="str">
        <f t="shared" ref="M6:AR6" ca="1" si="1">IF(M$13=TODAY(),"TO DAY",PROPER(TEXT(_DD+_SD+COLUMN()-12,"MMMM")))</f>
        <v>Juin</v>
      </c>
      <c r="N6" s="101" t="str">
        <f t="shared" ca="1" si="1"/>
        <v>Juin</v>
      </c>
      <c r="O6" s="101" t="str">
        <f t="shared" ca="1" si="1"/>
        <v>Juin</v>
      </c>
      <c r="P6" s="101" t="str">
        <f t="shared" ca="1" si="1"/>
        <v>Juin</v>
      </c>
      <c r="Q6" s="101" t="str">
        <f t="shared" ca="1" si="1"/>
        <v>Juin</v>
      </c>
      <c r="R6" s="101" t="str">
        <f t="shared" ca="1" si="1"/>
        <v>Juin</v>
      </c>
      <c r="S6" s="101" t="str">
        <f t="shared" ca="1" si="1"/>
        <v>Juin</v>
      </c>
      <c r="T6" s="101" t="str">
        <f t="shared" ca="1" si="1"/>
        <v>Juin</v>
      </c>
      <c r="U6" s="101" t="str">
        <f t="shared" ca="1" si="1"/>
        <v>Juin</v>
      </c>
      <c r="V6" s="101" t="str">
        <f t="shared" ca="1" si="1"/>
        <v>TO DAY</v>
      </c>
      <c r="W6" s="101" t="str">
        <f t="shared" ca="1" si="1"/>
        <v>Juin</v>
      </c>
      <c r="X6" s="101" t="str">
        <f t="shared" ca="1" si="1"/>
        <v>Juin</v>
      </c>
      <c r="Y6" s="101" t="str">
        <f t="shared" ca="1" si="1"/>
        <v>Juin</v>
      </c>
      <c r="Z6" s="101" t="str">
        <f t="shared" ca="1" si="1"/>
        <v>Juin</v>
      </c>
      <c r="AA6" s="101" t="str">
        <f t="shared" ca="1" si="1"/>
        <v>Juin</v>
      </c>
      <c r="AB6" s="101" t="str">
        <f t="shared" ca="1" si="1"/>
        <v>Juin</v>
      </c>
      <c r="AC6" s="101" t="str">
        <f t="shared" ca="1" si="1"/>
        <v>Juin</v>
      </c>
      <c r="AD6" s="101" t="str">
        <f t="shared" ca="1" si="1"/>
        <v>Juin</v>
      </c>
      <c r="AE6" s="101" t="str">
        <f t="shared" ca="1" si="1"/>
        <v>Juin</v>
      </c>
      <c r="AF6" s="101" t="str">
        <f t="shared" ca="1" si="1"/>
        <v>Juin</v>
      </c>
      <c r="AG6" s="101" t="str">
        <f t="shared" ca="1" si="1"/>
        <v>Juin</v>
      </c>
      <c r="AH6" s="101" t="str">
        <f t="shared" ca="1" si="1"/>
        <v>Juin</v>
      </c>
      <c r="AI6" s="101" t="str">
        <f t="shared" ca="1" si="1"/>
        <v>Juin</v>
      </c>
      <c r="AJ6" s="101" t="str">
        <f t="shared" ca="1" si="1"/>
        <v>Juin</v>
      </c>
      <c r="AK6" s="101" t="str">
        <f t="shared" ca="1" si="1"/>
        <v>Juin</v>
      </c>
      <c r="AL6" s="101" t="str">
        <f t="shared" ca="1" si="1"/>
        <v>Juin</v>
      </c>
      <c r="AM6" s="101" t="str">
        <f t="shared" ca="1" si="1"/>
        <v>Juillet</v>
      </c>
      <c r="AN6" s="101" t="str">
        <f t="shared" ca="1" si="1"/>
        <v>Juillet</v>
      </c>
      <c r="AO6" s="101" t="str">
        <f t="shared" ca="1" si="1"/>
        <v>Juillet</v>
      </c>
      <c r="AP6" s="101" t="str">
        <f t="shared" ca="1" si="1"/>
        <v>Juillet</v>
      </c>
      <c r="AQ6" s="101" t="str">
        <f t="shared" ca="1" si="1"/>
        <v>Juillet</v>
      </c>
      <c r="AR6" s="101" t="str">
        <f t="shared" ca="1" si="1"/>
        <v>Juillet</v>
      </c>
      <c r="AS6" s="101" t="str">
        <f t="shared" ref="AS6:BM6" ca="1" si="2">IF(AS$13=TODAY(),"TO DAY",PROPER(TEXT(_DD+_SD+COLUMN()-12,"MMMM")))</f>
        <v>Juillet</v>
      </c>
      <c r="AT6" s="101" t="str">
        <f t="shared" ca="1" si="2"/>
        <v>Juillet</v>
      </c>
      <c r="AU6" s="101" t="str">
        <f t="shared" ca="1" si="2"/>
        <v>Juillet</v>
      </c>
      <c r="AV6" s="101" t="str">
        <f t="shared" ca="1" si="2"/>
        <v>Juillet</v>
      </c>
      <c r="AW6" s="101" t="str">
        <f t="shared" ca="1" si="2"/>
        <v>Juillet</v>
      </c>
      <c r="AX6" s="101" t="str">
        <f t="shared" ca="1" si="2"/>
        <v>Juillet</v>
      </c>
      <c r="AY6" s="101" t="str">
        <f t="shared" ca="1" si="2"/>
        <v>Juillet</v>
      </c>
      <c r="AZ6" s="101" t="str">
        <f t="shared" ca="1" si="2"/>
        <v>Juillet</v>
      </c>
      <c r="BA6" s="101" t="str">
        <f t="shared" ca="1" si="2"/>
        <v>Juillet</v>
      </c>
      <c r="BB6" s="101" t="str">
        <f t="shared" ca="1" si="2"/>
        <v>Juillet</v>
      </c>
      <c r="BC6" s="101" t="str">
        <f t="shared" ca="1" si="2"/>
        <v>Juillet</v>
      </c>
      <c r="BD6" s="101" t="str">
        <f t="shared" ca="1" si="2"/>
        <v>Juillet</v>
      </c>
      <c r="BE6" s="101" t="str">
        <f t="shared" ca="1" si="2"/>
        <v>Juillet</v>
      </c>
      <c r="BF6" s="101" t="str">
        <f t="shared" ca="1" si="2"/>
        <v>Juillet</v>
      </c>
      <c r="BG6" s="101" t="str">
        <f t="shared" ca="1" si="2"/>
        <v>Juillet</v>
      </c>
      <c r="BH6" s="101" t="str">
        <f t="shared" ca="1" si="2"/>
        <v>Juillet</v>
      </c>
      <c r="BI6" s="101" t="str">
        <f t="shared" ca="1" si="2"/>
        <v>Juillet</v>
      </c>
      <c r="BJ6" s="101" t="str">
        <f t="shared" ca="1" si="2"/>
        <v>Juillet</v>
      </c>
      <c r="BK6" s="101" t="str">
        <f t="shared" ca="1" si="2"/>
        <v>Juillet</v>
      </c>
      <c r="BL6" s="101" t="str">
        <f t="shared" ca="1" si="2"/>
        <v>Juillet</v>
      </c>
      <c r="BM6" s="118" t="str">
        <f t="shared" ca="1" si="2"/>
        <v>Juillet</v>
      </c>
    </row>
    <row r="7" spans="1:73" ht="15" customHeight="1" x14ac:dyDescent="0.25">
      <c r="A7" s="89"/>
      <c r="B7" s="90"/>
      <c r="C7" s="90"/>
      <c r="D7" s="90"/>
      <c r="E7" s="90"/>
      <c r="F7" s="90"/>
      <c r="G7" s="90"/>
      <c r="H7" s="90"/>
      <c r="I7" s="90"/>
      <c r="J7" s="90"/>
      <c r="K7" s="91"/>
      <c r="L7" s="105"/>
      <c r="M7" s="101"/>
      <c r="N7" s="101"/>
      <c r="O7" s="101"/>
      <c r="P7" s="101"/>
      <c r="Q7" s="101"/>
      <c r="R7" s="101"/>
      <c r="S7" s="101"/>
      <c r="T7" s="101"/>
      <c r="U7" s="101"/>
      <c r="V7" s="101"/>
      <c r="W7" s="101"/>
      <c r="X7" s="101"/>
      <c r="Y7" s="101"/>
      <c r="Z7" s="101"/>
      <c r="AA7" s="101"/>
      <c r="AB7" s="101"/>
      <c r="AC7" s="101"/>
      <c r="AD7" s="101"/>
      <c r="AE7" s="101"/>
      <c r="AF7" s="101"/>
      <c r="AG7" s="101"/>
      <c r="AH7" s="101"/>
      <c r="AI7" s="101"/>
      <c r="AJ7" s="101"/>
      <c r="AK7" s="101"/>
      <c r="AL7" s="101"/>
      <c r="AM7" s="101"/>
      <c r="AN7" s="101"/>
      <c r="AO7" s="101"/>
      <c r="AP7" s="101"/>
      <c r="AQ7" s="101"/>
      <c r="AR7" s="101"/>
      <c r="AS7" s="101"/>
      <c r="AT7" s="101"/>
      <c r="AU7" s="101"/>
      <c r="AV7" s="101"/>
      <c r="AW7" s="101"/>
      <c r="AX7" s="101"/>
      <c r="AY7" s="101"/>
      <c r="AZ7" s="101"/>
      <c r="BA7" s="101"/>
      <c r="BB7" s="101"/>
      <c r="BC7" s="101"/>
      <c r="BD7" s="101"/>
      <c r="BE7" s="101"/>
      <c r="BF7" s="101"/>
      <c r="BG7" s="101"/>
      <c r="BH7" s="101"/>
      <c r="BI7" s="101"/>
      <c r="BJ7" s="101"/>
      <c r="BK7" s="101"/>
      <c r="BL7" s="101"/>
      <c r="BM7" s="118"/>
    </row>
    <row r="8" spans="1:73" ht="15" customHeight="1" x14ac:dyDescent="0.25">
      <c r="A8" s="89"/>
      <c r="B8" s="90"/>
      <c r="C8" s="90"/>
      <c r="D8" s="90"/>
      <c r="E8" s="90"/>
      <c r="F8" s="90"/>
      <c r="G8" s="90"/>
      <c r="H8" s="90"/>
      <c r="I8" s="90"/>
      <c r="J8" s="90"/>
      <c r="K8" s="91"/>
      <c r="L8" s="105"/>
      <c r="M8" s="101"/>
      <c r="N8" s="101"/>
      <c r="O8" s="101"/>
      <c r="P8" s="101"/>
      <c r="Q8" s="101"/>
      <c r="R8" s="101"/>
      <c r="S8" s="101"/>
      <c r="T8" s="101"/>
      <c r="U8" s="101"/>
      <c r="V8" s="101"/>
      <c r="W8" s="101"/>
      <c r="X8" s="101"/>
      <c r="Y8" s="101"/>
      <c r="Z8" s="101"/>
      <c r="AA8" s="101"/>
      <c r="AB8" s="101"/>
      <c r="AC8" s="101"/>
      <c r="AD8" s="101"/>
      <c r="AE8" s="101"/>
      <c r="AF8" s="101"/>
      <c r="AG8" s="101"/>
      <c r="AH8" s="101"/>
      <c r="AI8" s="101"/>
      <c r="AJ8" s="101"/>
      <c r="AK8" s="101"/>
      <c r="AL8" s="101"/>
      <c r="AM8" s="101"/>
      <c r="AN8" s="101"/>
      <c r="AO8" s="101"/>
      <c r="AP8" s="101"/>
      <c r="AQ8" s="101"/>
      <c r="AR8" s="101"/>
      <c r="AS8" s="101"/>
      <c r="AT8" s="101"/>
      <c r="AU8" s="101"/>
      <c r="AV8" s="101"/>
      <c r="AW8" s="101"/>
      <c r="AX8" s="101"/>
      <c r="AY8" s="101"/>
      <c r="AZ8" s="101"/>
      <c r="BA8" s="101"/>
      <c r="BB8" s="101"/>
      <c r="BC8" s="101"/>
      <c r="BD8" s="101"/>
      <c r="BE8" s="101"/>
      <c r="BF8" s="101"/>
      <c r="BG8" s="101"/>
      <c r="BH8" s="101"/>
      <c r="BI8" s="101"/>
      <c r="BJ8" s="101"/>
      <c r="BK8" s="101"/>
      <c r="BL8" s="101"/>
      <c r="BM8" s="118"/>
    </row>
    <row r="9" spans="1:73" ht="15" customHeight="1" x14ac:dyDescent="0.25">
      <c r="A9" s="89"/>
      <c r="B9" s="90"/>
      <c r="C9" s="90"/>
      <c r="D9" s="90"/>
      <c r="E9" s="90"/>
      <c r="F9" s="90"/>
      <c r="G9" s="90"/>
      <c r="H9" s="90"/>
      <c r="I9" s="90"/>
      <c r="J9" s="90"/>
      <c r="K9" s="91"/>
      <c r="L9" s="106"/>
      <c r="M9" s="102"/>
      <c r="N9" s="102"/>
      <c r="O9" s="102"/>
      <c r="P9" s="102"/>
      <c r="Q9" s="102"/>
      <c r="R9" s="102"/>
      <c r="S9" s="102"/>
      <c r="T9" s="102"/>
      <c r="U9" s="102"/>
      <c r="V9" s="102"/>
      <c r="W9" s="102"/>
      <c r="X9" s="102"/>
      <c r="Y9" s="102"/>
      <c r="Z9" s="102"/>
      <c r="AA9" s="102"/>
      <c r="AB9" s="102"/>
      <c r="AC9" s="102"/>
      <c r="AD9" s="102"/>
      <c r="AE9" s="102"/>
      <c r="AF9" s="102"/>
      <c r="AG9" s="102"/>
      <c r="AH9" s="102"/>
      <c r="AI9" s="102"/>
      <c r="AJ9" s="102"/>
      <c r="AK9" s="102"/>
      <c r="AL9" s="102"/>
      <c r="AM9" s="102"/>
      <c r="AN9" s="102"/>
      <c r="AO9" s="102"/>
      <c r="AP9" s="102"/>
      <c r="AQ9" s="102"/>
      <c r="AR9" s="102"/>
      <c r="AS9" s="102"/>
      <c r="AT9" s="102"/>
      <c r="AU9" s="102"/>
      <c r="AV9" s="102"/>
      <c r="AW9" s="102"/>
      <c r="AX9" s="102"/>
      <c r="AY9" s="102"/>
      <c r="AZ9" s="102"/>
      <c r="BA9" s="102"/>
      <c r="BB9" s="102"/>
      <c r="BC9" s="102"/>
      <c r="BD9" s="102"/>
      <c r="BE9" s="102"/>
      <c r="BF9" s="102"/>
      <c r="BG9" s="102"/>
      <c r="BH9" s="102"/>
      <c r="BI9" s="102"/>
      <c r="BJ9" s="102"/>
      <c r="BK9" s="102"/>
      <c r="BL9" s="102"/>
      <c r="BM9" s="119"/>
    </row>
    <row r="10" spans="1:73" ht="60.75" customHeight="1" x14ac:dyDescent="0.25">
      <c r="A10" s="89"/>
      <c r="B10" s="90"/>
      <c r="C10" s="90"/>
      <c r="D10" s="90"/>
      <c r="E10" s="90"/>
      <c r="F10" s="90"/>
      <c r="G10" s="90"/>
      <c r="H10" s="90"/>
      <c r="I10" s="90"/>
      <c r="J10" s="90"/>
      <c r="K10" s="91"/>
      <c r="L10" s="103" t="str">
        <f>"S "&amp;TEXT(INT(MOD(INT((L$13-2)/7)+0.6,52+5/28))+1,"00")</f>
        <v>S 23</v>
      </c>
      <c r="M10" s="95" t="str">
        <f>"S "&amp;TEXT(INT(MOD(INT((M$13-2)/7)+0.6,52+5/28))+1,"00")</f>
        <v>S 23</v>
      </c>
      <c r="N10" s="95" t="str">
        <f t="shared" ref="N10:BM10" si="3">"S "&amp;TEXT(INT(MOD(INT((N$13-2)/7)+0.6,52+5/28))+1,"00")</f>
        <v>S 23</v>
      </c>
      <c r="O10" s="95" t="str">
        <f t="shared" si="3"/>
        <v>S 23</v>
      </c>
      <c r="P10" s="95" t="str">
        <f t="shared" si="3"/>
        <v>S 23</v>
      </c>
      <c r="Q10" s="95" t="str">
        <f t="shared" si="3"/>
        <v>S 23</v>
      </c>
      <c r="R10" s="95" t="str">
        <f t="shared" si="3"/>
        <v>S 24</v>
      </c>
      <c r="S10" s="95" t="str">
        <f t="shared" si="3"/>
        <v>S 24</v>
      </c>
      <c r="T10" s="95" t="str">
        <f t="shared" si="3"/>
        <v>S 24</v>
      </c>
      <c r="U10" s="95" t="str">
        <f>"S "&amp;TEXT(INT(MOD(INT((U$13-2)/7)+0.6,52+5/28))+1,"00")</f>
        <v>S 24</v>
      </c>
      <c r="V10" s="95" t="str">
        <f t="shared" si="3"/>
        <v>S 24</v>
      </c>
      <c r="W10" s="95" t="str">
        <f t="shared" si="3"/>
        <v>S 24</v>
      </c>
      <c r="X10" s="95" t="str">
        <f t="shared" si="3"/>
        <v>S 24</v>
      </c>
      <c r="Y10" s="95" t="str">
        <f t="shared" si="3"/>
        <v>S 25</v>
      </c>
      <c r="Z10" s="95" t="str">
        <f t="shared" si="3"/>
        <v>S 25</v>
      </c>
      <c r="AA10" s="95" t="str">
        <f t="shared" si="3"/>
        <v>S 25</v>
      </c>
      <c r="AB10" s="95" t="str">
        <f t="shared" si="3"/>
        <v>S 25</v>
      </c>
      <c r="AC10" s="95" t="str">
        <f t="shared" si="3"/>
        <v>S 25</v>
      </c>
      <c r="AD10" s="95" t="str">
        <f t="shared" si="3"/>
        <v>S 25</v>
      </c>
      <c r="AE10" s="95" t="str">
        <f t="shared" si="3"/>
        <v>S 25</v>
      </c>
      <c r="AF10" s="95" t="str">
        <f t="shared" si="3"/>
        <v>S 26</v>
      </c>
      <c r="AG10" s="95" t="str">
        <f t="shared" si="3"/>
        <v>S 26</v>
      </c>
      <c r="AH10" s="95" t="str">
        <f t="shared" si="3"/>
        <v>S 26</v>
      </c>
      <c r="AI10" s="95" t="str">
        <f t="shared" si="3"/>
        <v>S 26</v>
      </c>
      <c r="AJ10" s="95" t="str">
        <f t="shared" si="3"/>
        <v>S 26</v>
      </c>
      <c r="AK10" s="95" t="str">
        <f t="shared" si="3"/>
        <v>S 26</v>
      </c>
      <c r="AL10" s="95" t="str">
        <f t="shared" si="3"/>
        <v>S 26</v>
      </c>
      <c r="AM10" s="95" t="str">
        <f t="shared" si="3"/>
        <v>S 27</v>
      </c>
      <c r="AN10" s="95" t="str">
        <f t="shared" si="3"/>
        <v>S 27</v>
      </c>
      <c r="AO10" s="95" t="str">
        <f t="shared" si="3"/>
        <v>S 27</v>
      </c>
      <c r="AP10" s="95" t="str">
        <f t="shared" si="3"/>
        <v>S 27</v>
      </c>
      <c r="AQ10" s="95" t="str">
        <f t="shared" si="3"/>
        <v>S 27</v>
      </c>
      <c r="AR10" s="95" t="str">
        <f t="shared" si="3"/>
        <v>S 27</v>
      </c>
      <c r="AS10" s="95" t="str">
        <f t="shared" si="3"/>
        <v>S 27</v>
      </c>
      <c r="AT10" s="95" t="str">
        <f t="shared" si="3"/>
        <v>S 28</v>
      </c>
      <c r="AU10" s="95" t="str">
        <f t="shared" si="3"/>
        <v>S 28</v>
      </c>
      <c r="AV10" s="95" t="str">
        <f t="shared" si="3"/>
        <v>S 28</v>
      </c>
      <c r="AW10" s="95" t="str">
        <f t="shared" si="3"/>
        <v>S 28</v>
      </c>
      <c r="AX10" s="95" t="str">
        <f t="shared" si="3"/>
        <v>S 28</v>
      </c>
      <c r="AY10" s="95" t="str">
        <f t="shared" si="3"/>
        <v>S 28</v>
      </c>
      <c r="AZ10" s="95" t="str">
        <f t="shared" si="3"/>
        <v>S 28</v>
      </c>
      <c r="BA10" s="95" t="str">
        <f t="shared" si="3"/>
        <v>S 29</v>
      </c>
      <c r="BB10" s="95" t="str">
        <f t="shared" si="3"/>
        <v>S 29</v>
      </c>
      <c r="BC10" s="95" t="str">
        <f t="shared" si="3"/>
        <v>S 29</v>
      </c>
      <c r="BD10" s="95" t="str">
        <f t="shared" si="3"/>
        <v>S 29</v>
      </c>
      <c r="BE10" s="95" t="str">
        <f t="shared" si="3"/>
        <v>S 29</v>
      </c>
      <c r="BF10" s="95" t="str">
        <f t="shared" si="3"/>
        <v>S 29</v>
      </c>
      <c r="BG10" s="95" t="str">
        <f t="shared" si="3"/>
        <v>S 29</v>
      </c>
      <c r="BH10" s="95" t="str">
        <f t="shared" si="3"/>
        <v>S 30</v>
      </c>
      <c r="BI10" s="95" t="str">
        <f t="shared" si="3"/>
        <v>S 30</v>
      </c>
      <c r="BJ10" s="95" t="str">
        <f t="shared" si="3"/>
        <v>S 30</v>
      </c>
      <c r="BK10" s="95" t="str">
        <f t="shared" si="3"/>
        <v>S 30</v>
      </c>
      <c r="BL10" s="95" t="str">
        <f t="shared" si="3"/>
        <v>S 30</v>
      </c>
      <c r="BM10" s="99" t="str">
        <f t="shared" si="3"/>
        <v>S 30</v>
      </c>
    </row>
    <row r="11" spans="1:73" ht="15" customHeight="1" x14ac:dyDescent="0.25">
      <c r="A11" s="89"/>
      <c r="B11" s="90"/>
      <c r="C11" s="90"/>
      <c r="D11" s="90"/>
      <c r="E11" s="90"/>
      <c r="F11" s="90"/>
      <c r="G11" s="90"/>
      <c r="H11" s="90"/>
      <c r="I11" s="90"/>
      <c r="J11" s="90"/>
      <c r="K11" s="91"/>
      <c r="L11" s="104"/>
      <c r="M11" s="96"/>
      <c r="N11" s="96"/>
      <c r="O11" s="96"/>
      <c r="P11" s="96"/>
      <c r="Q11" s="96"/>
      <c r="R11" s="96"/>
      <c r="S11" s="96"/>
      <c r="T11" s="96"/>
      <c r="U11" s="96"/>
      <c r="V11" s="96"/>
      <c r="W11" s="96"/>
      <c r="X11" s="96"/>
      <c r="Y11" s="96"/>
      <c r="Z11" s="96"/>
      <c r="AA11" s="96"/>
      <c r="AB11" s="96"/>
      <c r="AC11" s="96"/>
      <c r="AD11" s="96"/>
      <c r="AE11" s="96"/>
      <c r="AF11" s="96"/>
      <c r="AG11" s="96"/>
      <c r="AH11" s="96"/>
      <c r="AI11" s="96"/>
      <c r="AJ11" s="96"/>
      <c r="AK11" s="96"/>
      <c r="AL11" s="96"/>
      <c r="AM11" s="96"/>
      <c r="AN11" s="96"/>
      <c r="AO11" s="96"/>
      <c r="AP11" s="96"/>
      <c r="AQ11" s="96"/>
      <c r="AR11" s="96"/>
      <c r="AS11" s="96"/>
      <c r="AT11" s="96"/>
      <c r="AU11" s="96"/>
      <c r="AV11" s="96"/>
      <c r="AW11" s="96"/>
      <c r="AX11" s="96"/>
      <c r="AY11" s="96"/>
      <c r="AZ11" s="96"/>
      <c r="BA11" s="96"/>
      <c r="BB11" s="96"/>
      <c r="BC11" s="96"/>
      <c r="BD11" s="96"/>
      <c r="BE11" s="96"/>
      <c r="BF11" s="96"/>
      <c r="BG11" s="96"/>
      <c r="BH11" s="96"/>
      <c r="BI11" s="96"/>
      <c r="BJ11" s="96"/>
      <c r="BK11" s="96"/>
      <c r="BL11" s="96"/>
      <c r="BM11" s="100"/>
    </row>
    <row r="12" spans="1:73" ht="15" customHeight="1" x14ac:dyDescent="0.25">
      <c r="A12" s="92"/>
      <c r="B12" s="93"/>
      <c r="C12" s="93"/>
      <c r="D12" s="93"/>
      <c r="E12" s="93"/>
      <c r="F12" s="93"/>
      <c r="G12" s="93"/>
      <c r="H12" s="93"/>
      <c r="I12" s="93"/>
      <c r="J12" s="93"/>
      <c r="K12" s="94"/>
      <c r="L12" s="69" t="str">
        <f>CHOOSE(WEEKDAY(L$13,2),"L","M","M","J","V","S","D")</f>
        <v>M</v>
      </c>
      <c r="M12" s="70" t="str">
        <f t="shared" ref="M12:BM12" si="4">CHOOSE(WEEKDAY(M$13,2),"L","M","M","J","V","S","D")</f>
        <v>M</v>
      </c>
      <c r="N12" s="70" t="str">
        <f t="shared" si="4"/>
        <v>J</v>
      </c>
      <c r="O12" s="70" t="str">
        <f t="shared" si="4"/>
        <v>V</v>
      </c>
      <c r="P12" s="70" t="str">
        <f t="shared" si="4"/>
        <v>S</v>
      </c>
      <c r="Q12" s="70" t="str">
        <f t="shared" si="4"/>
        <v>D</v>
      </c>
      <c r="R12" s="70" t="str">
        <f t="shared" si="4"/>
        <v>L</v>
      </c>
      <c r="S12" s="70" t="str">
        <f t="shared" si="4"/>
        <v>M</v>
      </c>
      <c r="T12" s="70" t="str">
        <f t="shared" si="4"/>
        <v>M</v>
      </c>
      <c r="U12" s="70" t="str">
        <f t="shared" si="4"/>
        <v>J</v>
      </c>
      <c r="V12" s="70" t="str">
        <f t="shared" si="4"/>
        <v>V</v>
      </c>
      <c r="W12" s="70" t="str">
        <f t="shared" si="4"/>
        <v>S</v>
      </c>
      <c r="X12" s="70" t="str">
        <f t="shared" si="4"/>
        <v>D</v>
      </c>
      <c r="Y12" s="70" t="str">
        <f t="shared" si="4"/>
        <v>L</v>
      </c>
      <c r="Z12" s="70" t="str">
        <f t="shared" si="4"/>
        <v>M</v>
      </c>
      <c r="AA12" s="70" t="str">
        <f t="shared" si="4"/>
        <v>M</v>
      </c>
      <c r="AB12" s="70" t="str">
        <f t="shared" si="4"/>
        <v>J</v>
      </c>
      <c r="AC12" s="70" t="str">
        <f t="shared" si="4"/>
        <v>V</v>
      </c>
      <c r="AD12" s="70" t="str">
        <f t="shared" si="4"/>
        <v>S</v>
      </c>
      <c r="AE12" s="70" t="str">
        <f t="shared" si="4"/>
        <v>D</v>
      </c>
      <c r="AF12" s="70" t="str">
        <f t="shared" si="4"/>
        <v>L</v>
      </c>
      <c r="AG12" s="70" t="str">
        <f t="shared" si="4"/>
        <v>M</v>
      </c>
      <c r="AH12" s="70" t="str">
        <f t="shared" si="4"/>
        <v>M</v>
      </c>
      <c r="AI12" s="70" t="str">
        <f t="shared" si="4"/>
        <v>J</v>
      </c>
      <c r="AJ12" s="70" t="str">
        <f t="shared" si="4"/>
        <v>V</v>
      </c>
      <c r="AK12" s="70" t="str">
        <f t="shared" si="4"/>
        <v>S</v>
      </c>
      <c r="AL12" s="70" t="str">
        <f t="shared" si="4"/>
        <v>D</v>
      </c>
      <c r="AM12" s="70" t="str">
        <f t="shared" si="4"/>
        <v>L</v>
      </c>
      <c r="AN12" s="70" t="str">
        <f t="shared" si="4"/>
        <v>M</v>
      </c>
      <c r="AO12" s="70" t="str">
        <f t="shared" si="4"/>
        <v>M</v>
      </c>
      <c r="AP12" s="70" t="str">
        <f t="shared" si="4"/>
        <v>J</v>
      </c>
      <c r="AQ12" s="70" t="str">
        <f t="shared" si="4"/>
        <v>V</v>
      </c>
      <c r="AR12" s="70" t="str">
        <f t="shared" si="4"/>
        <v>S</v>
      </c>
      <c r="AS12" s="70" t="str">
        <f t="shared" si="4"/>
        <v>D</v>
      </c>
      <c r="AT12" s="70" t="str">
        <f t="shared" si="4"/>
        <v>L</v>
      </c>
      <c r="AU12" s="70" t="str">
        <f t="shared" si="4"/>
        <v>M</v>
      </c>
      <c r="AV12" s="70" t="str">
        <f t="shared" si="4"/>
        <v>M</v>
      </c>
      <c r="AW12" s="70" t="str">
        <f t="shared" si="4"/>
        <v>J</v>
      </c>
      <c r="AX12" s="70" t="str">
        <f t="shared" si="4"/>
        <v>V</v>
      </c>
      <c r="AY12" s="70" t="str">
        <f t="shared" si="4"/>
        <v>S</v>
      </c>
      <c r="AZ12" s="70" t="str">
        <f t="shared" si="4"/>
        <v>D</v>
      </c>
      <c r="BA12" s="70" t="str">
        <f t="shared" si="4"/>
        <v>L</v>
      </c>
      <c r="BB12" s="70" t="str">
        <f t="shared" si="4"/>
        <v>M</v>
      </c>
      <c r="BC12" s="70" t="str">
        <f t="shared" si="4"/>
        <v>M</v>
      </c>
      <c r="BD12" s="70" t="str">
        <f t="shared" si="4"/>
        <v>J</v>
      </c>
      <c r="BE12" s="70" t="str">
        <f t="shared" si="4"/>
        <v>V</v>
      </c>
      <c r="BF12" s="70" t="str">
        <f t="shared" si="4"/>
        <v>S</v>
      </c>
      <c r="BG12" s="70" t="str">
        <f t="shared" si="4"/>
        <v>D</v>
      </c>
      <c r="BH12" s="70" t="str">
        <f t="shared" si="4"/>
        <v>L</v>
      </c>
      <c r="BI12" s="70" t="str">
        <f t="shared" si="4"/>
        <v>M</v>
      </c>
      <c r="BJ12" s="70" t="str">
        <f t="shared" si="4"/>
        <v>M</v>
      </c>
      <c r="BK12" s="70" t="str">
        <f t="shared" si="4"/>
        <v>J</v>
      </c>
      <c r="BL12" s="70" t="str">
        <f t="shared" si="4"/>
        <v>V</v>
      </c>
      <c r="BM12" s="71" t="str">
        <f t="shared" si="4"/>
        <v>S</v>
      </c>
      <c r="BN12" s="116" t="s">
        <v>43</v>
      </c>
      <c r="BO12" s="51" t="s">
        <v>44</v>
      </c>
      <c r="BP12" s="52"/>
      <c r="BQ12" s="36" t="s">
        <v>45</v>
      </c>
    </row>
    <row r="13" spans="1:73" ht="15" customHeight="1" thickBot="1" x14ac:dyDescent="0.3">
      <c r="A13" s="31" t="s">
        <v>30</v>
      </c>
      <c r="B13" s="32" t="s">
        <v>42</v>
      </c>
      <c r="C13" s="31" t="s">
        <v>29</v>
      </c>
      <c r="D13" s="32" t="s">
        <v>28</v>
      </c>
      <c r="E13" s="32" t="s">
        <v>34</v>
      </c>
      <c r="F13" s="32" t="s">
        <v>26</v>
      </c>
      <c r="G13" s="32" t="s">
        <v>35</v>
      </c>
      <c r="H13" s="32" t="s">
        <v>25</v>
      </c>
      <c r="I13" s="32" t="s">
        <v>49</v>
      </c>
      <c r="J13" s="32" t="s">
        <v>32</v>
      </c>
      <c r="K13" s="33" t="s">
        <v>36</v>
      </c>
      <c r="L13" s="72">
        <f>_DD+_SD</f>
        <v>43620</v>
      </c>
      <c r="M13" s="73">
        <f>L13+1</f>
        <v>43621</v>
      </c>
      <c r="N13" s="73">
        <f t="shared" ref="N13:BM13" si="5">M13+1</f>
        <v>43622</v>
      </c>
      <c r="O13" s="73">
        <f t="shared" si="5"/>
        <v>43623</v>
      </c>
      <c r="P13" s="73">
        <f t="shared" si="5"/>
        <v>43624</v>
      </c>
      <c r="Q13" s="73">
        <f t="shared" si="5"/>
        <v>43625</v>
      </c>
      <c r="R13" s="73">
        <f t="shared" si="5"/>
        <v>43626</v>
      </c>
      <c r="S13" s="73">
        <f t="shared" si="5"/>
        <v>43627</v>
      </c>
      <c r="T13" s="73">
        <f t="shared" si="5"/>
        <v>43628</v>
      </c>
      <c r="U13" s="73">
        <f t="shared" si="5"/>
        <v>43629</v>
      </c>
      <c r="V13" s="73">
        <f t="shared" si="5"/>
        <v>43630</v>
      </c>
      <c r="W13" s="73">
        <f t="shared" si="5"/>
        <v>43631</v>
      </c>
      <c r="X13" s="73">
        <f t="shared" si="5"/>
        <v>43632</v>
      </c>
      <c r="Y13" s="73">
        <f t="shared" si="5"/>
        <v>43633</v>
      </c>
      <c r="Z13" s="73">
        <f t="shared" si="5"/>
        <v>43634</v>
      </c>
      <c r="AA13" s="73">
        <f t="shared" si="5"/>
        <v>43635</v>
      </c>
      <c r="AB13" s="73">
        <f t="shared" si="5"/>
        <v>43636</v>
      </c>
      <c r="AC13" s="73">
        <f t="shared" si="5"/>
        <v>43637</v>
      </c>
      <c r="AD13" s="73">
        <f t="shared" si="5"/>
        <v>43638</v>
      </c>
      <c r="AE13" s="73">
        <f t="shared" si="5"/>
        <v>43639</v>
      </c>
      <c r="AF13" s="73">
        <f t="shared" si="5"/>
        <v>43640</v>
      </c>
      <c r="AG13" s="73">
        <f t="shared" si="5"/>
        <v>43641</v>
      </c>
      <c r="AH13" s="73">
        <f t="shared" si="5"/>
        <v>43642</v>
      </c>
      <c r="AI13" s="73">
        <f t="shared" si="5"/>
        <v>43643</v>
      </c>
      <c r="AJ13" s="73">
        <f t="shared" si="5"/>
        <v>43644</v>
      </c>
      <c r="AK13" s="73">
        <f t="shared" si="5"/>
        <v>43645</v>
      </c>
      <c r="AL13" s="73">
        <f t="shared" si="5"/>
        <v>43646</v>
      </c>
      <c r="AM13" s="73">
        <f t="shared" si="5"/>
        <v>43647</v>
      </c>
      <c r="AN13" s="73">
        <f t="shared" si="5"/>
        <v>43648</v>
      </c>
      <c r="AO13" s="73">
        <f t="shared" si="5"/>
        <v>43649</v>
      </c>
      <c r="AP13" s="73">
        <f t="shared" si="5"/>
        <v>43650</v>
      </c>
      <c r="AQ13" s="73">
        <f t="shared" si="5"/>
        <v>43651</v>
      </c>
      <c r="AR13" s="73">
        <f t="shared" si="5"/>
        <v>43652</v>
      </c>
      <c r="AS13" s="73">
        <f t="shared" si="5"/>
        <v>43653</v>
      </c>
      <c r="AT13" s="73">
        <f t="shared" si="5"/>
        <v>43654</v>
      </c>
      <c r="AU13" s="73">
        <f t="shared" si="5"/>
        <v>43655</v>
      </c>
      <c r="AV13" s="73">
        <f t="shared" si="5"/>
        <v>43656</v>
      </c>
      <c r="AW13" s="73">
        <f t="shared" si="5"/>
        <v>43657</v>
      </c>
      <c r="AX13" s="73">
        <f t="shared" si="5"/>
        <v>43658</v>
      </c>
      <c r="AY13" s="73">
        <f t="shared" si="5"/>
        <v>43659</v>
      </c>
      <c r="AZ13" s="73">
        <f t="shared" si="5"/>
        <v>43660</v>
      </c>
      <c r="BA13" s="73">
        <f t="shared" si="5"/>
        <v>43661</v>
      </c>
      <c r="BB13" s="73">
        <f t="shared" si="5"/>
        <v>43662</v>
      </c>
      <c r="BC13" s="73">
        <f t="shared" si="5"/>
        <v>43663</v>
      </c>
      <c r="BD13" s="73">
        <f t="shared" si="5"/>
        <v>43664</v>
      </c>
      <c r="BE13" s="73">
        <f t="shared" si="5"/>
        <v>43665</v>
      </c>
      <c r="BF13" s="73">
        <f t="shared" si="5"/>
        <v>43666</v>
      </c>
      <c r="BG13" s="73">
        <f t="shared" si="5"/>
        <v>43667</v>
      </c>
      <c r="BH13" s="73">
        <f t="shared" si="5"/>
        <v>43668</v>
      </c>
      <c r="BI13" s="73">
        <f t="shared" si="5"/>
        <v>43669</v>
      </c>
      <c r="BJ13" s="73">
        <f t="shared" si="5"/>
        <v>43670</v>
      </c>
      <c r="BK13" s="73">
        <f t="shared" si="5"/>
        <v>43671</v>
      </c>
      <c r="BL13" s="73">
        <f t="shared" si="5"/>
        <v>43672</v>
      </c>
      <c r="BM13" s="74">
        <f t="shared" si="5"/>
        <v>43673</v>
      </c>
      <c r="BN13" s="117"/>
      <c r="BO13" s="53"/>
      <c r="BP13" s="54">
        <f ca="1">COUNTA(BO:BO)-1</f>
        <v>50</v>
      </c>
      <c r="BQ13" s="36" t="s">
        <v>46</v>
      </c>
      <c r="BR13" s="48" t="s">
        <v>50</v>
      </c>
      <c r="BS13" s="48" t="s">
        <v>50</v>
      </c>
      <c r="BT13" s="48" t="s">
        <v>51</v>
      </c>
      <c r="BU13" s="50" t="s">
        <v>52</v>
      </c>
    </row>
    <row r="14" spans="1:73" ht="15" customHeight="1" x14ac:dyDescent="0.25">
      <c r="A14" s="44" t="s">
        <v>54</v>
      </c>
      <c r="B14" s="45">
        <f ca="1">IFERROR(IF($A14&lt;&gt;"",
SUM(INDIRECT("H"&amp;INDEX(Les_Réf_Projets,MATCH(COUNTA($A$13:$A14)-1,Les_Projets,0),2)&amp;":H"&amp;INDEX(Les_Réf_Projets,MATCH(COUNTA($A$13:$A14)-1,Les_Projets,0)+1,2)))/(INDEX(Les_Réf_Projets,MATCH(COUNTA($A$13:$A14)-1,Les_Projets,0)+1,2)-INDEX(Les_Réf_Projets,MATCH(COUNTA($A$13:$A14)-1,Les_Projets,0),2)+1),
""),
"")</f>
        <v>75</v>
      </c>
      <c r="C14" s="46"/>
      <c r="D14" s="44"/>
      <c r="E14" s="40"/>
      <c r="F14" s="41"/>
      <c r="G14" s="40"/>
      <c r="H14" s="42"/>
      <c r="I14" s="43"/>
      <c r="J14" s="43"/>
      <c r="K14" s="43"/>
      <c r="L14" s="75"/>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7"/>
      <c r="BN14" s="37"/>
      <c r="BO14" s="38">
        <f t="shared" ref="BO14:BO66" ca="1" si="6">IF(INDIRECT("A"&amp;ROW())&lt;&gt;"",INDIRECT("BO"&amp;ROW()-1)+1,INDIRECT("BO"&amp;ROW()-1))</f>
        <v>1</v>
      </c>
      <c r="BP14" s="49">
        <f t="shared" ref="BP14:BP48" ca="1" si="7">IF(MOD(ROW(),2)=0,IF(SMALL(INDIRECT("BO$13:BO$"&amp;NB_Lignes+12),COUNTIF(INDIRECT("BO$13:BO$"&amp;NB_Lignes+12),"&lt;"&amp;(ROW()-12)/2)+1)=MAX(INDIRECT("BP13:BP"&amp;ROW()-1)),"",SMALL(INDIRECT("BO$13:BO$"&amp;NB_Lignes+12),COUNTIF(INDIRECT("BO$13:BO$"&amp;NB_Lignes+12),"&lt;"&amp;(ROW()-12)/2)+1)),"")</f>
        <v>1</v>
      </c>
      <c r="BQ14" s="38">
        <f t="array" aca="1" ref="BQ14" ca="1">IF(MOD(ROW(),2)=0,SMALL(IF(INDIRECT("$A$14"):$A$994="",999,ROW(INDIRECT("$A$14"):$A$994)),BP14)+1,SMALL(IF(OFFSET($C$1,BU14,,999,)&lt;&gt;"",999,ROW(OFFSET($C$1,BU14,,999,))),1)-1)</f>
        <v>15</v>
      </c>
      <c r="BR14" s="38" t="b">
        <v>0</v>
      </c>
      <c r="BS14" s="38" t="b">
        <v>0</v>
      </c>
      <c r="BT14" s="38" t="b">
        <f ca="1">AND($BR14,$B14=100)</f>
        <v>0</v>
      </c>
      <c r="BU14" s="38" t="e">
        <f t="shared" ref="BU14:BU66" ca="1" si="8">INDIRECT("BQ"&amp;ROW()-1)-1</f>
        <v>#VALUE!</v>
      </c>
    </row>
    <row r="15" spans="1:73" ht="15" customHeight="1" x14ac:dyDescent="0.25">
      <c r="A15" s="44"/>
      <c r="B15" s="45"/>
      <c r="C15" s="46" t="s">
        <v>68</v>
      </c>
      <c r="D15" s="44" t="s">
        <v>56</v>
      </c>
      <c r="E15" s="40">
        <f ca="1">IF(K15,WORKDAY.INTL(DATE(2019,6,4)-1,1,""&amp;_CodeWE&amp;"",Fériés),DATE(2019,6,4))</f>
        <v>43620</v>
      </c>
      <c r="F15" s="41">
        <v>1</v>
      </c>
      <c r="G15" s="79">
        <f ca="1">IF(K15,WORKDAY.INTL(E15,+F15-1,""&amp;_CodeWE&amp;"",Fériés),E15+F15-1)</f>
        <v>43620</v>
      </c>
      <c r="H15" s="42">
        <v>100</v>
      </c>
      <c r="I15" s="43"/>
      <c r="J15" s="43" t="s">
        <v>53</v>
      </c>
      <c r="K15" s="43" t="b">
        <v>1</v>
      </c>
      <c r="L15" s="75"/>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7"/>
      <c r="BN15" s="37">
        <f ca="1">E15+((H15/100)*(G15-E15))</f>
        <v>43620</v>
      </c>
      <c r="BO15" s="38">
        <f t="shared" ca="1" si="6"/>
        <v>1</v>
      </c>
      <c r="BP15" s="49" t="str">
        <f t="shared" ca="1" si="7"/>
        <v/>
      </c>
      <c r="BQ15" s="38">
        <f t="array" aca="1" ref="BQ15" ca="1">IF(MOD(ROW(),2)=0,SMALL(IF(INDIRECT("$A$14"):$A$994="",999,ROW(INDIRECT("$A$14"):$A$994)),BP15)+1,SMALL(IF(OFFSET($C$1,BU15,,999,)&lt;&gt;"",999,ROW(OFFSET($C$1,BU15,,999,))),1)-1)</f>
        <v>18</v>
      </c>
      <c r="BR15" s="38" t="b">
        <v>0</v>
      </c>
      <c r="BS15" s="38" t="b">
        <v>0</v>
      </c>
      <c r="BT15" s="38" t="b">
        <f>AND($BR15,$B15=100)</f>
        <v>0</v>
      </c>
      <c r="BU15" s="38">
        <f t="shared" ca="1" si="8"/>
        <v>14</v>
      </c>
    </row>
    <row r="16" spans="1:73" ht="15" customHeight="1" x14ac:dyDescent="0.25">
      <c r="A16" s="44"/>
      <c r="B16" s="45"/>
      <c r="C16" s="46" t="s">
        <v>55</v>
      </c>
      <c r="D16" s="44" t="s">
        <v>57</v>
      </c>
      <c r="E16" s="40">
        <f ca="1">IF(K16,WORKDAY.INTL(DATE(2019,6,4)-1,1,""&amp;_CodeWE&amp;"",Fériés),DATE(2019,6,4))</f>
        <v>43620</v>
      </c>
      <c r="F16" s="41">
        <v>1</v>
      </c>
      <c r="G16" s="40">
        <f ca="1">IF(K16,WORKDAY.INTL(E16,+F16-1,""&amp;_CodeWE&amp;"",Fériés),E16+F16-1)</f>
        <v>43620</v>
      </c>
      <c r="H16" s="42">
        <v>100</v>
      </c>
      <c r="I16" s="43"/>
      <c r="J16" s="43" t="s">
        <v>53</v>
      </c>
      <c r="K16" s="43" t="b">
        <v>1</v>
      </c>
      <c r="L16" s="75"/>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7"/>
      <c r="BN16" s="37">
        <f ca="1">E16+((H16/100)*(G16-E16))</f>
        <v>43620</v>
      </c>
      <c r="BO16" s="38">
        <f t="shared" ca="1" si="6"/>
        <v>1</v>
      </c>
      <c r="BP16" s="49">
        <f t="shared" ca="1" si="7"/>
        <v>2</v>
      </c>
      <c r="BQ16" s="38">
        <f t="array" aca="1" ref="BQ16" ca="1">IF(MOD(ROW(),2)=0,SMALL(IF(INDIRECT("$A$14"):$A$994="",999,ROW(INDIRECT("$A$14"):$A$994)),BP16)+1,SMALL(IF(OFFSET($C$1,BU16,,999,)&lt;&gt;"",999,ROW(OFFSET($C$1,BU16,,999,))),1)-1)</f>
        <v>20</v>
      </c>
      <c r="BR16" s="38" t="b">
        <v>0</v>
      </c>
      <c r="BS16" s="38" t="b">
        <v>0</v>
      </c>
      <c r="BT16" s="38" t="b">
        <f>AND($BR16,$B16=100)</f>
        <v>0</v>
      </c>
      <c r="BU16" s="38">
        <f t="shared" ca="1" si="8"/>
        <v>17</v>
      </c>
    </row>
    <row r="17" spans="1:73" ht="15" customHeight="1" x14ac:dyDescent="0.25">
      <c r="A17" s="44"/>
      <c r="B17" s="45"/>
      <c r="C17" s="46" t="s">
        <v>60</v>
      </c>
      <c r="D17" s="44" t="s">
        <v>58</v>
      </c>
      <c r="E17" s="40">
        <f ca="1">IF(K17,WORKDAY.INTL(DATE(2019,8,1)-1,1,""&amp;_CodeWE&amp;"",Fériés),DATE(2019,8,1))</f>
        <v>43678</v>
      </c>
      <c r="F17" s="41">
        <v>1</v>
      </c>
      <c r="G17" s="55">
        <f ca="1">IF(K17,WORKDAY.INTL(E17,+F17-1,""&amp;_CodeWE&amp;"",Fériés),E17+F17-1)</f>
        <v>43678</v>
      </c>
      <c r="H17" s="42"/>
      <c r="I17" s="43"/>
      <c r="J17" s="43" t="s">
        <v>53</v>
      </c>
      <c r="K17" s="43" t="b">
        <v>1</v>
      </c>
      <c r="L17" s="75"/>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7"/>
      <c r="BN17" s="37">
        <f ca="1">E17+((H17/100)*(G17-E17))</f>
        <v>43678</v>
      </c>
      <c r="BO17" s="38">
        <f ca="1">IF(INDIRECT("A"&amp;ROW())&lt;&gt;"",INDIRECT("BO"&amp;ROW()-1)+1,INDIRECT("BO"&amp;ROW()-1))</f>
        <v>1</v>
      </c>
      <c r="BP17" s="49" t="str">
        <f t="shared" ca="1" si="7"/>
        <v/>
      </c>
      <c r="BQ17" s="38">
        <f t="array" aca="1" ref="BQ17" ca="1">IF(MOD(ROW(),2)=0,SMALL(IF(INDIRECT("$A$14"):$A$994="",999,ROW(INDIRECT("$A$14"):$A$994)),BP17)+1,SMALL(IF(OFFSET($C$1,BU17,,999,)&lt;&gt;"",999,ROW(OFFSET($C$1,BU17,,999,))),1)-1)</f>
        <v>22</v>
      </c>
      <c r="BR17" s="38" t="b">
        <v>0</v>
      </c>
      <c r="BS17" s="38" t="b">
        <v>0</v>
      </c>
      <c r="BT17" s="38" t="b">
        <f t="shared" ref="BT17:BT66" si="9">AND($BR17,$B17=100)</f>
        <v>0</v>
      </c>
      <c r="BU17" s="38">
        <f t="shared" ca="1" si="8"/>
        <v>19</v>
      </c>
    </row>
    <row r="18" spans="1:73" ht="15" customHeight="1" x14ac:dyDescent="0.25">
      <c r="A18" s="44"/>
      <c r="B18" s="45"/>
      <c r="C18" s="46" t="s">
        <v>61</v>
      </c>
      <c r="D18" s="44" t="s">
        <v>59</v>
      </c>
      <c r="E18" s="40">
        <f ca="1">IF(K18,WORKDAY.INTL(DATE(2019,6,13)-1,1,""&amp;_CodeWE&amp;"",Fériés),DATE(2019,6,13))</f>
        <v>43629</v>
      </c>
      <c r="F18" s="41">
        <v>1</v>
      </c>
      <c r="G18" s="40">
        <f ca="1">IF(K18,WORKDAY.INTL(E18,+F18-1,""&amp;_CodeWE&amp;"",Fériés),E18+F18-1)</f>
        <v>43629</v>
      </c>
      <c r="H18" s="42">
        <v>100</v>
      </c>
      <c r="I18" s="43"/>
      <c r="J18" s="43" t="s">
        <v>53</v>
      </c>
      <c r="K18" s="43" t="b">
        <v>1</v>
      </c>
      <c r="L18" s="75"/>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7"/>
      <c r="BN18" s="37">
        <f ca="1">E18+((H18/100)*(G18-E18))</f>
        <v>43629</v>
      </c>
      <c r="BO18" s="38">
        <f t="shared" ca="1" si="6"/>
        <v>1</v>
      </c>
      <c r="BP18" s="49" t="e">
        <f t="shared" ca="1" si="7"/>
        <v>#NUM!</v>
      </c>
      <c r="BQ18" s="38" t="e">
        <f t="array" aca="1" ref="BQ18" ca="1">IF(MOD(ROW(),2)=0,SMALL(IF(INDIRECT("$A$14"):$A$994="",999,ROW(INDIRECT("$A$14"):$A$994)),BP18)+1,SMALL(IF(OFFSET($C$1,BU18,,999,)&lt;&gt;"",999,ROW(OFFSET($C$1,BU18,,999,))),1)-1)</f>
        <v>#NUM!</v>
      </c>
      <c r="BR18" s="38" t="b">
        <v>0</v>
      </c>
      <c r="BS18" s="38" t="b">
        <v>0</v>
      </c>
      <c r="BT18" s="38" t="b">
        <f t="shared" si="9"/>
        <v>0</v>
      </c>
      <c r="BU18" s="38">
        <f t="shared" ca="1" si="8"/>
        <v>21</v>
      </c>
    </row>
    <row r="19" spans="1:73" ht="15" customHeight="1" x14ac:dyDescent="0.25">
      <c r="A19" s="44" t="s">
        <v>57</v>
      </c>
      <c r="B19" s="45">
        <f ca="1">IFERROR(IF($A19&lt;&gt;"",
SUM(INDIRECT("H"&amp;INDEX(Les_Réf_Projets,MATCH(COUNTA($A$13:$A19)-1,Les_Projets,0),2)&amp;":H"&amp;INDEX(Les_Réf_Projets,MATCH(COUNTA($A$13:$A19)-1,Les_Projets,0)+1,2)))/(INDEX(Les_Réf_Projets,MATCH(COUNTA($A$13:$A19)-1,Les_Projets,0)+1,2)-INDEX(Les_Réf_Projets,MATCH(COUNTA($A$13:$A19)-1,Les_Projets,0),2)+1),
""),
"")</f>
        <v>0</v>
      </c>
      <c r="C19" s="46"/>
      <c r="D19" s="44"/>
      <c r="E19" s="40"/>
      <c r="F19" s="41"/>
      <c r="G19" s="40"/>
      <c r="H19" s="42"/>
      <c r="I19" s="43"/>
      <c r="J19" s="43"/>
      <c r="K19" s="43"/>
      <c r="L19" s="75"/>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7"/>
      <c r="BN19" s="37"/>
      <c r="BO19" s="38">
        <f t="shared" ca="1" si="6"/>
        <v>2</v>
      </c>
      <c r="BP19" s="49" t="str">
        <f t="shared" ca="1" si="7"/>
        <v/>
      </c>
      <c r="BQ19" s="38" t="e">
        <f t="array" aca="1" ref="BQ19" ca="1">IF(MOD(ROW(),2)=0,SMALL(IF(INDIRECT("$A$14"):$A$994="",999,ROW(INDIRECT("$A$14"):$A$994)),BP19)+1,SMALL(IF(OFFSET($C$1,BU19,,999,)&lt;&gt;"",999,ROW(OFFSET($C$1,BU19,,999,))),1)-1)</f>
        <v>#NUM!</v>
      </c>
      <c r="BR19" s="38" t="b">
        <v>0</v>
      </c>
      <c r="BS19" s="38" t="b">
        <v>0</v>
      </c>
      <c r="BT19" s="38" t="b">
        <f t="shared" ca="1" si="9"/>
        <v>0</v>
      </c>
      <c r="BU19" s="38" t="e">
        <f t="shared" ca="1" si="8"/>
        <v>#NUM!</v>
      </c>
    </row>
    <row r="20" spans="1:73" ht="15" customHeight="1" x14ac:dyDescent="0.25">
      <c r="A20" s="44"/>
      <c r="B20" s="45"/>
      <c r="C20" s="46" t="s">
        <v>62</v>
      </c>
      <c r="D20" s="44" t="s">
        <v>57</v>
      </c>
      <c r="E20" s="40">
        <f>IF(K20,WORKDAY.INTL(DATE(2019,7,15)-1,1,""&amp;_CodeWE&amp;"",Fériés),DATE(2019,7,15))</f>
        <v>43661</v>
      </c>
      <c r="F20" s="41">
        <v>133</v>
      </c>
      <c r="G20" s="58">
        <f>IF(K20,WORKDAY.INTL(E20,+F20-1,""&amp;_CodeWE&amp;"",Fériés),E20+F20-1)</f>
        <v>43793</v>
      </c>
      <c r="H20" s="42"/>
      <c r="I20" s="43"/>
      <c r="J20" s="43" t="s">
        <v>53</v>
      </c>
      <c r="K20" s="43" t="b">
        <v>0</v>
      </c>
      <c r="L20" s="75"/>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7"/>
      <c r="BN20" s="37">
        <f>E20+((H20/100)*(G20-E20))</f>
        <v>43661</v>
      </c>
      <c r="BO20" s="38">
        <f t="shared" ca="1" si="6"/>
        <v>2</v>
      </c>
      <c r="BP20" s="49" t="e">
        <f t="shared" ca="1" si="7"/>
        <v>#NUM!</v>
      </c>
      <c r="BQ20" s="38" t="e">
        <f t="array" aca="1" ref="BQ20" ca="1">IF(MOD(ROW(),2)=0,SMALL(IF(INDIRECT("$A$14"):$A$994="",999,ROW(INDIRECT("$A$14"):$A$994)),BP20)+1,SMALL(IF(OFFSET($C$1,BU20,,999,)&lt;&gt;"",999,ROW(OFFSET($C$1,BU20,,999,))),1)-1)</f>
        <v>#NUM!</v>
      </c>
      <c r="BR20" s="38" t="b">
        <v>0</v>
      </c>
      <c r="BS20" s="38" t="b">
        <v>0</v>
      </c>
      <c r="BT20" s="38" t="b">
        <f t="shared" si="9"/>
        <v>0</v>
      </c>
      <c r="BU20" s="38" t="e">
        <f t="shared" ca="1" si="8"/>
        <v>#NUM!</v>
      </c>
    </row>
    <row r="21" spans="1:73" ht="15" customHeight="1" x14ac:dyDescent="0.25">
      <c r="A21" s="44"/>
      <c r="B21" s="45"/>
      <c r="C21" s="46" t="s">
        <v>63</v>
      </c>
      <c r="D21" s="44" t="s">
        <v>57</v>
      </c>
      <c r="E21" s="56">
        <f ca="1">IF(K21,WORKDAY.INTL(DATE(2019,7,15)-1,1,""&amp;_CodeWE&amp;"",Fériés),DATE(2019,7,15))</f>
        <v>43661</v>
      </c>
      <c r="F21" s="41">
        <v>5</v>
      </c>
      <c r="G21" s="57">
        <f ca="1">IF(K21,WORKDAY.INTL(E21,+F21-1,""&amp;_CodeWE&amp;"",Fériés),E21+F21-1)</f>
        <v>43665</v>
      </c>
      <c r="H21" s="42"/>
      <c r="I21" s="43"/>
      <c r="J21" s="43" t="s">
        <v>53</v>
      </c>
      <c r="K21" s="43" t="b">
        <v>1</v>
      </c>
      <c r="L21" s="75"/>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7"/>
      <c r="BN21" s="37">
        <f ca="1">E21+((H21/100)*(G21-E21))</f>
        <v>43661</v>
      </c>
      <c r="BO21" s="38">
        <f ca="1">IF(INDIRECT("A"&amp;ROW())&lt;&gt;"",INDIRECT("BO"&amp;ROW()-1)+1,INDIRECT("BO"&amp;ROW()-1))</f>
        <v>2</v>
      </c>
      <c r="BP21" s="49" t="str">
        <f t="shared" ca="1" si="7"/>
        <v/>
      </c>
      <c r="BQ21" s="38" t="e">
        <f t="array" aca="1" ref="BQ21" ca="1">IF(MOD(ROW(),2)=0,SMALL(IF(INDIRECT("$A$14"):$A$994="",999,ROW(INDIRECT("$A$14"):$A$994)),BP21)+1,SMALL(IF(OFFSET($C$1,BU21,,999,)&lt;&gt;"",999,ROW(OFFSET($C$1,BU21,,999,))),1)-1)</f>
        <v>#NUM!</v>
      </c>
      <c r="BR21" s="38" t="b">
        <v>0</v>
      </c>
      <c r="BS21" s="38" t="b">
        <v>0</v>
      </c>
      <c r="BT21" s="38" t="b">
        <f t="shared" ref="BT21:BT28" si="10">AND($BR21,$B21=100)</f>
        <v>0</v>
      </c>
      <c r="BU21" s="38" t="e">
        <f t="shared" ca="1" si="8"/>
        <v>#NUM!</v>
      </c>
    </row>
    <row r="22" spans="1:73" ht="15" customHeight="1" x14ac:dyDescent="0.25">
      <c r="A22" s="44"/>
      <c r="B22" s="45"/>
      <c r="C22" s="46" t="s">
        <v>64</v>
      </c>
      <c r="D22" s="44" t="s">
        <v>57</v>
      </c>
      <c r="E22" s="58">
        <f ca="1">IF($K$22,WORKDAY.INTL($G$20+0,1,""&amp;_CodeWE&amp;"",Fériés),$G$20+1)</f>
        <v>43794</v>
      </c>
      <c r="F22" s="41">
        <v>5</v>
      </c>
      <c r="G22" s="40">
        <f ca="1">IF($K$22,WORKDAY.INTL($G$20,+$F$22,""&amp;_CodeWE&amp;"",Fériés),$G$20+$F$22)</f>
        <v>43798</v>
      </c>
      <c r="H22" s="42"/>
      <c r="I22" s="43"/>
      <c r="J22" s="43" t="s">
        <v>53</v>
      </c>
      <c r="K22" s="43" t="b">
        <v>1</v>
      </c>
      <c r="L22" s="75"/>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7"/>
      <c r="BN22" s="37">
        <f ca="1">E22+((H22/100)*(G22-E22))</f>
        <v>43794</v>
      </c>
      <c r="BO22" s="38">
        <f t="shared" ca="1" si="6"/>
        <v>2</v>
      </c>
      <c r="BP22" s="49" t="e">
        <f t="shared" ca="1" si="7"/>
        <v>#NUM!</v>
      </c>
      <c r="BQ22" s="38" t="e">
        <f t="array" aca="1" ref="BQ22" ca="1">IF(MOD(ROW(),2)=0,SMALL(IF(INDIRECT("$A$14"):$A$994="",999,ROW(INDIRECT("$A$14"):$A$994)),BP22)+1,SMALL(IF(OFFSET($C$1,BU22,,999,)&lt;&gt;"",999,ROW(OFFSET($C$1,BU22,,999,))),1)-1)</f>
        <v>#NUM!</v>
      </c>
      <c r="BR22" s="38" t="b">
        <v>0</v>
      </c>
      <c r="BS22" s="38" t="b">
        <v>0</v>
      </c>
      <c r="BT22" s="38" t="b">
        <f t="shared" si="10"/>
        <v>0</v>
      </c>
      <c r="BU22" s="38" t="e">
        <f t="shared" ca="1" si="8"/>
        <v>#NUM!</v>
      </c>
    </row>
    <row r="23" spans="1:73" ht="15" customHeight="1" x14ac:dyDescent="0.25">
      <c r="A23" s="44"/>
      <c r="B23" s="45"/>
      <c r="C23" s="46"/>
      <c r="D23" s="44"/>
      <c r="E23" s="55"/>
      <c r="F23" s="41"/>
      <c r="G23" s="40"/>
      <c r="H23" s="42"/>
      <c r="I23" s="43"/>
      <c r="J23" s="43"/>
      <c r="K23" s="43"/>
      <c r="L23" s="75"/>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7"/>
      <c r="BN23" s="37"/>
      <c r="BO23" s="38">
        <f t="shared" ca="1" si="6"/>
        <v>2</v>
      </c>
      <c r="BP23" s="49" t="str">
        <f t="shared" ca="1" si="7"/>
        <v/>
      </c>
      <c r="BQ23" s="38" t="e">
        <f t="array" aca="1" ref="BQ23" ca="1">IF(MOD(ROW(),2)=0,SMALL(IF(INDIRECT("$A$14"):$A$994="",999,ROW(INDIRECT("$A$14"):$A$994)),BP23)+1,SMALL(IF(OFFSET($C$1,BU23,,999,)&lt;&gt;"",999,ROW(OFFSET($C$1,BU23,,999,))),1)-1)</f>
        <v>#NUM!</v>
      </c>
      <c r="BR23" s="38" t="b">
        <v>0</v>
      </c>
      <c r="BS23" s="38" t="b">
        <v>0</v>
      </c>
      <c r="BT23" s="38" t="b">
        <f t="shared" si="10"/>
        <v>0</v>
      </c>
      <c r="BU23" s="38" t="e">
        <f t="shared" ca="1" si="8"/>
        <v>#NUM!</v>
      </c>
    </row>
    <row r="24" spans="1:73" ht="15" customHeight="1" x14ac:dyDescent="0.25">
      <c r="A24" s="44"/>
      <c r="B24" s="45"/>
      <c r="C24" s="46"/>
      <c r="D24" s="44"/>
      <c r="E24" s="55"/>
      <c r="F24" s="41"/>
      <c r="G24" s="40"/>
      <c r="H24" s="42"/>
      <c r="I24" s="43"/>
      <c r="J24" s="43"/>
      <c r="K24" s="43"/>
      <c r="L24" s="75"/>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7"/>
      <c r="BN24" s="37"/>
      <c r="BO24" s="38"/>
      <c r="BP24" s="49"/>
      <c r="BQ24" s="38"/>
      <c r="BR24" s="38" t="b">
        <v>0</v>
      </c>
      <c r="BS24" s="38" t="b">
        <v>0</v>
      </c>
      <c r="BT24" s="38"/>
      <c r="BU24" s="38"/>
    </row>
    <row r="25" spans="1:73" ht="15" customHeight="1" x14ac:dyDescent="0.25">
      <c r="A25" s="44" t="s">
        <v>56</v>
      </c>
      <c r="B25" s="45" t="str">
        <f ca="1">IFERROR(IF($A25&lt;&gt;"",
SUM(INDIRECT("H"&amp;INDEX(Les_Réf_Projets,MATCH(COUNTA($A$13:$A25)-1,Les_Projets,0),2)&amp;":H"&amp;INDEX(Les_Réf_Projets,MATCH(COUNTA($A$13:$A25)-1,Les_Projets,0)+1,2)))/(INDEX(Les_Réf_Projets,MATCH(COUNTA($A$13:$A25)-1,Les_Projets,0)+1,2)-INDEX(Les_Réf_Projets,MATCH(COUNTA($A$13:$A25)-1,Les_Projets,0),2)+1),
""),
"")</f>
        <v/>
      </c>
      <c r="C25" s="46"/>
      <c r="D25" s="44"/>
      <c r="E25" s="55"/>
      <c r="F25" s="41"/>
      <c r="G25" s="40"/>
      <c r="H25" s="42"/>
      <c r="I25" s="43"/>
      <c r="J25" s="43"/>
      <c r="K25" s="43"/>
      <c r="L25" s="75"/>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7"/>
      <c r="BN25" s="37"/>
      <c r="BO25" s="38"/>
      <c r="BP25" s="49"/>
      <c r="BQ25" s="38"/>
      <c r="BR25" s="38" t="b">
        <v>0</v>
      </c>
      <c r="BS25" s="38" t="b">
        <v>0</v>
      </c>
      <c r="BT25" s="38"/>
      <c r="BU25" s="38"/>
    </row>
    <row r="26" spans="1:73" ht="15" customHeight="1" x14ac:dyDescent="0.25">
      <c r="A26" s="44"/>
      <c r="B26" s="45"/>
      <c r="C26" s="46" t="s">
        <v>70</v>
      </c>
      <c r="D26" s="44" t="s">
        <v>56</v>
      </c>
      <c r="E26" s="79">
        <f ca="1">IF(K26,WORKDAY.INTL(DATE(2019,6,11)-1,1,""&amp;_CodeWE&amp;"",Fériés),DATE(2019,6,11))</f>
        <v>43627</v>
      </c>
      <c r="F26" s="41">
        <v>3</v>
      </c>
      <c r="G26" s="40">
        <f ca="1">IF(K26,WORKDAY.INTL(E26,+F26-1,""&amp;_CodeWE&amp;"",Fériés),E26+F26-1)</f>
        <v>43629</v>
      </c>
      <c r="H26" s="42">
        <v>100</v>
      </c>
      <c r="I26" s="43"/>
      <c r="J26" s="43" t="s">
        <v>53</v>
      </c>
      <c r="K26" s="43" t="b">
        <v>1</v>
      </c>
      <c r="L26" s="75"/>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7"/>
      <c r="BN26" s="37">
        <f ca="1">E26+((H26/100)*(G26-E26))</f>
        <v>43629</v>
      </c>
      <c r="BO26" s="38"/>
      <c r="BP26" s="49"/>
      <c r="BQ26" s="38"/>
      <c r="BR26" s="38" t="b">
        <v>0</v>
      </c>
      <c r="BS26" s="38" t="b">
        <v>0</v>
      </c>
      <c r="BT26" s="38"/>
      <c r="BU26" s="38"/>
    </row>
    <row r="27" spans="1:73" ht="15" customHeight="1" x14ac:dyDescent="0.25">
      <c r="A27" s="44"/>
      <c r="B27" s="45"/>
      <c r="C27" s="46" t="s">
        <v>72</v>
      </c>
      <c r="D27" s="44"/>
      <c r="E27" s="40">
        <f ca="1">IF(K27,WORKDAY.INTL(DATE(2019,6,27)-1,1,""&amp;_CodeWE&amp;"",Fériés),DATE(2019,6,27))</f>
        <v>43643</v>
      </c>
      <c r="F27" s="41">
        <v>1</v>
      </c>
      <c r="G27" s="40">
        <f ca="1">IF(K27,WORKDAY.INTL(E27,+F27-1,""&amp;_CodeWE&amp;"",Fériés),E27+F27-1)</f>
        <v>43643</v>
      </c>
      <c r="H27" s="42">
        <v>100</v>
      </c>
      <c r="I27" s="43"/>
      <c r="J27" s="43" t="s">
        <v>53</v>
      </c>
      <c r="K27" s="43" t="b">
        <v>1</v>
      </c>
      <c r="L27" s="75"/>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7"/>
      <c r="BN27" s="37">
        <f ca="1">E27+((H27/100)*(G27-E27))</f>
        <v>43643</v>
      </c>
      <c r="BO27" s="38">
        <f t="shared" ca="1" si="6"/>
        <v>0</v>
      </c>
      <c r="BP27" s="49" t="str">
        <f t="shared" ca="1" si="7"/>
        <v/>
      </c>
      <c r="BQ27" s="38" t="e">
        <f t="array" aca="1" ref="BQ27" ca="1">IF(MOD(ROW(),2)=0,SMALL(IF(INDIRECT("$A$14"):$A$994="",999,ROW(INDIRECT("$A$14"):$A$994)),BP27)+1,SMALL(IF(OFFSET($C$1,BU27,,999,)&lt;&gt;"",999,ROW(OFFSET($C$1,BU27,,999,))),1)-1)</f>
        <v>#REF!</v>
      </c>
      <c r="BR27" s="38" t="b">
        <v>0</v>
      </c>
      <c r="BS27" s="38" t="b">
        <v>0</v>
      </c>
      <c r="BT27" s="38" t="b">
        <f t="shared" si="10"/>
        <v>0</v>
      </c>
      <c r="BU27" s="38">
        <f t="shared" ca="1" si="8"/>
        <v>-1</v>
      </c>
    </row>
    <row r="28" spans="1:73" ht="15" customHeight="1" x14ac:dyDescent="0.25">
      <c r="A28" s="44" t="s">
        <v>65</v>
      </c>
      <c r="B28" s="45" t="str">
        <f ca="1">IFERROR(IF($A28&lt;&gt;"",
SUM(INDIRECT("H"&amp;INDEX(Les_Réf_Projets,MATCH(COUNTA($A$13:$A28)-1,Les_Projets,0),2)&amp;":H"&amp;INDEX(Les_Réf_Projets,MATCH(COUNTA($A$13:$A28)-1,Les_Projets,0)+1,2)))/(INDEX(Les_Réf_Projets,MATCH(COUNTA($A$13:$A28)-1,Les_Projets,0)+1,2)-INDEX(Les_Réf_Projets,MATCH(COUNTA($A$13:$A28)-1,Les_Projets,0),2)+1),
""),
"")</f>
        <v/>
      </c>
      <c r="C28" s="46"/>
      <c r="D28" s="44"/>
      <c r="E28" s="40"/>
      <c r="F28" s="41"/>
      <c r="G28" s="40"/>
      <c r="H28" s="42"/>
      <c r="I28" s="43"/>
      <c r="J28" s="43"/>
      <c r="K28" s="43"/>
      <c r="L28" s="75"/>
      <c r="M28" s="76"/>
      <c r="N28" s="76"/>
      <c r="O28" s="76"/>
      <c r="P28" s="76"/>
      <c r="Q28" s="76"/>
      <c r="R28" s="76"/>
      <c r="S28" s="76"/>
      <c r="T28" s="76"/>
      <c r="U28" s="76"/>
      <c r="V28" s="76"/>
      <c r="W28" s="76"/>
      <c r="X28" s="76"/>
      <c r="Y28" s="76"/>
      <c r="Z28" s="76"/>
      <c r="AA28" s="76"/>
      <c r="AB28" s="76"/>
      <c r="AC28" s="76"/>
      <c r="AD28" s="76"/>
      <c r="AE28" s="76"/>
      <c r="AF28" s="76"/>
      <c r="AG28" s="76"/>
      <c r="AH28" s="76"/>
      <c r="AI28" s="76"/>
      <c r="AJ28" s="76"/>
      <c r="AK28" s="76"/>
      <c r="AL28" s="76"/>
      <c r="AM28" s="76"/>
      <c r="AN28" s="76"/>
      <c r="AO28" s="76"/>
      <c r="AP28" s="76"/>
      <c r="AQ28" s="76"/>
      <c r="AR28" s="76"/>
      <c r="AS28" s="76"/>
      <c r="AT28" s="76"/>
      <c r="AU28" s="76"/>
      <c r="AV28" s="76"/>
      <c r="AW28" s="76"/>
      <c r="AX28" s="76"/>
      <c r="AY28" s="76"/>
      <c r="AZ28" s="76"/>
      <c r="BA28" s="76"/>
      <c r="BB28" s="76"/>
      <c r="BC28" s="76"/>
      <c r="BD28" s="76"/>
      <c r="BE28" s="76"/>
      <c r="BF28" s="76"/>
      <c r="BG28" s="76"/>
      <c r="BH28" s="76"/>
      <c r="BI28" s="76"/>
      <c r="BJ28" s="76"/>
      <c r="BK28" s="76"/>
      <c r="BL28" s="76"/>
      <c r="BM28" s="77"/>
      <c r="BN28" s="37"/>
      <c r="BO28" s="38">
        <f t="shared" ca="1" si="6"/>
        <v>1</v>
      </c>
      <c r="BP28" s="49" t="e">
        <f t="shared" ca="1" si="7"/>
        <v>#NUM!</v>
      </c>
      <c r="BQ28" s="38" t="e">
        <f t="array" aca="1" ref="BQ28" ca="1">IF(MOD(ROW(),2)=0,SMALL(IF(INDIRECT("$A$14"):$A$994="",999,ROW(INDIRECT("$A$14"):$A$994)),BP28)+1,SMALL(IF(OFFSET($C$1,BU28,,999,)&lt;&gt;"",999,ROW(OFFSET($C$1,BU28,,999,))),1)-1)</f>
        <v>#NUM!</v>
      </c>
      <c r="BR28" s="38" t="b">
        <v>0</v>
      </c>
      <c r="BS28" s="38" t="b">
        <v>0</v>
      </c>
      <c r="BT28" s="38" t="b">
        <f t="shared" ca="1" si="10"/>
        <v>0</v>
      </c>
      <c r="BU28" s="38" t="e">
        <f t="shared" ca="1" si="8"/>
        <v>#REF!</v>
      </c>
    </row>
    <row r="29" spans="1:73" ht="15" customHeight="1" x14ac:dyDescent="0.25">
      <c r="A29" s="44"/>
      <c r="B29" s="45"/>
      <c r="C29" s="46" t="s">
        <v>67</v>
      </c>
      <c r="D29" s="44" t="s">
        <v>58</v>
      </c>
      <c r="E29" s="61">
        <f ca="1">IF($K$29,WORKDAY.INTL($G$17+0,1,""&amp;_CodeWE&amp;"",Fériés),$G$17+1)</f>
        <v>43679</v>
      </c>
      <c r="F29" s="41">
        <v>1</v>
      </c>
      <c r="G29" s="40">
        <f ca="1">IF($K$29,WORKDAY.INTL($G$17,+$F$29,""&amp;_CodeWE&amp;"",Fériés),$G$17+$F$29)</f>
        <v>43679</v>
      </c>
      <c r="H29" s="42"/>
      <c r="I29" s="43"/>
      <c r="J29" s="43" t="s">
        <v>53</v>
      </c>
      <c r="K29" s="43" t="b">
        <v>1</v>
      </c>
      <c r="L29" s="75"/>
      <c r="M29" s="76"/>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c r="BJ29" s="76"/>
      <c r="BK29" s="76"/>
      <c r="BL29" s="76"/>
      <c r="BM29" s="77"/>
      <c r="BN29" s="37">
        <f ca="1">E29+((H29/100)*(G29-E29))</f>
        <v>43679</v>
      </c>
      <c r="BO29" s="38">
        <f t="shared" ca="1" si="6"/>
        <v>1</v>
      </c>
      <c r="BP29" s="49" t="str">
        <f t="shared" ca="1" si="7"/>
        <v/>
      </c>
      <c r="BQ29" s="38" t="e">
        <f t="array" aca="1" ref="BQ29" ca="1">IF(MOD(ROW(),2)=0,SMALL(IF(INDIRECT("$A$14"):$A$994="",999,ROW(INDIRECT("$A$14"):$A$994)),BP29)+1,SMALL(IF(OFFSET($C$1,BU29,,999,)&lt;&gt;"",999,ROW(OFFSET($C$1,BU29,,999,))),1)-1)</f>
        <v>#NUM!</v>
      </c>
      <c r="BR29" s="38" t="b">
        <v>0</v>
      </c>
      <c r="BS29" s="38" t="b">
        <v>0</v>
      </c>
      <c r="BT29" s="38" t="b">
        <f t="shared" si="9"/>
        <v>0</v>
      </c>
      <c r="BU29" s="38" t="e">
        <f t="shared" ca="1" si="8"/>
        <v>#NUM!</v>
      </c>
    </row>
    <row r="30" spans="1:73" ht="15" customHeight="1" x14ac:dyDescent="0.25">
      <c r="A30" s="44"/>
      <c r="B30" s="45"/>
      <c r="C30" s="46" t="s">
        <v>69</v>
      </c>
      <c r="D30" s="44" t="s">
        <v>58</v>
      </c>
      <c r="E30" s="40">
        <f ca="1">IF(K30,WORKDAY.INTL(DATE(2019,8,5)-1,1,""&amp;_CodeWE&amp;"",Fériés),DATE(2019,8,5))</f>
        <v>43682</v>
      </c>
      <c r="F30" s="41">
        <v>14</v>
      </c>
      <c r="G30" s="40">
        <f ca="1">IF(K30,WORKDAY.INTL(E30,+F30-1,""&amp;_CodeWE&amp;"",Fériés),E30+F30-1)</f>
        <v>43700</v>
      </c>
      <c r="H30" s="42"/>
      <c r="I30" s="43"/>
      <c r="J30" s="43" t="s">
        <v>53</v>
      </c>
      <c r="K30" s="43" t="b">
        <v>1</v>
      </c>
      <c r="L30" s="75"/>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6"/>
      <c r="BM30" s="77"/>
      <c r="BN30" s="37">
        <f ca="1">E30+((H30/100)*(G30-E30))</f>
        <v>43682</v>
      </c>
      <c r="BO30" s="38">
        <f t="shared" ca="1" si="6"/>
        <v>1</v>
      </c>
      <c r="BP30" s="49" t="e">
        <f t="shared" ca="1" si="7"/>
        <v>#NUM!</v>
      </c>
      <c r="BQ30" s="38" t="e">
        <f t="array" aca="1" ref="BQ30" ca="1">IF(MOD(ROW(),2)=0,SMALL(IF(INDIRECT("$A$14"):$A$994="",999,ROW(INDIRECT("$A$14"):$A$994)),BP30)+1,SMALL(IF(OFFSET($C$1,BU30,,999,)&lt;&gt;"",999,ROW(OFFSET($C$1,BU30,,999,))),1)-1)</f>
        <v>#NUM!</v>
      </c>
      <c r="BR30" s="38" t="b">
        <v>0</v>
      </c>
      <c r="BS30" s="38" t="b">
        <v>0</v>
      </c>
      <c r="BT30" s="38" t="b">
        <f t="shared" si="9"/>
        <v>0</v>
      </c>
      <c r="BU30" s="38" t="e">
        <f t="shared" ca="1" si="8"/>
        <v>#NUM!</v>
      </c>
    </row>
    <row r="31" spans="1:73" ht="15" customHeight="1" x14ac:dyDescent="0.25">
      <c r="A31" s="44"/>
      <c r="B31" s="45"/>
      <c r="C31" s="46"/>
      <c r="D31" s="44"/>
      <c r="E31" s="40"/>
      <c r="F31" s="41"/>
      <c r="G31" s="40"/>
      <c r="H31" s="42"/>
      <c r="I31" s="43"/>
      <c r="J31" s="43"/>
      <c r="K31" s="43"/>
      <c r="L31" s="75"/>
      <c r="M31" s="76"/>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6"/>
      <c r="BI31" s="76"/>
      <c r="BJ31" s="76"/>
      <c r="BK31" s="76"/>
      <c r="BL31" s="76"/>
      <c r="BM31" s="77"/>
      <c r="BN31" s="37"/>
      <c r="BO31" s="38">
        <f t="shared" ca="1" si="6"/>
        <v>1</v>
      </c>
      <c r="BP31" s="49" t="str">
        <f t="shared" ca="1" si="7"/>
        <v/>
      </c>
      <c r="BQ31" s="38" t="e">
        <f t="array" aca="1" ref="BQ31" ca="1">IF(MOD(ROW(),2)=0,SMALL(IF(INDIRECT("$A$14"):$A$994="",999,ROW(INDIRECT("$A$14"):$A$994)),BP31)+1,SMALL(IF(OFFSET($C$1,BU31,,999,)&lt;&gt;"",999,ROW(OFFSET($C$1,BU31,,999,))),1)-1)</f>
        <v>#NUM!</v>
      </c>
      <c r="BR31" s="38" t="b">
        <v>0</v>
      </c>
      <c r="BS31" s="38" t="b">
        <v>0</v>
      </c>
      <c r="BT31" s="38" t="b">
        <f t="shared" si="9"/>
        <v>0</v>
      </c>
      <c r="BU31" s="38" t="e">
        <f t="shared" ca="1" si="8"/>
        <v>#NUM!</v>
      </c>
    </row>
    <row r="32" spans="1:73" ht="15" customHeight="1" x14ac:dyDescent="0.25">
      <c r="A32" s="44"/>
      <c r="B32" s="45"/>
      <c r="C32" s="46"/>
      <c r="D32" s="44"/>
      <c r="E32" s="40"/>
      <c r="F32" s="41"/>
      <c r="G32" s="40"/>
      <c r="H32" s="42"/>
      <c r="I32" s="43"/>
      <c r="J32" s="43"/>
      <c r="K32" s="43"/>
      <c r="L32" s="75"/>
      <c r="M32" s="76"/>
      <c r="N32" s="76"/>
      <c r="O32" s="76"/>
      <c r="P32" s="76"/>
      <c r="Q32" s="76"/>
      <c r="R32" s="76"/>
      <c r="S32" s="76"/>
      <c r="T32" s="76"/>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6"/>
      <c r="BI32" s="76"/>
      <c r="BJ32" s="76"/>
      <c r="BK32" s="76"/>
      <c r="BL32" s="76"/>
      <c r="BM32" s="77"/>
      <c r="BN32" s="37"/>
      <c r="BO32" s="38">
        <f t="shared" ca="1" si="6"/>
        <v>1</v>
      </c>
      <c r="BP32" s="49" t="e">
        <f t="shared" ca="1" si="7"/>
        <v>#NUM!</v>
      </c>
      <c r="BQ32" s="38" t="e">
        <f t="array" aca="1" ref="BQ32" ca="1">IF(MOD(ROW(),2)=0,SMALL(IF(INDIRECT("$A$14"):$A$994="",999,ROW(INDIRECT("$A$14"):$A$994)),BP32)+1,SMALL(IF(OFFSET($C$1,BU32,,999,)&lt;&gt;"",999,ROW(OFFSET($C$1,BU32,,999,))),1)-1)</f>
        <v>#NUM!</v>
      </c>
      <c r="BR32" s="38" t="b">
        <v>0</v>
      </c>
      <c r="BS32" s="38" t="b">
        <v>0</v>
      </c>
      <c r="BT32" s="38" t="b">
        <f t="shared" si="9"/>
        <v>0</v>
      </c>
      <c r="BU32" s="38" t="e">
        <f t="shared" ca="1" si="8"/>
        <v>#NUM!</v>
      </c>
    </row>
    <row r="33" spans="1:73" ht="15" customHeight="1" x14ac:dyDescent="0.25">
      <c r="A33" s="44"/>
      <c r="B33" s="45"/>
      <c r="C33" s="46"/>
      <c r="D33" s="44"/>
      <c r="E33" s="40"/>
      <c r="F33" s="41"/>
      <c r="G33" s="40"/>
      <c r="H33" s="42"/>
      <c r="I33" s="43"/>
      <c r="J33" s="43"/>
      <c r="K33" s="43"/>
      <c r="L33" s="75"/>
      <c r="M33" s="76"/>
      <c r="N33" s="76"/>
      <c r="O33" s="76"/>
      <c r="P33" s="76"/>
      <c r="Q33" s="76"/>
      <c r="R33" s="76"/>
      <c r="S33" s="76"/>
      <c r="T33" s="76"/>
      <c r="U33" s="76"/>
      <c r="V33" s="76"/>
      <c r="W33" s="76"/>
      <c r="X33" s="76"/>
      <c r="Y33" s="76"/>
      <c r="Z33" s="76"/>
      <c r="AA33" s="76"/>
      <c r="AB33" s="76"/>
      <c r="AC33" s="76"/>
      <c r="AD33" s="76"/>
      <c r="AE33" s="76"/>
      <c r="AF33" s="76"/>
      <c r="AG33" s="76"/>
      <c r="AH33" s="76"/>
      <c r="AI33" s="76"/>
      <c r="AJ33" s="76"/>
      <c r="AK33" s="76"/>
      <c r="AL33" s="76"/>
      <c r="AM33" s="76"/>
      <c r="AN33" s="76"/>
      <c r="AO33" s="76"/>
      <c r="AP33" s="76"/>
      <c r="AQ33" s="76"/>
      <c r="AR33" s="76"/>
      <c r="AS33" s="76"/>
      <c r="AT33" s="76"/>
      <c r="AU33" s="76"/>
      <c r="AV33" s="76"/>
      <c r="AW33" s="76"/>
      <c r="AX33" s="76"/>
      <c r="AY33" s="76"/>
      <c r="AZ33" s="76"/>
      <c r="BA33" s="76"/>
      <c r="BB33" s="76"/>
      <c r="BC33" s="76"/>
      <c r="BD33" s="76"/>
      <c r="BE33" s="76"/>
      <c r="BF33" s="76"/>
      <c r="BG33" s="76"/>
      <c r="BH33" s="76"/>
      <c r="BI33" s="76"/>
      <c r="BJ33" s="76"/>
      <c r="BK33" s="76"/>
      <c r="BL33" s="76"/>
      <c r="BM33" s="77"/>
      <c r="BN33" s="37"/>
      <c r="BO33" s="38">
        <f t="shared" ca="1" si="6"/>
        <v>1</v>
      </c>
      <c r="BP33" s="49" t="str">
        <f t="shared" ca="1" si="7"/>
        <v/>
      </c>
      <c r="BQ33" s="38" t="e">
        <f t="array" aca="1" ref="BQ33" ca="1">IF(MOD(ROW(),2)=0,SMALL(IF(INDIRECT("$A$14"):$A$994="",999,ROW(INDIRECT("$A$14"):$A$994)),BP33)+1,SMALL(IF(OFFSET($C$1,BU33,,999,)&lt;&gt;"",999,ROW(OFFSET($C$1,BU33,,999,))),1)-1)</f>
        <v>#NUM!</v>
      </c>
      <c r="BR33" s="38" t="b">
        <v>0</v>
      </c>
      <c r="BS33" s="38" t="b">
        <v>0</v>
      </c>
      <c r="BT33" s="38" t="b">
        <f t="shared" si="9"/>
        <v>0</v>
      </c>
      <c r="BU33" s="38" t="e">
        <f t="shared" ca="1" si="8"/>
        <v>#NUM!</v>
      </c>
    </row>
    <row r="34" spans="1:73" ht="15" customHeight="1" x14ac:dyDescent="0.25">
      <c r="A34" s="44"/>
      <c r="B34" s="45"/>
      <c r="C34" s="46"/>
      <c r="D34" s="44"/>
      <c r="E34" s="40"/>
      <c r="F34" s="41"/>
      <c r="G34" s="40"/>
      <c r="H34" s="42"/>
      <c r="I34" s="43"/>
      <c r="J34" s="43"/>
      <c r="K34" s="43"/>
      <c r="L34" s="75"/>
      <c r="M34" s="76"/>
      <c r="N34" s="76"/>
      <c r="O34" s="76"/>
      <c r="P34" s="76"/>
      <c r="Q34" s="76"/>
      <c r="R34" s="76"/>
      <c r="S34" s="76"/>
      <c r="T34" s="76"/>
      <c r="U34" s="76"/>
      <c r="V34" s="76"/>
      <c r="W34" s="76"/>
      <c r="X34" s="76"/>
      <c r="Y34" s="76"/>
      <c r="Z34" s="76"/>
      <c r="AA34" s="76"/>
      <c r="AB34" s="76"/>
      <c r="AC34" s="76"/>
      <c r="AD34" s="76"/>
      <c r="AE34" s="76"/>
      <c r="AF34" s="76"/>
      <c r="AG34" s="76"/>
      <c r="AH34" s="76"/>
      <c r="AI34" s="76"/>
      <c r="AJ34" s="76"/>
      <c r="AK34" s="76"/>
      <c r="AL34" s="76"/>
      <c r="AM34" s="76"/>
      <c r="AN34" s="76"/>
      <c r="AO34" s="76"/>
      <c r="AP34" s="76"/>
      <c r="AQ34" s="76"/>
      <c r="AR34" s="76"/>
      <c r="AS34" s="76"/>
      <c r="AT34" s="76"/>
      <c r="AU34" s="76"/>
      <c r="AV34" s="76"/>
      <c r="AW34" s="76"/>
      <c r="AX34" s="76"/>
      <c r="AY34" s="76"/>
      <c r="AZ34" s="76"/>
      <c r="BA34" s="76"/>
      <c r="BB34" s="76"/>
      <c r="BC34" s="76"/>
      <c r="BD34" s="76"/>
      <c r="BE34" s="76"/>
      <c r="BF34" s="76"/>
      <c r="BG34" s="76"/>
      <c r="BH34" s="76"/>
      <c r="BI34" s="76"/>
      <c r="BJ34" s="76"/>
      <c r="BK34" s="76"/>
      <c r="BL34" s="76"/>
      <c r="BM34" s="77"/>
      <c r="BN34" s="37"/>
      <c r="BO34" s="38">
        <f t="shared" ca="1" si="6"/>
        <v>1</v>
      </c>
      <c r="BP34" s="49" t="e">
        <f t="shared" ca="1" si="7"/>
        <v>#NUM!</v>
      </c>
      <c r="BQ34" s="38" t="e">
        <f t="array" aca="1" ref="BQ34" ca="1">IF(MOD(ROW(),2)=0,SMALL(IF(INDIRECT("$A$14"):$A$994="",999,ROW(INDIRECT("$A$14"):$A$994)),BP34)+1,SMALL(IF(OFFSET($C$1,BU34,,999,)&lt;&gt;"",999,ROW(OFFSET($C$1,BU34,,999,))),1)-1)</f>
        <v>#NUM!</v>
      </c>
      <c r="BR34" s="38" t="b">
        <v>0</v>
      </c>
      <c r="BS34" s="38" t="b">
        <v>0</v>
      </c>
      <c r="BT34" s="38" t="b">
        <f t="shared" si="9"/>
        <v>0</v>
      </c>
      <c r="BU34" s="38" t="e">
        <f t="shared" ca="1" si="8"/>
        <v>#NUM!</v>
      </c>
    </row>
    <row r="35" spans="1:73" ht="15" customHeight="1" x14ac:dyDescent="0.25">
      <c r="A35" s="44"/>
      <c r="B35" s="45"/>
      <c r="C35" s="46"/>
      <c r="D35" s="44"/>
      <c r="E35" s="40"/>
      <c r="F35" s="41"/>
      <c r="G35" s="40"/>
      <c r="H35" s="42"/>
      <c r="I35" s="43"/>
      <c r="J35" s="43"/>
      <c r="K35" s="43"/>
      <c r="L35" s="75"/>
      <c r="M35" s="76"/>
      <c r="N35" s="76"/>
      <c r="O35" s="76"/>
      <c r="P35" s="76"/>
      <c r="Q35" s="76"/>
      <c r="R35" s="76"/>
      <c r="S35" s="76"/>
      <c r="T35" s="76"/>
      <c r="U35" s="76"/>
      <c r="V35" s="76"/>
      <c r="W35" s="76"/>
      <c r="X35" s="76"/>
      <c r="Y35" s="76"/>
      <c r="Z35" s="76"/>
      <c r="AA35" s="76"/>
      <c r="AB35" s="76"/>
      <c r="AC35" s="76"/>
      <c r="AD35" s="76"/>
      <c r="AE35" s="76"/>
      <c r="AF35" s="76"/>
      <c r="AG35" s="76"/>
      <c r="AH35" s="76"/>
      <c r="AI35" s="76"/>
      <c r="AJ35" s="76"/>
      <c r="AK35" s="76"/>
      <c r="AL35" s="76"/>
      <c r="AM35" s="76"/>
      <c r="AN35" s="76"/>
      <c r="AO35" s="76"/>
      <c r="AP35" s="76"/>
      <c r="AQ35" s="76"/>
      <c r="AR35" s="76"/>
      <c r="AS35" s="76"/>
      <c r="AT35" s="76"/>
      <c r="AU35" s="76"/>
      <c r="AV35" s="76"/>
      <c r="AW35" s="76"/>
      <c r="AX35" s="76"/>
      <c r="AY35" s="76"/>
      <c r="AZ35" s="76"/>
      <c r="BA35" s="76"/>
      <c r="BB35" s="76"/>
      <c r="BC35" s="76"/>
      <c r="BD35" s="76"/>
      <c r="BE35" s="76"/>
      <c r="BF35" s="76"/>
      <c r="BG35" s="76"/>
      <c r="BH35" s="76"/>
      <c r="BI35" s="76"/>
      <c r="BJ35" s="76"/>
      <c r="BK35" s="76"/>
      <c r="BL35" s="76"/>
      <c r="BM35" s="77"/>
      <c r="BN35" s="37"/>
      <c r="BO35" s="38">
        <f t="shared" ca="1" si="6"/>
        <v>1</v>
      </c>
      <c r="BP35" s="49" t="str">
        <f t="shared" ca="1" si="7"/>
        <v/>
      </c>
      <c r="BQ35" s="38" t="e">
        <f t="array" aca="1" ref="BQ35" ca="1">IF(MOD(ROW(),2)=0,SMALL(IF(INDIRECT("$A$14"):$A$994="",999,ROW(INDIRECT("$A$14"):$A$994)),BP35)+1,SMALL(IF(OFFSET($C$1,BU35,,999,)&lt;&gt;"",999,ROW(OFFSET($C$1,BU35,,999,))),1)-1)</f>
        <v>#NUM!</v>
      </c>
      <c r="BR35" s="38" t="b">
        <v>0</v>
      </c>
      <c r="BS35" s="38" t="b">
        <v>0</v>
      </c>
      <c r="BT35" s="38" t="b">
        <f t="shared" si="9"/>
        <v>0</v>
      </c>
      <c r="BU35" s="38" t="e">
        <f t="shared" ca="1" si="8"/>
        <v>#NUM!</v>
      </c>
    </row>
    <row r="36" spans="1:73" ht="15" customHeight="1" x14ac:dyDescent="0.25">
      <c r="A36" s="44" t="s">
        <v>59</v>
      </c>
      <c r="B36" s="45" t="str">
        <f ca="1">IFERROR(IF($A36&lt;&gt;"",
SUM(INDIRECT("H"&amp;INDEX(Les_Réf_Projets,MATCH(COUNTA($A$13:$A36)-1,Les_Projets,0),2)&amp;":H"&amp;INDEX(Les_Réf_Projets,MATCH(COUNTA($A$13:$A36)-1,Les_Projets,0)+1,2)))/(INDEX(Les_Réf_Projets,MATCH(COUNTA($A$13:$A36)-1,Les_Projets,0)+1,2)-INDEX(Les_Réf_Projets,MATCH(COUNTA($A$13:$A36)-1,Les_Projets,0),2)+1),
""),
"")</f>
        <v/>
      </c>
      <c r="C36" s="46"/>
      <c r="D36" s="44"/>
      <c r="E36" s="40"/>
      <c r="F36" s="41"/>
      <c r="G36" s="40"/>
      <c r="H36" s="42"/>
      <c r="I36" s="43"/>
      <c r="J36" s="43"/>
      <c r="K36" s="43"/>
      <c r="L36" s="75"/>
      <c r="M36" s="76"/>
      <c r="N36" s="76"/>
      <c r="O36" s="76"/>
      <c r="P36" s="76"/>
      <c r="Q36" s="76"/>
      <c r="R36" s="76"/>
      <c r="S36" s="76"/>
      <c r="T36" s="76"/>
      <c r="U36" s="76"/>
      <c r="V36" s="76"/>
      <c r="W36" s="76"/>
      <c r="X36" s="76"/>
      <c r="Y36" s="76"/>
      <c r="Z36" s="76"/>
      <c r="AA36" s="76"/>
      <c r="AB36" s="76"/>
      <c r="AC36" s="76"/>
      <c r="AD36" s="76"/>
      <c r="AE36" s="76"/>
      <c r="AF36" s="76"/>
      <c r="AG36" s="76"/>
      <c r="AH36" s="76"/>
      <c r="AI36" s="76"/>
      <c r="AJ36" s="76"/>
      <c r="AK36" s="76"/>
      <c r="AL36" s="76"/>
      <c r="AM36" s="76"/>
      <c r="AN36" s="76"/>
      <c r="AO36" s="76"/>
      <c r="AP36" s="76"/>
      <c r="AQ36" s="76"/>
      <c r="AR36" s="76"/>
      <c r="AS36" s="76"/>
      <c r="AT36" s="76"/>
      <c r="AU36" s="76"/>
      <c r="AV36" s="76"/>
      <c r="AW36" s="76"/>
      <c r="AX36" s="76"/>
      <c r="AY36" s="76"/>
      <c r="AZ36" s="76"/>
      <c r="BA36" s="76"/>
      <c r="BB36" s="76"/>
      <c r="BC36" s="76"/>
      <c r="BD36" s="76"/>
      <c r="BE36" s="76"/>
      <c r="BF36" s="76"/>
      <c r="BG36" s="76"/>
      <c r="BH36" s="76"/>
      <c r="BI36" s="76"/>
      <c r="BJ36" s="76"/>
      <c r="BK36" s="76"/>
      <c r="BL36" s="76"/>
      <c r="BM36" s="77"/>
      <c r="BN36" s="37"/>
      <c r="BO36" s="38">
        <f t="shared" ca="1" si="6"/>
        <v>2</v>
      </c>
      <c r="BP36" s="49" t="e">
        <f t="shared" ca="1" si="7"/>
        <v>#NUM!</v>
      </c>
      <c r="BQ36" s="38" t="e">
        <f t="array" aca="1" ref="BQ36" ca="1">IF(MOD(ROW(),2)=0,SMALL(IF(INDIRECT("$A$14"):$A$994="",999,ROW(INDIRECT("$A$14"):$A$994)),BP36)+1,SMALL(IF(OFFSET($C$1,BU36,,999,)&lt;&gt;"",999,ROW(OFFSET($C$1,BU36,,999,))),1)-1)</f>
        <v>#NUM!</v>
      </c>
      <c r="BR36" s="38" t="b">
        <v>0</v>
      </c>
      <c r="BS36" s="38" t="b">
        <v>0</v>
      </c>
      <c r="BT36" s="38" t="b">
        <f t="shared" ca="1" si="9"/>
        <v>0</v>
      </c>
      <c r="BU36" s="38" t="e">
        <f t="shared" ca="1" si="8"/>
        <v>#NUM!</v>
      </c>
    </row>
    <row r="37" spans="1:73" ht="15" customHeight="1" x14ac:dyDescent="0.25">
      <c r="A37" s="44"/>
      <c r="B37" s="45"/>
      <c r="C37" s="46" t="s">
        <v>67</v>
      </c>
      <c r="D37" s="44" t="s">
        <v>59</v>
      </c>
      <c r="E37" s="40">
        <f ca="1">IF(K37,WORKDAY.INTL(DATE(2019,8,19)-1,1,""&amp;_CodeWE&amp;"",Fériés),DATE(2019,8,19))</f>
        <v>43696</v>
      </c>
      <c r="F37" s="41">
        <v>5</v>
      </c>
      <c r="G37" s="40">
        <f ca="1">IF(K37,WORKDAY.INTL(E37,+F37-1,""&amp;_CodeWE&amp;"",Fériés),E37+F37-1)</f>
        <v>43700</v>
      </c>
      <c r="H37" s="42"/>
      <c r="I37" s="43"/>
      <c r="J37" s="43" t="s">
        <v>53</v>
      </c>
      <c r="K37" s="43" t="b">
        <v>1</v>
      </c>
      <c r="L37" s="75"/>
      <c r="M37" s="76"/>
      <c r="N37" s="76"/>
      <c r="O37" s="76"/>
      <c r="P37" s="76"/>
      <c r="Q37" s="76"/>
      <c r="R37" s="76"/>
      <c r="S37" s="76"/>
      <c r="T37" s="76"/>
      <c r="U37" s="76"/>
      <c r="V37" s="76"/>
      <c r="W37" s="76"/>
      <c r="X37" s="76"/>
      <c r="Y37" s="76"/>
      <c r="Z37" s="76"/>
      <c r="AA37" s="76"/>
      <c r="AB37" s="76"/>
      <c r="AC37" s="76"/>
      <c r="AD37" s="76"/>
      <c r="AE37" s="76"/>
      <c r="AF37" s="76"/>
      <c r="AG37" s="76"/>
      <c r="AH37" s="76"/>
      <c r="AI37" s="76"/>
      <c r="AJ37" s="76"/>
      <c r="AK37" s="76"/>
      <c r="AL37" s="76"/>
      <c r="AM37" s="76"/>
      <c r="AN37" s="76"/>
      <c r="AO37" s="76"/>
      <c r="AP37" s="76"/>
      <c r="AQ37" s="76"/>
      <c r="AR37" s="76"/>
      <c r="AS37" s="76"/>
      <c r="AT37" s="76"/>
      <c r="AU37" s="76"/>
      <c r="AV37" s="76"/>
      <c r="AW37" s="76"/>
      <c r="AX37" s="76"/>
      <c r="AY37" s="76"/>
      <c r="AZ37" s="76"/>
      <c r="BA37" s="76"/>
      <c r="BB37" s="76"/>
      <c r="BC37" s="76"/>
      <c r="BD37" s="76"/>
      <c r="BE37" s="76"/>
      <c r="BF37" s="76"/>
      <c r="BG37" s="76"/>
      <c r="BH37" s="76"/>
      <c r="BI37" s="76"/>
      <c r="BJ37" s="76"/>
      <c r="BK37" s="76"/>
      <c r="BL37" s="76"/>
      <c r="BM37" s="77"/>
      <c r="BN37" s="37">
        <f ca="1">E37+((H37/100)*(G37-E37))</f>
        <v>43696</v>
      </c>
      <c r="BO37" s="38">
        <f t="shared" ca="1" si="6"/>
        <v>2</v>
      </c>
      <c r="BP37" s="49" t="str">
        <f t="shared" ca="1" si="7"/>
        <v/>
      </c>
      <c r="BQ37" s="38" t="e">
        <f t="array" aca="1" ref="BQ37" ca="1">IF(MOD(ROW(),2)=0,SMALL(IF(INDIRECT("$A$14"):$A$994="",999,ROW(INDIRECT("$A$14"):$A$994)),BP37)+1,SMALL(IF(OFFSET($C$1,BU37,,999,)&lt;&gt;"",999,ROW(OFFSET($C$1,BU37,,999,))),1)-1)</f>
        <v>#NUM!</v>
      </c>
      <c r="BR37" s="38" t="b">
        <v>0</v>
      </c>
      <c r="BS37" s="38" t="b">
        <v>0</v>
      </c>
      <c r="BT37" s="38" t="b">
        <f t="shared" si="9"/>
        <v>0</v>
      </c>
      <c r="BU37" s="38" t="e">
        <f t="shared" ca="1" si="8"/>
        <v>#NUM!</v>
      </c>
    </row>
    <row r="38" spans="1:73" ht="15" customHeight="1" x14ac:dyDescent="0.25">
      <c r="A38" s="44"/>
      <c r="B38" s="45"/>
      <c r="C38" s="46"/>
      <c r="D38" s="44" t="s">
        <v>59</v>
      </c>
      <c r="E38" s="40">
        <f ca="1">IF(K38,WORKDAY.INTL(DATE(2019,8,26)-1,1,""&amp;_CodeWE&amp;"",Fériés),DATE(2019,8,26))</f>
        <v>43703</v>
      </c>
      <c r="F38" s="41">
        <v>35</v>
      </c>
      <c r="G38" s="40">
        <f ca="1">IF(K38,WORKDAY.INTL(E38,+F38-1,""&amp;_CodeWE&amp;"",Fériés),E38+F38-1)</f>
        <v>43749</v>
      </c>
      <c r="H38" s="42"/>
      <c r="I38" s="43"/>
      <c r="J38" s="43" t="s">
        <v>53</v>
      </c>
      <c r="K38" s="43" t="b">
        <v>1</v>
      </c>
      <c r="L38" s="75"/>
      <c r="M38" s="76"/>
      <c r="N38" s="76"/>
      <c r="O38" s="76"/>
      <c r="P38" s="76"/>
      <c r="Q38" s="76"/>
      <c r="R38" s="76"/>
      <c r="S38" s="76"/>
      <c r="T38" s="76"/>
      <c r="U38" s="76"/>
      <c r="V38" s="76"/>
      <c r="W38" s="76"/>
      <c r="X38" s="76"/>
      <c r="Y38" s="76"/>
      <c r="Z38" s="76"/>
      <c r="AA38" s="76"/>
      <c r="AB38" s="76"/>
      <c r="AC38" s="76"/>
      <c r="AD38" s="76"/>
      <c r="AE38" s="76"/>
      <c r="AF38" s="76"/>
      <c r="AG38" s="76"/>
      <c r="AH38" s="76"/>
      <c r="AI38" s="76"/>
      <c r="AJ38" s="76"/>
      <c r="AK38" s="76"/>
      <c r="AL38" s="76"/>
      <c r="AM38" s="76"/>
      <c r="AN38" s="76"/>
      <c r="AO38" s="76"/>
      <c r="AP38" s="76"/>
      <c r="AQ38" s="76"/>
      <c r="AR38" s="76"/>
      <c r="AS38" s="76"/>
      <c r="AT38" s="76"/>
      <c r="AU38" s="76"/>
      <c r="AV38" s="76"/>
      <c r="AW38" s="76"/>
      <c r="AX38" s="76"/>
      <c r="AY38" s="76"/>
      <c r="AZ38" s="76"/>
      <c r="BA38" s="76"/>
      <c r="BB38" s="76"/>
      <c r="BC38" s="76"/>
      <c r="BD38" s="76"/>
      <c r="BE38" s="76"/>
      <c r="BF38" s="76"/>
      <c r="BG38" s="76"/>
      <c r="BH38" s="76"/>
      <c r="BI38" s="76"/>
      <c r="BJ38" s="76"/>
      <c r="BK38" s="76"/>
      <c r="BL38" s="76"/>
      <c r="BM38" s="77"/>
      <c r="BN38" s="37">
        <f ca="1">E38+((H38/100)*(G38-E38))</f>
        <v>43703</v>
      </c>
      <c r="BO38" s="38">
        <f t="shared" ca="1" si="6"/>
        <v>2</v>
      </c>
      <c r="BP38" s="49" t="e">
        <f t="shared" ca="1" si="7"/>
        <v>#NUM!</v>
      </c>
      <c r="BQ38" s="38" t="e">
        <f t="array" aca="1" ref="BQ38" ca="1">IF(MOD(ROW(),2)=0,SMALL(IF(INDIRECT("$A$14"):$A$994="",999,ROW(INDIRECT("$A$14"):$A$994)),BP38)+1,SMALL(IF(OFFSET($C$1,BU38,,999,)&lt;&gt;"",999,ROW(OFFSET($C$1,BU38,,999,))),1)-1)</f>
        <v>#NUM!</v>
      </c>
      <c r="BR38" s="38" t="b">
        <v>0</v>
      </c>
      <c r="BS38" s="38" t="b">
        <v>0</v>
      </c>
      <c r="BT38" s="38" t="b">
        <f t="shared" si="9"/>
        <v>0</v>
      </c>
      <c r="BU38" s="38" t="e">
        <f t="shared" ca="1" si="8"/>
        <v>#NUM!</v>
      </c>
    </row>
    <row r="39" spans="1:73" ht="15" customHeight="1" x14ac:dyDescent="0.25">
      <c r="A39" s="44"/>
      <c r="B39" s="45"/>
      <c r="C39" s="46"/>
      <c r="D39" s="44"/>
      <c r="E39" s="40"/>
      <c r="F39" s="41"/>
      <c r="G39" s="40"/>
      <c r="H39" s="42"/>
      <c r="I39" s="43"/>
      <c r="J39" s="43"/>
      <c r="K39" s="43"/>
      <c r="L39" s="75"/>
      <c r="M39" s="76"/>
      <c r="N39" s="76"/>
      <c r="O39" s="76"/>
      <c r="P39" s="76"/>
      <c r="Q39" s="76"/>
      <c r="R39" s="76"/>
      <c r="S39" s="76"/>
      <c r="T39" s="76"/>
      <c r="U39" s="76"/>
      <c r="V39" s="76"/>
      <c r="W39" s="76"/>
      <c r="X39" s="76"/>
      <c r="Y39" s="76"/>
      <c r="Z39" s="76"/>
      <c r="AA39" s="76"/>
      <c r="AB39" s="76"/>
      <c r="AC39" s="76"/>
      <c r="AD39" s="76"/>
      <c r="AE39" s="76"/>
      <c r="AF39" s="76"/>
      <c r="AG39" s="76"/>
      <c r="AH39" s="76"/>
      <c r="AI39" s="76"/>
      <c r="AJ39" s="76"/>
      <c r="AK39" s="76"/>
      <c r="AL39" s="76"/>
      <c r="AM39" s="76"/>
      <c r="AN39" s="76"/>
      <c r="AO39" s="76"/>
      <c r="AP39" s="76"/>
      <c r="AQ39" s="76"/>
      <c r="AR39" s="76"/>
      <c r="AS39" s="76"/>
      <c r="AT39" s="76"/>
      <c r="AU39" s="76"/>
      <c r="AV39" s="76"/>
      <c r="AW39" s="76"/>
      <c r="AX39" s="76"/>
      <c r="AY39" s="76"/>
      <c r="AZ39" s="76"/>
      <c r="BA39" s="76"/>
      <c r="BB39" s="76"/>
      <c r="BC39" s="76"/>
      <c r="BD39" s="76"/>
      <c r="BE39" s="76"/>
      <c r="BF39" s="76"/>
      <c r="BG39" s="76"/>
      <c r="BH39" s="76"/>
      <c r="BI39" s="76"/>
      <c r="BJ39" s="76"/>
      <c r="BK39" s="76"/>
      <c r="BL39" s="76"/>
      <c r="BM39" s="77"/>
      <c r="BN39" s="37"/>
      <c r="BO39" s="38">
        <f t="shared" ca="1" si="6"/>
        <v>2</v>
      </c>
      <c r="BP39" s="49" t="str">
        <f t="shared" ca="1" si="7"/>
        <v/>
      </c>
      <c r="BQ39" s="38" t="e">
        <f t="array" aca="1" ref="BQ39" ca="1">IF(MOD(ROW(),2)=0,SMALL(IF(INDIRECT("$A$14"):$A$994="",999,ROW(INDIRECT("$A$14"):$A$994)),BP39)+1,SMALL(IF(OFFSET($C$1,BU39,,999,)&lt;&gt;"",999,ROW(OFFSET($C$1,BU39,,999,))),1)-1)</f>
        <v>#NUM!</v>
      </c>
      <c r="BR39" s="38" t="b">
        <v>0</v>
      </c>
      <c r="BS39" s="38" t="b">
        <v>0</v>
      </c>
      <c r="BT39" s="38" t="b">
        <f t="shared" si="9"/>
        <v>0</v>
      </c>
      <c r="BU39" s="38" t="e">
        <f t="shared" ca="1" si="8"/>
        <v>#NUM!</v>
      </c>
    </row>
    <row r="40" spans="1:73" ht="15" customHeight="1" x14ac:dyDescent="0.25">
      <c r="A40" s="44"/>
      <c r="B40" s="45"/>
      <c r="C40" s="46"/>
      <c r="D40" s="44"/>
      <c r="E40" s="40"/>
      <c r="F40" s="41"/>
      <c r="G40" s="40"/>
      <c r="H40" s="42"/>
      <c r="I40" s="43"/>
      <c r="J40" s="43"/>
      <c r="K40" s="43"/>
      <c r="L40" s="75"/>
      <c r="M40" s="76"/>
      <c r="N40" s="76"/>
      <c r="O40" s="76"/>
      <c r="P40" s="76"/>
      <c r="Q40" s="76"/>
      <c r="R40" s="76"/>
      <c r="S40" s="76"/>
      <c r="T40" s="76"/>
      <c r="U40" s="76"/>
      <c r="V40" s="76"/>
      <c r="W40" s="76"/>
      <c r="X40" s="76"/>
      <c r="Y40" s="76"/>
      <c r="Z40" s="76"/>
      <c r="AA40" s="76"/>
      <c r="AB40" s="76"/>
      <c r="AC40" s="76"/>
      <c r="AD40" s="76"/>
      <c r="AE40" s="76"/>
      <c r="AF40" s="76"/>
      <c r="AG40" s="76"/>
      <c r="AH40" s="76"/>
      <c r="AI40" s="76"/>
      <c r="AJ40" s="76"/>
      <c r="AK40" s="76"/>
      <c r="AL40" s="76"/>
      <c r="AM40" s="76"/>
      <c r="AN40" s="76"/>
      <c r="AO40" s="76"/>
      <c r="AP40" s="76"/>
      <c r="AQ40" s="76"/>
      <c r="AR40" s="76"/>
      <c r="AS40" s="76"/>
      <c r="AT40" s="76"/>
      <c r="AU40" s="76"/>
      <c r="AV40" s="76"/>
      <c r="AW40" s="76"/>
      <c r="AX40" s="76"/>
      <c r="AY40" s="76"/>
      <c r="AZ40" s="76"/>
      <c r="BA40" s="76"/>
      <c r="BB40" s="76"/>
      <c r="BC40" s="76"/>
      <c r="BD40" s="76"/>
      <c r="BE40" s="76"/>
      <c r="BF40" s="76"/>
      <c r="BG40" s="76"/>
      <c r="BH40" s="76"/>
      <c r="BI40" s="76"/>
      <c r="BJ40" s="76"/>
      <c r="BK40" s="76"/>
      <c r="BL40" s="76"/>
      <c r="BM40" s="77"/>
      <c r="BN40" s="37"/>
      <c r="BO40" s="38">
        <f t="shared" ca="1" si="6"/>
        <v>2</v>
      </c>
      <c r="BP40" s="49" t="e">
        <f t="shared" ca="1" si="7"/>
        <v>#NUM!</v>
      </c>
      <c r="BQ40" s="38" t="e">
        <f t="array" aca="1" ref="BQ40" ca="1">IF(MOD(ROW(),2)=0,SMALL(IF(INDIRECT("$A$14"):$A$994="",999,ROW(INDIRECT("$A$14"):$A$994)),BP40)+1,SMALL(IF(OFFSET($C$1,BU40,,999,)&lt;&gt;"",999,ROW(OFFSET($C$1,BU40,,999,))),1)-1)</f>
        <v>#NUM!</v>
      </c>
      <c r="BR40" s="38" t="b">
        <v>0</v>
      </c>
      <c r="BS40" s="38" t="b">
        <v>0</v>
      </c>
      <c r="BT40" s="38" t="b">
        <f t="shared" si="9"/>
        <v>0</v>
      </c>
      <c r="BU40" s="38" t="e">
        <f t="shared" ca="1" si="8"/>
        <v>#NUM!</v>
      </c>
    </row>
    <row r="41" spans="1:73" ht="15" customHeight="1" x14ac:dyDescent="0.25">
      <c r="A41" s="44"/>
      <c r="B41" s="45"/>
      <c r="C41" s="46"/>
      <c r="D41" s="44"/>
      <c r="E41" s="40"/>
      <c r="F41" s="41"/>
      <c r="G41" s="40"/>
      <c r="H41" s="42"/>
      <c r="I41" s="43"/>
      <c r="J41" s="43"/>
      <c r="K41" s="43"/>
      <c r="L41" s="75"/>
      <c r="M41" s="76"/>
      <c r="N41" s="76"/>
      <c r="O41" s="76"/>
      <c r="P41" s="76"/>
      <c r="Q41" s="76"/>
      <c r="R41" s="76"/>
      <c r="S41" s="76"/>
      <c r="T41" s="76"/>
      <c r="U41" s="76"/>
      <c r="V41" s="76"/>
      <c r="W41" s="76"/>
      <c r="X41" s="76"/>
      <c r="Y41" s="76"/>
      <c r="Z41" s="76"/>
      <c r="AA41" s="76"/>
      <c r="AB41" s="76"/>
      <c r="AC41" s="76"/>
      <c r="AD41" s="76"/>
      <c r="AE41" s="76"/>
      <c r="AF41" s="76"/>
      <c r="AG41" s="76"/>
      <c r="AH41" s="76"/>
      <c r="AI41" s="76"/>
      <c r="AJ41" s="76"/>
      <c r="AK41" s="76"/>
      <c r="AL41" s="76"/>
      <c r="AM41" s="76"/>
      <c r="AN41" s="76"/>
      <c r="AO41" s="76"/>
      <c r="AP41" s="76"/>
      <c r="AQ41" s="76"/>
      <c r="AR41" s="76"/>
      <c r="AS41" s="76"/>
      <c r="AT41" s="76"/>
      <c r="AU41" s="76"/>
      <c r="AV41" s="76"/>
      <c r="AW41" s="76"/>
      <c r="AX41" s="76"/>
      <c r="AY41" s="76"/>
      <c r="AZ41" s="76"/>
      <c r="BA41" s="76"/>
      <c r="BB41" s="76"/>
      <c r="BC41" s="76"/>
      <c r="BD41" s="76"/>
      <c r="BE41" s="76"/>
      <c r="BF41" s="76"/>
      <c r="BG41" s="76"/>
      <c r="BH41" s="76"/>
      <c r="BI41" s="76"/>
      <c r="BJ41" s="76"/>
      <c r="BK41" s="76"/>
      <c r="BL41" s="76"/>
      <c r="BM41" s="77"/>
      <c r="BN41" s="37"/>
      <c r="BO41" s="38">
        <f t="shared" ca="1" si="6"/>
        <v>2</v>
      </c>
      <c r="BP41" s="49" t="str">
        <f t="shared" ca="1" si="7"/>
        <v/>
      </c>
      <c r="BQ41" s="38" t="e">
        <f t="array" aca="1" ref="BQ41" ca="1">IF(MOD(ROW(),2)=0,SMALL(IF(INDIRECT("$A$14"):$A$994="",999,ROW(INDIRECT("$A$14"):$A$994)),BP41)+1,SMALL(IF(OFFSET($C$1,BU41,,999,)&lt;&gt;"",999,ROW(OFFSET($C$1,BU41,,999,))),1)-1)</f>
        <v>#NUM!</v>
      </c>
      <c r="BR41" s="38" t="b">
        <v>0</v>
      </c>
      <c r="BS41" s="38" t="b">
        <v>0</v>
      </c>
      <c r="BT41" s="38" t="b">
        <f t="shared" si="9"/>
        <v>0</v>
      </c>
      <c r="BU41" s="38" t="e">
        <f t="shared" ca="1" si="8"/>
        <v>#NUM!</v>
      </c>
    </row>
    <row r="42" spans="1:73" ht="15" customHeight="1" x14ac:dyDescent="0.25">
      <c r="A42" s="44"/>
      <c r="B42" s="45"/>
      <c r="C42" s="46"/>
      <c r="D42" s="44"/>
      <c r="E42" s="40"/>
      <c r="F42" s="41"/>
      <c r="G42" s="40"/>
      <c r="H42" s="42"/>
      <c r="I42" s="43"/>
      <c r="J42" s="43"/>
      <c r="K42" s="43"/>
      <c r="L42" s="75"/>
      <c r="M42" s="76"/>
      <c r="N42" s="76"/>
      <c r="O42" s="76"/>
      <c r="P42" s="76"/>
      <c r="Q42" s="76"/>
      <c r="R42" s="76"/>
      <c r="S42" s="76"/>
      <c r="T42" s="76"/>
      <c r="U42" s="76"/>
      <c r="V42" s="76"/>
      <c r="W42" s="76"/>
      <c r="X42" s="76"/>
      <c r="Y42" s="76"/>
      <c r="Z42" s="76"/>
      <c r="AA42" s="76"/>
      <c r="AB42" s="76"/>
      <c r="AC42" s="76"/>
      <c r="AD42" s="76"/>
      <c r="AE42" s="76"/>
      <c r="AF42" s="76"/>
      <c r="AG42" s="76"/>
      <c r="AH42" s="76"/>
      <c r="AI42" s="76"/>
      <c r="AJ42" s="76"/>
      <c r="AK42" s="76"/>
      <c r="AL42" s="76"/>
      <c r="AM42" s="76"/>
      <c r="AN42" s="76"/>
      <c r="AO42" s="76"/>
      <c r="AP42" s="76"/>
      <c r="AQ42" s="76"/>
      <c r="AR42" s="76"/>
      <c r="AS42" s="76"/>
      <c r="AT42" s="76"/>
      <c r="AU42" s="76"/>
      <c r="AV42" s="76"/>
      <c r="AW42" s="76"/>
      <c r="AX42" s="76"/>
      <c r="AY42" s="76"/>
      <c r="AZ42" s="76"/>
      <c r="BA42" s="76"/>
      <c r="BB42" s="76"/>
      <c r="BC42" s="76"/>
      <c r="BD42" s="76"/>
      <c r="BE42" s="76"/>
      <c r="BF42" s="76"/>
      <c r="BG42" s="76"/>
      <c r="BH42" s="76"/>
      <c r="BI42" s="76"/>
      <c r="BJ42" s="76"/>
      <c r="BK42" s="76"/>
      <c r="BL42" s="76"/>
      <c r="BM42" s="77"/>
      <c r="BN42" s="37"/>
      <c r="BO42" s="38">
        <f t="shared" ca="1" si="6"/>
        <v>2</v>
      </c>
      <c r="BP42" s="49" t="e">
        <f t="shared" ca="1" si="7"/>
        <v>#NUM!</v>
      </c>
      <c r="BQ42" s="38" t="e">
        <f t="array" aca="1" ref="BQ42" ca="1">IF(MOD(ROW(),2)=0,SMALL(IF(INDIRECT("$A$14"):$A$994="",999,ROW(INDIRECT("$A$14"):$A$994)),BP42)+1,SMALL(IF(OFFSET($C$1,BU42,,999,)&lt;&gt;"",999,ROW(OFFSET($C$1,BU42,,999,))),1)-1)</f>
        <v>#NUM!</v>
      </c>
      <c r="BR42" s="38" t="b">
        <v>0</v>
      </c>
      <c r="BS42" s="38" t="b">
        <v>0</v>
      </c>
      <c r="BT42" s="38" t="b">
        <f t="shared" si="9"/>
        <v>0</v>
      </c>
      <c r="BU42" s="38" t="e">
        <f t="shared" ca="1" si="8"/>
        <v>#NUM!</v>
      </c>
    </row>
    <row r="43" spans="1:73" ht="15" hidden="1" customHeight="1" x14ac:dyDescent="0.25">
      <c r="A43" s="44"/>
      <c r="B43" s="45" t="str">
        <f ca="1">IFERROR(IF($A43&lt;&gt;"",
SUM(INDIRECT("H"&amp;INDEX(Les_Réf_Projets,MATCH(COUNTA($A$13:$A43)-1,Les_Projets,0),2)&amp;":H"&amp;INDEX(Les_Réf_Projets,MATCH(COUNTA($A$13:$A43)-1,Les_Projets,0)+1,2)))/(INDEX(Les_Réf_Projets,MATCH(COUNTA($A$13:$A43)-1,Les_Projets,0)+1,2)-INDEX(Les_Réf_Projets,MATCH(COUNTA($A$13:$A43)-1,Les_Projets,0),2)+1),
""),
"")</f>
        <v/>
      </c>
      <c r="C43" s="46"/>
      <c r="D43" s="44"/>
      <c r="E43" s="40"/>
      <c r="F43" s="41"/>
      <c r="G43" s="40"/>
      <c r="H43" s="42"/>
      <c r="I43" s="43"/>
      <c r="J43" s="43"/>
      <c r="K43" s="43"/>
      <c r="L43" s="75"/>
      <c r="M43" s="76"/>
      <c r="N43" s="76"/>
      <c r="O43" s="76"/>
      <c r="P43" s="76"/>
      <c r="Q43" s="76"/>
      <c r="R43" s="76"/>
      <c r="S43" s="76"/>
      <c r="T43" s="76"/>
      <c r="U43" s="76"/>
      <c r="V43" s="76"/>
      <c r="W43" s="76"/>
      <c r="X43" s="76"/>
      <c r="Y43" s="76"/>
      <c r="Z43" s="76"/>
      <c r="AA43" s="76"/>
      <c r="AB43" s="76"/>
      <c r="AC43" s="76"/>
      <c r="AD43" s="76"/>
      <c r="AE43" s="76"/>
      <c r="AF43" s="76"/>
      <c r="AG43" s="76"/>
      <c r="AH43" s="76"/>
      <c r="AI43" s="76"/>
      <c r="AJ43" s="76"/>
      <c r="AK43" s="76"/>
      <c r="AL43" s="76"/>
      <c r="AM43" s="76"/>
      <c r="AN43" s="76"/>
      <c r="AO43" s="76"/>
      <c r="AP43" s="76"/>
      <c r="AQ43" s="76"/>
      <c r="AR43" s="76"/>
      <c r="AS43" s="76"/>
      <c r="AT43" s="76"/>
      <c r="AU43" s="76"/>
      <c r="AV43" s="76"/>
      <c r="AW43" s="76"/>
      <c r="AX43" s="76"/>
      <c r="AY43" s="76"/>
      <c r="AZ43" s="76"/>
      <c r="BA43" s="76"/>
      <c r="BB43" s="76"/>
      <c r="BC43" s="76"/>
      <c r="BD43" s="76"/>
      <c r="BE43" s="76"/>
      <c r="BF43" s="76"/>
      <c r="BG43" s="76"/>
      <c r="BH43" s="76"/>
      <c r="BI43" s="76"/>
      <c r="BJ43" s="76"/>
      <c r="BK43" s="76"/>
      <c r="BL43" s="76"/>
      <c r="BM43" s="77"/>
      <c r="BN43" s="37"/>
      <c r="BO43" s="38">
        <f t="shared" ca="1" si="6"/>
        <v>2</v>
      </c>
      <c r="BP43" s="49" t="str">
        <f t="shared" ca="1" si="7"/>
        <v/>
      </c>
      <c r="BQ43" s="38" t="e">
        <f t="array" aca="1" ref="BQ43" ca="1">IF(MOD(ROW(),2)=0,SMALL(IF(INDIRECT("$A$14"):$A$994="",999,ROW(INDIRECT("$A$14"):$A$994)),BP43)+1,SMALL(IF(OFFSET($C$1,BU43,,999,)&lt;&gt;"",999,ROW(OFFSET($C$1,BU43,,999,))),1)-1)</f>
        <v>#NUM!</v>
      </c>
      <c r="BR43" s="38" t="b">
        <v>0</v>
      </c>
      <c r="BS43" s="38" t="b">
        <v>0</v>
      </c>
      <c r="BT43" s="38" t="b">
        <f t="shared" ca="1" si="9"/>
        <v>0</v>
      </c>
      <c r="BU43" s="38" t="e">
        <f t="shared" ca="1" si="8"/>
        <v>#NUM!</v>
      </c>
    </row>
    <row r="44" spans="1:73" ht="15" hidden="1" customHeight="1" x14ac:dyDescent="0.25">
      <c r="A44" s="44"/>
      <c r="B44" s="45" t="str">
        <f ca="1">IFERROR(IF($A44&lt;&gt;"",
SUM(INDIRECT("H"&amp;INDEX(Les_Réf_Projets,MATCH(COUNTA($A$13:$A44)-1,Les_Projets,0),2)&amp;":H"&amp;INDEX(Les_Réf_Projets,MATCH(COUNTA($A$13:$A44)-1,Les_Projets,0)+1,2)))/(INDEX(Les_Réf_Projets,MATCH(COUNTA($A$13:$A44)-1,Les_Projets,0)+1,2)-INDEX(Les_Réf_Projets,MATCH(COUNTA($A$13:$A44)-1,Les_Projets,0),2)+1),
""),
"")</f>
        <v/>
      </c>
      <c r="C44" s="46"/>
      <c r="D44" s="47"/>
      <c r="E44" s="40"/>
      <c r="F44" s="41"/>
      <c r="G44" s="40"/>
      <c r="H44" s="42"/>
      <c r="I44" s="43"/>
      <c r="J44" s="43"/>
      <c r="K44" s="43"/>
      <c r="L44" s="75"/>
      <c r="M44" s="76"/>
      <c r="N44" s="76"/>
      <c r="O44" s="76"/>
      <c r="P44" s="76"/>
      <c r="Q44" s="76"/>
      <c r="R44" s="76"/>
      <c r="S44" s="76"/>
      <c r="T44" s="76"/>
      <c r="U44" s="76"/>
      <c r="V44" s="76"/>
      <c r="W44" s="76"/>
      <c r="X44" s="76"/>
      <c r="Y44" s="76"/>
      <c r="Z44" s="76"/>
      <c r="AA44" s="76"/>
      <c r="AB44" s="76"/>
      <c r="AC44" s="76"/>
      <c r="AD44" s="76"/>
      <c r="AE44" s="76"/>
      <c r="AF44" s="76"/>
      <c r="AG44" s="76"/>
      <c r="AH44" s="76"/>
      <c r="AI44" s="76"/>
      <c r="AJ44" s="76"/>
      <c r="AK44" s="76"/>
      <c r="AL44" s="76"/>
      <c r="AM44" s="76"/>
      <c r="AN44" s="76"/>
      <c r="AO44" s="76"/>
      <c r="AP44" s="76"/>
      <c r="AQ44" s="76"/>
      <c r="AR44" s="76"/>
      <c r="AS44" s="76"/>
      <c r="AT44" s="76"/>
      <c r="AU44" s="76"/>
      <c r="AV44" s="76"/>
      <c r="AW44" s="76"/>
      <c r="AX44" s="76"/>
      <c r="AY44" s="76"/>
      <c r="AZ44" s="76"/>
      <c r="BA44" s="76"/>
      <c r="BB44" s="76"/>
      <c r="BC44" s="76"/>
      <c r="BD44" s="76"/>
      <c r="BE44" s="76"/>
      <c r="BF44" s="76"/>
      <c r="BG44" s="76"/>
      <c r="BH44" s="76"/>
      <c r="BI44" s="76"/>
      <c r="BJ44" s="76"/>
      <c r="BK44" s="76"/>
      <c r="BL44" s="76"/>
      <c r="BM44" s="77"/>
      <c r="BN44" s="37"/>
      <c r="BO44" s="38">
        <f t="shared" ca="1" si="6"/>
        <v>2</v>
      </c>
      <c r="BP44" s="49" t="e">
        <f t="shared" ca="1" si="7"/>
        <v>#NUM!</v>
      </c>
      <c r="BQ44" s="38" t="e">
        <f t="array" aca="1" ref="BQ44" ca="1">IF(MOD(ROW(),2)=0,SMALL(IF(INDIRECT("$A$14"):$A$994="",999,ROW(INDIRECT("$A$14"):$A$994)),BP44)+1,SMALL(IF(OFFSET($C$1,BU44,,999,)&lt;&gt;"",999,ROW(OFFSET($C$1,BU44,,999,))),1)-1)</f>
        <v>#NUM!</v>
      </c>
      <c r="BR44" s="38" t="b">
        <v>0</v>
      </c>
      <c r="BS44" s="38" t="b">
        <v>0</v>
      </c>
      <c r="BT44" s="38" t="b">
        <f t="shared" ca="1" si="9"/>
        <v>0</v>
      </c>
      <c r="BU44" s="38" t="e">
        <f t="shared" ca="1" si="8"/>
        <v>#NUM!</v>
      </c>
    </row>
    <row r="45" spans="1:73" ht="15" hidden="1" customHeight="1" x14ac:dyDescent="0.25">
      <c r="A45" s="44"/>
      <c r="B45" s="45" t="str">
        <f ca="1">IFERROR(IF($A45&lt;&gt;"",
SUM(INDIRECT("H"&amp;INDEX(Les_Réf_Projets,MATCH(COUNTA($A$13:$A45)-1,Les_Projets,0),2)&amp;":H"&amp;INDEX(Les_Réf_Projets,MATCH(COUNTA($A$13:$A45)-1,Les_Projets,0)+1,2)))/(INDEX(Les_Réf_Projets,MATCH(COUNTA($A$13:$A45)-1,Les_Projets,0)+1,2)-INDEX(Les_Réf_Projets,MATCH(COUNTA($A$13:$A45)-1,Les_Projets,0),2)+1),
""),
"")</f>
        <v/>
      </c>
      <c r="C45" s="46"/>
      <c r="D45" s="44"/>
      <c r="E45" s="40"/>
      <c r="F45" s="41"/>
      <c r="G45" s="40"/>
      <c r="H45" s="42"/>
      <c r="I45" s="43"/>
      <c r="J45" s="43"/>
      <c r="K45" s="43"/>
      <c r="L45" s="75"/>
      <c r="M45" s="76"/>
      <c r="N45" s="76"/>
      <c r="O45" s="76"/>
      <c r="P45" s="76"/>
      <c r="Q45" s="76"/>
      <c r="R45" s="76"/>
      <c r="S45" s="76"/>
      <c r="T45" s="76"/>
      <c r="U45" s="76"/>
      <c r="V45" s="76"/>
      <c r="W45" s="76"/>
      <c r="X45" s="76"/>
      <c r="Y45" s="76"/>
      <c r="Z45" s="76"/>
      <c r="AA45" s="76"/>
      <c r="AB45" s="76"/>
      <c r="AC45" s="76"/>
      <c r="AD45" s="76"/>
      <c r="AE45" s="76"/>
      <c r="AF45" s="76"/>
      <c r="AG45" s="76"/>
      <c r="AH45" s="76"/>
      <c r="AI45" s="76"/>
      <c r="AJ45" s="76"/>
      <c r="AK45" s="76"/>
      <c r="AL45" s="76"/>
      <c r="AM45" s="76"/>
      <c r="AN45" s="76"/>
      <c r="AO45" s="76"/>
      <c r="AP45" s="76"/>
      <c r="AQ45" s="76"/>
      <c r="AR45" s="76"/>
      <c r="AS45" s="76"/>
      <c r="AT45" s="76"/>
      <c r="AU45" s="76"/>
      <c r="AV45" s="76"/>
      <c r="AW45" s="76"/>
      <c r="AX45" s="76"/>
      <c r="AY45" s="76"/>
      <c r="AZ45" s="76"/>
      <c r="BA45" s="76"/>
      <c r="BB45" s="76"/>
      <c r="BC45" s="76"/>
      <c r="BD45" s="76"/>
      <c r="BE45" s="76"/>
      <c r="BF45" s="76"/>
      <c r="BG45" s="76"/>
      <c r="BH45" s="76"/>
      <c r="BI45" s="76"/>
      <c r="BJ45" s="76"/>
      <c r="BK45" s="76"/>
      <c r="BL45" s="76"/>
      <c r="BM45" s="77"/>
      <c r="BN45" s="37"/>
      <c r="BO45" s="38">
        <f t="shared" ca="1" si="6"/>
        <v>2</v>
      </c>
      <c r="BP45" s="49" t="str">
        <f t="shared" ca="1" si="7"/>
        <v/>
      </c>
      <c r="BQ45" s="38" t="e">
        <f t="array" aca="1" ref="BQ45" ca="1">IF(MOD(ROW(),2)=0,SMALL(IF(INDIRECT("$A$14"):$A$994="",999,ROW(INDIRECT("$A$14"):$A$994)),BP45)+1,SMALL(IF(OFFSET($C$1,BU45,,999,)&lt;&gt;"",999,ROW(OFFSET($C$1,BU45,,999,))),1)-1)</f>
        <v>#NUM!</v>
      </c>
      <c r="BR45" s="38" t="b">
        <v>0</v>
      </c>
      <c r="BS45" s="38" t="b">
        <v>0</v>
      </c>
      <c r="BT45" s="38" t="b">
        <f t="shared" ca="1" si="9"/>
        <v>0</v>
      </c>
      <c r="BU45" s="38" t="e">
        <f t="shared" ca="1" si="8"/>
        <v>#NUM!</v>
      </c>
    </row>
    <row r="46" spans="1:73" ht="15" hidden="1" customHeight="1" x14ac:dyDescent="0.25">
      <c r="A46" s="44"/>
      <c r="B46" s="45" t="str">
        <f ca="1">IFERROR(IF($A46&lt;&gt;"",
SUM(INDIRECT("H"&amp;INDEX(Les_Réf_Projets,MATCH(COUNTA($A$13:$A46)-1,Les_Projets,0),2)&amp;":H"&amp;INDEX(Les_Réf_Projets,MATCH(COUNTA($A$13:$A46)-1,Les_Projets,0)+1,2)))/(INDEX(Les_Réf_Projets,MATCH(COUNTA($A$13:$A46)-1,Les_Projets,0)+1,2)-INDEX(Les_Réf_Projets,MATCH(COUNTA($A$13:$A46)-1,Les_Projets,0),2)+1),
""),
"")</f>
        <v/>
      </c>
      <c r="C46" s="46"/>
      <c r="D46" s="44"/>
      <c r="E46" s="40"/>
      <c r="F46" s="41"/>
      <c r="G46" s="40"/>
      <c r="H46" s="42"/>
      <c r="I46" s="43"/>
      <c r="J46" s="43"/>
      <c r="K46" s="43"/>
      <c r="L46" s="75"/>
      <c r="M46" s="76"/>
      <c r="N46" s="76"/>
      <c r="O46" s="76"/>
      <c r="P46" s="76"/>
      <c r="Q46" s="76"/>
      <c r="R46" s="76"/>
      <c r="S46" s="76"/>
      <c r="T46" s="76"/>
      <c r="U46" s="76"/>
      <c r="V46" s="76"/>
      <c r="W46" s="76"/>
      <c r="X46" s="76"/>
      <c r="Y46" s="76"/>
      <c r="Z46" s="76"/>
      <c r="AA46" s="76"/>
      <c r="AB46" s="76"/>
      <c r="AC46" s="76"/>
      <c r="AD46" s="76"/>
      <c r="AE46" s="76"/>
      <c r="AF46" s="76"/>
      <c r="AG46" s="76"/>
      <c r="AH46" s="76"/>
      <c r="AI46" s="76"/>
      <c r="AJ46" s="76"/>
      <c r="AK46" s="76"/>
      <c r="AL46" s="76"/>
      <c r="AM46" s="76"/>
      <c r="AN46" s="76"/>
      <c r="AO46" s="76"/>
      <c r="AP46" s="76"/>
      <c r="AQ46" s="76"/>
      <c r="AR46" s="76"/>
      <c r="AS46" s="76"/>
      <c r="AT46" s="76"/>
      <c r="AU46" s="76"/>
      <c r="AV46" s="76"/>
      <c r="AW46" s="76"/>
      <c r="AX46" s="76"/>
      <c r="AY46" s="76"/>
      <c r="AZ46" s="76"/>
      <c r="BA46" s="76"/>
      <c r="BB46" s="76"/>
      <c r="BC46" s="76"/>
      <c r="BD46" s="76"/>
      <c r="BE46" s="76"/>
      <c r="BF46" s="76"/>
      <c r="BG46" s="76"/>
      <c r="BH46" s="76"/>
      <c r="BI46" s="76"/>
      <c r="BJ46" s="76"/>
      <c r="BK46" s="76"/>
      <c r="BL46" s="76"/>
      <c r="BM46" s="77"/>
      <c r="BN46" s="37"/>
      <c r="BO46" s="38">
        <f t="shared" ca="1" si="6"/>
        <v>2</v>
      </c>
      <c r="BP46" s="49" t="e">
        <f t="shared" ca="1" si="7"/>
        <v>#NUM!</v>
      </c>
      <c r="BQ46" s="38" t="e">
        <f t="array" aca="1" ref="BQ46" ca="1">IF(MOD(ROW(),2)=0,SMALL(IF(INDIRECT("$A$14"):$A$994="",999,ROW(INDIRECT("$A$14"):$A$994)),BP46)+1,SMALL(IF(OFFSET($C$1,BU46,,999,)&lt;&gt;"",999,ROW(OFFSET($C$1,BU46,,999,))),1)-1)</f>
        <v>#NUM!</v>
      </c>
      <c r="BR46" s="38" t="b">
        <v>0</v>
      </c>
      <c r="BS46" s="38" t="b">
        <v>0</v>
      </c>
      <c r="BT46" s="38" t="b">
        <f t="shared" ca="1" si="9"/>
        <v>0</v>
      </c>
      <c r="BU46" s="38" t="e">
        <f t="shared" ca="1" si="8"/>
        <v>#NUM!</v>
      </c>
    </row>
    <row r="47" spans="1:73" ht="15" hidden="1" customHeight="1" x14ac:dyDescent="0.25">
      <c r="A47" s="44"/>
      <c r="B47" s="45" t="str">
        <f ca="1">IFERROR(IF($A47&lt;&gt;"",
SUM(INDIRECT("H"&amp;INDEX(Les_Réf_Projets,MATCH(COUNTA($A$13:$A47)-1,Les_Projets,0),2)&amp;":H"&amp;INDEX(Les_Réf_Projets,MATCH(COUNTA($A$13:$A47)-1,Les_Projets,0)+1,2)))/(INDEX(Les_Réf_Projets,MATCH(COUNTA($A$13:$A47)-1,Les_Projets,0)+1,2)-INDEX(Les_Réf_Projets,MATCH(COUNTA($A$13:$A47)-1,Les_Projets,0),2)+1),
""),
"")</f>
        <v/>
      </c>
      <c r="C47" s="46"/>
      <c r="D47" s="44"/>
      <c r="E47" s="40"/>
      <c r="F47" s="41"/>
      <c r="G47" s="40"/>
      <c r="H47" s="42"/>
      <c r="I47" s="43"/>
      <c r="J47" s="43"/>
      <c r="K47" s="43"/>
      <c r="L47" s="75"/>
      <c r="M47" s="76"/>
      <c r="N47" s="76"/>
      <c r="O47" s="76"/>
      <c r="P47" s="76"/>
      <c r="Q47" s="76"/>
      <c r="R47" s="76"/>
      <c r="S47" s="76"/>
      <c r="T47" s="76"/>
      <c r="U47" s="76"/>
      <c r="V47" s="76"/>
      <c r="W47" s="76"/>
      <c r="X47" s="76"/>
      <c r="Y47" s="76"/>
      <c r="Z47" s="76"/>
      <c r="AA47" s="76"/>
      <c r="AB47" s="76"/>
      <c r="AC47" s="76"/>
      <c r="AD47" s="76"/>
      <c r="AE47" s="76"/>
      <c r="AF47" s="76"/>
      <c r="AG47" s="76"/>
      <c r="AH47" s="76"/>
      <c r="AI47" s="76"/>
      <c r="AJ47" s="76"/>
      <c r="AK47" s="76"/>
      <c r="AL47" s="76"/>
      <c r="AM47" s="76"/>
      <c r="AN47" s="76"/>
      <c r="AO47" s="76"/>
      <c r="AP47" s="76"/>
      <c r="AQ47" s="76"/>
      <c r="AR47" s="76"/>
      <c r="AS47" s="76"/>
      <c r="AT47" s="76"/>
      <c r="AU47" s="76"/>
      <c r="AV47" s="76"/>
      <c r="AW47" s="76"/>
      <c r="AX47" s="76"/>
      <c r="AY47" s="76"/>
      <c r="AZ47" s="76"/>
      <c r="BA47" s="76"/>
      <c r="BB47" s="76"/>
      <c r="BC47" s="76"/>
      <c r="BD47" s="76"/>
      <c r="BE47" s="76"/>
      <c r="BF47" s="76"/>
      <c r="BG47" s="76"/>
      <c r="BH47" s="76"/>
      <c r="BI47" s="76"/>
      <c r="BJ47" s="76"/>
      <c r="BK47" s="76"/>
      <c r="BL47" s="76"/>
      <c r="BM47" s="77"/>
      <c r="BN47" s="37"/>
      <c r="BO47" s="38">
        <f t="shared" ca="1" si="6"/>
        <v>2</v>
      </c>
      <c r="BP47" s="49" t="str">
        <f t="shared" ca="1" si="7"/>
        <v/>
      </c>
      <c r="BQ47" s="38" t="e">
        <f t="array" aca="1" ref="BQ47" ca="1">IF(MOD(ROW(),2)=0,SMALL(IF(INDIRECT("$A$14"):$A$994="",999,ROW(INDIRECT("$A$14"):$A$994)),BP47)+1,SMALL(IF(OFFSET($C$1,BU47,,999,)&lt;&gt;"",999,ROW(OFFSET($C$1,BU47,,999,))),1)-1)</f>
        <v>#NUM!</v>
      </c>
      <c r="BR47" s="38" t="b">
        <v>0</v>
      </c>
      <c r="BS47" s="38" t="b">
        <v>0</v>
      </c>
      <c r="BT47" s="38" t="b">
        <f t="shared" ca="1" si="9"/>
        <v>0</v>
      </c>
      <c r="BU47" s="38" t="e">
        <f t="shared" ca="1" si="8"/>
        <v>#NUM!</v>
      </c>
    </row>
    <row r="48" spans="1:73" ht="15" hidden="1" customHeight="1" x14ac:dyDescent="0.25">
      <c r="A48" s="44"/>
      <c r="B48" s="45" t="str">
        <f ca="1">IFERROR(IF($A48&lt;&gt;"",
SUM(INDIRECT("H"&amp;INDEX(Les_Réf_Projets,MATCH(COUNTA($A$13:$A48)-1,Les_Projets,0),2)&amp;":H"&amp;INDEX(Les_Réf_Projets,MATCH(COUNTA($A$13:$A48)-1,Les_Projets,0)+1,2)))/(INDEX(Les_Réf_Projets,MATCH(COUNTA($A$13:$A48)-1,Les_Projets,0)+1,2)-INDEX(Les_Réf_Projets,MATCH(COUNTA($A$13:$A48)-1,Les_Projets,0),2)+1),
""),
"")</f>
        <v/>
      </c>
      <c r="C48" s="46"/>
      <c r="D48" s="44"/>
      <c r="E48" s="40"/>
      <c r="F48" s="41"/>
      <c r="G48" s="40"/>
      <c r="H48" s="42"/>
      <c r="I48" s="43"/>
      <c r="J48" s="43"/>
      <c r="K48" s="43"/>
      <c r="L48" s="75"/>
      <c r="M48" s="76"/>
      <c r="N48" s="76"/>
      <c r="O48" s="76"/>
      <c r="P48" s="76"/>
      <c r="Q48" s="76"/>
      <c r="R48" s="76"/>
      <c r="S48" s="76"/>
      <c r="T48" s="76"/>
      <c r="U48" s="76"/>
      <c r="V48" s="76"/>
      <c r="W48" s="76"/>
      <c r="X48" s="76"/>
      <c r="Y48" s="76"/>
      <c r="Z48" s="76"/>
      <c r="AA48" s="76"/>
      <c r="AB48" s="76"/>
      <c r="AC48" s="76"/>
      <c r="AD48" s="76"/>
      <c r="AE48" s="76"/>
      <c r="AF48" s="76"/>
      <c r="AG48" s="76"/>
      <c r="AH48" s="76"/>
      <c r="AI48" s="76"/>
      <c r="AJ48" s="76"/>
      <c r="AK48" s="76"/>
      <c r="AL48" s="76"/>
      <c r="AM48" s="76"/>
      <c r="AN48" s="76"/>
      <c r="AO48" s="76"/>
      <c r="AP48" s="76"/>
      <c r="AQ48" s="76"/>
      <c r="AR48" s="76"/>
      <c r="AS48" s="76"/>
      <c r="AT48" s="76"/>
      <c r="AU48" s="76"/>
      <c r="AV48" s="76"/>
      <c r="AW48" s="76"/>
      <c r="AX48" s="76"/>
      <c r="AY48" s="76"/>
      <c r="AZ48" s="76"/>
      <c r="BA48" s="76"/>
      <c r="BB48" s="76"/>
      <c r="BC48" s="76"/>
      <c r="BD48" s="76"/>
      <c r="BE48" s="76"/>
      <c r="BF48" s="76"/>
      <c r="BG48" s="76"/>
      <c r="BH48" s="76"/>
      <c r="BI48" s="76"/>
      <c r="BJ48" s="76"/>
      <c r="BK48" s="76"/>
      <c r="BL48" s="76"/>
      <c r="BM48" s="77"/>
      <c r="BN48" s="37"/>
      <c r="BO48" s="38">
        <f t="shared" ca="1" si="6"/>
        <v>2</v>
      </c>
      <c r="BP48" s="49" t="e">
        <f t="shared" ca="1" si="7"/>
        <v>#NUM!</v>
      </c>
      <c r="BQ48" s="38" t="e">
        <f t="array" aca="1" ref="BQ48" ca="1">IF(MOD(ROW(),2)=0,SMALL(IF(INDIRECT("$A$14"):$A$994="",999,ROW(INDIRECT("$A$14"):$A$994)),BP48)+1,SMALL(IF(OFFSET($C$1,BU48,,999,)&lt;&gt;"",999,ROW(OFFSET($C$1,BU48,,999,))),1)-1)</f>
        <v>#NUM!</v>
      </c>
      <c r="BR48" s="38" t="b">
        <v>0</v>
      </c>
      <c r="BS48" s="38" t="b">
        <v>0</v>
      </c>
      <c r="BT48" s="38" t="b">
        <f t="shared" ca="1" si="9"/>
        <v>0</v>
      </c>
      <c r="BU48" s="38" t="e">
        <f t="shared" ca="1" si="8"/>
        <v>#NUM!</v>
      </c>
    </row>
    <row r="49" spans="1:73" ht="15" hidden="1" customHeight="1" x14ac:dyDescent="0.25">
      <c r="A49" s="44"/>
      <c r="B49" s="45" t="str">
        <f ca="1">IFERROR(IF($A49&lt;&gt;"",
SUM(INDIRECT("H"&amp;INDEX(Les_Réf_Projets,MATCH(COUNTA($A$13:$A49)-1,Les_Projets,0),2)&amp;":H"&amp;INDEX(Les_Réf_Projets,MATCH(COUNTA($A$13:$A49)-1,Les_Projets,0)+1,2)))/(INDEX(Les_Réf_Projets,MATCH(COUNTA($A$13:$A49)-1,Les_Projets,0)+1,2)-INDEX(Les_Réf_Projets,MATCH(COUNTA($A$13:$A49)-1,Les_Projets,0),2)+1),
""),
"")</f>
        <v/>
      </c>
      <c r="C49" s="46"/>
      <c r="D49" s="44"/>
      <c r="E49" s="40"/>
      <c r="F49" s="41"/>
      <c r="G49" s="40"/>
      <c r="H49" s="42"/>
      <c r="I49" s="43"/>
      <c r="J49" s="43"/>
      <c r="K49" s="43"/>
      <c r="L49" s="75"/>
      <c r="M49" s="76"/>
      <c r="N49" s="76"/>
      <c r="O49" s="76"/>
      <c r="P49" s="76"/>
      <c r="Q49" s="76"/>
      <c r="R49" s="76"/>
      <c r="S49" s="76"/>
      <c r="T49" s="76"/>
      <c r="U49" s="76"/>
      <c r="V49" s="76"/>
      <c r="W49" s="76"/>
      <c r="X49" s="76"/>
      <c r="Y49" s="76"/>
      <c r="Z49" s="76"/>
      <c r="AA49" s="76"/>
      <c r="AB49" s="76"/>
      <c r="AC49" s="76"/>
      <c r="AD49" s="76"/>
      <c r="AE49" s="76"/>
      <c r="AF49" s="76"/>
      <c r="AG49" s="76"/>
      <c r="AH49" s="76"/>
      <c r="AI49" s="76"/>
      <c r="AJ49" s="76"/>
      <c r="AK49" s="76"/>
      <c r="AL49" s="76"/>
      <c r="AM49" s="76"/>
      <c r="AN49" s="76"/>
      <c r="AO49" s="76"/>
      <c r="AP49" s="76"/>
      <c r="AQ49" s="76"/>
      <c r="AR49" s="76"/>
      <c r="AS49" s="76"/>
      <c r="AT49" s="76"/>
      <c r="AU49" s="76"/>
      <c r="AV49" s="76"/>
      <c r="AW49" s="76"/>
      <c r="AX49" s="76"/>
      <c r="AY49" s="76"/>
      <c r="AZ49" s="76"/>
      <c r="BA49" s="76"/>
      <c r="BB49" s="76"/>
      <c r="BC49" s="76"/>
      <c r="BD49" s="76"/>
      <c r="BE49" s="76"/>
      <c r="BF49" s="76"/>
      <c r="BG49" s="76"/>
      <c r="BH49" s="76"/>
      <c r="BI49" s="76"/>
      <c r="BJ49" s="76"/>
      <c r="BK49" s="76"/>
      <c r="BL49" s="76"/>
      <c r="BM49" s="77"/>
      <c r="BN49" s="37"/>
      <c r="BO49" s="38">
        <f t="shared" ca="1" si="6"/>
        <v>2</v>
      </c>
      <c r="BP49" s="49" t="str">
        <f t="shared" ref="BP49:BP66" ca="1" si="11">IF(MOD(ROW(),2)=0,IF(SMALL(INDIRECT("BO$13:BO$"&amp;NB_Lignes+12),COUNTIF(INDIRECT("BO$13:BO$"&amp;NB_Lignes+12),"&lt;"&amp;(ROW()-12)/2)+1)=MAX(INDIRECT("BP13:BP"&amp;ROW()-1)),"",SMALL(INDIRECT("BO$13:BO$"&amp;NB_Lignes+12),COUNTIF(INDIRECT("BO$13:BO$"&amp;NB_Lignes+12),"&lt;"&amp;(ROW()-12)/2)+1)),"")</f>
        <v/>
      </c>
      <c r="BQ49" s="38" t="e">
        <f t="array" aca="1" ref="BQ49" ca="1">IF(MOD(ROW(),2)=0,SMALL(IF(INDIRECT("$A$14"):$A$994="",999,ROW(INDIRECT("$A$14"):$A$994)),BP49)+1,SMALL(IF(OFFSET($C$1,BU49,,999,)&lt;&gt;"",999,ROW(OFFSET($C$1,BU49,,999,))),1)-1)</f>
        <v>#NUM!</v>
      </c>
      <c r="BR49" s="38" t="b">
        <v>0</v>
      </c>
      <c r="BS49" s="38" t="b">
        <v>0</v>
      </c>
      <c r="BT49" s="38" t="b">
        <f t="shared" ca="1" si="9"/>
        <v>0</v>
      </c>
      <c r="BU49" s="38" t="e">
        <f t="shared" ca="1" si="8"/>
        <v>#NUM!</v>
      </c>
    </row>
    <row r="50" spans="1:73" ht="15" hidden="1" customHeight="1" x14ac:dyDescent="0.25">
      <c r="A50" s="44"/>
      <c r="B50" s="45" t="str">
        <f ca="1">IFERROR(IF($A50&lt;&gt;"",
SUM(INDIRECT("H"&amp;INDEX(Les_Réf_Projets,MATCH(COUNTA($A$13:$A50)-1,Les_Projets,0),2)&amp;":H"&amp;INDEX(Les_Réf_Projets,MATCH(COUNTA($A$13:$A50)-1,Les_Projets,0)+1,2)))/(INDEX(Les_Réf_Projets,MATCH(COUNTA($A$13:$A50)-1,Les_Projets,0)+1,2)-INDEX(Les_Réf_Projets,MATCH(COUNTA($A$13:$A50)-1,Les_Projets,0),2)+1),
""),
"")</f>
        <v/>
      </c>
      <c r="C50" s="46"/>
      <c r="D50" s="44"/>
      <c r="E50" s="40"/>
      <c r="F50" s="41"/>
      <c r="G50" s="40"/>
      <c r="H50" s="42"/>
      <c r="I50" s="43"/>
      <c r="J50" s="43"/>
      <c r="K50" s="43"/>
      <c r="L50" s="75"/>
      <c r="M50" s="76"/>
      <c r="N50" s="76"/>
      <c r="O50" s="76"/>
      <c r="P50" s="76"/>
      <c r="Q50" s="76"/>
      <c r="R50" s="76"/>
      <c r="S50" s="76"/>
      <c r="T50" s="76"/>
      <c r="U50" s="76"/>
      <c r="V50" s="76"/>
      <c r="W50" s="76"/>
      <c r="X50" s="76"/>
      <c r="Y50" s="76"/>
      <c r="Z50" s="76"/>
      <c r="AA50" s="76"/>
      <c r="AB50" s="76"/>
      <c r="AC50" s="76"/>
      <c r="AD50" s="76"/>
      <c r="AE50" s="76"/>
      <c r="AF50" s="76"/>
      <c r="AG50" s="76"/>
      <c r="AH50" s="76"/>
      <c r="AI50" s="76"/>
      <c r="AJ50" s="76"/>
      <c r="AK50" s="76"/>
      <c r="AL50" s="76"/>
      <c r="AM50" s="76"/>
      <c r="AN50" s="76"/>
      <c r="AO50" s="76"/>
      <c r="AP50" s="76"/>
      <c r="AQ50" s="76"/>
      <c r="AR50" s="76"/>
      <c r="AS50" s="76"/>
      <c r="AT50" s="76"/>
      <c r="AU50" s="76"/>
      <c r="AV50" s="76"/>
      <c r="AW50" s="76"/>
      <c r="AX50" s="76"/>
      <c r="AY50" s="76"/>
      <c r="AZ50" s="76"/>
      <c r="BA50" s="76"/>
      <c r="BB50" s="76"/>
      <c r="BC50" s="76"/>
      <c r="BD50" s="76"/>
      <c r="BE50" s="76"/>
      <c r="BF50" s="76"/>
      <c r="BG50" s="76"/>
      <c r="BH50" s="76"/>
      <c r="BI50" s="76"/>
      <c r="BJ50" s="76"/>
      <c r="BK50" s="76"/>
      <c r="BL50" s="76"/>
      <c r="BM50" s="77"/>
      <c r="BN50" s="37"/>
      <c r="BO50" s="38">
        <f t="shared" ca="1" si="6"/>
        <v>2</v>
      </c>
      <c r="BP50" s="49" t="e">
        <f t="shared" ca="1" si="11"/>
        <v>#NUM!</v>
      </c>
      <c r="BQ50" s="38" t="e">
        <f t="array" aca="1" ref="BQ50" ca="1">IF(MOD(ROW(),2)=0,SMALL(IF(INDIRECT("$A$14"):$A$994="",999,ROW(INDIRECT("$A$14"):$A$994)),BP50)+1,SMALL(IF(OFFSET($C$1,BU50,,999,)&lt;&gt;"",999,ROW(OFFSET($C$1,BU50,,999,))),1)-1)</f>
        <v>#NUM!</v>
      </c>
      <c r="BR50" s="38" t="b">
        <v>0</v>
      </c>
      <c r="BS50" s="38" t="b">
        <v>0</v>
      </c>
      <c r="BT50" s="38" t="b">
        <f t="shared" ca="1" si="9"/>
        <v>0</v>
      </c>
      <c r="BU50" s="38" t="e">
        <f t="shared" ca="1" si="8"/>
        <v>#NUM!</v>
      </c>
    </row>
    <row r="51" spans="1:73" ht="15" hidden="1" customHeight="1" x14ac:dyDescent="0.25">
      <c r="A51" s="44"/>
      <c r="B51" s="45" t="str">
        <f ca="1">IFERROR(IF($A51&lt;&gt;"",
SUM(INDIRECT("H"&amp;INDEX(Les_Réf_Projets,MATCH(COUNTA($A$13:$A51)-1,Les_Projets,0),2)&amp;":H"&amp;INDEX(Les_Réf_Projets,MATCH(COUNTA($A$13:$A51)-1,Les_Projets,0)+1,2)))/(INDEX(Les_Réf_Projets,MATCH(COUNTA($A$13:$A51)-1,Les_Projets,0)+1,2)-INDEX(Les_Réf_Projets,MATCH(COUNTA($A$13:$A51)-1,Les_Projets,0),2)+1),
""),
"")</f>
        <v/>
      </c>
      <c r="C51" s="46"/>
      <c r="D51" s="44"/>
      <c r="E51" s="40"/>
      <c r="F51" s="41"/>
      <c r="G51" s="40"/>
      <c r="H51" s="42"/>
      <c r="I51" s="43"/>
      <c r="J51" s="43"/>
      <c r="K51" s="43"/>
      <c r="L51" s="75"/>
      <c r="M51" s="76"/>
      <c r="N51" s="76"/>
      <c r="O51" s="76"/>
      <c r="P51" s="76"/>
      <c r="Q51" s="76"/>
      <c r="R51" s="76"/>
      <c r="S51" s="76"/>
      <c r="T51" s="76"/>
      <c r="U51" s="76"/>
      <c r="V51" s="76"/>
      <c r="W51" s="76"/>
      <c r="X51" s="76"/>
      <c r="Y51" s="76"/>
      <c r="Z51" s="76"/>
      <c r="AA51" s="76"/>
      <c r="AB51" s="76"/>
      <c r="AC51" s="76"/>
      <c r="AD51" s="76"/>
      <c r="AE51" s="76"/>
      <c r="AF51" s="76"/>
      <c r="AG51" s="76"/>
      <c r="AH51" s="76"/>
      <c r="AI51" s="76"/>
      <c r="AJ51" s="76"/>
      <c r="AK51" s="76"/>
      <c r="AL51" s="76"/>
      <c r="AM51" s="76"/>
      <c r="AN51" s="76"/>
      <c r="AO51" s="76"/>
      <c r="AP51" s="76"/>
      <c r="AQ51" s="76"/>
      <c r="AR51" s="76"/>
      <c r="AS51" s="76"/>
      <c r="AT51" s="76"/>
      <c r="AU51" s="76"/>
      <c r="AV51" s="76"/>
      <c r="AW51" s="76"/>
      <c r="AX51" s="76"/>
      <c r="AY51" s="76"/>
      <c r="AZ51" s="76"/>
      <c r="BA51" s="76"/>
      <c r="BB51" s="76"/>
      <c r="BC51" s="76"/>
      <c r="BD51" s="76"/>
      <c r="BE51" s="76"/>
      <c r="BF51" s="76"/>
      <c r="BG51" s="76"/>
      <c r="BH51" s="76"/>
      <c r="BI51" s="76"/>
      <c r="BJ51" s="76"/>
      <c r="BK51" s="76"/>
      <c r="BL51" s="76"/>
      <c r="BM51" s="77"/>
      <c r="BN51" s="37"/>
      <c r="BO51" s="38">
        <f t="shared" ca="1" si="6"/>
        <v>2</v>
      </c>
      <c r="BP51" s="49" t="str">
        <f t="shared" ca="1" si="11"/>
        <v/>
      </c>
      <c r="BQ51" s="38" t="e">
        <f t="array" aca="1" ref="BQ51" ca="1">IF(MOD(ROW(),2)=0,SMALL(IF(INDIRECT("$A$14"):$A$994="",999,ROW(INDIRECT("$A$14"):$A$994)),BP51)+1,SMALL(IF(OFFSET($C$1,BU51,,999,)&lt;&gt;"",999,ROW(OFFSET($C$1,BU51,,999,))),1)-1)</f>
        <v>#NUM!</v>
      </c>
      <c r="BR51" s="38" t="b">
        <v>0</v>
      </c>
      <c r="BS51" s="38" t="b">
        <v>0</v>
      </c>
      <c r="BT51" s="38" t="b">
        <f t="shared" ca="1" si="9"/>
        <v>0</v>
      </c>
      <c r="BU51" s="38" t="e">
        <f t="shared" ca="1" si="8"/>
        <v>#NUM!</v>
      </c>
    </row>
    <row r="52" spans="1:73" ht="15" hidden="1" customHeight="1" x14ac:dyDescent="0.25">
      <c r="A52" s="44"/>
      <c r="B52" s="45" t="str">
        <f ca="1">IFERROR(IF($A52&lt;&gt;"",
SUM(INDIRECT("H"&amp;INDEX(Les_Réf_Projets,MATCH(COUNTA($A$13:$A52)-1,Les_Projets,0),2)&amp;":H"&amp;INDEX(Les_Réf_Projets,MATCH(COUNTA($A$13:$A52)-1,Les_Projets,0)+1,2)))/(INDEX(Les_Réf_Projets,MATCH(COUNTA($A$13:$A52)-1,Les_Projets,0)+1,2)-INDEX(Les_Réf_Projets,MATCH(COUNTA($A$13:$A52)-1,Les_Projets,0),2)+1),
""),
"")</f>
        <v/>
      </c>
      <c r="C52" s="46"/>
      <c r="D52" s="44"/>
      <c r="E52" s="40"/>
      <c r="F52" s="41"/>
      <c r="G52" s="40"/>
      <c r="H52" s="42"/>
      <c r="I52" s="43"/>
      <c r="J52" s="43"/>
      <c r="K52" s="43"/>
      <c r="L52" s="75"/>
      <c r="M52" s="76"/>
      <c r="N52" s="76"/>
      <c r="O52" s="76"/>
      <c r="P52" s="76"/>
      <c r="Q52" s="76"/>
      <c r="R52" s="76"/>
      <c r="S52" s="76"/>
      <c r="T52" s="76"/>
      <c r="U52" s="76"/>
      <c r="V52" s="76"/>
      <c r="W52" s="76"/>
      <c r="X52" s="76"/>
      <c r="Y52" s="76"/>
      <c r="Z52" s="76"/>
      <c r="AA52" s="76"/>
      <c r="AB52" s="76"/>
      <c r="AC52" s="76"/>
      <c r="AD52" s="76"/>
      <c r="AE52" s="76"/>
      <c r="AF52" s="76"/>
      <c r="AG52" s="76"/>
      <c r="AH52" s="76"/>
      <c r="AI52" s="76"/>
      <c r="AJ52" s="76"/>
      <c r="AK52" s="76"/>
      <c r="AL52" s="76"/>
      <c r="AM52" s="76"/>
      <c r="AN52" s="76"/>
      <c r="AO52" s="76"/>
      <c r="AP52" s="76"/>
      <c r="AQ52" s="76"/>
      <c r="AR52" s="76"/>
      <c r="AS52" s="76"/>
      <c r="AT52" s="76"/>
      <c r="AU52" s="76"/>
      <c r="AV52" s="76"/>
      <c r="AW52" s="76"/>
      <c r="AX52" s="76"/>
      <c r="AY52" s="76"/>
      <c r="AZ52" s="76"/>
      <c r="BA52" s="76"/>
      <c r="BB52" s="76"/>
      <c r="BC52" s="76"/>
      <c r="BD52" s="76"/>
      <c r="BE52" s="76"/>
      <c r="BF52" s="76"/>
      <c r="BG52" s="76"/>
      <c r="BH52" s="76"/>
      <c r="BI52" s="76"/>
      <c r="BJ52" s="76"/>
      <c r="BK52" s="76"/>
      <c r="BL52" s="76"/>
      <c r="BM52" s="77"/>
      <c r="BN52" s="37"/>
      <c r="BO52" s="38">
        <f t="shared" ca="1" si="6"/>
        <v>2</v>
      </c>
      <c r="BP52" s="49" t="e">
        <f t="shared" ca="1" si="11"/>
        <v>#NUM!</v>
      </c>
      <c r="BQ52" s="38" t="e">
        <f t="array" aca="1" ref="BQ52" ca="1">IF(MOD(ROW(),2)=0,SMALL(IF(INDIRECT("$A$14"):$A$994="",999,ROW(INDIRECT("$A$14"):$A$994)),BP52)+1,SMALL(IF(OFFSET($C$1,BU52,,999,)&lt;&gt;"",999,ROW(OFFSET($C$1,BU52,,999,))),1)-1)</f>
        <v>#NUM!</v>
      </c>
      <c r="BR52" s="38" t="b">
        <v>0</v>
      </c>
      <c r="BS52" s="38" t="b">
        <v>0</v>
      </c>
      <c r="BT52" s="38" t="b">
        <f t="shared" ca="1" si="9"/>
        <v>0</v>
      </c>
      <c r="BU52" s="38" t="e">
        <f t="shared" ca="1" si="8"/>
        <v>#NUM!</v>
      </c>
    </row>
    <row r="53" spans="1:73" ht="15" hidden="1" customHeight="1" x14ac:dyDescent="0.25">
      <c r="A53" s="44"/>
      <c r="B53" s="45" t="str">
        <f ca="1">IFERROR(IF($A53&lt;&gt;"",
SUM(INDIRECT("H"&amp;INDEX(Les_Réf_Projets,MATCH(COUNTA($A$13:$A53)-1,Les_Projets,0),2)&amp;":H"&amp;INDEX(Les_Réf_Projets,MATCH(COUNTA($A$13:$A53)-1,Les_Projets,0)+1,2)))/(INDEX(Les_Réf_Projets,MATCH(COUNTA($A$13:$A53)-1,Les_Projets,0)+1,2)-INDEX(Les_Réf_Projets,MATCH(COUNTA($A$13:$A53)-1,Les_Projets,0),2)+1),
""),
"")</f>
        <v/>
      </c>
      <c r="C53" s="46"/>
      <c r="D53" s="44"/>
      <c r="E53" s="40"/>
      <c r="F53" s="41"/>
      <c r="G53" s="40"/>
      <c r="H53" s="42"/>
      <c r="I53" s="43"/>
      <c r="J53" s="43"/>
      <c r="K53" s="43"/>
      <c r="L53" s="75"/>
      <c r="M53" s="76"/>
      <c r="N53" s="76"/>
      <c r="O53" s="76"/>
      <c r="P53" s="76"/>
      <c r="Q53" s="76"/>
      <c r="R53" s="76"/>
      <c r="S53" s="76"/>
      <c r="T53" s="76"/>
      <c r="U53" s="76"/>
      <c r="V53" s="76"/>
      <c r="W53" s="76"/>
      <c r="X53" s="76"/>
      <c r="Y53" s="76"/>
      <c r="Z53" s="76"/>
      <c r="AA53" s="76"/>
      <c r="AB53" s="76"/>
      <c r="AC53" s="76"/>
      <c r="AD53" s="76"/>
      <c r="AE53" s="76"/>
      <c r="AF53" s="76"/>
      <c r="AG53" s="76"/>
      <c r="AH53" s="76"/>
      <c r="AI53" s="76"/>
      <c r="AJ53" s="76"/>
      <c r="AK53" s="76"/>
      <c r="AL53" s="76"/>
      <c r="AM53" s="76"/>
      <c r="AN53" s="76"/>
      <c r="AO53" s="76"/>
      <c r="AP53" s="76"/>
      <c r="AQ53" s="76"/>
      <c r="AR53" s="76"/>
      <c r="AS53" s="76"/>
      <c r="AT53" s="76"/>
      <c r="AU53" s="76"/>
      <c r="AV53" s="76"/>
      <c r="AW53" s="76"/>
      <c r="AX53" s="76"/>
      <c r="AY53" s="76"/>
      <c r="AZ53" s="76"/>
      <c r="BA53" s="76"/>
      <c r="BB53" s="76"/>
      <c r="BC53" s="76"/>
      <c r="BD53" s="76"/>
      <c r="BE53" s="76"/>
      <c r="BF53" s="76"/>
      <c r="BG53" s="76"/>
      <c r="BH53" s="76"/>
      <c r="BI53" s="76"/>
      <c r="BJ53" s="76"/>
      <c r="BK53" s="76"/>
      <c r="BL53" s="76"/>
      <c r="BM53" s="77"/>
      <c r="BN53" s="37"/>
      <c r="BO53" s="38">
        <f t="shared" ca="1" si="6"/>
        <v>2</v>
      </c>
      <c r="BP53" s="49" t="str">
        <f t="shared" ca="1" si="11"/>
        <v/>
      </c>
      <c r="BQ53" s="38" t="e">
        <f t="array" aca="1" ref="BQ53" ca="1">IF(MOD(ROW(),2)=0,SMALL(IF(INDIRECT("$A$14"):$A$994="",999,ROW(INDIRECT("$A$14"):$A$994)),BP53)+1,SMALL(IF(OFFSET($C$1,BU53,,999,)&lt;&gt;"",999,ROW(OFFSET($C$1,BU53,,999,))),1)-1)</f>
        <v>#NUM!</v>
      </c>
      <c r="BR53" s="38" t="b">
        <v>0</v>
      </c>
      <c r="BS53" s="38" t="b">
        <v>0</v>
      </c>
      <c r="BT53" s="38" t="b">
        <f t="shared" ca="1" si="9"/>
        <v>0</v>
      </c>
      <c r="BU53" s="38" t="e">
        <f t="shared" ca="1" si="8"/>
        <v>#NUM!</v>
      </c>
    </row>
    <row r="54" spans="1:73" ht="15" hidden="1" customHeight="1" x14ac:dyDescent="0.25">
      <c r="A54" s="44"/>
      <c r="B54" s="45" t="str">
        <f ca="1">IFERROR(IF($A54&lt;&gt;"",
SUM(INDIRECT("H"&amp;INDEX(Les_Réf_Projets,MATCH(COUNTA($A$13:$A54)-1,Les_Projets,0),2)&amp;":H"&amp;INDEX(Les_Réf_Projets,MATCH(COUNTA($A$13:$A54)-1,Les_Projets,0)+1,2)))/(INDEX(Les_Réf_Projets,MATCH(COUNTA($A$13:$A54)-1,Les_Projets,0)+1,2)-INDEX(Les_Réf_Projets,MATCH(COUNTA($A$13:$A54)-1,Les_Projets,0),2)+1),
""),
"")</f>
        <v/>
      </c>
      <c r="C54" s="46"/>
      <c r="D54" s="44"/>
      <c r="E54" s="40"/>
      <c r="F54" s="41"/>
      <c r="G54" s="40"/>
      <c r="H54" s="42"/>
      <c r="I54" s="43"/>
      <c r="J54" s="43"/>
      <c r="K54" s="43"/>
      <c r="L54" s="75"/>
      <c r="M54" s="76"/>
      <c r="N54" s="76"/>
      <c r="O54" s="76"/>
      <c r="P54" s="76"/>
      <c r="Q54" s="76"/>
      <c r="R54" s="76"/>
      <c r="S54" s="76"/>
      <c r="T54" s="76"/>
      <c r="U54" s="76"/>
      <c r="V54" s="76"/>
      <c r="W54" s="76"/>
      <c r="X54" s="76"/>
      <c r="Y54" s="76"/>
      <c r="Z54" s="76"/>
      <c r="AA54" s="76"/>
      <c r="AB54" s="76"/>
      <c r="AC54" s="76"/>
      <c r="AD54" s="76"/>
      <c r="AE54" s="76"/>
      <c r="AF54" s="76"/>
      <c r="AG54" s="76"/>
      <c r="AH54" s="76"/>
      <c r="AI54" s="76"/>
      <c r="AJ54" s="76"/>
      <c r="AK54" s="76"/>
      <c r="AL54" s="76"/>
      <c r="AM54" s="76"/>
      <c r="AN54" s="76"/>
      <c r="AO54" s="76"/>
      <c r="AP54" s="76"/>
      <c r="AQ54" s="76"/>
      <c r="AR54" s="76"/>
      <c r="AS54" s="76"/>
      <c r="AT54" s="76"/>
      <c r="AU54" s="76"/>
      <c r="AV54" s="76"/>
      <c r="AW54" s="76"/>
      <c r="AX54" s="76"/>
      <c r="AY54" s="76"/>
      <c r="AZ54" s="76"/>
      <c r="BA54" s="76"/>
      <c r="BB54" s="76"/>
      <c r="BC54" s="76"/>
      <c r="BD54" s="76"/>
      <c r="BE54" s="76"/>
      <c r="BF54" s="76"/>
      <c r="BG54" s="76"/>
      <c r="BH54" s="76"/>
      <c r="BI54" s="76"/>
      <c r="BJ54" s="76"/>
      <c r="BK54" s="76"/>
      <c r="BL54" s="76"/>
      <c r="BM54" s="77"/>
      <c r="BN54" s="37"/>
      <c r="BO54" s="38">
        <f t="shared" ca="1" si="6"/>
        <v>2</v>
      </c>
      <c r="BP54" s="49" t="e">
        <f t="shared" ca="1" si="11"/>
        <v>#NUM!</v>
      </c>
      <c r="BQ54" s="38" t="e">
        <f t="array" aca="1" ref="BQ54" ca="1">IF(MOD(ROW(),2)=0,SMALL(IF(INDIRECT("$A$14"):$A$994="",999,ROW(INDIRECT("$A$14"):$A$994)),BP54)+1,SMALL(IF(OFFSET($C$1,BU54,,999,)&lt;&gt;"",999,ROW(OFFSET($C$1,BU54,,999,))),1)-1)</f>
        <v>#NUM!</v>
      </c>
      <c r="BR54" s="38" t="b">
        <v>0</v>
      </c>
      <c r="BS54" s="38" t="b">
        <v>0</v>
      </c>
      <c r="BT54" s="38" t="b">
        <f t="shared" ca="1" si="9"/>
        <v>0</v>
      </c>
      <c r="BU54" s="38" t="e">
        <f t="shared" ca="1" si="8"/>
        <v>#NUM!</v>
      </c>
    </row>
    <row r="55" spans="1:73" ht="15" hidden="1" customHeight="1" x14ac:dyDescent="0.25">
      <c r="A55" s="44"/>
      <c r="B55" s="45" t="str">
        <f ca="1">IFERROR(IF($A55&lt;&gt;"",
SUM(INDIRECT("H"&amp;INDEX(Les_Réf_Projets,MATCH(COUNTA($A$13:$A55)-1,Les_Projets,0),2)&amp;":H"&amp;INDEX(Les_Réf_Projets,MATCH(COUNTA($A$13:$A55)-1,Les_Projets,0)+1,2)))/(INDEX(Les_Réf_Projets,MATCH(COUNTA($A$13:$A55)-1,Les_Projets,0)+1,2)-INDEX(Les_Réf_Projets,MATCH(COUNTA($A$13:$A55)-1,Les_Projets,0),2)+1),
""),
"")</f>
        <v/>
      </c>
      <c r="C55" s="46"/>
      <c r="D55" s="44"/>
      <c r="E55" s="40"/>
      <c r="F55" s="41"/>
      <c r="G55" s="40"/>
      <c r="H55" s="42"/>
      <c r="I55" s="43"/>
      <c r="J55" s="43"/>
      <c r="K55" s="43"/>
      <c r="L55" s="75"/>
      <c r="M55" s="76"/>
      <c r="N55" s="76"/>
      <c r="O55" s="76"/>
      <c r="P55" s="76"/>
      <c r="Q55" s="76"/>
      <c r="R55" s="76"/>
      <c r="S55" s="76"/>
      <c r="T55" s="76"/>
      <c r="U55" s="76"/>
      <c r="V55" s="76"/>
      <c r="W55" s="76"/>
      <c r="X55" s="76"/>
      <c r="Y55" s="76"/>
      <c r="Z55" s="76"/>
      <c r="AA55" s="76"/>
      <c r="AB55" s="76"/>
      <c r="AC55" s="76"/>
      <c r="AD55" s="76"/>
      <c r="AE55" s="76"/>
      <c r="AF55" s="76"/>
      <c r="AG55" s="76"/>
      <c r="AH55" s="76"/>
      <c r="AI55" s="76"/>
      <c r="AJ55" s="76"/>
      <c r="AK55" s="76"/>
      <c r="AL55" s="76"/>
      <c r="AM55" s="76"/>
      <c r="AN55" s="76"/>
      <c r="AO55" s="76"/>
      <c r="AP55" s="76"/>
      <c r="AQ55" s="76"/>
      <c r="AR55" s="76"/>
      <c r="AS55" s="76"/>
      <c r="AT55" s="76"/>
      <c r="AU55" s="76"/>
      <c r="AV55" s="76"/>
      <c r="AW55" s="76"/>
      <c r="AX55" s="76"/>
      <c r="AY55" s="76"/>
      <c r="AZ55" s="76"/>
      <c r="BA55" s="76"/>
      <c r="BB55" s="76"/>
      <c r="BC55" s="76"/>
      <c r="BD55" s="76"/>
      <c r="BE55" s="76"/>
      <c r="BF55" s="76"/>
      <c r="BG55" s="76"/>
      <c r="BH55" s="76"/>
      <c r="BI55" s="76"/>
      <c r="BJ55" s="76"/>
      <c r="BK55" s="76"/>
      <c r="BL55" s="76"/>
      <c r="BM55" s="77"/>
      <c r="BN55" s="37"/>
      <c r="BO55" s="38">
        <f t="shared" ca="1" si="6"/>
        <v>2</v>
      </c>
      <c r="BP55" s="49" t="str">
        <f t="shared" ca="1" si="11"/>
        <v/>
      </c>
      <c r="BQ55" s="38" t="e">
        <f t="array" aca="1" ref="BQ55" ca="1">IF(MOD(ROW(),2)=0,SMALL(IF(INDIRECT("$A$14"):$A$994="",999,ROW(INDIRECT("$A$14"):$A$994)),BP55)+1,SMALL(IF(OFFSET($C$1,BU55,,999,)&lt;&gt;"",999,ROW(OFFSET($C$1,BU55,,999,))),1)-1)</f>
        <v>#NUM!</v>
      </c>
      <c r="BR55" s="38" t="b">
        <v>0</v>
      </c>
      <c r="BS55" s="38" t="b">
        <v>0</v>
      </c>
      <c r="BT55" s="38" t="b">
        <f t="shared" ca="1" si="9"/>
        <v>0</v>
      </c>
      <c r="BU55" s="38" t="e">
        <f t="shared" ca="1" si="8"/>
        <v>#NUM!</v>
      </c>
    </row>
    <row r="56" spans="1:73" ht="15" hidden="1" customHeight="1" x14ac:dyDescent="0.25">
      <c r="A56" s="44"/>
      <c r="B56" s="45" t="str">
        <f ca="1">IFERROR(IF($A56&lt;&gt;"",
SUM(INDIRECT("H"&amp;INDEX(Les_Réf_Projets,MATCH(COUNTA($A$13:$A56)-1,Les_Projets,0),2)&amp;":H"&amp;INDEX(Les_Réf_Projets,MATCH(COUNTA($A$13:$A56)-1,Les_Projets,0)+1,2)))/(INDEX(Les_Réf_Projets,MATCH(COUNTA($A$13:$A56)-1,Les_Projets,0)+1,2)-INDEX(Les_Réf_Projets,MATCH(COUNTA($A$13:$A56)-1,Les_Projets,0),2)+1),
""),
"")</f>
        <v/>
      </c>
      <c r="C56" s="46"/>
      <c r="D56" s="44"/>
      <c r="E56" s="40"/>
      <c r="F56" s="41"/>
      <c r="G56" s="40"/>
      <c r="H56" s="42"/>
      <c r="I56" s="43"/>
      <c r="J56" s="43"/>
      <c r="K56" s="43"/>
      <c r="L56" s="75"/>
      <c r="M56" s="76"/>
      <c r="N56" s="76"/>
      <c r="O56" s="76"/>
      <c r="P56" s="76"/>
      <c r="Q56" s="76"/>
      <c r="R56" s="76"/>
      <c r="S56" s="76"/>
      <c r="T56" s="76"/>
      <c r="U56" s="76"/>
      <c r="V56" s="76"/>
      <c r="W56" s="76"/>
      <c r="X56" s="76"/>
      <c r="Y56" s="76"/>
      <c r="Z56" s="76"/>
      <c r="AA56" s="76"/>
      <c r="AB56" s="76"/>
      <c r="AC56" s="76"/>
      <c r="AD56" s="76"/>
      <c r="AE56" s="76"/>
      <c r="AF56" s="76"/>
      <c r="AG56" s="76"/>
      <c r="AH56" s="76"/>
      <c r="AI56" s="76"/>
      <c r="AJ56" s="76"/>
      <c r="AK56" s="76"/>
      <c r="AL56" s="76"/>
      <c r="AM56" s="76"/>
      <c r="AN56" s="76"/>
      <c r="AO56" s="76"/>
      <c r="AP56" s="76"/>
      <c r="AQ56" s="76"/>
      <c r="AR56" s="76"/>
      <c r="AS56" s="76"/>
      <c r="AT56" s="76"/>
      <c r="AU56" s="76"/>
      <c r="AV56" s="76"/>
      <c r="AW56" s="76"/>
      <c r="AX56" s="76"/>
      <c r="AY56" s="76"/>
      <c r="AZ56" s="76"/>
      <c r="BA56" s="76"/>
      <c r="BB56" s="76"/>
      <c r="BC56" s="76"/>
      <c r="BD56" s="76"/>
      <c r="BE56" s="76"/>
      <c r="BF56" s="76"/>
      <c r="BG56" s="76"/>
      <c r="BH56" s="76"/>
      <c r="BI56" s="76"/>
      <c r="BJ56" s="76"/>
      <c r="BK56" s="76"/>
      <c r="BL56" s="76"/>
      <c r="BM56" s="77"/>
      <c r="BN56" s="37"/>
      <c r="BO56" s="38">
        <f t="shared" ca="1" si="6"/>
        <v>2</v>
      </c>
      <c r="BP56" s="49" t="e">
        <f t="shared" ca="1" si="11"/>
        <v>#NUM!</v>
      </c>
      <c r="BQ56" s="38" t="e">
        <f t="array" aca="1" ref="BQ56" ca="1">IF(MOD(ROW(),2)=0,SMALL(IF(INDIRECT("$A$14"):$A$994="",999,ROW(INDIRECT("$A$14"):$A$994)),BP56)+1,SMALL(IF(OFFSET($C$1,BU56,,999,)&lt;&gt;"",999,ROW(OFFSET($C$1,BU56,,999,))),1)-1)</f>
        <v>#NUM!</v>
      </c>
      <c r="BR56" s="38" t="b">
        <v>0</v>
      </c>
      <c r="BS56" s="38" t="b">
        <v>0</v>
      </c>
      <c r="BT56" s="38" t="b">
        <f t="shared" ca="1" si="9"/>
        <v>0</v>
      </c>
      <c r="BU56" s="38" t="e">
        <f t="shared" ca="1" si="8"/>
        <v>#NUM!</v>
      </c>
    </row>
    <row r="57" spans="1:73" ht="15" hidden="1" customHeight="1" x14ac:dyDescent="0.25">
      <c r="A57" s="44"/>
      <c r="B57" s="45" t="str">
        <f ca="1">IFERROR(IF($A57&lt;&gt;"",
SUM(INDIRECT("H"&amp;INDEX(Les_Réf_Projets,MATCH(COUNTA($A$13:$A57)-1,Les_Projets,0),2)&amp;":H"&amp;INDEX(Les_Réf_Projets,MATCH(COUNTA($A$13:$A57)-1,Les_Projets,0)+1,2)))/(INDEX(Les_Réf_Projets,MATCH(COUNTA($A$13:$A57)-1,Les_Projets,0)+1,2)-INDEX(Les_Réf_Projets,MATCH(COUNTA($A$13:$A57)-1,Les_Projets,0),2)+1),
""),
"")</f>
        <v/>
      </c>
      <c r="C57" s="46"/>
      <c r="D57" s="44"/>
      <c r="E57" s="55"/>
      <c r="F57" s="59"/>
      <c r="G57" s="55"/>
      <c r="H57" s="60"/>
      <c r="I57" s="43"/>
      <c r="J57" s="43"/>
      <c r="K57" s="43"/>
      <c r="L57" s="75"/>
      <c r="M57" s="76"/>
      <c r="N57" s="76"/>
      <c r="O57" s="76"/>
      <c r="P57" s="76"/>
      <c r="Q57" s="76"/>
      <c r="R57" s="76"/>
      <c r="S57" s="76"/>
      <c r="T57" s="76"/>
      <c r="U57" s="76"/>
      <c r="V57" s="76"/>
      <c r="W57" s="76"/>
      <c r="X57" s="76"/>
      <c r="Y57" s="76"/>
      <c r="Z57" s="76"/>
      <c r="AA57" s="76"/>
      <c r="AB57" s="76"/>
      <c r="AC57" s="76"/>
      <c r="AD57" s="76"/>
      <c r="AE57" s="76"/>
      <c r="AF57" s="76"/>
      <c r="AG57" s="76"/>
      <c r="AH57" s="76"/>
      <c r="AI57" s="76"/>
      <c r="AJ57" s="76"/>
      <c r="AK57" s="76"/>
      <c r="AL57" s="76"/>
      <c r="AM57" s="76"/>
      <c r="AN57" s="76"/>
      <c r="AO57" s="76"/>
      <c r="AP57" s="76"/>
      <c r="AQ57" s="76"/>
      <c r="AR57" s="76"/>
      <c r="AS57" s="76"/>
      <c r="AT57" s="76"/>
      <c r="AU57" s="76"/>
      <c r="AV57" s="76"/>
      <c r="AW57" s="76"/>
      <c r="AX57" s="76"/>
      <c r="AY57" s="76"/>
      <c r="AZ57" s="76"/>
      <c r="BA57" s="76"/>
      <c r="BB57" s="76"/>
      <c r="BC57" s="76"/>
      <c r="BD57" s="76"/>
      <c r="BE57" s="76"/>
      <c r="BF57" s="76"/>
      <c r="BG57" s="76"/>
      <c r="BH57" s="76"/>
      <c r="BI57" s="76"/>
      <c r="BJ57" s="76"/>
      <c r="BK57" s="76"/>
      <c r="BL57" s="76"/>
      <c r="BM57" s="77"/>
      <c r="BN57" s="37"/>
      <c r="BO57" s="38">
        <f t="shared" ca="1" si="6"/>
        <v>2</v>
      </c>
      <c r="BP57" s="49" t="str">
        <f t="shared" ca="1" si="11"/>
        <v/>
      </c>
      <c r="BQ57" s="38" t="e">
        <f t="array" aca="1" ref="BQ57" ca="1">IF(MOD(ROW(),2)=0,SMALL(IF(INDIRECT("$A$14"):$A$994="",999,ROW(INDIRECT("$A$14"):$A$994)),BP57)+1,SMALL(IF(OFFSET($C$1,BU57,,999,)&lt;&gt;"",999,ROW(OFFSET($C$1,BU57,,999,))),1)-1)</f>
        <v>#NUM!</v>
      </c>
      <c r="BR57" s="38" t="b">
        <v>0</v>
      </c>
      <c r="BS57" s="38" t="b">
        <v>0</v>
      </c>
      <c r="BT57" s="38" t="b">
        <f t="shared" ca="1" si="9"/>
        <v>0</v>
      </c>
      <c r="BU57" s="38" t="e">
        <f t="shared" ca="1" si="8"/>
        <v>#NUM!</v>
      </c>
    </row>
    <row r="58" spans="1:73" ht="15" hidden="1" customHeight="1" x14ac:dyDescent="0.25">
      <c r="A58" s="44"/>
      <c r="B58" s="45" t="str">
        <f ca="1">IFERROR(IF($A58&lt;&gt;"",
SUM(INDIRECT("H"&amp;INDEX(Les_Réf_Projets,MATCH(COUNTA($A$13:$A58)-1,Les_Projets,0),2)&amp;":H"&amp;INDEX(Les_Réf_Projets,MATCH(COUNTA($A$13:$A58)-1,Les_Projets,0)+1,2)))/(INDEX(Les_Réf_Projets,MATCH(COUNTA($A$13:$A58)-1,Les_Projets,0)+1,2)-INDEX(Les_Réf_Projets,MATCH(COUNTA($A$13:$A58)-1,Les_Projets,0),2)+1),
""),
"")</f>
        <v/>
      </c>
      <c r="C58" s="46"/>
      <c r="D58" s="44"/>
      <c r="E58" s="55"/>
      <c r="F58" s="59"/>
      <c r="G58" s="55"/>
      <c r="H58" s="60"/>
      <c r="I58" s="43"/>
      <c r="J58" s="43"/>
      <c r="K58" s="43"/>
      <c r="L58" s="75"/>
      <c r="M58" s="76"/>
      <c r="N58" s="76"/>
      <c r="O58" s="76"/>
      <c r="P58" s="76"/>
      <c r="Q58" s="76"/>
      <c r="R58" s="76"/>
      <c r="S58" s="76"/>
      <c r="T58" s="76"/>
      <c r="U58" s="76"/>
      <c r="V58" s="76"/>
      <c r="W58" s="76"/>
      <c r="X58" s="76"/>
      <c r="Y58" s="76"/>
      <c r="Z58" s="76"/>
      <c r="AA58" s="76"/>
      <c r="AB58" s="76"/>
      <c r="AC58" s="76"/>
      <c r="AD58" s="76"/>
      <c r="AE58" s="76"/>
      <c r="AF58" s="76"/>
      <c r="AG58" s="76"/>
      <c r="AH58" s="76"/>
      <c r="AI58" s="76"/>
      <c r="AJ58" s="76"/>
      <c r="AK58" s="76"/>
      <c r="AL58" s="76"/>
      <c r="AM58" s="76"/>
      <c r="AN58" s="76"/>
      <c r="AO58" s="76"/>
      <c r="AP58" s="76"/>
      <c r="AQ58" s="76"/>
      <c r="AR58" s="76"/>
      <c r="AS58" s="76"/>
      <c r="AT58" s="76"/>
      <c r="AU58" s="76"/>
      <c r="AV58" s="76"/>
      <c r="AW58" s="76"/>
      <c r="AX58" s="76"/>
      <c r="AY58" s="76"/>
      <c r="AZ58" s="76"/>
      <c r="BA58" s="76"/>
      <c r="BB58" s="76"/>
      <c r="BC58" s="76"/>
      <c r="BD58" s="76"/>
      <c r="BE58" s="76"/>
      <c r="BF58" s="76"/>
      <c r="BG58" s="76"/>
      <c r="BH58" s="76"/>
      <c r="BI58" s="76"/>
      <c r="BJ58" s="76"/>
      <c r="BK58" s="76"/>
      <c r="BL58" s="76"/>
      <c r="BM58" s="77"/>
      <c r="BN58" s="37"/>
      <c r="BO58" s="38">
        <f t="shared" ca="1" si="6"/>
        <v>2</v>
      </c>
      <c r="BP58" s="49" t="e">
        <f t="shared" ca="1" si="11"/>
        <v>#NUM!</v>
      </c>
      <c r="BQ58" s="38" t="e">
        <f t="array" aca="1" ref="BQ58" ca="1">IF(MOD(ROW(),2)=0,SMALL(IF(INDIRECT("$A$14"):$A$994="",999,ROW(INDIRECT("$A$14"):$A$994)),BP58)+1,SMALL(IF(OFFSET($C$1,BU58,,999,)&lt;&gt;"",999,ROW(OFFSET($C$1,BU58,,999,))),1)-1)</f>
        <v>#NUM!</v>
      </c>
      <c r="BR58" s="38" t="b">
        <v>0</v>
      </c>
      <c r="BS58" s="38" t="b">
        <v>0</v>
      </c>
      <c r="BT58" s="38" t="b">
        <f t="shared" ca="1" si="9"/>
        <v>0</v>
      </c>
      <c r="BU58" s="38" t="e">
        <f t="shared" ca="1" si="8"/>
        <v>#NUM!</v>
      </c>
    </row>
    <row r="59" spans="1:73" ht="15" hidden="1" customHeight="1" x14ac:dyDescent="0.25">
      <c r="A59" s="44"/>
      <c r="B59" s="45" t="str">
        <f ca="1">IFERROR(IF($A59&lt;&gt;"",
SUM(INDIRECT("H"&amp;INDEX(Les_Réf_Projets,MATCH(COUNTA($A$13:$A59)-1,Les_Projets,0),2)&amp;":H"&amp;INDEX(Les_Réf_Projets,MATCH(COUNTA($A$13:$A59)-1,Les_Projets,0)+1,2)))/(INDEX(Les_Réf_Projets,MATCH(COUNTA($A$13:$A59)-1,Les_Projets,0)+1,2)-INDEX(Les_Réf_Projets,MATCH(COUNTA($A$13:$A59)-1,Les_Projets,0),2)+1),
""),
"")</f>
        <v/>
      </c>
      <c r="C59" s="46"/>
      <c r="D59" s="44"/>
      <c r="E59" s="55"/>
      <c r="F59" s="59"/>
      <c r="G59" s="55"/>
      <c r="H59" s="60"/>
      <c r="I59" s="43"/>
      <c r="J59" s="43"/>
      <c r="K59" s="43"/>
      <c r="L59" s="75"/>
      <c r="M59" s="76"/>
      <c r="N59" s="76"/>
      <c r="O59" s="76"/>
      <c r="P59" s="76"/>
      <c r="Q59" s="76"/>
      <c r="R59" s="76"/>
      <c r="S59" s="76"/>
      <c r="T59" s="76"/>
      <c r="U59" s="76"/>
      <c r="V59" s="76"/>
      <c r="W59" s="76"/>
      <c r="X59" s="76"/>
      <c r="Y59" s="76"/>
      <c r="Z59" s="76"/>
      <c r="AA59" s="76"/>
      <c r="AB59" s="76"/>
      <c r="AC59" s="76"/>
      <c r="AD59" s="76"/>
      <c r="AE59" s="76"/>
      <c r="AF59" s="76"/>
      <c r="AG59" s="76"/>
      <c r="AH59" s="76"/>
      <c r="AI59" s="76"/>
      <c r="AJ59" s="76"/>
      <c r="AK59" s="76"/>
      <c r="AL59" s="76"/>
      <c r="AM59" s="76"/>
      <c r="AN59" s="76"/>
      <c r="AO59" s="76"/>
      <c r="AP59" s="76"/>
      <c r="AQ59" s="76"/>
      <c r="AR59" s="76"/>
      <c r="AS59" s="76"/>
      <c r="AT59" s="76"/>
      <c r="AU59" s="76"/>
      <c r="AV59" s="76"/>
      <c r="AW59" s="76"/>
      <c r="AX59" s="76"/>
      <c r="AY59" s="76"/>
      <c r="AZ59" s="76"/>
      <c r="BA59" s="76"/>
      <c r="BB59" s="76"/>
      <c r="BC59" s="76"/>
      <c r="BD59" s="76"/>
      <c r="BE59" s="76"/>
      <c r="BF59" s="76"/>
      <c r="BG59" s="76"/>
      <c r="BH59" s="76"/>
      <c r="BI59" s="76"/>
      <c r="BJ59" s="76"/>
      <c r="BK59" s="76"/>
      <c r="BL59" s="76"/>
      <c r="BM59" s="77"/>
      <c r="BN59" s="37"/>
      <c r="BO59" s="38">
        <f t="shared" ca="1" si="6"/>
        <v>2</v>
      </c>
      <c r="BP59" s="49" t="str">
        <f t="shared" ca="1" si="11"/>
        <v/>
      </c>
      <c r="BQ59" s="38" t="e">
        <f t="array" aca="1" ref="BQ59" ca="1">IF(MOD(ROW(),2)=0,SMALL(IF(INDIRECT("$A$14"):$A$994="",999,ROW(INDIRECT("$A$14"):$A$994)),BP59)+1,SMALL(IF(OFFSET($C$1,BU59,,999,)&lt;&gt;"",999,ROW(OFFSET($C$1,BU59,,999,))),1)-1)</f>
        <v>#NUM!</v>
      </c>
      <c r="BR59" s="38" t="b">
        <v>0</v>
      </c>
      <c r="BS59" s="38" t="b">
        <v>0</v>
      </c>
      <c r="BT59" s="38" t="b">
        <f t="shared" ca="1" si="9"/>
        <v>0</v>
      </c>
      <c r="BU59" s="38" t="e">
        <f t="shared" ca="1" si="8"/>
        <v>#NUM!</v>
      </c>
    </row>
    <row r="60" spans="1:73" ht="15" hidden="1" customHeight="1" x14ac:dyDescent="0.25">
      <c r="A60" s="44"/>
      <c r="B60" s="45" t="str">
        <f ca="1">IFERROR(IF($A60&lt;&gt;"",
SUM(INDIRECT("H"&amp;INDEX(Les_Réf_Projets,MATCH(COUNTA($A$13:$A60)-1,Les_Projets,0),2)&amp;":H"&amp;INDEX(Les_Réf_Projets,MATCH(COUNTA($A$13:$A60)-1,Les_Projets,0)+1,2)))/(INDEX(Les_Réf_Projets,MATCH(COUNTA($A$13:$A60)-1,Les_Projets,0)+1,2)-INDEX(Les_Réf_Projets,MATCH(COUNTA($A$13:$A60)-1,Les_Projets,0),2)+1),
""),
"")</f>
        <v/>
      </c>
      <c r="C60" s="46"/>
      <c r="D60" s="44"/>
      <c r="E60" s="55"/>
      <c r="F60" s="59"/>
      <c r="G60" s="55"/>
      <c r="H60" s="60"/>
      <c r="I60" s="43"/>
      <c r="J60" s="43"/>
      <c r="K60" s="43"/>
      <c r="L60" s="75"/>
      <c r="M60" s="76"/>
      <c r="N60" s="76"/>
      <c r="O60" s="76"/>
      <c r="P60" s="76"/>
      <c r="Q60" s="76"/>
      <c r="R60" s="76"/>
      <c r="S60" s="76"/>
      <c r="T60" s="76"/>
      <c r="U60" s="76"/>
      <c r="V60" s="76"/>
      <c r="W60" s="76"/>
      <c r="X60" s="76"/>
      <c r="Y60" s="76"/>
      <c r="Z60" s="76"/>
      <c r="AA60" s="76"/>
      <c r="AB60" s="76"/>
      <c r="AC60" s="76"/>
      <c r="AD60" s="76"/>
      <c r="AE60" s="76"/>
      <c r="AF60" s="76"/>
      <c r="AG60" s="76"/>
      <c r="AH60" s="76"/>
      <c r="AI60" s="76"/>
      <c r="AJ60" s="76"/>
      <c r="AK60" s="76"/>
      <c r="AL60" s="76"/>
      <c r="AM60" s="76"/>
      <c r="AN60" s="76"/>
      <c r="AO60" s="76"/>
      <c r="AP60" s="76"/>
      <c r="AQ60" s="76"/>
      <c r="AR60" s="76"/>
      <c r="AS60" s="76"/>
      <c r="AT60" s="76"/>
      <c r="AU60" s="76"/>
      <c r="AV60" s="76"/>
      <c r="AW60" s="76"/>
      <c r="AX60" s="76"/>
      <c r="AY60" s="76"/>
      <c r="AZ60" s="76"/>
      <c r="BA60" s="76"/>
      <c r="BB60" s="76"/>
      <c r="BC60" s="76"/>
      <c r="BD60" s="76"/>
      <c r="BE60" s="76"/>
      <c r="BF60" s="76"/>
      <c r="BG60" s="76"/>
      <c r="BH60" s="76"/>
      <c r="BI60" s="76"/>
      <c r="BJ60" s="76"/>
      <c r="BK60" s="76"/>
      <c r="BL60" s="76"/>
      <c r="BM60" s="77"/>
      <c r="BN60" s="37"/>
      <c r="BO60" s="38">
        <f t="shared" ca="1" si="6"/>
        <v>2</v>
      </c>
      <c r="BP60" s="49" t="e">
        <f t="shared" ca="1" si="11"/>
        <v>#NUM!</v>
      </c>
      <c r="BQ60" s="38" t="e">
        <f t="array" aca="1" ref="BQ60" ca="1">IF(MOD(ROW(),2)=0,SMALL(IF(INDIRECT("$A$14"):$A$994="",999,ROW(INDIRECT("$A$14"):$A$994)),BP60)+1,SMALL(IF(OFFSET($C$1,BU60,,999,)&lt;&gt;"",999,ROW(OFFSET($C$1,BU60,,999,))),1)-1)</f>
        <v>#NUM!</v>
      </c>
      <c r="BR60" s="38" t="b">
        <v>0</v>
      </c>
      <c r="BS60" s="38" t="b">
        <v>0</v>
      </c>
      <c r="BT60" s="38" t="b">
        <f t="shared" ca="1" si="9"/>
        <v>0</v>
      </c>
      <c r="BU60" s="38" t="e">
        <f t="shared" ca="1" si="8"/>
        <v>#NUM!</v>
      </c>
    </row>
    <row r="61" spans="1:73" ht="15" hidden="1" customHeight="1" x14ac:dyDescent="0.25">
      <c r="A61" s="44"/>
      <c r="B61" s="45" t="str">
        <f ca="1">IFERROR(IF($A61&lt;&gt;"",
SUM(INDIRECT("H"&amp;INDEX(Les_Réf_Projets,MATCH(COUNTA($A$13:$A61)-1,Les_Projets,0),2)&amp;":H"&amp;INDEX(Les_Réf_Projets,MATCH(COUNTA($A$13:$A61)-1,Les_Projets,0)+1,2)))/(INDEX(Les_Réf_Projets,MATCH(COUNTA($A$13:$A61)-1,Les_Projets,0)+1,2)-INDEX(Les_Réf_Projets,MATCH(COUNTA($A$13:$A61)-1,Les_Projets,0),2)+1),
""),
"")</f>
        <v/>
      </c>
      <c r="C61" s="46"/>
      <c r="D61" s="44"/>
      <c r="E61" s="55"/>
      <c r="F61" s="59"/>
      <c r="G61" s="55"/>
      <c r="H61" s="60"/>
      <c r="I61" s="43"/>
      <c r="J61" s="43"/>
      <c r="K61" s="43"/>
      <c r="L61" s="75"/>
      <c r="M61" s="76"/>
      <c r="N61" s="76"/>
      <c r="O61" s="76"/>
      <c r="P61" s="76"/>
      <c r="Q61" s="76"/>
      <c r="R61" s="76"/>
      <c r="S61" s="76"/>
      <c r="T61" s="76"/>
      <c r="U61" s="76"/>
      <c r="V61" s="76"/>
      <c r="W61" s="76"/>
      <c r="X61" s="76"/>
      <c r="Y61" s="76"/>
      <c r="Z61" s="76"/>
      <c r="AA61" s="76"/>
      <c r="AB61" s="76"/>
      <c r="AC61" s="76"/>
      <c r="AD61" s="76"/>
      <c r="AE61" s="76"/>
      <c r="AF61" s="76"/>
      <c r="AG61" s="76"/>
      <c r="AH61" s="76"/>
      <c r="AI61" s="76"/>
      <c r="AJ61" s="76"/>
      <c r="AK61" s="76"/>
      <c r="AL61" s="76"/>
      <c r="AM61" s="76"/>
      <c r="AN61" s="76"/>
      <c r="AO61" s="76"/>
      <c r="AP61" s="76"/>
      <c r="AQ61" s="76"/>
      <c r="AR61" s="76"/>
      <c r="AS61" s="76"/>
      <c r="AT61" s="76"/>
      <c r="AU61" s="76"/>
      <c r="AV61" s="76"/>
      <c r="AW61" s="76"/>
      <c r="AX61" s="76"/>
      <c r="AY61" s="76"/>
      <c r="AZ61" s="76"/>
      <c r="BA61" s="76"/>
      <c r="BB61" s="76"/>
      <c r="BC61" s="76"/>
      <c r="BD61" s="76"/>
      <c r="BE61" s="76"/>
      <c r="BF61" s="76"/>
      <c r="BG61" s="76"/>
      <c r="BH61" s="76"/>
      <c r="BI61" s="76"/>
      <c r="BJ61" s="76"/>
      <c r="BK61" s="76"/>
      <c r="BL61" s="76"/>
      <c r="BM61" s="77"/>
      <c r="BN61" s="37"/>
      <c r="BO61" s="38">
        <f t="shared" ca="1" si="6"/>
        <v>2</v>
      </c>
      <c r="BP61" s="49" t="str">
        <f t="shared" ca="1" si="11"/>
        <v/>
      </c>
      <c r="BQ61" s="38" t="e">
        <f t="array" aca="1" ref="BQ61" ca="1">IF(MOD(ROW(),2)=0,SMALL(IF(INDIRECT("$A$14"):$A$994="",999,ROW(INDIRECT("$A$14"):$A$994)),BP61)+1,SMALL(IF(OFFSET($C$1,BU61,,999,)&lt;&gt;"",999,ROW(OFFSET($C$1,BU61,,999,))),1)-1)</f>
        <v>#NUM!</v>
      </c>
      <c r="BR61" s="38" t="b">
        <v>0</v>
      </c>
      <c r="BS61" s="38" t="b">
        <v>0</v>
      </c>
      <c r="BT61" s="38" t="b">
        <f t="shared" ca="1" si="9"/>
        <v>0</v>
      </c>
      <c r="BU61" s="38" t="e">
        <f t="shared" ca="1" si="8"/>
        <v>#NUM!</v>
      </c>
    </row>
    <row r="62" spans="1:73" ht="15" hidden="1" customHeight="1" x14ac:dyDescent="0.25">
      <c r="A62" s="44"/>
      <c r="B62" s="45" t="str">
        <f ca="1">IFERROR(IF($A62&lt;&gt;"",
SUM(INDIRECT("H"&amp;INDEX(Les_Réf_Projets,MATCH(COUNTA($A$13:$A62)-1,Les_Projets,0),2)&amp;":H"&amp;INDEX(Les_Réf_Projets,MATCH(COUNTA($A$13:$A62)-1,Les_Projets,0)+1,2)))/(INDEX(Les_Réf_Projets,MATCH(COUNTA($A$13:$A62)-1,Les_Projets,0)+1,2)-INDEX(Les_Réf_Projets,MATCH(COUNTA($A$13:$A62)-1,Les_Projets,0),2)+1),
""),
"")</f>
        <v/>
      </c>
      <c r="C62" s="46"/>
      <c r="D62" s="44"/>
      <c r="E62" s="55"/>
      <c r="F62" s="59"/>
      <c r="G62" s="55"/>
      <c r="H62" s="60"/>
      <c r="I62" s="43"/>
      <c r="J62" s="43"/>
      <c r="K62" s="43"/>
      <c r="L62" s="75"/>
      <c r="M62" s="76"/>
      <c r="N62" s="76"/>
      <c r="O62" s="76"/>
      <c r="P62" s="76"/>
      <c r="Q62" s="76"/>
      <c r="R62" s="76"/>
      <c r="S62" s="76"/>
      <c r="T62" s="76"/>
      <c r="U62" s="76"/>
      <c r="V62" s="76"/>
      <c r="W62" s="76"/>
      <c r="X62" s="76"/>
      <c r="Y62" s="76"/>
      <c r="Z62" s="76"/>
      <c r="AA62" s="76"/>
      <c r="AB62" s="76"/>
      <c r="AC62" s="76"/>
      <c r="AD62" s="76"/>
      <c r="AE62" s="76"/>
      <c r="AF62" s="76"/>
      <c r="AG62" s="76"/>
      <c r="AH62" s="76"/>
      <c r="AI62" s="76"/>
      <c r="AJ62" s="76"/>
      <c r="AK62" s="76"/>
      <c r="AL62" s="76"/>
      <c r="AM62" s="76"/>
      <c r="AN62" s="76"/>
      <c r="AO62" s="76"/>
      <c r="AP62" s="76"/>
      <c r="AQ62" s="76"/>
      <c r="AR62" s="76"/>
      <c r="AS62" s="76"/>
      <c r="AT62" s="76"/>
      <c r="AU62" s="76"/>
      <c r="AV62" s="76"/>
      <c r="AW62" s="76"/>
      <c r="AX62" s="76"/>
      <c r="AY62" s="76"/>
      <c r="AZ62" s="76"/>
      <c r="BA62" s="76"/>
      <c r="BB62" s="76"/>
      <c r="BC62" s="76"/>
      <c r="BD62" s="76"/>
      <c r="BE62" s="76"/>
      <c r="BF62" s="76"/>
      <c r="BG62" s="76"/>
      <c r="BH62" s="76"/>
      <c r="BI62" s="76"/>
      <c r="BJ62" s="76"/>
      <c r="BK62" s="76"/>
      <c r="BL62" s="76"/>
      <c r="BM62" s="77"/>
      <c r="BN62" s="37"/>
      <c r="BO62" s="38">
        <f t="shared" ca="1" si="6"/>
        <v>2</v>
      </c>
      <c r="BP62" s="49" t="e">
        <f t="shared" ca="1" si="11"/>
        <v>#NUM!</v>
      </c>
      <c r="BQ62" s="38" t="e">
        <f t="array" aca="1" ref="BQ62" ca="1">IF(MOD(ROW(),2)=0,SMALL(IF(INDIRECT("$A$14"):$A$994="",999,ROW(INDIRECT("$A$14"):$A$994)),BP62)+1,SMALL(IF(OFFSET($C$1,BU62,,999,)&lt;&gt;"",999,ROW(OFFSET($C$1,BU62,,999,))),1)-1)</f>
        <v>#NUM!</v>
      </c>
      <c r="BR62" s="38" t="b">
        <v>0</v>
      </c>
      <c r="BS62" s="38" t="b">
        <v>0</v>
      </c>
      <c r="BT62" s="38" t="b">
        <f t="shared" ca="1" si="9"/>
        <v>0</v>
      </c>
      <c r="BU62" s="38" t="e">
        <f t="shared" ca="1" si="8"/>
        <v>#NUM!</v>
      </c>
    </row>
    <row r="63" spans="1:73" ht="15" hidden="1" customHeight="1" x14ac:dyDescent="0.25">
      <c r="A63" s="44"/>
      <c r="B63" s="45" t="str">
        <f ca="1">IFERROR(IF($A63&lt;&gt;"",
SUM(INDIRECT("H"&amp;INDEX(Les_Réf_Projets,MATCH(COUNTA($A$13:$A63)-1,Les_Projets,0),2)&amp;":H"&amp;INDEX(Les_Réf_Projets,MATCH(COUNTA($A$13:$A63)-1,Les_Projets,0)+1,2)))/(INDEX(Les_Réf_Projets,MATCH(COUNTA($A$13:$A63)-1,Les_Projets,0)+1,2)-INDEX(Les_Réf_Projets,MATCH(COUNTA($A$13:$A63)-1,Les_Projets,0),2)+1),
""),
"")</f>
        <v/>
      </c>
      <c r="C63" s="46"/>
      <c r="D63" s="44"/>
      <c r="E63" s="40"/>
      <c r="F63" s="41"/>
      <c r="G63" s="40"/>
      <c r="H63" s="42"/>
      <c r="I63" s="43"/>
      <c r="J63" s="43"/>
      <c r="K63" s="43"/>
      <c r="L63" s="75"/>
      <c r="M63" s="76"/>
      <c r="N63" s="76"/>
      <c r="O63" s="76"/>
      <c r="P63" s="76"/>
      <c r="Q63" s="76"/>
      <c r="R63" s="76"/>
      <c r="S63" s="76"/>
      <c r="T63" s="76"/>
      <c r="U63" s="76"/>
      <c r="V63" s="76"/>
      <c r="W63" s="76"/>
      <c r="X63" s="76"/>
      <c r="Y63" s="76"/>
      <c r="Z63" s="76"/>
      <c r="AA63" s="76"/>
      <c r="AB63" s="76"/>
      <c r="AC63" s="76"/>
      <c r="AD63" s="76"/>
      <c r="AE63" s="76"/>
      <c r="AF63" s="76"/>
      <c r="AG63" s="76"/>
      <c r="AH63" s="76"/>
      <c r="AI63" s="76"/>
      <c r="AJ63" s="76"/>
      <c r="AK63" s="76"/>
      <c r="AL63" s="76"/>
      <c r="AM63" s="76"/>
      <c r="AN63" s="76"/>
      <c r="AO63" s="76"/>
      <c r="AP63" s="76"/>
      <c r="AQ63" s="76"/>
      <c r="AR63" s="76"/>
      <c r="AS63" s="76"/>
      <c r="AT63" s="76"/>
      <c r="AU63" s="76"/>
      <c r="AV63" s="76"/>
      <c r="AW63" s="76"/>
      <c r="AX63" s="76"/>
      <c r="AY63" s="76"/>
      <c r="AZ63" s="76"/>
      <c r="BA63" s="76"/>
      <c r="BB63" s="76"/>
      <c r="BC63" s="76"/>
      <c r="BD63" s="76"/>
      <c r="BE63" s="76"/>
      <c r="BF63" s="76"/>
      <c r="BG63" s="76"/>
      <c r="BH63" s="76"/>
      <c r="BI63" s="76"/>
      <c r="BJ63" s="76"/>
      <c r="BK63" s="76"/>
      <c r="BL63" s="76"/>
      <c r="BM63" s="77"/>
      <c r="BN63" s="37"/>
      <c r="BO63" s="38">
        <f t="shared" ca="1" si="6"/>
        <v>2</v>
      </c>
      <c r="BP63" s="49" t="str">
        <f t="shared" ca="1" si="11"/>
        <v/>
      </c>
      <c r="BQ63" s="38" t="e">
        <f t="array" aca="1" ref="BQ63" ca="1">IF(MOD(ROW(),2)=0,SMALL(IF(INDIRECT("$A$14"):$A$994="",999,ROW(INDIRECT("$A$14"):$A$994)),BP63)+1,SMALL(IF(OFFSET($C$1,BU63,,999,)&lt;&gt;"",999,ROW(OFFSET($C$1,BU63,,999,))),1)-1)</f>
        <v>#NUM!</v>
      </c>
      <c r="BR63" s="38" t="b">
        <v>0</v>
      </c>
      <c r="BS63" s="38" t="b">
        <v>0</v>
      </c>
      <c r="BT63" s="38" t="b">
        <f t="shared" ca="1" si="9"/>
        <v>0</v>
      </c>
      <c r="BU63" s="38" t="e">
        <f t="shared" ca="1" si="8"/>
        <v>#NUM!</v>
      </c>
    </row>
    <row r="64" spans="1:73" ht="15" hidden="1" customHeight="1" x14ac:dyDescent="0.25">
      <c r="A64" s="44"/>
      <c r="B64" s="45" t="str">
        <f ca="1">IFERROR(IF($A64&lt;&gt;"",
SUM(INDIRECT("H"&amp;INDEX(Les_Réf_Projets,MATCH(COUNTA($A$13:$A64)-1,Les_Projets,0),2)&amp;":H"&amp;INDEX(Les_Réf_Projets,MATCH(COUNTA($A$13:$A64)-1,Les_Projets,0)+1,2)))/(INDEX(Les_Réf_Projets,MATCH(COUNTA($A$13:$A64)-1,Les_Projets,0)+1,2)-INDEX(Les_Réf_Projets,MATCH(COUNTA($A$13:$A64)-1,Les_Projets,0),2)+1),
""),
"")</f>
        <v/>
      </c>
      <c r="C64" s="46"/>
      <c r="D64" s="44"/>
      <c r="E64" s="40"/>
      <c r="F64" s="41"/>
      <c r="G64" s="40"/>
      <c r="H64" s="42"/>
      <c r="I64" s="43"/>
      <c r="J64" s="43"/>
      <c r="K64" s="43"/>
      <c r="L64" s="75"/>
      <c r="M64" s="76"/>
      <c r="N64" s="76"/>
      <c r="O64" s="76"/>
      <c r="P64" s="76"/>
      <c r="Q64" s="76"/>
      <c r="R64" s="76"/>
      <c r="S64" s="76"/>
      <c r="T64" s="76"/>
      <c r="U64" s="76"/>
      <c r="V64" s="76"/>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6"/>
      <c r="BI64" s="76"/>
      <c r="BJ64" s="76"/>
      <c r="BK64" s="76"/>
      <c r="BL64" s="76"/>
      <c r="BM64" s="77"/>
      <c r="BN64" s="37"/>
      <c r="BO64" s="38">
        <f t="shared" ca="1" si="6"/>
        <v>2</v>
      </c>
      <c r="BP64" s="49" t="e">
        <f t="shared" ca="1" si="11"/>
        <v>#NUM!</v>
      </c>
      <c r="BQ64" s="38" t="e">
        <f t="array" aca="1" ref="BQ64" ca="1">IF(MOD(ROW(),2)=0,SMALL(IF(INDIRECT("$A$14"):$A$994="",999,ROW(INDIRECT("$A$14"):$A$994)),BP64)+1,SMALL(IF(OFFSET($C$1,BU64,,999,)&lt;&gt;"",999,ROW(OFFSET($C$1,BU64,,999,))),1)-1)</f>
        <v>#NUM!</v>
      </c>
      <c r="BR64" s="38" t="b">
        <v>0</v>
      </c>
      <c r="BS64" s="38" t="b">
        <v>0</v>
      </c>
      <c r="BT64" s="38" t="b">
        <f t="shared" ca="1" si="9"/>
        <v>0</v>
      </c>
      <c r="BU64" s="38" t="e">
        <f t="shared" ca="1" si="8"/>
        <v>#NUM!</v>
      </c>
    </row>
    <row r="65" spans="1:73" ht="15" hidden="1" customHeight="1" x14ac:dyDescent="0.25">
      <c r="A65" s="44"/>
      <c r="B65" s="45" t="str">
        <f ca="1">IFERROR(IF($A65&lt;&gt;"",
SUM(INDIRECT("H"&amp;INDEX(Les_Réf_Projets,MATCH(COUNTA($A$13:$A65)-1,Les_Projets,0),2)&amp;":H"&amp;INDEX(Les_Réf_Projets,MATCH(COUNTA($A$13:$A65)-1,Les_Projets,0)+1,2)))/(INDEX(Les_Réf_Projets,MATCH(COUNTA($A$13:$A65)-1,Les_Projets,0)+1,2)-INDEX(Les_Réf_Projets,MATCH(COUNTA($A$13:$A65)-1,Les_Projets,0),2)+1),
""),
"")</f>
        <v/>
      </c>
      <c r="C65" s="46"/>
      <c r="D65" s="44"/>
      <c r="E65" s="40"/>
      <c r="F65" s="41"/>
      <c r="G65" s="40"/>
      <c r="H65" s="42"/>
      <c r="I65" s="43"/>
      <c r="J65" s="43"/>
      <c r="K65" s="43"/>
      <c r="L65" s="75"/>
      <c r="M65" s="76"/>
      <c r="N65" s="76"/>
      <c r="O65" s="76"/>
      <c r="P65" s="76"/>
      <c r="Q65" s="76"/>
      <c r="R65" s="76"/>
      <c r="S65" s="76"/>
      <c r="T65" s="76"/>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6"/>
      <c r="BI65" s="76"/>
      <c r="BJ65" s="76"/>
      <c r="BK65" s="76"/>
      <c r="BL65" s="76"/>
      <c r="BM65" s="77"/>
      <c r="BN65" s="37"/>
      <c r="BO65" s="38">
        <f t="shared" ca="1" si="6"/>
        <v>2</v>
      </c>
      <c r="BP65" s="49" t="str">
        <f t="shared" ca="1" si="11"/>
        <v/>
      </c>
      <c r="BQ65" s="38" t="e">
        <f t="array" aca="1" ref="BQ65" ca="1">IF(MOD(ROW(),2)=0,SMALL(IF(INDIRECT("$A$14"):$A$994="",999,ROW(INDIRECT("$A$14"):$A$994)),BP65)+1,SMALL(IF(OFFSET($C$1,BU65,,999,)&lt;&gt;"",999,ROW(OFFSET($C$1,BU65,,999,))),1)-1)</f>
        <v>#NUM!</v>
      </c>
      <c r="BR65" s="38" t="b">
        <v>0</v>
      </c>
      <c r="BS65" s="38" t="b">
        <v>0</v>
      </c>
      <c r="BT65" s="38" t="b">
        <f t="shared" ca="1" si="9"/>
        <v>0</v>
      </c>
      <c r="BU65" s="38" t="e">
        <f t="shared" ca="1" si="8"/>
        <v>#NUM!</v>
      </c>
    </row>
    <row r="66" spans="1:73" ht="15" hidden="1" customHeight="1" x14ac:dyDescent="0.25">
      <c r="A66" s="44"/>
      <c r="B66" s="45" t="str">
        <f ca="1">IFERROR(IF($A66&lt;&gt;"",
SUM(INDIRECT("H"&amp;INDEX(Les_Réf_Projets,MATCH(COUNTA($A$13:$A66)-1,Les_Projets,0),2)&amp;":H"&amp;INDEX(Les_Réf_Projets,MATCH(COUNTA($A$13:$A66)-1,Les_Projets,0)+1,2)))/(INDEX(Les_Réf_Projets,MATCH(COUNTA($A$13:$A66)-1,Les_Projets,0)+1,2)-INDEX(Les_Réf_Projets,MATCH(COUNTA($A$13:$A66)-1,Les_Projets,0),2)+1),
""),
"")</f>
        <v/>
      </c>
      <c r="C66" s="46"/>
      <c r="D66" s="44"/>
      <c r="E66" s="40"/>
      <c r="F66" s="41"/>
      <c r="G66" s="40"/>
      <c r="H66" s="42"/>
      <c r="I66" s="43"/>
      <c r="J66" s="43"/>
      <c r="K66" s="43"/>
      <c r="L66" s="75"/>
      <c r="M66" s="76"/>
      <c r="N66" s="76"/>
      <c r="O66" s="76"/>
      <c r="P66" s="76"/>
      <c r="Q66" s="76"/>
      <c r="R66" s="76"/>
      <c r="S66" s="76"/>
      <c r="T66" s="76"/>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6"/>
      <c r="BI66" s="76"/>
      <c r="BJ66" s="76"/>
      <c r="BK66" s="76"/>
      <c r="BL66" s="76"/>
      <c r="BM66" s="77"/>
      <c r="BN66" s="37"/>
      <c r="BO66" s="38">
        <f t="shared" ca="1" si="6"/>
        <v>2</v>
      </c>
      <c r="BP66" s="49" t="e">
        <f t="shared" ca="1" si="11"/>
        <v>#NUM!</v>
      </c>
      <c r="BQ66" s="38" t="e">
        <f t="array" aca="1" ref="BQ66" ca="1">IF(MOD(ROW(),2)=0,SMALL(IF(INDIRECT("$A$14"):$A$994="",999,ROW(INDIRECT("$A$14"):$A$994)),BP66)+1,SMALL(IF(OFFSET($C$1,BU66,,999,)&lt;&gt;"",999,ROW(OFFSET($C$1,BU66,,999,))),1)-1)</f>
        <v>#NUM!</v>
      </c>
      <c r="BR66" s="38" t="b">
        <v>0</v>
      </c>
      <c r="BS66" s="38" t="b">
        <v>0</v>
      </c>
      <c r="BT66" s="38" t="b">
        <f t="shared" ca="1" si="9"/>
        <v>0</v>
      </c>
      <c r="BU66" s="38" t="e">
        <f t="shared" ca="1" si="8"/>
        <v>#NUM!</v>
      </c>
    </row>
  </sheetData>
  <mergeCells count="168">
    <mergeCell ref="E4:K4"/>
    <mergeCell ref="BN12:BN13"/>
    <mergeCell ref="BJ4:BJ5"/>
    <mergeCell ref="BK4:BK5"/>
    <mergeCell ref="BL4:BL5"/>
    <mergeCell ref="AL4:AL5"/>
    <mergeCell ref="AM4:AM5"/>
    <mergeCell ref="AN4:AN5"/>
    <mergeCell ref="AO4:AO5"/>
    <mergeCell ref="AP4:AP5"/>
    <mergeCell ref="AQ4:AQ5"/>
    <mergeCell ref="AR4:AR5"/>
    <mergeCell ref="AS4:AS5"/>
    <mergeCell ref="AT4:AT5"/>
    <mergeCell ref="BF4:BF5"/>
    <mergeCell ref="BG4:BG5"/>
    <mergeCell ref="BH4:BH5"/>
    <mergeCell ref="AU4:AU5"/>
    <mergeCell ref="AV4:AV5"/>
    <mergeCell ref="AW4:AW5"/>
    <mergeCell ref="AX4:AX5"/>
    <mergeCell ref="AY4:AY5"/>
    <mergeCell ref="AZ4:AZ5"/>
    <mergeCell ref="BM6:BM9"/>
    <mergeCell ref="U4:U5"/>
    <mergeCell ref="V4:V5"/>
    <mergeCell ref="W4:W5"/>
    <mergeCell ref="X4:X5"/>
    <mergeCell ref="Y4:Y5"/>
    <mergeCell ref="Z4:Z5"/>
    <mergeCell ref="AA4:AA5"/>
    <mergeCell ref="AK6:AK9"/>
    <mergeCell ref="AL6:AL9"/>
    <mergeCell ref="X6:X9"/>
    <mergeCell ref="Y6:Y9"/>
    <mergeCell ref="Z6:Z9"/>
    <mergeCell ref="AI6:AI9"/>
    <mergeCell ref="AJ6:AJ9"/>
    <mergeCell ref="AA6:AA9"/>
    <mergeCell ref="AB6:AB9"/>
    <mergeCell ref="AC6:AC9"/>
    <mergeCell ref="L4:L5"/>
    <mergeCell ref="M4:M5"/>
    <mergeCell ref="N4:N5"/>
    <mergeCell ref="O4:O5"/>
    <mergeCell ref="P4:P5"/>
    <mergeCell ref="Q4:Q5"/>
    <mergeCell ref="R4:R5"/>
    <mergeCell ref="S4:S5"/>
    <mergeCell ref="T4:T5"/>
    <mergeCell ref="BM4:BM5"/>
    <mergeCell ref="BD4:BD5"/>
    <mergeCell ref="BI4:BI5"/>
    <mergeCell ref="BH6:BH9"/>
    <mergeCell ref="BA6:BA9"/>
    <mergeCell ref="AP6:AP9"/>
    <mergeCell ref="AQ6:AQ9"/>
    <mergeCell ref="AR6:AR9"/>
    <mergeCell ref="AS6:AS9"/>
    <mergeCell ref="AT6:AT9"/>
    <mergeCell ref="AU6:AU9"/>
    <mergeCell ref="AV6:AV9"/>
    <mergeCell ref="AW6:AW9"/>
    <mergeCell ref="AX6:AX9"/>
    <mergeCell ref="AY6:AY9"/>
    <mergeCell ref="AZ6:AZ9"/>
    <mergeCell ref="BD6:BD9"/>
    <mergeCell ref="BE4:BE5"/>
    <mergeCell ref="BI6:BI9"/>
    <mergeCell ref="BJ6:BJ9"/>
    <mergeCell ref="BK6:BK9"/>
    <mergeCell ref="BL6:BL9"/>
    <mergeCell ref="BE6:BE9"/>
    <mergeCell ref="BF6:BF9"/>
    <mergeCell ref="BG6:BG9"/>
    <mergeCell ref="AB4:AB5"/>
    <mergeCell ref="BB6:BB9"/>
    <mergeCell ref="BC6:BC9"/>
    <mergeCell ref="AO6:AO9"/>
    <mergeCell ref="AD6:AD9"/>
    <mergeCell ref="AE6:AE9"/>
    <mergeCell ref="AF6:AF9"/>
    <mergeCell ref="AI4:AI5"/>
    <mergeCell ref="AJ4:AJ5"/>
    <mergeCell ref="AK4:AK5"/>
    <mergeCell ref="AC4:AC5"/>
    <mergeCell ref="AD4:AD5"/>
    <mergeCell ref="AE4:AE5"/>
    <mergeCell ref="AF4:AF5"/>
    <mergeCell ref="AG4:AG5"/>
    <mergeCell ref="AH4:AH5"/>
    <mergeCell ref="BC4:BC5"/>
    <mergeCell ref="BA4:BA5"/>
    <mergeCell ref="BB4:BB5"/>
    <mergeCell ref="AM6:AM9"/>
    <mergeCell ref="AN6:AN9"/>
    <mergeCell ref="AG6:AG9"/>
    <mergeCell ref="AH6:AH9"/>
    <mergeCell ref="Q6:Q9"/>
    <mergeCell ref="L10:L11"/>
    <mergeCell ref="M10:M11"/>
    <mergeCell ref="N10:N11"/>
    <mergeCell ref="O10:O11"/>
    <mergeCell ref="P10:P11"/>
    <mergeCell ref="Q10:Q11"/>
    <mergeCell ref="L6:L9"/>
    <mergeCell ref="M6:M9"/>
    <mergeCell ref="N6:N9"/>
    <mergeCell ref="O6:O9"/>
    <mergeCell ref="P6:P9"/>
    <mergeCell ref="AI10:AI11"/>
    <mergeCell ref="AJ10:AJ11"/>
    <mergeCell ref="AK10:AK11"/>
    <mergeCell ref="AB10:AB11"/>
    <mergeCell ref="R6:R9"/>
    <mergeCell ref="S6:S9"/>
    <mergeCell ref="T6:T9"/>
    <mergeCell ref="U6:U9"/>
    <mergeCell ref="AC10:AC11"/>
    <mergeCell ref="AD10:AD11"/>
    <mergeCell ref="AE10:AE11"/>
    <mergeCell ref="AF10:AF11"/>
    <mergeCell ref="W10:W11"/>
    <mergeCell ref="X10:X11"/>
    <mergeCell ref="Y10:Y11"/>
    <mergeCell ref="Z10:Z11"/>
    <mergeCell ref="AA10:AA11"/>
    <mergeCell ref="R10:R11"/>
    <mergeCell ref="S10:S11"/>
    <mergeCell ref="T10:T11"/>
    <mergeCell ref="U10:U11"/>
    <mergeCell ref="V10:V11"/>
    <mergeCell ref="V6:V9"/>
    <mergeCell ref="W6:W9"/>
    <mergeCell ref="BM10:BM11"/>
    <mergeCell ref="BF10:BF11"/>
    <mergeCell ref="BG10:BG11"/>
    <mergeCell ref="BH10:BH11"/>
    <mergeCell ref="BA10:BA11"/>
    <mergeCell ref="BB10:BB11"/>
    <mergeCell ref="BC10:BC11"/>
    <mergeCell ref="BD10:BD11"/>
    <mergeCell ref="BE10:BE11"/>
    <mergeCell ref="BI10:BI11"/>
    <mergeCell ref="A2:K3"/>
    <mergeCell ref="A5:K5"/>
    <mergeCell ref="A6:K12"/>
    <mergeCell ref="BJ10:BJ11"/>
    <mergeCell ref="BK10:BK11"/>
    <mergeCell ref="BL10:BL11"/>
    <mergeCell ref="AV10:AV11"/>
    <mergeCell ref="AW10:AW11"/>
    <mergeCell ref="AX10:AX11"/>
    <mergeCell ref="AY10:AY11"/>
    <mergeCell ref="AZ10:AZ11"/>
    <mergeCell ref="AQ10:AQ11"/>
    <mergeCell ref="AR10:AR11"/>
    <mergeCell ref="AS10:AS11"/>
    <mergeCell ref="AT10:AT11"/>
    <mergeCell ref="AU10:AU11"/>
    <mergeCell ref="AL10:AL11"/>
    <mergeCell ref="AM10:AM11"/>
    <mergeCell ref="AN10:AN11"/>
    <mergeCell ref="AO10:AO11"/>
    <mergeCell ref="AP10:AP11"/>
    <mergeCell ref="AG10:AG11"/>
    <mergeCell ref="B4:C4"/>
    <mergeCell ref="AH10:AH11"/>
  </mergeCells>
  <conditionalFormatting sqref="M4:BM9">
    <cfRule type="expression" dxfId="93" priority="114">
      <formula>AND(M$6&lt;&gt;L$6)</formula>
    </cfRule>
  </conditionalFormatting>
  <conditionalFormatting sqref="L12:BM13">
    <cfRule type="expression" dxfId="92" priority="112">
      <formula>AND(L$13=TODAY())</formula>
    </cfRule>
  </conditionalFormatting>
  <conditionalFormatting sqref="L4:BM9">
    <cfRule type="expression" dxfId="91" priority="189">
      <formula>AND(L$6="TO DAY")</formula>
    </cfRule>
  </conditionalFormatting>
  <conditionalFormatting sqref="L10:BM11">
    <cfRule type="expression" dxfId="90" priority="267">
      <formula>AND((RIGHT(L$10,2)*1)/2=INT((RIGHT(L$10,2)*1)/2))</formula>
    </cfRule>
  </conditionalFormatting>
  <conditionalFormatting sqref="M10:BM11">
    <cfRule type="expression" dxfId="89" priority="221">
      <formula>AND(M$10&lt;&gt;L$10)</formula>
    </cfRule>
  </conditionalFormatting>
  <conditionalFormatting sqref="L10:BM13">
    <cfRule type="expression" dxfId="88" priority="191">
      <formula>AND(L$13=TODAY())</formula>
    </cfRule>
  </conditionalFormatting>
  <conditionalFormatting sqref="M10:BM11">
    <cfRule type="expression" dxfId="87" priority="196">
      <formula>AND(M$10&lt;&gt;L$10)</formula>
    </cfRule>
  </conditionalFormatting>
  <conditionalFormatting sqref="L10:BM11">
    <cfRule type="expression" dxfId="86" priority="220">
      <formula>AND((RIGHT(L$10,2)*1)/2=INT((RIGHT(L$10,2)*1)/2))</formula>
    </cfRule>
  </conditionalFormatting>
  <conditionalFormatting sqref="M10:BM11">
    <cfRule type="expression" dxfId="85" priority="198">
      <formula>AND(M$10&lt;&gt;L$10)</formula>
    </cfRule>
  </conditionalFormatting>
  <conditionalFormatting sqref="L4:BM9">
    <cfRule type="expression" dxfId="84" priority="83">
      <formula>AND(L$13=TODAY())</formula>
    </cfRule>
  </conditionalFormatting>
  <conditionalFormatting sqref="M4:BM9">
    <cfRule type="expression" dxfId="83" priority="193">
      <formula>AND(MONTH(M$13)/2=INT(MONTH(M$13)/2))</formula>
    </cfRule>
  </conditionalFormatting>
  <conditionalFormatting sqref="L4:L9">
    <cfRule type="expression" dxfId="82" priority="113">
      <formula>AND(MONTH(L$13)/2=INT(MONTH(L$13)/2))</formula>
    </cfRule>
  </conditionalFormatting>
  <conditionalFormatting sqref="A14:B17 A19:B66">
    <cfRule type="expression" dxfId="81" priority="75">
      <formula>AND($A14&lt;&gt;"",$BT14=TRUE)</formula>
    </cfRule>
    <cfRule type="expression" dxfId="80" priority="76">
      <formula>AND($A14&lt;&gt;"")</formula>
    </cfRule>
  </conditionalFormatting>
  <conditionalFormatting sqref="B14:B15 B17 B19:B24 B25:B27">
    <cfRule type="dataBar" priority="109">
      <dataBar>
        <cfvo type="num" val="0"/>
        <cfvo type="num" val="100"/>
        <color rgb="FF00FF00"/>
      </dataBar>
    </cfRule>
  </conditionalFormatting>
  <conditionalFormatting sqref="L14:BM17 L19:BM66">
    <cfRule type="expression" dxfId="79" priority="115">
      <formula>AND($A14="",L$13&gt;=$E14,L$13&lt;=$G14,$K14=FALSE,$H14&gt;0,L$13&lt;=$BN14)</formula>
    </cfRule>
    <cfRule type="expression" dxfId="78" priority="116">
      <formula>AND($A14="",L$13&lt;=$G14,L$13&gt;=$E14,$K14=FALSE,OR($H14&lt;&gt;"",$H14&lt;100),L$13&lt;TODAY())</formula>
    </cfRule>
    <cfRule type="expression" dxfId="77" priority="120">
      <formula>AND($A14="",L$13&lt;=$G14,L$13&gt;=$E14,$K14=FALSE)</formula>
    </cfRule>
    <cfRule type="expression" dxfId="76" priority="121">
      <formula>AND(L$1=0)</formula>
    </cfRule>
    <cfRule type="expression" dxfId="75" priority="186">
      <formula>AND($A14="",L$13&lt;=$G14,L$13&gt;=$E14,$K14,$H14&gt;0,L$13&lt;=$BN14)</formula>
    </cfRule>
    <cfRule type="expression" dxfId="74" priority="187">
      <formula>AND($A14="",L$13&lt;=$G14,L$13&gt;=$E14,$K14,OR($H14&lt;&gt;"",$H14&lt;100),L$13&lt;TODAY())</formula>
    </cfRule>
    <cfRule type="expression" dxfId="73" priority="188">
      <formula>AND($A14="",L$13&lt;=$G14,L$13&gt;=$E14,$K14)</formula>
    </cfRule>
    <cfRule type="expression" dxfId="72" priority="192">
      <formula>AND(L$13=TODAY())</formula>
    </cfRule>
  </conditionalFormatting>
  <conditionalFormatting sqref="C14:BM17 C19:BM66">
    <cfRule type="expression" dxfId="71" priority="74">
      <formula>AND($A14&lt;&gt;"",$BT14=TRUE)</formula>
    </cfRule>
    <cfRule type="expression" dxfId="70" priority="77">
      <formula>AND($A14&lt;&gt;"")</formula>
    </cfRule>
  </conditionalFormatting>
  <conditionalFormatting sqref="M10:BM15 M17:BM17 M19:BM66">
    <cfRule type="expression" dxfId="69" priority="84">
      <formula>AND(M$10&lt;&gt;L$10)</formula>
    </cfRule>
  </conditionalFormatting>
  <conditionalFormatting sqref="H14:H17 H19:H66">
    <cfRule type="expression" dxfId="68" priority="78">
      <formula>AND($A14="",$E14&lt;&gt;"",TODAY()&gt;$E14,TODAY()&gt;$BN14+1,$H14&lt;100)</formula>
    </cfRule>
    <cfRule type="expression" dxfId="67" priority="79">
      <formula>AND($A14="",$E14&lt;&gt;"",$H14&lt;100,$H14&lt;&gt;"",TODAY()&lt;$G14,($BN14-TODAY())&gt;=0)</formula>
    </cfRule>
    <cfRule type="expression" dxfId="66" priority="81">
      <formula>AND($A14="",$E14&lt;&gt;"",$H14&lt;100,TODAY()&gt;$E14,TODAY()&lt;$G14,($BN14-TODAY())&lt;1)</formula>
    </cfRule>
    <cfRule type="expression" dxfId="65" priority="111">
      <formula>AND($A14="",$H14=100)</formula>
    </cfRule>
  </conditionalFormatting>
  <conditionalFormatting sqref="B16">
    <cfRule type="dataBar" priority="64">
      <dataBar>
        <cfvo type="num" val="0"/>
        <cfvo type="num" val="100"/>
        <color rgb="FF00FF00"/>
      </dataBar>
    </cfRule>
  </conditionalFormatting>
  <conditionalFormatting sqref="M16:BM16">
    <cfRule type="expression" dxfId="64" priority="63">
      <formula>AND(M$10&lt;&gt;L$10)</formula>
    </cfRule>
  </conditionalFormatting>
  <conditionalFormatting sqref="A18:B18">
    <cfRule type="expression" dxfId="63" priority="3">
      <formula>AND($A18&lt;&gt;"",$BT18=TRUE)</formula>
    </cfRule>
    <cfRule type="expression" dxfId="62" priority="4">
      <formula>AND($A18&lt;&gt;"")</formula>
    </cfRule>
  </conditionalFormatting>
  <conditionalFormatting sqref="B18">
    <cfRule type="dataBar" priority="10">
      <dataBar>
        <cfvo type="num" val="0"/>
        <cfvo type="num" val="100"/>
        <color rgb="FF00FF00"/>
      </dataBar>
    </cfRule>
  </conditionalFormatting>
  <conditionalFormatting sqref="L18:BM18">
    <cfRule type="expression" dxfId="61" priority="12">
      <formula>AND($A18="",L$13&gt;=$E18,L$13&lt;=$G18,$K18=FALSE,$H18&gt;0,L$13&lt;=$BN18)</formula>
    </cfRule>
    <cfRule type="expression" dxfId="60" priority="13">
      <formula>AND($A18="",L$13&lt;=$G18,L$13&gt;=$E18,$K18=FALSE,OR($H18&lt;&gt;"",$H18&lt;100),L$13&lt;TODAY())</formula>
    </cfRule>
    <cfRule type="expression" dxfId="59" priority="14">
      <formula>AND($A18="",L$13&lt;=$G18,L$13&gt;=$E18,$K18=FALSE)</formula>
    </cfRule>
    <cfRule type="expression" dxfId="58" priority="15">
      <formula>AND(L$1=0)</formula>
    </cfRule>
    <cfRule type="expression" dxfId="57" priority="16">
      <formula>AND($A18="",L$13&lt;=$G18,L$13&gt;=$E18,$K18,$H18&gt;0,L$13&lt;=$BN18)</formula>
    </cfRule>
    <cfRule type="expression" dxfId="56" priority="17">
      <formula>AND($A18="",L$13&lt;=$G18,L$13&gt;=$E18,$K18,OR($H18&lt;&gt;"",$H18&lt;100),L$13&lt;TODAY())</formula>
    </cfRule>
    <cfRule type="expression" dxfId="55" priority="18">
      <formula>AND($A18="",L$13&lt;=$G18,L$13&gt;=$E18,$K18)</formula>
    </cfRule>
    <cfRule type="expression" dxfId="54" priority="19">
      <formula>AND(L$13=TODAY())</formula>
    </cfRule>
  </conditionalFormatting>
  <conditionalFormatting sqref="C18:BM18">
    <cfRule type="expression" dxfId="53" priority="2">
      <formula>AND($A18&lt;&gt;"",$BT18=TRUE)</formula>
    </cfRule>
    <cfRule type="expression" dxfId="52" priority="5">
      <formula>AND($A18&lt;&gt;"")</formula>
    </cfRule>
  </conditionalFormatting>
  <conditionalFormatting sqref="M18:BM18">
    <cfRule type="expression" dxfId="51" priority="9">
      <formula>AND(M$10&lt;&gt;L$10)</formula>
    </cfRule>
  </conditionalFormatting>
  <conditionalFormatting sqref="H18">
    <cfRule type="expression" dxfId="50" priority="6">
      <formula>AND($A18="",$E18&lt;&gt;"",TODAY()&gt;$E18,TODAY()&gt;$BN18+1,$H18&lt;100)</formula>
    </cfRule>
    <cfRule type="expression" dxfId="49" priority="7">
      <formula>AND($A18="",$E18&lt;&gt;"",$H18&lt;100,$H18&lt;&gt;"",TODAY()&lt;$G18,($BN18-TODAY())&gt;=0)</formula>
    </cfRule>
    <cfRule type="expression" dxfId="48" priority="8">
      <formula>AND($A18="",$E18&lt;&gt;"",$H18&lt;100,TODAY()&gt;$E18,TODAY()&lt;$G18,($BN18-TODAY())&lt;1)</formula>
    </cfRule>
    <cfRule type="expression" dxfId="47" priority="11">
      <formula>AND($A18="",$H18=100)</formula>
    </cfRule>
  </conditionalFormatting>
  <conditionalFormatting sqref="B25">
    <cfRule type="colorScale" priority="1">
      <colorScale>
        <cfvo type="min"/>
        <cfvo type="max"/>
        <color rgb="FFFFEF9C"/>
        <color rgb="FF63BE7B"/>
      </colorScale>
    </cfRule>
  </conditionalFormatting>
  <dataValidations disablePrompts="1" count="2">
    <dataValidation type="list" allowBlank="1" showInputMessage="1" showErrorMessage="1" sqref="D14:D66">
      <formula1>_Res</formula1>
    </dataValidation>
    <dataValidation type="list" allowBlank="1" showInputMessage="1" showErrorMessage="1" sqref="K14:K66">
      <formula1>"Vrai,Faux"</formula1>
    </dataValidation>
  </dataValidations>
  <pageMargins left="0.25" right="0.25" top="0.75" bottom="0.75" header="0.3" footer="0.3"/>
  <pageSetup paperSize="8" scale="74"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9566" r:id="rId4" name="Check Box 3422">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567" r:id="rId5" name="Check Box 3423">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568" r:id="rId6" name="Check Box 3424">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569" r:id="rId7" name="Check Box 3425">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17" r:id="rId8" name="Check Box 3473">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9618" r:id="rId9" name="Check Box 3474">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9619" r:id="rId10" name="Check Box 3475">
              <controlPr defaultSize="0" autoFill="0" autoLine="0" autoPict="0">
                <anchor moveWithCells="1">
                  <from>
                    <xdr:col>0</xdr:col>
                    <xdr:colOff>857250</xdr:colOff>
                    <xdr:row>19</xdr:row>
                    <xdr:rowOff>0</xdr:rowOff>
                  </from>
                  <to>
                    <xdr:col>0</xdr:col>
                    <xdr:colOff>1152525</xdr:colOff>
                    <xdr:row>20</xdr:row>
                    <xdr:rowOff>19050</xdr:rowOff>
                  </to>
                </anchor>
              </controlPr>
            </control>
          </mc:Choice>
        </mc:AlternateContent>
        <mc:AlternateContent xmlns:mc="http://schemas.openxmlformats.org/markup-compatibility/2006">
          <mc:Choice Requires="x14">
            <control shapeId="9620" r:id="rId11" name="Check Box 3476">
              <controlPr defaultSize="0" autoFill="0" autoLine="0" autoPict="0">
                <anchor moveWithCells="1">
                  <from>
                    <xdr:col>0</xdr:col>
                    <xdr:colOff>857250</xdr:colOff>
                    <xdr:row>20</xdr:row>
                    <xdr:rowOff>0</xdr:rowOff>
                  </from>
                  <to>
                    <xdr:col>0</xdr:col>
                    <xdr:colOff>1152525</xdr:colOff>
                    <xdr:row>21</xdr:row>
                    <xdr:rowOff>19050</xdr:rowOff>
                  </to>
                </anchor>
              </controlPr>
            </control>
          </mc:Choice>
        </mc:AlternateContent>
        <mc:AlternateContent xmlns:mc="http://schemas.openxmlformats.org/markup-compatibility/2006">
          <mc:Choice Requires="x14">
            <control shapeId="9621" r:id="rId12" name="Check Box 3477">
              <controlPr defaultSize="0" autoFill="0" autoLine="0" autoPict="0">
                <anchor moveWithCells="1">
                  <from>
                    <xdr:col>0</xdr:col>
                    <xdr:colOff>857250</xdr:colOff>
                    <xdr:row>21</xdr:row>
                    <xdr:rowOff>0</xdr:rowOff>
                  </from>
                  <to>
                    <xdr:col>0</xdr:col>
                    <xdr:colOff>1152525</xdr:colOff>
                    <xdr:row>22</xdr:row>
                    <xdr:rowOff>19050</xdr:rowOff>
                  </to>
                </anchor>
              </controlPr>
            </control>
          </mc:Choice>
        </mc:AlternateContent>
        <mc:AlternateContent xmlns:mc="http://schemas.openxmlformats.org/markup-compatibility/2006">
          <mc:Choice Requires="x14">
            <control shapeId="9622" r:id="rId13" name="Check Box 3478">
              <controlPr defaultSize="0" autoFill="0" autoLine="0" autoPict="0">
                <anchor moveWithCells="1">
                  <from>
                    <xdr:col>0</xdr:col>
                    <xdr:colOff>857250</xdr:colOff>
                    <xdr:row>22</xdr:row>
                    <xdr:rowOff>0</xdr:rowOff>
                  </from>
                  <to>
                    <xdr:col>0</xdr:col>
                    <xdr:colOff>1152525</xdr:colOff>
                    <xdr:row>23</xdr:row>
                    <xdr:rowOff>19050</xdr:rowOff>
                  </to>
                </anchor>
              </controlPr>
            </control>
          </mc:Choice>
        </mc:AlternateContent>
        <mc:AlternateContent xmlns:mc="http://schemas.openxmlformats.org/markup-compatibility/2006">
          <mc:Choice Requires="x14">
            <control shapeId="9623" r:id="rId14" name="Check Box 3479">
              <controlPr defaultSize="0" autoFill="0" autoLine="0" autoPict="0">
                <anchor moveWithCells="1">
                  <from>
                    <xdr:col>0</xdr:col>
                    <xdr:colOff>857250</xdr:colOff>
                    <xdr:row>26</xdr:row>
                    <xdr:rowOff>0</xdr:rowOff>
                  </from>
                  <to>
                    <xdr:col>0</xdr:col>
                    <xdr:colOff>1152525</xdr:colOff>
                    <xdr:row>27</xdr:row>
                    <xdr:rowOff>19050</xdr:rowOff>
                  </to>
                </anchor>
              </controlPr>
            </control>
          </mc:Choice>
        </mc:AlternateContent>
        <mc:AlternateContent xmlns:mc="http://schemas.openxmlformats.org/markup-compatibility/2006">
          <mc:Choice Requires="x14">
            <control shapeId="9624" r:id="rId15" name="Check Box 3480">
              <controlPr defaultSize="0" autoFill="0" autoLine="0" autoPict="0">
                <anchor moveWithCells="1">
                  <from>
                    <xdr:col>0</xdr:col>
                    <xdr:colOff>857250</xdr:colOff>
                    <xdr:row>12</xdr:row>
                    <xdr:rowOff>0</xdr:rowOff>
                  </from>
                  <to>
                    <xdr:col>0</xdr:col>
                    <xdr:colOff>1152525</xdr:colOff>
                    <xdr:row>13</xdr:row>
                    <xdr:rowOff>19050</xdr:rowOff>
                  </to>
                </anchor>
              </controlPr>
            </control>
          </mc:Choice>
        </mc:AlternateContent>
        <mc:AlternateContent xmlns:mc="http://schemas.openxmlformats.org/markup-compatibility/2006">
          <mc:Choice Requires="x14">
            <control shapeId="9626" r:id="rId16" name="Check Box 3482">
              <controlPr defaultSize="0" autoFill="0" autoLine="0" autoPict="0">
                <anchor moveWithCells="1">
                  <from>
                    <xdr:col>0</xdr:col>
                    <xdr:colOff>857250</xdr:colOff>
                    <xdr:row>14</xdr:row>
                    <xdr:rowOff>0</xdr:rowOff>
                  </from>
                  <to>
                    <xdr:col>0</xdr:col>
                    <xdr:colOff>1152525</xdr:colOff>
                    <xdr:row>15</xdr:row>
                    <xdr:rowOff>19050</xdr:rowOff>
                  </to>
                </anchor>
              </controlPr>
            </control>
          </mc:Choice>
        </mc:AlternateContent>
        <mc:AlternateContent xmlns:mc="http://schemas.openxmlformats.org/markup-compatibility/2006">
          <mc:Choice Requires="x14">
            <control shapeId="9627" r:id="rId17" name="Check Box 3483">
              <controlPr defaultSize="0" autoFill="0" autoLine="0" autoPict="0">
                <anchor moveWithCells="1">
                  <from>
                    <xdr:col>0</xdr:col>
                    <xdr:colOff>857250</xdr:colOff>
                    <xdr:row>15</xdr:row>
                    <xdr:rowOff>0</xdr:rowOff>
                  </from>
                  <to>
                    <xdr:col>0</xdr:col>
                    <xdr:colOff>1152525</xdr:colOff>
                    <xdr:row>16</xdr:row>
                    <xdr:rowOff>19050</xdr:rowOff>
                  </to>
                </anchor>
              </controlPr>
            </control>
          </mc:Choice>
        </mc:AlternateContent>
        <mc:AlternateContent xmlns:mc="http://schemas.openxmlformats.org/markup-compatibility/2006">
          <mc:Choice Requires="x14">
            <control shapeId="9628" r:id="rId18" name="Check Box 3484">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29" r:id="rId19" name="Check Box 3485">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30" r:id="rId20" name="Check Box 3486">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31" r:id="rId21" name="Check Box 3487">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32" r:id="rId22" name="Check Box 3488">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33" r:id="rId23" name="Check Box 3489">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34" r:id="rId24" name="Check Box 3490">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35" r:id="rId25" name="Check Box 3491">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36" r:id="rId26" name="Check Box 3492">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37" r:id="rId27" name="Check Box 3493">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38" r:id="rId28" name="Check Box 3494">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39" r:id="rId29" name="Check Box 3495">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40" r:id="rId30" name="Check Box 3496">
              <controlPr defaultSize="0" autoFill="0" autoLine="0" autoPict="0">
                <anchor moveWithCells="1">
                  <from>
                    <xdr:col>0</xdr:col>
                    <xdr:colOff>857250</xdr:colOff>
                    <xdr:row>29</xdr:row>
                    <xdr:rowOff>0</xdr:rowOff>
                  </from>
                  <to>
                    <xdr:col>0</xdr:col>
                    <xdr:colOff>1152525</xdr:colOff>
                    <xdr:row>30</xdr:row>
                    <xdr:rowOff>19050</xdr:rowOff>
                  </to>
                </anchor>
              </controlPr>
            </control>
          </mc:Choice>
        </mc:AlternateContent>
        <mc:AlternateContent xmlns:mc="http://schemas.openxmlformats.org/markup-compatibility/2006">
          <mc:Choice Requires="x14">
            <control shapeId="9641" r:id="rId31" name="Check Box 3497">
              <controlPr defaultSize="0" autoFill="0" autoLine="0" autoPict="0">
                <anchor moveWithCells="1">
                  <from>
                    <xdr:col>0</xdr:col>
                    <xdr:colOff>857250</xdr:colOff>
                    <xdr:row>30</xdr:row>
                    <xdr:rowOff>0</xdr:rowOff>
                  </from>
                  <to>
                    <xdr:col>0</xdr:col>
                    <xdr:colOff>1152525</xdr:colOff>
                    <xdr:row>31</xdr:row>
                    <xdr:rowOff>19050</xdr:rowOff>
                  </to>
                </anchor>
              </controlPr>
            </control>
          </mc:Choice>
        </mc:AlternateContent>
        <mc:AlternateContent xmlns:mc="http://schemas.openxmlformats.org/markup-compatibility/2006">
          <mc:Choice Requires="x14">
            <control shapeId="9642" r:id="rId32" name="Check Box 3498">
              <controlPr defaultSize="0" autoFill="0" autoLine="0" autoPict="0">
                <anchor moveWithCells="1">
                  <from>
                    <xdr:col>0</xdr:col>
                    <xdr:colOff>857250</xdr:colOff>
                    <xdr:row>31</xdr:row>
                    <xdr:rowOff>0</xdr:rowOff>
                  </from>
                  <to>
                    <xdr:col>0</xdr:col>
                    <xdr:colOff>1152525</xdr:colOff>
                    <xdr:row>32</xdr:row>
                    <xdr:rowOff>19050</xdr:rowOff>
                  </to>
                </anchor>
              </controlPr>
            </control>
          </mc:Choice>
        </mc:AlternateContent>
        <mc:AlternateContent xmlns:mc="http://schemas.openxmlformats.org/markup-compatibility/2006">
          <mc:Choice Requires="x14">
            <control shapeId="9643" r:id="rId33" name="Check Box 3499">
              <controlPr defaultSize="0" autoFill="0" autoLine="0" autoPict="0">
                <anchor moveWithCells="1">
                  <from>
                    <xdr:col>0</xdr:col>
                    <xdr:colOff>857250</xdr:colOff>
                    <xdr:row>32</xdr:row>
                    <xdr:rowOff>0</xdr:rowOff>
                  </from>
                  <to>
                    <xdr:col>0</xdr:col>
                    <xdr:colOff>1152525</xdr:colOff>
                    <xdr:row>33</xdr:row>
                    <xdr:rowOff>19050</xdr:rowOff>
                  </to>
                </anchor>
              </controlPr>
            </control>
          </mc:Choice>
        </mc:AlternateContent>
        <mc:AlternateContent xmlns:mc="http://schemas.openxmlformats.org/markup-compatibility/2006">
          <mc:Choice Requires="x14">
            <control shapeId="9644" r:id="rId34" name="Check Box 3500">
              <controlPr defaultSize="0" autoFill="0" autoLine="0" autoPict="0">
                <anchor moveWithCells="1">
                  <from>
                    <xdr:col>0</xdr:col>
                    <xdr:colOff>857250</xdr:colOff>
                    <xdr:row>33</xdr:row>
                    <xdr:rowOff>0</xdr:rowOff>
                  </from>
                  <to>
                    <xdr:col>0</xdr:col>
                    <xdr:colOff>1152525</xdr:colOff>
                    <xdr:row>34</xdr:row>
                    <xdr:rowOff>19050</xdr:rowOff>
                  </to>
                </anchor>
              </controlPr>
            </control>
          </mc:Choice>
        </mc:AlternateContent>
        <mc:AlternateContent xmlns:mc="http://schemas.openxmlformats.org/markup-compatibility/2006">
          <mc:Choice Requires="x14">
            <control shapeId="9645" r:id="rId35" name="Check Box 3501">
              <controlPr defaultSize="0" autoFill="0" autoLine="0" autoPict="0">
                <anchor moveWithCells="1">
                  <from>
                    <xdr:col>0</xdr:col>
                    <xdr:colOff>857250</xdr:colOff>
                    <xdr:row>34</xdr:row>
                    <xdr:rowOff>0</xdr:rowOff>
                  </from>
                  <to>
                    <xdr:col>0</xdr:col>
                    <xdr:colOff>1152525</xdr:colOff>
                    <xdr:row>35</xdr:row>
                    <xdr:rowOff>19050</xdr:rowOff>
                  </to>
                </anchor>
              </controlPr>
            </control>
          </mc:Choice>
        </mc:AlternateContent>
        <mc:AlternateContent xmlns:mc="http://schemas.openxmlformats.org/markup-compatibility/2006">
          <mc:Choice Requires="x14">
            <control shapeId="9646" r:id="rId36" name="Check Box 3502">
              <controlPr defaultSize="0" autoFill="0" autoLine="0" autoPict="0">
                <anchor moveWithCells="1">
                  <from>
                    <xdr:col>0</xdr:col>
                    <xdr:colOff>857250</xdr:colOff>
                    <xdr:row>35</xdr:row>
                    <xdr:rowOff>0</xdr:rowOff>
                  </from>
                  <to>
                    <xdr:col>0</xdr:col>
                    <xdr:colOff>1152525</xdr:colOff>
                    <xdr:row>36</xdr:row>
                    <xdr:rowOff>19050</xdr:rowOff>
                  </to>
                </anchor>
              </controlPr>
            </control>
          </mc:Choice>
        </mc:AlternateContent>
        <mc:AlternateContent xmlns:mc="http://schemas.openxmlformats.org/markup-compatibility/2006">
          <mc:Choice Requires="x14">
            <control shapeId="9647" r:id="rId37" name="Check Box 3503">
              <controlPr defaultSize="0" autoFill="0" autoLine="0" autoPict="0">
                <anchor moveWithCells="1">
                  <from>
                    <xdr:col>0</xdr:col>
                    <xdr:colOff>857250</xdr:colOff>
                    <xdr:row>36</xdr:row>
                    <xdr:rowOff>0</xdr:rowOff>
                  </from>
                  <to>
                    <xdr:col>0</xdr:col>
                    <xdr:colOff>1152525</xdr:colOff>
                    <xdr:row>37</xdr:row>
                    <xdr:rowOff>19050</xdr:rowOff>
                  </to>
                </anchor>
              </controlPr>
            </control>
          </mc:Choice>
        </mc:AlternateContent>
        <mc:AlternateContent xmlns:mc="http://schemas.openxmlformats.org/markup-compatibility/2006">
          <mc:Choice Requires="x14">
            <control shapeId="9648" r:id="rId38" name="Check Box 3504">
              <controlPr defaultSize="0" autoFill="0" autoLine="0" autoPict="0">
                <anchor moveWithCells="1">
                  <from>
                    <xdr:col>0</xdr:col>
                    <xdr:colOff>857250</xdr:colOff>
                    <xdr:row>37</xdr:row>
                    <xdr:rowOff>0</xdr:rowOff>
                  </from>
                  <to>
                    <xdr:col>0</xdr:col>
                    <xdr:colOff>1152525</xdr:colOff>
                    <xdr:row>38</xdr:row>
                    <xdr:rowOff>19050</xdr:rowOff>
                  </to>
                </anchor>
              </controlPr>
            </control>
          </mc:Choice>
        </mc:AlternateContent>
        <mc:AlternateContent xmlns:mc="http://schemas.openxmlformats.org/markup-compatibility/2006">
          <mc:Choice Requires="x14">
            <control shapeId="9649" r:id="rId39" name="Check Box 3505">
              <controlPr defaultSize="0" autoFill="0" autoLine="0" autoPict="0">
                <anchor moveWithCells="1">
                  <from>
                    <xdr:col>0</xdr:col>
                    <xdr:colOff>857250</xdr:colOff>
                    <xdr:row>38</xdr:row>
                    <xdr:rowOff>0</xdr:rowOff>
                  </from>
                  <to>
                    <xdr:col>0</xdr:col>
                    <xdr:colOff>1152525</xdr:colOff>
                    <xdr:row>39</xdr:row>
                    <xdr:rowOff>19050</xdr:rowOff>
                  </to>
                </anchor>
              </controlPr>
            </control>
          </mc:Choice>
        </mc:AlternateContent>
        <mc:AlternateContent xmlns:mc="http://schemas.openxmlformats.org/markup-compatibility/2006">
          <mc:Choice Requires="x14">
            <control shapeId="9650" r:id="rId40" name="Check Box 3506">
              <controlPr defaultSize="0" autoFill="0" autoLine="0" autoPict="0">
                <anchor moveWithCells="1">
                  <from>
                    <xdr:col>0</xdr:col>
                    <xdr:colOff>857250</xdr:colOff>
                    <xdr:row>39</xdr:row>
                    <xdr:rowOff>0</xdr:rowOff>
                  </from>
                  <to>
                    <xdr:col>0</xdr:col>
                    <xdr:colOff>1152525</xdr:colOff>
                    <xdr:row>40</xdr:row>
                    <xdr:rowOff>19050</xdr:rowOff>
                  </to>
                </anchor>
              </controlPr>
            </control>
          </mc:Choice>
        </mc:AlternateContent>
        <mc:AlternateContent xmlns:mc="http://schemas.openxmlformats.org/markup-compatibility/2006">
          <mc:Choice Requires="x14">
            <control shapeId="9651" r:id="rId41" name="Check Box 3507">
              <controlPr defaultSize="0" autoFill="0" autoLine="0" autoPict="0">
                <anchor moveWithCells="1">
                  <from>
                    <xdr:col>0</xdr:col>
                    <xdr:colOff>857250</xdr:colOff>
                    <xdr:row>40</xdr:row>
                    <xdr:rowOff>0</xdr:rowOff>
                  </from>
                  <to>
                    <xdr:col>0</xdr:col>
                    <xdr:colOff>1152525</xdr:colOff>
                    <xdr:row>41</xdr:row>
                    <xdr:rowOff>19050</xdr:rowOff>
                  </to>
                </anchor>
              </controlPr>
            </control>
          </mc:Choice>
        </mc:AlternateContent>
        <mc:AlternateContent xmlns:mc="http://schemas.openxmlformats.org/markup-compatibility/2006">
          <mc:Choice Requires="x14">
            <control shapeId="9652" r:id="rId42" name="Check Box 3508">
              <controlPr defaultSize="0" autoFill="0" autoLine="0" autoPict="0">
                <anchor moveWithCells="1">
                  <from>
                    <xdr:col>0</xdr:col>
                    <xdr:colOff>857250</xdr:colOff>
                    <xdr:row>41</xdr:row>
                    <xdr:rowOff>0</xdr:rowOff>
                  </from>
                  <to>
                    <xdr:col>0</xdr:col>
                    <xdr:colOff>1152525</xdr:colOff>
                    <xdr:row>66</xdr:row>
                    <xdr:rowOff>19050</xdr:rowOff>
                  </to>
                </anchor>
              </controlPr>
            </control>
          </mc:Choice>
        </mc:AlternateContent>
        <mc:AlternateContent xmlns:mc="http://schemas.openxmlformats.org/markup-compatibility/2006">
          <mc:Choice Requires="x14">
            <control shapeId="9653" r:id="rId43" name="Check Box 350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54" r:id="rId44" name="Check Box 351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55" r:id="rId45" name="Check Box 351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56" r:id="rId46" name="Check Box 351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57" r:id="rId47" name="Check Box 351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58" r:id="rId48" name="Check Box 351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59" r:id="rId49" name="Check Box 351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60" r:id="rId50" name="Check Box 351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61" r:id="rId51" name="Check Box 351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62" r:id="rId52" name="Check Box 351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63" r:id="rId53" name="Check Box 351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64" r:id="rId54" name="Check Box 352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65" r:id="rId55" name="Check Box 352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66" r:id="rId56" name="Check Box 352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67" r:id="rId57" name="Check Box 352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68" r:id="rId58" name="Check Box 352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69" r:id="rId59" name="Check Box 352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70" r:id="rId60" name="Check Box 352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71" r:id="rId61" name="Check Box 352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72" r:id="rId62" name="Check Box 352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73" r:id="rId63" name="Check Box 352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679" r:id="rId64" name="Check Box 3535">
              <controlPr defaultSize="0" autoFill="0" autoLine="0" autoPict="0">
                <anchor moveWithCells="1">
                  <from>
                    <xdr:col>0</xdr:col>
                    <xdr:colOff>857250</xdr:colOff>
                    <xdr:row>14</xdr:row>
                    <xdr:rowOff>0</xdr:rowOff>
                  </from>
                  <to>
                    <xdr:col>0</xdr:col>
                    <xdr:colOff>1152525</xdr:colOff>
                    <xdr:row>15</xdr:row>
                    <xdr:rowOff>19050</xdr:rowOff>
                  </to>
                </anchor>
              </controlPr>
            </control>
          </mc:Choice>
        </mc:AlternateContent>
        <mc:AlternateContent xmlns:mc="http://schemas.openxmlformats.org/markup-compatibility/2006">
          <mc:Choice Requires="x14">
            <control shapeId="9680" r:id="rId65" name="Check Box 3536">
              <controlPr defaultSize="0" autoFill="0" autoLine="0" autoPict="0">
                <anchor moveWithCells="1">
                  <from>
                    <xdr:col>0</xdr:col>
                    <xdr:colOff>857250</xdr:colOff>
                    <xdr:row>15</xdr:row>
                    <xdr:rowOff>0</xdr:rowOff>
                  </from>
                  <to>
                    <xdr:col>0</xdr:col>
                    <xdr:colOff>1152525</xdr:colOff>
                    <xdr:row>16</xdr:row>
                    <xdr:rowOff>19050</xdr:rowOff>
                  </to>
                </anchor>
              </controlPr>
            </control>
          </mc:Choice>
        </mc:AlternateContent>
        <mc:AlternateContent xmlns:mc="http://schemas.openxmlformats.org/markup-compatibility/2006">
          <mc:Choice Requires="x14">
            <control shapeId="9682" r:id="rId66" name="Check Box 3538">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9683" r:id="rId67" name="Check Box 3539">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9684" r:id="rId68" name="Check Box 3540">
              <controlPr defaultSize="0" autoFill="0" autoLine="0" autoPict="0">
                <anchor moveWithCells="1">
                  <from>
                    <xdr:col>0</xdr:col>
                    <xdr:colOff>857250</xdr:colOff>
                    <xdr:row>19</xdr:row>
                    <xdr:rowOff>0</xdr:rowOff>
                  </from>
                  <to>
                    <xdr:col>0</xdr:col>
                    <xdr:colOff>1152525</xdr:colOff>
                    <xdr:row>20</xdr:row>
                    <xdr:rowOff>19050</xdr:rowOff>
                  </to>
                </anchor>
              </controlPr>
            </control>
          </mc:Choice>
        </mc:AlternateContent>
        <mc:AlternateContent xmlns:mc="http://schemas.openxmlformats.org/markup-compatibility/2006">
          <mc:Choice Requires="x14">
            <control shapeId="9685" r:id="rId69" name="Check Box 3541">
              <controlPr defaultSize="0" autoFill="0" autoLine="0" autoPict="0">
                <anchor moveWithCells="1">
                  <from>
                    <xdr:col>0</xdr:col>
                    <xdr:colOff>857250</xdr:colOff>
                    <xdr:row>20</xdr:row>
                    <xdr:rowOff>0</xdr:rowOff>
                  </from>
                  <to>
                    <xdr:col>0</xdr:col>
                    <xdr:colOff>1152525</xdr:colOff>
                    <xdr:row>21</xdr:row>
                    <xdr:rowOff>19050</xdr:rowOff>
                  </to>
                </anchor>
              </controlPr>
            </control>
          </mc:Choice>
        </mc:AlternateContent>
        <mc:AlternateContent xmlns:mc="http://schemas.openxmlformats.org/markup-compatibility/2006">
          <mc:Choice Requires="x14">
            <control shapeId="9686" r:id="rId70" name="Check Box 3542">
              <controlPr defaultSize="0" autoFill="0" autoLine="0" autoPict="0">
                <anchor moveWithCells="1">
                  <from>
                    <xdr:col>0</xdr:col>
                    <xdr:colOff>857250</xdr:colOff>
                    <xdr:row>21</xdr:row>
                    <xdr:rowOff>0</xdr:rowOff>
                  </from>
                  <to>
                    <xdr:col>0</xdr:col>
                    <xdr:colOff>1152525</xdr:colOff>
                    <xdr:row>22</xdr:row>
                    <xdr:rowOff>19050</xdr:rowOff>
                  </to>
                </anchor>
              </controlPr>
            </control>
          </mc:Choice>
        </mc:AlternateContent>
        <mc:AlternateContent xmlns:mc="http://schemas.openxmlformats.org/markup-compatibility/2006">
          <mc:Choice Requires="x14">
            <control shapeId="9687" r:id="rId71" name="Check Box 3543">
              <controlPr defaultSize="0" autoFill="0" autoLine="0" autoPict="0">
                <anchor moveWithCells="1">
                  <from>
                    <xdr:col>0</xdr:col>
                    <xdr:colOff>857250</xdr:colOff>
                    <xdr:row>22</xdr:row>
                    <xdr:rowOff>0</xdr:rowOff>
                  </from>
                  <to>
                    <xdr:col>0</xdr:col>
                    <xdr:colOff>1152525</xdr:colOff>
                    <xdr:row>23</xdr:row>
                    <xdr:rowOff>19050</xdr:rowOff>
                  </to>
                </anchor>
              </controlPr>
            </control>
          </mc:Choice>
        </mc:AlternateContent>
        <mc:AlternateContent xmlns:mc="http://schemas.openxmlformats.org/markup-compatibility/2006">
          <mc:Choice Requires="x14">
            <control shapeId="9688" r:id="rId72" name="Check Box 3544">
              <controlPr defaultSize="0" autoFill="0" autoLine="0" autoPict="0">
                <anchor moveWithCells="1">
                  <from>
                    <xdr:col>0</xdr:col>
                    <xdr:colOff>857250</xdr:colOff>
                    <xdr:row>26</xdr:row>
                    <xdr:rowOff>0</xdr:rowOff>
                  </from>
                  <to>
                    <xdr:col>0</xdr:col>
                    <xdr:colOff>1152525</xdr:colOff>
                    <xdr:row>27</xdr:row>
                    <xdr:rowOff>19050</xdr:rowOff>
                  </to>
                </anchor>
              </controlPr>
            </control>
          </mc:Choice>
        </mc:AlternateContent>
        <mc:AlternateContent xmlns:mc="http://schemas.openxmlformats.org/markup-compatibility/2006">
          <mc:Choice Requires="x14">
            <control shapeId="9689" r:id="rId73" name="Check Box 3545">
              <controlPr defaultSize="0" autoFill="0" autoLine="0" autoPict="0">
                <anchor moveWithCells="1">
                  <from>
                    <xdr:col>0</xdr:col>
                    <xdr:colOff>857250</xdr:colOff>
                    <xdr:row>27</xdr:row>
                    <xdr:rowOff>0</xdr:rowOff>
                  </from>
                  <to>
                    <xdr:col>0</xdr:col>
                    <xdr:colOff>1152525</xdr:colOff>
                    <xdr:row>28</xdr:row>
                    <xdr:rowOff>19050</xdr:rowOff>
                  </to>
                </anchor>
              </controlPr>
            </control>
          </mc:Choice>
        </mc:AlternateContent>
        <mc:AlternateContent xmlns:mc="http://schemas.openxmlformats.org/markup-compatibility/2006">
          <mc:Choice Requires="x14">
            <control shapeId="9690" r:id="rId74" name="Check Box 3546">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91" r:id="rId75" name="Check Box 3547">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92" r:id="rId76" name="Check Box 3548">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93" r:id="rId77" name="Check Box 3549">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94" r:id="rId78" name="Check Box 3550">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95" r:id="rId79" name="Check Box 3551">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96" r:id="rId80" name="Check Box 3552">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97" r:id="rId81" name="Check Box 3553">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98" r:id="rId82" name="Check Box 3554">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699" r:id="rId83" name="Check Box 3555">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700" r:id="rId84" name="Check Box 3556">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701" r:id="rId85" name="Check Box 3557">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702" r:id="rId86" name="Check Box 3558">
              <controlPr defaultSize="0" autoFill="0" autoLine="0" autoPict="0">
                <anchor moveWithCells="1">
                  <from>
                    <xdr:col>0</xdr:col>
                    <xdr:colOff>857250</xdr:colOff>
                    <xdr:row>29</xdr:row>
                    <xdr:rowOff>0</xdr:rowOff>
                  </from>
                  <to>
                    <xdr:col>0</xdr:col>
                    <xdr:colOff>1152525</xdr:colOff>
                    <xdr:row>30</xdr:row>
                    <xdr:rowOff>19050</xdr:rowOff>
                  </to>
                </anchor>
              </controlPr>
            </control>
          </mc:Choice>
        </mc:AlternateContent>
        <mc:AlternateContent xmlns:mc="http://schemas.openxmlformats.org/markup-compatibility/2006">
          <mc:Choice Requires="x14">
            <control shapeId="9703" r:id="rId87" name="Check Box 3559">
              <controlPr defaultSize="0" autoFill="0" autoLine="0" autoPict="0">
                <anchor moveWithCells="1">
                  <from>
                    <xdr:col>0</xdr:col>
                    <xdr:colOff>857250</xdr:colOff>
                    <xdr:row>30</xdr:row>
                    <xdr:rowOff>0</xdr:rowOff>
                  </from>
                  <to>
                    <xdr:col>0</xdr:col>
                    <xdr:colOff>1152525</xdr:colOff>
                    <xdr:row>31</xdr:row>
                    <xdr:rowOff>19050</xdr:rowOff>
                  </to>
                </anchor>
              </controlPr>
            </control>
          </mc:Choice>
        </mc:AlternateContent>
        <mc:AlternateContent xmlns:mc="http://schemas.openxmlformats.org/markup-compatibility/2006">
          <mc:Choice Requires="x14">
            <control shapeId="9704" r:id="rId88" name="Check Box 3560">
              <controlPr defaultSize="0" autoFill="0" autoLine="0" autoPict="0">
                <anchor moveWithCells="1">
                  <from>
                    <xdr:col>0</xdr:col>
                    <xdr:colOff>857250</xdr:colOff>
                    <xdr:row>31</xdr:row>
                    <xdr:rowOff>0</xdr:rowOff>
                  </from>
                  <to>
                    <xdr:col>0</xdr:col>
                    <xdr:colOff>1152525</xdr:colOff>
                    <xdr:row>32</xdr:row>
                    <xdr:rowOff>19050</xdr:rowOff>
                  </to>
                </anchor>
              </controlPr>
            </control>
          </mc:Choice>
        </mc:AlternateContent>
        <mc:AlternateContent xmlns:mc="http://schemas.openxmlformats.org/markup-compatibility/2006">
          <mc:Choice Requires="x14">
            <control shapeId="9705" r:id="rId89" name="Check Box 3561">
              <controlPr defaultSize="0" autoFill="0" autoLine="0" autoPict="0">
                <anchor moveWithCells="1">
                  <from>
                    <xdr:col>0</xdr:col>
                    <xdr:colOff>857250</xdr:colOff>
                    <xdr:row>32</xdr:row>
                    <xdr:rowOff>0</xdr:rowOff>
                  </from>
                  <to>
                    <xdr:col>0</xdr:col>
                    <xdr:colOff>1152525</xdr:colOff>
                    <xdr:row>33</xdr:row>
                    <xdr:rowOff>19050</xdr:rowOff>
                  </to>
                </anchor>
              </controlPr>
            </control>
          </mc:Choice>
        </mc:AlternateContent>
        <mc:AlternateContent xmlns:mc="http://schemas.openxmlformats.org/markup-compatibility/2006">
          <mc:Choice Requires="x14">
            <control shapeId="9706" r:id="rId90" name="Check Box 3562">
              <controlPr defaultSize="0" autoFill="0" autoLine="0" autoPict="0">
                <anchor moveWithCells="1">
                  <from>
                    <xdr:col>0</xdr:col>
                    <xdr:colOff>857250</xdr:colOff>
                    <xdr:row>33</xdr:row>
                    <xdr:rowOff>0</xdr:rowOff>
                  </from>
                  <to>
                    <xdr:col>0</xdr:col>
                    <xdr:colOff>1152525</xdr:colOff>
                    <xdr:row>34</xdr:row>
                    <xdr:rowOff>19050</xdr:rowOff>
                  </to>
                </anchor>
              </controlPr>
            </control>
          </mc:Choice>
        </mc:AlternateContent>
        <mc:AlternateContent xmlns:mc="http://schemas.openxmlformats.org/markup-compatibility/2006">
          <mc:Choice Requires="x14">
            <control shapeId="9707" r:id="rId91" name="Check Box 3563">
              <controlPr defaultSize="0" autoFill="0" autoLine="0" autoPict="0">
                <anchor moveWithCells="1">
                  <from>
                    <xdr:col>0</xdr:col>
                    <xdr:colOff>857250</xdr:colOff>
                    <xdr:row>34</xdr:row>
                    <xdr:rowOff>0</xdr:rowOff>
                  </from>
                  <to>
                    <xdr:col>0</xdr:col>
                    <xdr:colOff>1152525</xdr:colOff>
                    <xdr:row>35</xdr:row>
                    <xdr:rowOff>19050</xdr:rowOff>
                  </to>
                </anchor>
              </controlPr>
            </control>
          </mc:Choice>
        </mc:AlternateContent>
        <mc:AlternateContent xmlns:mc="http://schemas.openxmlformats.org/markup-compatibility/2006">
          <mc:Choice Requires="x14">
            <control shapeId="9708" r:id="rId92" name="Check Box 3564">
              <controlPr defaultSize="0" autoFill="0" autoLine="0" autoPict="0">
                <anchor moveWithCells="1">
                  <from>
                    <xdr:col>0</xdr:col>
                    <xdr:colOff>857250</xdr:colOff>
                    <xdr:row>35</xdr:row>
                    <xdr:rowOff>0</xdr:rowOff>
                  </from>
                  <to>
                    <xdr:col>0</xdr:col>
                    <xdr:colOff>1152525</xdr:colOff>
                    <xdr:row>36</xdr:row>
                    <xdr:rowOff>19050</xdr:rowOff>
                  </to>
                </anchor>
              </controlPr>
            </control>
          </mc:Choice>
        </mc:AlternateContent>
        <mc:AlternateContent xmlns:mc="http://schemas.openxmlformats.org/markup-compatibility/2006">
          <mc:Choice Requires="x14">
            <control shapeId="9709" r:id="rId93" name="Check Box 3565">
              <controlPr defaultSize="0" autoFill="0" autoLine="0" autoPict="0">
                <anchor moveWithCells="1">
                  <from>
                    <xdr:col>0</xdr:col>
                    <xdr:colOff>857250</xdr:colOff>
                    <xdr:row>36</xdr:row>
                    <xdr:rowOff>0</xdr:rowOff>
                  </from>
                  <to>
                    <xdr:col>0</xdr:col>
                    <xdr:colOff>1152525</xdr:colOff>
                    <xdr:row>37</xdr:row>
                    <xdr:rowOff>19050</xdr:rowOff>
                  </to>
                </anchor>
              </controlPr>
            </control>
          </mc:Choice>
        </mc:AlternateContent>
        <mc:AlternateContent xmlns:mc="http://schemas.openxmlformats.org/markup-compatibility/2006">
          <mc:Choice Requires="x14">
            <control shapeId="9710" r:id="rId94" name="Check Box 3566">
              <controlPr defaultSize="0" autoFill="0" autoLine="0" autoPict="0">
                <anchor moveWithCells="1">
                  <from>
                    <xdr:col>0</xdr:col>
                    <xdr:colOff>857250</xdr:colOff>
                    <xdr:row>37</xdr:row>
                    <xdr:rowOff>0</xdr:rowOff>
                  </from>
                  <to>
                    <xdr:col>0</xdr:col>
                    <xdr:colOff>1152525</xdr:colOff>
                    <xdr:row>38</xdr:row>
                    <xdr:rowOff>19050</xdr:rowOff>
                  </to>
                </anchor>
              </controlPr>
            </control>
          </mc:Choice>
        </mc:AlternateContent>
        <mc:AlternateContent xmlns:mc="http://schemas.openxmlformats.org/markup-compatibility/2006">
          <mc:Choice Requires="x14">
            <control shapeId="9711" r:id="rId95" name="Check Box 3567">
              <controlPr defaultSize="0" autoFill="0" autoLine="0" autoPict="0">
                <anchor moveWithCells="1">
                  <from>
                    <xdr:col>0</xdr:col>
                    <xdr:colOff>857250</xdr:colOff>
                    <xdr:row>38</xdr:row>
                    <xdr:rowOff>0</xdr:rowOff>
                  </from>
                  <to>
                    <xdr:col>0</xdr:col>
                    <xdr:colOff>1152525</xdr:colOff>
                    <xdr:row>39</xdr:row>
                    <xdr:rowOff>19050</xdr:rowOff>
                  </to>
                </anchor>
              </controlPr>
            </control>
          </mc:Choice>
        </mc:AlternateContent>
        <mc:AlternateContent xmlns:mc="http://schemas.openxmlformats.org/markup-compatibility/2006">
          <mc:Choice Requires="x14">
            <control shapeId="9712" r:id="rId96" name="Check Box 3568">
              <controlPr defaultSize="0" autoFill="0" autoLine="0" autoPict="0">
                <anchor moveWithCells="1">
                  <from>
                    <xdr:col>0</xdr:col>
                    <xdr:colOff>857250</xdr:colOff>
                    <xdr:row>39</xdr:row>
                    <xdr:rowOff>0</xdr:rowOff>
                  </from>
                  <to>
                    <xdr:col>0</xdr:col>
                    <xdr:colOff>1152525</xdr:colOff>
                    <xdr:row>40</xdr:row>
                    <xdr:rowOff>19050</xdr:rowOff>
                  </to>
                </anchor>
              </controlPr>
            </control>
          </mc:Choice>
        </mc:AlternateContent>
        <mc:AlternateContent xmlns:mc="http://schemas.openxmlformats.org/markup-compatibility/2006">
          <mc:Choice Requires="x14">
            <control shapeId="9713" r:id="rId97" name="Check Box 3569">
              <controlPr defaultSize="0" autoFill="0" autoLine="0" autoPict="0">
                <anchor moveWithCells="1">
                  <from>
                    <xdr:col>0</xdr:col>
                    <xdr:colOff>857250</xdr:colOff>
                    <xdr:row>40</xdr:row>
                    <xdr:rowOff>0</xdr:rowOff>
                  </from>
                  <to>
                    <xdr:col>0</xdr:col>
                    <xdr:colOff>1152525</xdr:colOff>
                    <xdr:row>41</xdr:row>
                    <xdr:rowOff>19050</xdr:rowOff>
                  </to>
                </anchor>
              </controlPr>
            </control>
          </mc:Choice>
        </mc:AlternateContent>
        <mc:AlternateContent xmlns:mc="http://schemas.openxmlformats.org/markup-compatibility/2006">
          <mc:Choice Requires="x14">
            <control shapeId="9714" r:id="rId98" name="Check Box 3570">
              <controlPr defaultSize="0" autoFill="0" autoLine="0" autoPict="0">
                <anchor moveWithCells="1">
                  <from>
                    <xdr:col>0</xdr:col>
                    <xdr:colOff>857250</xdr:colOff>
                    <xdr:row>41</xdr:row>
                    <xdr:rowOff>0</xdr:rowOff>
                  </from>
                  <to>
                    <xdr:col>0</xdr:col>
                    <xdr:colOff>1152525</xdr:colOff>
                    <xdr:row>66</xdr:row>
                    <xdr:rowOff>19050</xdr:rowOff>
                  </to>
                </anchor>
              </controlPr>
            </control>
          </mc:Choice>
        </mc:AlternateContent>
        <mc:AlternateContent xmlns:mc="http://schemas.openxmlformats.org/markup-compatibility/2006">
          <mc:Choice Requires="x14">
            <control shapeId="9715" r:id="rId99" name="Check Box 357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16" r:id="rId100" name="Check Box 357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17" r:id="rId101" name="Check Box 357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18" r:id="rId102" name="Check Box 357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19" r:id="rId103" name="Check Box 357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20" r:id="rId104" name="Check Box 357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21" r:id="rId105" name="Check Box 357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22" r:id="rId106" name="Check Box 357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23" r:id="rId107" name="Check Box 357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24" r:id="rId108" name="Check Box 358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25" r:id="rId109" name="Check Box 358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26" r:id="rId110" name="Check Box 358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27" r:id="rId111" name="Check Box 358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28" r:id="rId112" name="Check Box 358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29" r:id="rId113" name="Check Box 358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30" r:id="rId114" name="Check Box 358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31" r:id="rId115" name="Check Box 358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32" r:id="rId116" name="Check Box 358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33" r:id="rId117" name="Check Box 358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34" r:id="rId118" name="Check Box 359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35" r:id="rId119" name="Check Box 359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36" r:id="rId120" name="Check Box 359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37" r:id="rId121" name="Check Box 359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738" r:id="rId122" name="Check Box 359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9800" r:id="rId123" name="Check Box 3656">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01" r:id="rId124" name="Check Box 3657">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02" r:id="rId125" name="Check Box 3658">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03" r:id="rId126" name="Check Box 3659">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04" r:id="rId127" name="Check Box 3660">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05" r:id="rId128" name="Check Box 3661">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06" r:id="rId129" name="Check Box 3662">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07" r:id="rId130" name="Check Box 3663">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08" r:id="rId131" name="Check Box 3664">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09" r:id="rId132" name="Check Box 3665">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10" r:id="rId133" name="Check Box 3666">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11" r:id="rId134" name="Check Box 3667">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12" r:id="rId135" name="Check Box 3668">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13" r:id="rId136" name="Check Box 3669">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14" r:id="rId137" name="Check Box 3670">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15" r:id="rId138" name="Check Box 3671">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16" r:id="rId139" name="Check Box 3672">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17" r:id="rId140" name="Check Box 3673">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18" r:id="rId141" name="Check Box 3674">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19" r:id="rId142" name="Check Box 3675">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20" r:id="rId143" name="Check Box 3676">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21" r:id="rId144" name="Check Box 3677">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22" r:id="rId145" name="Check Box 3678">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23" r:id="rId146" name="Check Box 3679">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24" r:id="rId147" name="Check Box 3680">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25" r:id="rId148" name="Check Box 3681">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26" r:id="rId149" name="Check Box 3682">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27" r:id="rId150" name="Check Box 3683">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28" r:id="rId151" name="Check Box 3684">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29" r:id="rId152" name="Check Box 3685">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30" r:id="rId153" name="Check Box 3686">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31" r:id="rId154" name="Check Box 3687">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32" r:id="rId155" name="Check Box 3688">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33" r:id="rId156" name="Check Box 3689">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34" r:id="rId157" name="Check Box 3690">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35" r:id="rId158" name="Check Box 3691">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36" r:id="rId159" name="Check Box 3692">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37" r:id="rId160" name="Check Box 3693">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38" r:id="rId161" name="Check Box 3694">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39" r:id="rId162" name="Check Box 3695">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9840" r:id="rId163" name="Check Box 3696">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10193" r:id="rId164" name="Check Box 4049">
              <controlPr defaultSize="0" autoFill="0" autoLine="0" autoPict="0">
                <anchor moveWithCells="1">
                  <from>
                    <xdr:col>0</xdr:col>
                    <xdr:colOff>857250</xdr:colOff>
                    <xdr:row>14</xdr:row>
                    <xdr:rowOff>0</xdr:rowOff>
                  </from>
                  <to>
                    <xdr:col>0</xdr:col>
                    <xdr:colOff>1152525</xdr:colOff>
                    <xdr:row>15</xdr:row>
                    <xdr:rowOff>19050</xdr:rowOff>
                  </to>
                </anchor>
              </controlPr>
            </control>
          </mc:Choice>
        </mc:AlternateContent>
        <mc:AlternateContent xmlns:mc="http://schemas.openxmlformats.org/markup-compatibility/2006">
          <mc:Choice Requires="x14">
            <control shapeId="10194" r:id="rId165" name="Check Box 4050">
              <controlPr defaultSize="0" autoFill="0" autoLine="0" autoPict="0">
                <anchor moveWithCells="1">
                  <from>
                    <xdr:col>0</xdr:col>
                    <xdr:colOff>857250</xdr:colOff>
                    <xdr:row>15</xdr:row>
                    <xdr:rowOff>0</xdr:rowOff>
                  </from>
                  <to>
                    <xdr:col>0</xdr:col>
                    <xdr:colOff>1152525</xdr:colOff>
                    <xdr:row>16</xdr:row>
                    <xdr:rowOff>19050</xdr:rowOff>
                  </to>
                </anchor>
              </controlPr>
            </control>
          </mc:Choice>
        </mc:AlternateContent>
        <mc:AlternateContent xmlns:mc="http://schemas.openxmlformats.org/markup-compatibility/2006">
          <mc:Choice Requires="x14">
            <control shapeId="10195" r:id="rId166" name="Check Box 4051">
              <controlPr defaultSize="0" autoFill="0" autoLine="0" autoPict="0">
                <anchor moveWithCells="1">
                  <from>
                    <xdr:col>0</xdr:col>
                    <xdr:colOff>857250</xdr:colOff>
                    <xdr:row>16</xdr:row>
                    <xdr:rowOff>0</xdr:rowOff>
                  </from>
                  <to>
                    <xdr:col>0</xdr:col>
                    <xdr:colOff>1152525</xdr:colOff>
                    <xdr:row>17</xdr:row>
                    <xdr:rowOff>19050</xdr:rowOff>
                  </to>
                </anchor>
              </controlPr>
            </control>
          </mc:Choice>
        </mc:AlternateContent>
        <mc:AlternateContent xmlns:mc="http://schemas.openxmlformats.org/markup-compatibility/2006">
          <mc:Choice Requires="x14">
            <control shapeId="10196" r:id="rId167" name="Check Box 4052">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0197" r:id="rId168" name="Check Box 4053">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0199" r:id="rId169" name="Check Box 4055">
              <controlPr defaultSize="0" autoFill="0" autoLine="0" autoPict="0">
                <anchor moveWithCells="1">
                  <from>
                    <xdr:col>0</xdr:col>
                    <xdr:colOff>857250</xdr:colOff>
                    <xdr:row>20</xdr:row>
                    <xdr:rowOff>0</xdr:rowOff>
                  </from>
                  <to>
                    <xdr:col>0</xdr:col>
                    <xdr:colOff>1152525</xdr:colOff>
                    <xdr:row>21</xdr:row>
                    <xdr:rowOff>19050</xdr:rowOff>
                  </to>
                </anchor>
              </controlPr>
            </control>
          </mc:Choice>
        </mc:AlternateContent>
        <mc:AlternateContent xmlns:mc="http://schemas.openxmlformats.org/markup-compatibility/2006">
          <mc:Choice Requires="x14">
            <control shapeId="10200" r:id="rId170" name="Check Box 4056">
              <controlPr defaultSize="0" autoFill="0" autoLine="0" autoPict="0">
                <anchor moveWithCells="1">
                  <from>
                    <xdr:col>0</xdr:col>
                    <xdr:colOff>857250</xdr:colOff>
                    <xdr:row>21</xdr:row>
                    <xdr:rowOff>0</xdr:rowOff>
                  </from>
                  <to>
                    <xdr:col>0</xdr:col>
                    <xdr:colOff>1152525</xdr:colOff>
                    <xdr:row>22</xdr:row>
                    <xdr:rowOff>19050</xdr:rowOff>
                  </to>
                </anchor>
              </controlPr>
            </control>
          </mc:Choice>
        </mc:AlternateContent>
        <mc:AlternateContent xmlns:mc="http://schemas.openxmlformats.org/markup-compatibility/2006">
          <mc:Choice Requires="x14">
            <control shapeId="10201" r:id="rId171" name="Check Box 4057">
              <controlPr defaultSize="0" autoFill="0" autoLine="0" autoPict="0">
                <anchor moveWithCells="1">
                  <from>
                    <xdr:col>0</xdr:col>
                    <xdr:colOff>857250</xdr:colOff>
                    <xdr:row>22</xdr:row>
                    <xdr:rowOff>0</xdr:rowOff>
                  </from>
                  <to>
                    <xdr:col>0</xdr:col>
                    <xdr:colOff>1152525</xdr:colOff>
                    <xdr:row>23</xdr:row>
                    <xdr:rowOff>19050</xdr:rowOff>
                  </to>
                </anchor>
              </controlPr>
            </control>
          </mc:Choice>
        </mc:AlternateContent>
        <mc:AlternateContent xmlns:mc="http://schemas.openxmlformats.org/markup-compatibility/2006">
          <mc:Choice Requires="x14">
            <control shapeId="10202" r:id="rId172" name="Check Box 4058">
              <controlPr defaultSize="0" autoFill="0" autoLine="0" autoPict="0">
                <anchor moveWithCells="1">
                  <from>
                    <xdr:col>0</xdr:col>
                    <xdr:colOff>857250</xdr:colOff>
                    <xdr:row>26</xdr:row>
                    <xdr:rowOff>0</xdr:rowOff>
                  </from>
                  <to>
                    <xdr:col>0</xdr:col>
                    <xdr:colOff>1152525</xdr:colOff>
                    <xdr:row>27</xdr:row>
                    <xdr:rowOff>19050</xdr:rowOff>
                  </to>
                </anchor>
              </controlPr>
            </control>
          </mc:Choice>
        </mc:AlternateContent>
        <mc:AlternateContent xmlns:mc="http://schemas.openxmlformats.org/markup-compatibility/2006">
          <mc:Choice Requires="x14">
            <control shapeId="10203" r:id="rId173" name="Check Box 4059">
              <controlPr defaultSize="0" autoFill="0" autoLine="0" autoPict="0">
                <anchor moveWithCells="1">
                  <from>
                    <xdr:col>0</xdr:col>
                    <xdr:colOff>857250</xdr:colOff>
                    <xdr:row>27</xdr:row>
                    <xdr:rowOff>0</xdr:rowOff>
                  </from>
                  <to>
                    <xdr:col>0</xdr:col>
                    <xdr:colOff>1152525</xdr:colOff>
                    <xdr:row>28</xdr:row>
                    <xdr:rowOff>19050</xdr:rowOff>
                  </to>
                </anchor>
              </controlPr>
            </control>
          </mc:Choice>
        </mc:AlternateContent>
        <mc:AlternateContent xmlns:mc="http://schemas.openxmlformats.org/markup-compatibility/2006">
          <mc:Choice Requires="x14">
            <control shapeId="10204" r:id="rId174" name="Check Box 4060">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10205" r:id="rId175" name="Check Box 4061">
              <controlPr defaultSize="0" autoFill="0" autoLine="0" autoPict="0">
                <anchor moveWithCells="1">
                  <from>
                    <xdr:col>0</xdr:col>
                    <xdr:colOff>857250</xdr:colOff>
                    <xdr:row>29</xdr:row>
                    <xdr:rowOff>0</xdr:rowOff>
                  </from>
                  <to>
                    <xdr:col>0</xdr:col>
                    <xdr:colOff>1152525</xdr:colOff>
                    <xdr:row>30</xdr:row>
                    <xdr:rowOff>19050</xdr:rowOff>
                  </to>
                </anchor>
              </controlPr>
            </control>
          </mc:Choice>
        </mc:AlternateContent>
        <mc:AlternateContent xmlns:mc="http://schemas.openxmlformats.org/markup-compatibility/2006">
          <mc:Choice Requires="x14">
            <control shapeId="10206" r:id="rId176" name="Check Box 4062">
              <controlPr defaultSize="0" autoFill="0" autoLine="0" autoPict="0">
                <anchor moveWithCells="1">
                  <from>
                    <xdr:col>0</xdr:col>
                    <xdr:colOff>857250</xdr:colOff>
                    <xdr:row>30</xdr:row>
                    <xdr:rowOff>0</xdr:rowOff>
                  </from>
                  <to>
                    <xdr:col>0</xdr:col>
                    <xdr:colOff>1152525</xdr:colOff>
                    <xdr:row>31</xdr:row>
                    <xdr:rowOff>19050</xdr:rowOff>
                  </to>
                </anchor>
              </controlPr>
            </control>
          </mc:Choice>
        </mc:AlternateContent>
        <mc:AlternateContent xmlns:mc="http://schemas.openxmlformats.org/markup-compatibility/2006">
          <mc:Choice Requires="x14">
            <control shapeId="10207" r:id="rId177" name="Check Box 4063">
              <controlPr defaultSize="0" autoFill="0" autoLine="0" autoPict="0">
                <anchor moveWithCells="1">
                  <from>
                    <xdr:col>0</xdr:col>
                    <xdr:colOff>857250</xdr:colOff>
                    <xdr:row>31</xdr:row>
                    <xdr:rowOff>0</xdr:rowOff>
                  </from>
                  <to>
                    <xdr:col>0</xdr:col>
                    <xdr:colOff>1152525</xdr:colOff>
                    <xdr:row>32</xdr:row>
                    <xdr:rowOff>19050</xdr:rowOff>
                  </to>
                </anchor>
              </controlPr>
            </control>
          </mc:Choice>
        </mc:AlternateContent>
        <mc:AlternateContent xmlns:mc="http://schemas.openxmlformats.org/markup-compatibility/2006">
          <mc:Choice Requires="x14">
            <control shapeId="10208" r:id="rId178" name="Check Box 4064">
              <controlPr defaultSize="0" autoFill="0" autoLine="0" autoPict="0">
                <anchor moveWithCells="1">
                  <from>
                    <xdr:col>0</xdr:col>
                    <xdr:colOff>857250</xdr:colOff>
                    <xdr:row>32</xdr:row>
                    <xdr:rowOff>0</xdr:rowOff>
                  </from>
                  <to>
                    <xdr:col>0</xdr:col>
                    <xdr:colOff>1152525</xdr:colOff>
                    <xdr:row>33</xdr:row>
                    <xdr:rowOff>19050</xdr:rowOff>
                  </to>
                </anchor>
              </controlPr>
            </control>
          </mc:Choice>
        </mc:AlternateContent>
        <mc:AlternateContent xmlns:mc="http://schemas.openxmlformats.org/markup-compatibility/2006">
          <mc:Choice Requires="x14">
            <control shapeId="10209" r:id="rId179" name="Check Box 4065">
              <controlPr defaultSize="0" autoFill="0" autoLine="0" autoPict="0">
                <anchor moveWithCells="1">
                  <from>
                    <xdr:col>0</xdr:col>
                    <xdr:colOff>857250</xdr:colOff>
                    <xdr:row>33</xdr:row>
                    <xdr:rowOff>0</xdr:rowOff>
                  </from>
                  <to>
                    <xdr:col>0</xdr:col>
                    <xdr:colOff>1152525</xdr:colOff>
                    <xdr:row>34</xdr:row>
                    <xdr:rowOff>19050</xdr:rowOff>
                  </to>
                </anchor>
              </controlPr>
            </control>
          </mc:Choice>
        </mc:AlternateContent>
        <mc:AlternateContent xmlns:mc="http://schemas.openxmlformats.org/markup-compatibility/2006">
          <mc:Choice Requires="x14">
            <control shapeId="10210" r:id="rId180" name="Check Box 4066">
              <controlPr defaultSize="0" autoFill="0" autoLine="0" autoPict="0">
                <anchor moveWithCells="1">
                  <from>
                    <xdr:col>0</xdr:col>
                    <xdr:colOff>857250</xdr:colOff>
                    <xdr:row>34</xdr:row>
                    <xdr:rowOff>0</xdr:rowOff>
                  </from>
                  <to>
                    <xdr:col>0</xdr:col>
                    <xdr:colOff>1152525</xdr:colOff>
                    <xdr:row>35</xdr:row>
                    <xdr:rowOff>19050</xdr:rowOff>
                  </to>
                </anchor>
              </controlPr>
            </control>
          </mc:Choice>
        </mc:AlternateContent>
        <mc:AlternateContent xmlns:mc="http://schemas.openxmlformats.org/markup-compatibility/2006">
          <mc:Choice Requires="x14">
            <control shapeId="10211" r:id="rId181" name="Check Box 4067">
              <controlPr defaultSize="0" autoFill="0" autoLine="0" autoPict="0">
                <anchor moveWithCells="1">
                  <from>
                    <xdr:col>0</xdr:col>
                    <xdr:colOff>857250</xdr:colOff>
                    <xdr:row>35</xdr:row>
                    <xdr:rowOff>0</xdr:rowOff>
                  </from>
                  <to>
                    <xdr:col>0</xdr:col>
                    <xdr:colOff>1152525</xdr:colOff>
                    <xdr:row>36</xdr:row>
                    <xdr:rowOff>19050</xdr:rowOff>
                  </to>
                </anchor>
              </controlPr>
            </control>
          </mc:Choice>
        </mc:AlternateContent>
        <mc:AlternateContent xmlns:mc="http://schemas.openxmlformats.org/markup-compatibility/2006">
          <mc:Choice Requires="x14">
            <control shapeId="10212" r:id="rId182" name="Check Box 4068">
              <controlPr defaultSize="0" autoFill="0" autoLine="0" autoPict="0">
                <anchor moveWithCells="1">
                  <from>
                    <xdr:col>0</xdr:col>
                    <xdr:colOff>857250</xdr:colOff>
                    <xdr:row>36</xdr:row>
                    <xdr:rowOff>0</xdr:rowOff>
                  </from>
                  <to>
                    <xdr:col>0</xdr:col>
                    <xdr:colOff>1152525</xdr:colOff>
                    <xdr:row>37</xdr:row>
                    <xdr:rowOff>19050</xdr:rowOff>
                  </to>
                </anchor>
              </controlPr>
            </control>
          </mc:Choice>
        </mc:AlternateContent>
        <mc:AlternateContent xmlns:mc="http://schemas.openxmlformats.org/markup-compatibility/2006">
          <mc:Choice Requires="x14">
            <control shapeId="10213" r:id="rId183" name="Check Box 4069">
              <controlPr defaultSize="0" autoFill="0" autoLine="0" autoPict="0">
                <anchor moveWithCells="1">
                  <from>
                    <xdr:col>0</xdr:col>
                    <xdr:colOff>857250</xdr:colOff>
                    <xdr:row>37</xdr:row>
                    <xdr:rowOff>0</xdr:rowOff>
                  </from>
                  <to>
                    <xdr:col>0</xdr:col>
                    <xdr:colOff>1152525</xdr:colOff>
                    <xdr:row>38</xdr:row>
                    <xdr:rowOff>19050</xdr:rowOff>
                  </to>
                </anchor>
              </controlPr>
            </control>
          </mc:Choice>
        </mc:AlternateContent>
        <mc:AlternateContent xmlns:mc="http://schemas.openxmlformats.org/markup-compatibility/2006">
          <mc:Choice Requires="x14">
            <control shapeId="10214" r:id="rId184" name="Check Box 4070">
              <controlPr defaultSize="0" autoFill="0" autoLine="0" autoPict="0">
                <anchor moveWithCells="1">
                  <from>
                    <xdr:col>0</xdr:col>
                    <xdr:colOff>857250</xdr:colOff>
                    <xdr:row>38</xdr:row>
                    <xdr:rowOff>0</xdr:rowOff>
                  </from>
                  <to>
                    <xdr:col>0</xdr:col>
                    <xdr:colOff>1152525</xdr:colOff>
                    <xdr:row>39</xdr:row>
                    <xdr:rowOff>19050</xdr:rowOff>
                  </to>
                </anchor>
              </controlPr>
            </control>
          </mc:Choice>
        </mc:AlternateContent>
        <mc:AlternateContent xmlns:mc="http://schemas.openxmlformats.org/markup-compatibility/2006">
          <mc:Choice Requires="x14">
            <control shapeId="10215" r:id="rId185" name="Check Box 4071">
              <controlPr defaultSize="0" autoFill="0" autoLine="0" autoPict="0">
                <anchor moveWithCells="1">
                  <from>
                    <xdr:col>0</xdr:col>
                    <xdr:colOff>857250</xdr:colOff>
                    <xdr:row>39</xdr:row>
                    <xdr:rowOff>0</xdr:rowOff>
                  </from>
                  <to>
                    <xdr:col>0</xdr:col>
                    <xdr:colOff>1152525</xdr:colOff>
                    <xdr:row>40</xdr:row>
                    <xdr:rowOff>19050</xdr:rowOff>
                  </to>
                </anchor>
              </controlPr>
            </control>
          </mc:Choice>
        </mc:AlternateContent>
        <mc:AlternateContent xmlns:mc="http://schemas.openxmlformats.org/markup-compatibility/2006">
          <mc:Choice Requires="x14">
            <control shapeId="10216" r:id="rId186" name="Check Box 4072">
              <controlPr defaultSize="0" autoFill="0" autoLine="0" autoPict="0">
                <anchor moveWithCells="1">
                  <from>
                    <xdr:col>0</xdr:col>
                    <xdr:colOff>857250</xdr:colOff>
                    <xdr:row>40</xdr:row>
                    <xdr:rowOff>0</xdr:rowOff>
                  </from>
                  <to>
                    <xdr:col>0</xdr:col>
                    <xdr:colOff>1152525</xdr:colOff>
                    <xdr:row>41</xdr:row>
                    <xdr:rowOff>19050</xdr:rowOff>
                  </to>
                </anchor>
              </controlPr>
            </control>
          </mc:Choice>
        </mc:AlternateContent>
        <mc:AlternateContent xmlns:mc="http://schemas.openxmlformats.org/markup-compatibility/2006">
          <mc:Choice Requires="x14">
            <control shapeId="10217" r:id="rId187" name="Check Box 4073">
              <controlPr defaultSize="0" autoFill="0" autoLine="0" autoPict="0">
                <anchor moveWithCells="1">
                  <from>
                    <xdr:col>0</xdr:col>
                    <xdr:colOff>857250</xdr:colOff>
                    <xdr:row>41</xdr:row>
                    <xdr:rowOff>0</xdr:rowOff>
                  </from>
                  <to>
                    <xdr:col>0</xdr:col>
                    <xdr:colOff>1152525</xdr:colOff>
                    <xdr:row>66</xdr:row>
                    <xdr:rowOff>19050</xdr:rowOff>
                  </to>
                </anchor>
              </controlPr>
            </control>
          </mc:Choice>
        </mc:AlternateContent>
        <mc:AlternateContent xmlns:mc="http://schemas.openxmlformats.org/markup-compatibility/2006">
          <mc:Choice Requires="x14">
            <control shapeId="10218" r:id="rId188" name="Check Box 407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19" r:id="rId189" name="Check Box 407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20" r:id="rId190" name="Check Box 407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21" r:id="rId191" name="Check Box 407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22" r:id="rId192" name="Check Box 407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23" r:id="rId193" name="Check Box 407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24" r:id="rId194" name="Check Box 408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25" r:id="rId195" name="Check Box 408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26" r:id="rId196" name="Check Box 408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27" r:id="rId197" name="Check Box 408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28" r:id="rId198" name="Check Box 408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29" r:id="rId199" name="Check Box 408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30" r:id="rId200" name="Check Box 408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31" r:id="rId201" name="Check Box 408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32" r:id="rId202" name="Check Box 408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33" r:id="rId203" name="Check Box 408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34" r:id="rId204" name="Check Box 409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35" r:id="rId205" name="Check Box 409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36" r:id="rId206" name="Check Box 409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37" r:id="rId207" name="Check Box 409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38" r:id="rId208" name="Check Box 409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0239" r:id="rId209" name="Check Box 409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264" r:id="rId210" name="Check Box 409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265" r:id="rId211" name="Check Box 409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267" r:id="rId212" name="Check Box 4099">
              <controlPr defaultSize="0" autoFill="0" autoLine="0" autoPict="0">
                <anchor moveWithCells="1">
                  <from>
                    <xdr:col>0</xdr:col>
                    <xdr:colOff>857250</xdr:colOff>
                    <xdr:row>14</xdr:row>
                    <xdr:rowOff>0</xdr:rowOff>
                  </from>
                  <to>
                    <xdr:col>0</xdr:col>
                    <xdr:colOff>1152525</xdr:colOff>
                    <xdr:row>15</xdr:row>
                    <xdr:rowOff>19050</xdr:rowOff>
                  </to>
                </anchor>
              </controlPr>
            </control>
          </mc:Choice>
        </mc:AlternateContent>
        <mc:AlternateContent xmlns:mc="http://schemas.openxmlformats.org/markup-compatibility/2006">
          <mc:Choice Requires="x14">
            <control shapeId="11268" r:id="rId213" name="Check Box 4100">
              <controlPr defaultSize="0" autoFill="0" autoLine="0" autoPict="0">
                <anchor moveWithCells="1">
                  <from>
                    <xdr:col>0</xdr:col>
                    <xdr:colOff>857250</xdr:colOff>
                    <xdr:row>15</xdr:row>
                    <xdr:rowOff>0</xdr:rowOff>
                  </from>
                  <to>
                    <xdr:col>0</xdr:col>
                    <xdr:colOff>1152525</xdr:colOff>
                    <xdr:row>16</xdr:row>
                    <xdr:rowOff>19050</xdr:rowOff>
                  </to>
                </anchor>
              </controlPr>
            </control>
          </mc:Choice>
        </mc:AlternateContent>
        <mc:AlternateContent xmlns:mc="http://schemas.openxmlformats.org/markup-compatibility/2006">
          <mc:Choice Requires="x14">
            <control shapeId="11269" r:id="rId214" name="Check Box 4101">
              <controlPr defaultSize="0" autoFill="0" autoLine="0" autoPict="0">
                <anchor moveWithCells="1">
                  <from>
                    <xdr:col>0</xdr:col>
                    <xdr:colOff>857250</xdr:colOff>
                    <xdr:row>16</xdr:row>
                    <xdr:rowOff>0</xdr:rowOff>
                  </from>
                  <to>
                    <xdr:col>0</xdr:col>
                    <xdr:colOff>1152525</xdr:colOff>
                    <xdr:row>17</xdr:row>
                    <xdr:rowOff>19050</xdr:rowOff>
                  </to>
                </anchor>
              </controlPr>
            </control>
          </mc:Choice>
        </mc:AlternateContent>
        <mc:AlternateContent xmlns:mc="http://schemas.openxmlformats.org/markup-compatibility/2006">
          <mc:Choice Requires="x14">
            <control shapeId="11270" r:id="rId215" name="Check Box 4102">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1271" r:id="rId216" name="Check Box 4103">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1273" r:id="rId217" name="Check Box 4105">
              <controlPr defaultSize="0" autoFill="0" autoLine="0" autoPict="0">
                <anchor moveWithCells="1">
                  <from>
                    <xdr:col>0</xdr:col>
                    <xdr:colOff>857250</xdr:colOff>
                    <xdr:row>20</xdr:row>
                    <xdr:rowOff>0</xdr:rowOff>
                  </from>
                  <to>
                    <xdr:col>0</xdr:col>
                    <xdr:colOff>1152525</xdr:colOff>
                    <xdr:row>21</xdr:row>
                    <xdr:rowOff>19050</xdr:rowOff>
                  </to>
                </anchor>
              </controlPr>
            </control>
          </mc:Choice>
        </mc:AlternateContent>
        <mc:AlternateContent xmlns:mc="http://schemas.openxmlformats.org/markup-compatibility/2006">
          <mc:Choice Requires="x14">
            <control shapeId="11274" r:id="rId218" name="Check Box 4106">
              <controlPr defaultSize="0" autoFill="0" autoLine="0" autoPict="0">
                <anchor moveWithCells="1">
                  <from>
                    <xdr:col>0</xdr:col>
                    <xdr:colOff>857250</xdr:colOff>
                    <xdr:row>21</xdr:row>
                    <xdr:rowOff>0</xdr:rowOff>
                  </from>
                  <to>
                    <xdr:col>0</xdr:col>
                    <xdr:colOff>1152525</xdr:colOff>
                    <xdr:row>22</xdr:row>
                    <xdr:rowOff>19050</xdr:rowOff>
                  </to>
                </anchor>
              </controlPr>
            </control>
          </mc:Choice>
        </mc:AlternateContent>
        <mc:AlternateContent xmlns:mc="http://schemas.openxmlformats.org/markup-compatibility/2006">
          <mc:Choice Requires="x14">
            <control shapeId="11275" r:id="rId219" name="Check Box 4107">
              <controlPr defaultSize="0" autoFill="0" autoLine="0" autoPict="0">
                <anchor moveWithCells="1">
                  <from>
                    <xdr:col>0</xdr:col>
                    <xdr:colOff>857250</xdr:colOff>
                    <xdr:row>22</xdr:row>
                    <xdr:rowOff>0</xdr:rowOff>
                  </from>
                  <to>
                    <xdr:col>0</xdr:col>
                    <xdr:colOff>1152525</xdr:colOff>
                    <xdr:row>23</xdr:row>
                    <xdr:rowOff>19050</xdr:rowOff>
                  </to>
                </anchor>
              </controlPr>
            </control>
          </mc:Choice>
        </mc:AlternateContent>
        <mc:AlternateContent xmlns:mc="http://schemas.openxmlformats.org/markup-compatibility/2006">
          <mc:Choice Requires="x14">
            <control shapeId="11277" r:id="rId220" name="Check Box 4109">
              <controlPr defaultSize="0" autoFill="0" autoLine="0" autoPict="0">
                <anchor moveWithCells="1">
                  <from>
                    <xdr:col>0</xdr:col>
                    <xdr:colOff>857250</xdr:colOff>
                    <xdr:row>27</xdr:row>
                    <xdr:rowOff>0</xdr:rowOff>
                  </from>
                  <to>
                    <xdr:col>0</xdr:col>
                    <xdr:colOff>1152525</xdr:colOff>
                    <xdr:row>28</xdr:row>
                    <xdr:rowOff>19050</xdr:rowOff>
                  </to>
                </anchor>
              </controlPr>
            </control>
          </mc:Choice>
        </mc:AlternateContent>
        <mc:AlternateContent xmlns:mc="http://schemas.openxmlformats.org/markup-compatibility/2006">
          <mc:Choice Requires="x14">
            <control shapeId="11278" r:id="rId221" name="Check Box 4110">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11279" r:id="rId222" name="Check Box 4111">
              <controlPr defaultSize="0" autoFill="0" autoLine="0" autoPict="0">
                <anchor moveWithCells="1">
                  <from>
                    <xdr:col>0</xdr:col>
                    <xdr:colOff>857250</xdr:colOff>
                    <xdr:row>29</xdr:row>
                    <xdr:rowOff>0</xdr:rowOff>
                  </from>
                  <to>
                    <xdr:col>0</xdr:col>
                    <xdr:colOff>1152525</xdr:colOff>
                    <xdr:row>30</xdr:row>
                    <xdr:rowOff>19050</xdr:rowOff>
                  </to>
                </anchor>
              </controlPr>
            </control>
          </mc:Choice>
        </mc:AlternateContent>
        <mc:AlternateContent xmlns:mc="http://schemas.openxmlformats.org/markup-compatibility/2006">
          <mc:Choice Requires="x14">
            <control shapeId="11280" r:id="rId223" name="Check Box 4112">
              <controlPr defaultSize="0" autoFill="0" autoLine="0" autoPict="0">
                <anchor moveWithCells="1">
                  <from>
                    <xdr:col>0</xdr:col>
                    <xdr:colOff>857250</xdr:colOff>
                    <xdr:row>30</xdr:row>
                    <xdr:rowOff>0</xdr:rowOff>
                  </from>
                  <to>
                    <xdr:col>0</xdr:col>
                    <xdr:colOff>1152525</xdr:colOff>
                    <xdr:row>31</xdr:row>
                    <xdr:rowOff>19050</xdr:rowOff>
                  </to>
                </anchor>
              </controlPr>
            </control>
          </mc:Choice>
        </mc:AlternateContent>
        <mc:AlternateContent xmlns:mc="http://schemas.openxmlformats.org/markup-compatibility/2006">
          <mc:Choice Requires="x14">
            <control shapeId="11281" r:id="rId224" name="Check Box 4113">
              <controlPr defaultSize="0" autoFill="0" autoLine="0" autoPict="0">
                <anchor moveWithCells="1">
                  <from>
                    <xdr:col>0</xdr:col>
                    <xdr:colOff>857250</xdr:colOff>
                    <xdr:row>31</xdr:row>
                    <xdr:rowOff>0</xdr:rowOff>
                  </from>
                  <to>
                    <xdr:col>0</xdr:col>
                    <xdr:colOff>1152525</xdr:colOff>
                    <xdr:row>32</xdr:row>
                    <xdr:rowOff>19050</xdr:rowOff>
                  </to>
                </anchor>
              </controlPr>
            </control>
          </mc:Choice>
        </mc:AlternateContent>
        <mc:AlternateContent xmlns:mc="http://schemas.openxmlformats.org/markup-compatibility/2006">
          <mc:Choice Requires="x14">
            <control shapeId="11282" r:id="rId225" name="Check Box 4114">
              <controlPr defaultSize="0" autoFill="0" autoLine="0" autoPict="0">
                <anchor moveWithCells="1">
                  <from>
                    <xdr:col>0</xdr:col>
                    <xdr:colOff>857250</xdr:colOff>
                    <xdr:row>32</xdr:row>
                    <xdr:rowOff>0</xdr:rowOff>
                  </from>
                  <to>
                    <xdr:col>0</xdr:col>
                    <xdr:colOff>1152525</xdr:colOff>
                    <xdr:row>33</xdr:row>
                    <xdr:rowOff>19050</xdr:rowOff>
                  </to>
                </anchor>
              </controlPr>
            </control>
          </mc:Choice>
        </mc:AlternateContent>
        <mc:AlternateContent xmlns:mc="http://schemas.openxmlformats.org/markup-compatibility/2006">
          <mc:Choice Requires="x14">
            <control shapeId="11283" r:id="rId226" name="Check Box 4115">
              <controlPr defaultSize="0" autoFill="0" autoLine="0" autoPict="0">
                <anchor moveWithCells="1">
                  <from>
                    <xdr:col>0</xdr:col>
                    <xdr:colOff>857250</xdr:colOff>
                    <xdr:row>33</xdr:row>
                    <xdr:rowOff>0</xdr:rowOff>
                  </from>
                  <to>
                    <xdr:col>0</xdr:col>
                    <xdr:colOff>1152525</xdr:colOff>
                    <xdr:row>34</xdr:row>
                    <xdr:rowOff>19050</xdr:rowOff>
                  </to>
                </anchor>
              </controlPr>
            </control>
          </mc:Choice>
        </mc:AlternateContent>
        <mc:AlternateContent xmlns:mc="http://schemas.openxmlformats.org/markup-compatibility/2006">
          <mc:Choice Requires="x14">
            <control shapeId="11284" r:id="rId227" name="Check Box 4116">
              <controlPr defaultSize="0" autoFill="0" autoLine="0" autoPict="0">
                <anchor moveWithCells="1">
                  <from>
                    <xdr:col>0</xdr:col>
                    <xdr:colOff>857250</xdr:colOff>
                    <xdr:row>34</xdr:row>
                    <xdr:rowOff>0</xdr:rowOff>
                  </from>
                  <to>
                    <xdr:col>0</xdr:col>
                    <xdr:colOff>1152525</xdr:colOff>
                    <xdr:row>35</xdr:row>
                    <xdr:rowOff>19050</xdr:rowOff>
                  </to>
                </anchor>
              </controlPr>
            </control>
          </mc:Choice>
        </mc:AlternateContent>
        <mc:AlternateContent xmlns:mc="http://schemas.openxmlformats.org/markup-compatibility/2006">
          <mc:Choice Requires="x14">
            <control shapeId="11285" r:id="rId228" name="Check Box 4117">
              <controlPr defaultSize="0" autoFill="0" autoLine="0" autoPict="0">
                <anchor moveWithCells="1">
                  <from>
                    <xdr:col>0</xdr:col>
                    <xdr:colOff>857250</xdr:colOff>
                    <xdr:row>35</xdr:row>
                    <xdr:rowOff>0</xdr:rowOff>
                  </from>
                  <to>
                    <xdr:col>0</xdr:col>
                    <xdr:colOff>1152525</xdr:colOff>
                    <xdr:row>36</xdr:row>
                    <xdr:rowOff>19050</xdr:rowOff>
                  </to>
                </anchor>
              </controlPr>
            </control>
          </mc:Choice>
        </mc:AlternateContent>
        <mc:AlternateContent xmlns:mc="http://schemas.openxmlformats.org/markup-compatibility/2006">
          <mc:Choice Requires="x14">
            <control shapeId="11286" r:id="rId229" name="Check Box 4118">
              <controlPr defaultSize="0" autoFill="0" autoLine="0" autoPict="0">
                <anchor moveWithCells="1">
                  <from>
                    <xdr:col>0</xdr:col>
                    <xdr:colOff>857250</xdr:colOff>
                    <xdr:row>36</xdr:row>
                    <xdr:rowOff>0</xdr:rowOff>
                  </from>
                  <to>
                    <xdr:col>0</xdr:col>
                    <xdr:colOff>1152525</xdr:colOff>
                    <xdr:row>37</xdr:row>
                    <xdr:rowOff>19050</xdr:rowOff>
                  </to>
                </anchor>
              </controlPr>
            </control>
          </mc:Choice>
        </mc:AlternateContent>
        <mc:AlternateContent xmlns:mc="http://schemas.openxmlformats.org/markup-compatibility/2006">
          <mc:Choice Requires="x14">
            <control shapeId="11287" r:id="rId230" name="Check Box 4119">
              <controlPr defaultSize="0" autoFill="0" autoLine="0" autoPict="0">
                <anchor moveWithCells="1">
                  <from>
                    <xdr:col>0</xdr:col>
                    <xdr:colOff>857250</xdr:colOff>
                    <xdr:row>37</xdr:row>
                    <xdr:rowOff>0</xdr:rowOff>
                  </from>
                  <to>
                    <xdr:col>0</xdr:col>
                    <xdr:colOff>1152525</xdr:colOff>
                    <xdr:row>38</xdr:row>
                    <xdr:rowOff>19050</xdr:rowOff>
                  </to>
                </anchor>
              </controlPr>
            </control>
          </mc:Choice>
        </mc:AlternateContent>
        <mc:AlternateContent xmlns:mc="http://schemas.openxmlformats.org/markup-compatibility/2006">
          <mc:Choice Requires="x14">
            <control shapeId="11288" r:id="rId231" name="Check Box 4120">
              <controlPr defaultSize="0" autoFill="0" autoLine="0" autoPict="0">
                <anchor moveWithCells="1">
                  <from>
                    <xdr:col>0</xdr:col>
                    <xdr:colOff>857250</xdr:colOff>
                    <xdr:row>38</xdr:row>
                    <xdr:rowOff>0</xdr:rowOff>
                  </from>
                  <to>
                    <xdr:col>0</xdr:col>
                    <xdr:colOff>1152525</xdr:colOff>
                    <xdr:row>39</xdr:row>
                    <xdr:rowOff>19050</xdr:rowOff>
                  </to>
                </anchor>
              </controlPr>
            </control>
          </mc:Choice>
        </mc:AlternateContent>
        <mc:AlternateContent xmlns:mc="http://schemas.openxmlformats.org/markup-compatibility/2006">
          <mc:Choice Requires="x14">
            <control shapeId="11289" r:id="rId232" name="Check Box 4121">
              <controlPr defaultSize="0" autoFill="0" autoLine="0" autoPict="0">
                <anchor moveWithCells="1">
                  <from>
                    <xdr:col>0</xdr:col>
                    <xdr:colOff>857250</xdr:colOff>
                    <xdr:row>39</xdr:row>
                    <xdr:rowOff>0</xdr:rowOff>
                  </from>
                  <to>
                    <xdr:col>0</xdr:col>
                    <xdr:colOff>1152525</xdr:colOff>
                    <xdr:row>40</xdr:row>
                    <xdr:rowOff>19050</xdr:rowOff>
                  </to>
                </anchor>
              </controlPr>
            </control>
          </mc:Choice>
        </mc:AlternateContent>
        <mc:AlternateContent xmlns:mc="http://schemas.openxmlformats.org/markup-compatibility/2006">
          <mc:Choice Requires="x14">
            <control shapeId="11290" r:id="rId233" name="Check Box 4122">
              <controlPr defaultSize="0" autoFill="0" autoLine="0" autoPict="0">
                <anchor moveWithCells="1">
                  <from>
                    <xdr:col>0</xdr:col>
                    <xdr:colOff>857250</xdr:colOff>
                    <xdr:row>40</xdr:row>
                    <xdr:rowOff>0</xdr:rowOff>
                  </from>
                  <to>
                    <xdr:col>0</xdr:col>
                    <xdr:colOff>1152525</xdr:colOff>
                    <xdr:row>41</xdr:row>
                    <xdr:rowOff>19050</xdr:rowOff>
                  </to>
                </anchor>
              </controlPr>
            </control>
          </mc:Choice>
        </mc:AlternateContent>
        <mc:AlternateContent xmlns:mc="http://schemas.openxmlformats.org/markup-compatibility/2006">
          <mc:Choice Requires="x14">
            <control shapeId="11291" r:id="rId234" name="Check Box 4123">
              <controlPr defaultSize="0" autoFill="0" autoLine="0" autoPict="0">
                <anchor moveWithCells="1">
                  <from>
                    <xdr:col>0</xdr:col>
                    <xdr:colOff>857250</xdr:colOff>
                    <xdr:row>41</xdr:row>
                    <xdr:rowOff>0</xdr:rowOff>
                  </from>
                  <to>
                    <xdr:col>0</xdr:col>
                    <xdr:colOff>1152525</xdr:colOff>
                    <xdr:row>66</xdr:row>
                    <xdr:rowOff>19050</xdr:rowOff>
                  </to>
                </anchor>
              </controlPr>
            </control>
          </mc:Choice>
        </mc:AlternateContent>
        <mc:AlternateContent xmlns:mc="http://schemas.openxmlformats.org/markup-compatibility/2006">
          <mc:Choice Requires="x14">
            <control shapeId="11292" r:id="rId235" name="Check Box 412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293" r:id="rId236" name="Check Box 412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294" r:id="rId237" name="Check Box 412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295" r:id="rId238" name="Check Box 412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296" r:id="rId239" name="Check Box 412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297" r:id="rId240" name="Check Box 412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298" r:id="rId241" name="Check Box 413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299" r:id="rId242" name="Check Box 413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00" r:id="rId243" name="Check Box 413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01" r:id="rId244" name="Check Box 413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02" r:id="rId245" name="Check Box 413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03" r:id="rId246" name="Check Box 413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04" r:id="rId247" name="Check Box 413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05" r:id="rId248" name="Check Box 413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06" r:id="rId249" name="Check Box 413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07" r:id="rId250" name="Check Box 413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08" r:id="rId251" name="Check Box 414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09" r:id="rId252" name="Check Box 414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10" r:id="rId253" name="Check Box 414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11" r:id="rId254" name="Check Box 414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12" r:id="rId255" name="Check Box 414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13" r:id="rId256" name="Check Box 414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14" r:id="rId257" name="Check Box 414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15" r:id="rId258" name="Check Box 414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17" r:id="rId259" name="Check Box 4149">
              <controlPr defaultSize="0" autoFill="0" autoLine="0" autoPict="0">
                <anchor moveWithCells="1">
                  <from>
                    <xdr:col>0</xdr:col>
                    <xdr:colOff>857250</xdr:colOff>
                    <xdr:row>14</xdr:row>
                    <xdr:rowOff>0</xdr:rowOff>
                  </from>
                  <to>
                    <xdr:col>0</xdr:col>
                    <xdr:colOff>1152525</xdr:colOff>
                    <xdr:row>15</xdr:row>
                    <xdr:rowOff>19050</xdr:rowOff>
                  </to>
                </anchor>
              </controlPr>
            </control>
          </mc:Choice>
        </mc:AlternateContent>
        <mc:AlternateContent xmlns:mc="http://schemas.openxmlformats.org/markup-compatibility/2006">
          <mc:Choice Requires="x14">
            <control shapeId="11318" r:id="rId260" name="Check Box 4150">
              <controlPr defaultSize="0" autoFill="0" autoLine="0" autoPict="0">
                <anchor moveWithCells="1">
                  <from>
                    <xdr:col>0</xdr:col>
                    <xdr:colOff>857250</xdr:colOff>
                    <xdr:row>15</xdr:row>
                    <xdr:rowOff>0</xdr:rowOff>
                  </from>
                  <to>
                    <xdr:col>0</xdr:col>
                    <xdr:colOff>1152525</xdr:colOff>
                    <xdr:row>16</xdr:row>
                    <xdr:rowOff>19050</xdr:rowOff>
                  </to>
                </anchor>
              </controlPr>
            </control>
          </mc:Choice>
        </mc:AlternateContent>
        <mc:AlternateContent xmlns:mc="http://schemas.openxmlformats.org/markup-compatibility/2006">
          <mc:Choice Requires="x14">
            <control shapeId="11319" r:id="rId261" name="Check Box 4151">
              <controlPr defaultSize="0" autoFill="0" autoLine="0" autoPict="0">
                <anchor moveWithCells="1">
                  <from>
                    <xdr:col>0</xdr:col>
                    <xdr:colOff>857250</xdr:colOff>
                    <xdr:row>16</xdr:row>
                    <xdr:rowOff>0</xdr:rowOff>
                  </from>
                  <to>
                    <xdr:col>0</xdr:col>
                    <xdr:colOff>1152525</xdr:colOff>
                    <xdr:row>17</xdr:row>
                    <xdr:rowOff>19050</xdr:rowOff>
                  </to>
                </anchor>
              </controlPr>
            </control>
          </mc:Choice>
        </mc:AlternateContent>
        <mc:AlternateContent xmlns:mc="http://schemas.openxmlformats.org/markup-compatibility/2006">
          <mc:Choice Requires="x14">
            <control shapeId="11320" r:id="rId262" name="Check Box 4152">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1321" r:id="rId263" name="Check Box 4153">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1323" r:id="rId264" name="Check Box 4155">
              <controlPr defaultSize="0" autoFill="0" autoLine="0" autoPict="0">
                <anchor moveWithCells="1">
                  <from>
                    <xdr:col>0</xdr:col>
                    <xdr:colOff>857250</xdr:colOff>
                    <xdr:row>20</xdr:row>
                    <xdr:rowOff>0</xdr:rowOff>
                  </from>
                  <to>
                    <xdr:col>0</xdr:col>
                    <xdr:colOff>1152525</xdr:colOff>
                    <xdr:row>21</xdr:row>
                    <xdr:rowOff>19050</xdr:rowOff>
                  </to>
                </anchor>
              </controlPr>
            </control>
          </mc:Choice>
        </mc:AlternateContent>
        <mc:AlternateContent xmlns:mc="http://schemas.openxmlformats.org/markup-compatibility/2006">
          <mc:Choice Requires="x14">
            <control shapeId="11324" r:id="rId265" name="Check Box 4156">
              <controlPr defaultSize="0" autoFill="0" autoLine="0" autoPict="0">
                <anchor moveWithCells="1">
                  <from>
                    <xdr:col>0</xdr:col>
                    <xdr:colOff>857250</xdr:colOff>
                    <xdr:row>21</xdr:row>
                    <xdr:rowOff>0</xdr:rowOff>
                  </from>
                  <to>
                    <xdr:col>0</xdr:col>
                    <xdr:colOff>1152525</xdr:colOff>
                    <xdr:row>22</xdr:row>
                    <xdr:rowOff>19050</xdr:rowOff>
                  </to>
                </anchor>
              </controlPr>
            </control>
          </mc:Choice>
        </mc:AlternateContent>
        <mc:AlternateContent xmlns:mc="http://schemas.openxmlformats.org/markup-compatibility/2006">
          <mc:Choice Requires="x14">
            <control shapeId="11325" r:id="rId266" name="Check Box 4157">
              <controlPr defaultSize="0" autoFill="0" autoLine="0" autoPict="0">
                <anchor moveWithCells="1">
                  <from>
                    <xdr:col>0</xdr:col>
                    <xdr:colOff>857250</xdr:colOff>
                    <xdr:row>22</xdr:row>
                    <xdr:rowOff>0</xdr:rowOff>
                  </from>
                  <to>
                    <xdr:col>0</xdr:col>
                    <xdr:colOff>1152525</xdr:colOff>
                    <xdr:row>23</xdr:row>
                    <xdr:rowOff>19050</xdr:rowOff>
                  </to>
                </anchor>
              </controlPr>
            </control>
          </mc:Choice>
        </mc:AlternateContent>
        <mc:AlternateContent xmlns:mc="http://schemas.openxmlformats.org/markup-compatibility/2006">
          <mc:Choice Requires="x14">
            <control shapeId="11327" r:id="rId267" name="Check Box 4159">
              <controlPr defaultSize="0" autoFill="0" autoLine="0" autoPict="0">
                <anchor moveWithCells="1">
                  <from>
                    <xdr:col>0</xdr:col>
                    <xdr:colOff>857250</xdr:colOff>
                    <xdr:row>27</xdr:row>
                    <xdr:rowOff>0</xdr:rowOff>
                  </from>
                  <to>
                    <xdr:col>0</xdr:col>
                    <xdr:colOff>1152525</xdr:colOff>
                    <xdr:row>28</xdr:row>
                    <xdr:rowOff>19050</xdr:rowOff>
                  </to>
                </anchor>
              </controlPr>
            </control>
          </mc:Choice>
        </mc:AlternateContent>
        <mc:AlternateContent xmlns:mc="http://schemas.openxmlformats.org/markup-compatibility/2006">
          <mc:Choice Requires="x14">
            <control shapeId="11328" r:id="rId268" name="Check Box 4160">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11329" r:id="rId269" name="Check Box 4161">
              <controlPr defaultSize="0" autoFill="0" autoLine="0" autoPict="0">
                <anchor moveWithCells="1">
                  <from>
                    <xdr:col>0</xdr:col>
                    <xdr:colOff>857250</xdr:colOff>
                    <xdr:row>29</xdr:row>
                    <xdr:rowOff>0</xdr:rowOff>
                  </from>
                  <to>
                    <xdr:col>0</xdr:col>
                    <xdr:colOff>1152525</xdr:colOff>
                    <xdr:row>30</xdr:row>
                    <xdr:rowOff>19050</xdr:rowOff>
                  </to>
                </anchor>
              </controlPr>
            </control>
          </mc:Choice>
        </mc:AlternateContent>
        <mc:AlternateContent xmlns:mc="http://schemas.openxmlformats.org/markup-compatibility/2006">
          <mc:Choice Requires="x14">
            <control shapeId="11330" r:id="rId270" name="Check Box 4162">
              <controlPr defaultSize="0" autoFill="0" autoLine="0" autoPict="0">
                <anchor moveWithCells="1">
                  <from>
                    <xdr:col>0</xdr:col>
                    <xdr:colOff>857250</xdr:colOff>
                    <xdr:row>30</xdr:row>
                    <xdr:rowOff>0</xdr:rowOff>
                  </from>
                  <to>
                    <xdr:col>0</xdr:col>
                    <xdr:colOff>1152525</xdr:colOff>
                    <xdr:row>31</xdr:row>
                    <xdr:rowOff>19050</xdr:rowOff>
                  </to>
                </anchor>
              </controlPr>
            </control>
          </mc:Choice>
        </mc:AlternateContent>
        <mc:AlternateContent xmlns:mc="http://schemas.openxmlformats.org/markup-compatibility/2006">
          <mc:Choice Requires="x14">
            <control shapeId="11332" r:id="rId271" name="Check Box 4164">
              <controlPr defaultSize="0" autoFill="0" autoLine="0" autoPict="0">
                <anchor moveWithCells="1">
                  <from>
                    <xdr:col>0</xdr:col>
                    <xdr:colOff>857250</xdr:colOff>
                    <xdr:row>32</xdr:row>
                    <xdr:rowOff>0</xdr:rowOff>
                  </from>
                  <to>
                    <xdr:col>0</xdr:col>
                    <xdr:colOff>1152525</xdr:colOff>
                    <xdr:row>33</xdr:row>
                    <xdr:rowOff>19050</xdr:rowOff>
                  </to>
                </anchor>
              </controlPr>
            </control>
          </mc:Choice>
        </mc:AlternateContent>
        <mc:AlternateContent xmlns:mc="http://schemas.openxmlformats.org/markup-compatibility/2006">
          <mc:Choice Requires="x14">
            <control shapeId="11333" r:id="rId272" name="Check Box 4165">
              <controlPr defaultSize="0" autoFill="0" autoLine="0" autoPict="0">
                <anchor moveWithCells="1">
                  <from>
                    <xdr:col>0</xdr:col>
                    <xdr:colOff>857250</xdr:colOff>
                    <xdr:row>33</xdr:row>
                    <xdr:rowOff>0</xdr:rowOff>
                  </from>
                  <to>
                    <xdr:col>0</xdr:col>
                    <xdr:colOff>1152525</xdr:colOff>
                    <xdr:row>34</xdr:row>
                    <xdr:rowOff>19050</xdr:rowOff>
                  </to>
                </anchor>
              </controlPr>
            </control>
          </mc:Choice>
        </mc:AlternateContent>
        <mc:AlternateContent xmlns:mc="http://schemas.openxmlformats.org/markup-compatibility/2006">
          <mc:Choice Requires="x14">
            <control shapeId="11334" r:id="rId273" name="Check Box 4166">
              <controlPr defaultSize="0" autoFill="0" autoLine="0" autoPict="0">
                <anchor moveWithCells="1">
                  <from>
                    <xdr:col>0</xdr:col>
                    <xdr:colOff>857250</xdr:colOff>
                    <xdr:row>34</xdr:row>
                    <xdr:rowOff>0</xdr:rowOff>
                  </from>
                  <to>
                    <xdr:col>0</xdr:col>
                    <xdr:colOff>1152525</xdr:colOff>
                    <xdr:row>35</xdr:row>
                    <xdr:rowOff>19050</xdr:rowOff>
                  </to>
                </anchor>
              </controlPr>
            </control>
          </mc:Choice>
        </mc:AlternateContent>
        <mc:AlternateContent xmlns:mc="http://schemas.openxmlformats.org/markup-compatibility/2006">
          <mc:Choice Requires="x14">
            <control shapeId="11335" r:id="rId274" name="Check Box 4167">
              <controlPr defaultSize="0" autoFill="0" autoLine="0" autoPict="0">
                <anchor moveWithCells="1">
                  <from>
                    <xdr:col>0</xdr:col>
                    <xdr:colOff>857250</xdr:colOff>
                    <xdr:row>35</xdr:row>
                    <xdr:rowOff>0</xdr:rowOff>
                  </from>
                  <to>
                    <xdr:col>0</xdr:col>
                    <xdr:colOff>1152525</xdr:colOff>
                    <xdr:row>36</xdr:row>
                    <xdr:rowOff>19050</xdr:rowOff>
                  </to>
                </anchor>
              </controlPr>
            </control>
          </mc:Choice>
        </mc:AlternateContent>
        <mc:AlternateContent xmlns:mc="http://schemas.openxmlformats.org/markup-compatibility/2006">
          <mc:Choice Requires="x14">
            <control shapeId="11336" r:id="rId275" name="Check Box 4168">
              <controlPr defaultSize="0" autoFill="0" autoLine="0" autoPict="0">
                <anchor moveWithCells="1">
                  <from>
                    <xdr:col>0</xdr:col>
                    <xdr:colOff>857250</xdr:colOff>
                    <xdr:row>36</xdr:row>
                    <xdr:rowOff>0</xdr:rowOff>
                  </from>
                  <to>
                    <xdr:col>0</xdr:col>
                    <xdr:colOff>1152525</xdr:colOff>
                    <xdr:row>37</xdr:row>
                    <xdr:rowOff>19050</xdr:rowOff>
                  </to>
                </anchor>
              </controlPr>
            </control>
          </mc:Choice>
        </mc:AlternateContent>
        <mc:AlternateContent xmlns:mc="http://schemas.openxmlformats.org/markup-compatibility/2006">
          <mc:Choice Requires="x14">
            <control shapeId="11337" r:id="rId276" name="Check Box 4169">
              <controlPr defaultSize="0" autoFill="0" autoLine="0" autoPict="0">
                <anchor moveWithCells="1">
                  <from>
                    <xdr:col>0</xdr:col>
                    <xdr:colOff>857250</xdr:colOff>
                    <xdr:row>37</xdr:row>
                    <xdr:rowOff>0</xdr:rowOff>
                  </from>
                  <to>
                    <xdr:col>0</xdr:col>
                    <xdr:colOff>1152525</xdr:colOff>
                    <xdr:row>38</xdr:row>
                    <xdr:rowOff>19050</xdr:rowOff>
                  </to>
                </anchor>
              </controlPr>
            </control>
          </mc:Choice>
        </mc:AlternateContent>
        <mc:AlternateContent xmlns:mc="http://schemas.openxmlformats.org/markup-compatibility/2006">
          <mc:Choice Requires="x14">
            <control shapeId="11338" r:id="rId277" name="Check Box 4170">
              <controlPr defaultSize="0" autoFill="0" autoLine="0" autoPict="0">
                <anchor moveWithCells="1">
                  <from>
                    <xdr:col>0</xdr:col>
                    <xdr:colOff>857250</xdr:colOff>
                    <xdr:row>38</xdr:row>
                    <xdr:rowOff>0</xdr:rowOff>
                  </from>
                  <to>
                    <xdr:col>0</xdr:col>
                    <xdr:colOff>1152525</xdr:colOff>
                    <xdr:row>39</xdr:row>
                    <xdr:rowOff>19050</xdr:rowOff>
                  </to>
                </anchor>
              </controlPr>
            </control>
          </mc:Choice>
        </mc:AlternateContent>
        <mc:AlternateContent xmlns:mc="http://schemas.openxmlformats.org/markup-compatibility/2006">
          <mc:Choice Requires="x14">
            <control shapeId="11339" r:id="rId278" name="Check Box 4171">
              <controlPr defaultSize="0" autoFill="0" autoLine="0" autoPict="0">
                <anchor moveWithCells="1">
                  <from>
                    <xdr:col>0</xdr:col>
                    <xdr:colOff>857250</xdr:colOff>
                    <xdr:row>39</xdr:row>
                    <xdr:rowOff>0</xdr:rowOff>
                  </from>
                  <to>
                    <xdr:col>0</xdr:col>
                    <xdr:colOff>1152525</xdr:colOff>
                    <xdr:row>40</xdr:row>
                    <xdr:rowOff>19050</xdr:rowOff>
                  </to>
                </anchor>
              </controlPr>
            </control>
          </mc:Choice>
        </mc:AlternateContent>
        <mc:AlternateContent xmlns:mc="http://schemas.openxmlformats.org/markup-compatibility/2006">
          <mc:Choice Requires="x14">
            <control shapeId="11340" r:id="rId279" name="Check Box 4172">
              <controlPr defaultSize="0" autoFill="0" autoLine="0" autoPict="0">
                <anchor moveWithCells="1">
                  <from>
                    <xdr:col>0</xdr:col>
                    <xdr:colOff>857250</xdr:colOff>
                    <xdr:row>40</xdr:row>
                    <xdr:rowOff>0</xdr:rowOff>
                  </from>
                  <to>
                    <xdr:col>0</xdr:col>
                    <xdr:colOff>1152525</xdr:colOff>
                    <xdr:row>41</xdr:row>
                    <xdr:rowOff>19050</xdr:rowOff>
                  </to>
                </anchor>
              </controlPr>
            </control>
          </mc:Choice>
        </mc:AlternateContent>
        <mc:AlternateContent xmlns:mc="http://schemas.openxmlformats.org/markup-compatibility/2006">
          <mc:Choice Requires="x14">
            <control shapeId="11341" r:id="rId280" name="Check Box 4173">
              <controlPr defaultSize="0" autoFill="0" autoLine="0" autoPict="0">
                <anchor moveWithCells="1">
                  <from>
                    <xdr:col>0</xdr:col>
                    <xdr:colOff>857250</xdr:colOff>
                    <xdr:row>41</xdr:row>
                    <xdr:rowOff>0</xdr:rowOff>
                  </from>
                  <to>
                    <xdr:col>0</xdr:col>
                    <xdr:colOff>1152525</xdr:colOff>
                    <xdr:row>66</xdr:row>
                    <xdr:rowOff>19050</xdr:rowOff>
                  </to>
                </anchor>
              </controlPr>
            </control>
          </mc:Choice>
        </mc:AlternateContent>
        <mc:AlternateContent xmlns:mc="http://schemas.openxmlformats.org/markup-compatibility/2006">
          <mc:Choice Requires="x14">
            <control shapeId="11342" r:id="rId281" name="Check Box 417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43" r:id="rId282" name="Check Box 417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44" r:id="rId283" name="Check Box 417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45" r:id="rId284" name="Check Box 417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46" r:id="rId285" name="Check Box 417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47" r:id="rId286" name="Check Box 417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48" r:id="rId287" name="Check Box 418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49" r:id="rId288" name="Check Box 418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50" r:id="rId289" name="Check Box 418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51" r:id="rId290" name="Check Box 418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52" r:id="rId291" name="Check Box 418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53" r:id="rId292" name="Check Box 418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54" r:id="rId293" name="Check Box 418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55" r:id="rId294" name="Check Box 418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56" r:id="rId295" name="Check Box 418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57" r:id="rId296" name="Check Box 418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58" r:id="rId297" name="Check Box 419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59" r:id="rId298" name="Check Box 419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60" r:id="rId299" name="Check Box 419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61" r:id="rId300" name="Check Box 419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62" r:id="rId301" name="Check Box 419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63" r:id="rId302" name="Check Box 419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64" r:id="rId303" name="Check Box 419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65" r:id="rId304" name="Check Box 419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68" r:id="rId305" name="Check Box 4200">
              <controlPr defaultSize="0" autoFill="0" autoLine="0" autoPict="0">
                <anchor moveWithCells="1">
                  <from>
                    <xdr:col>0</xdr:col>
                    <xdr:colOff>857250</xdr:colOff>
                    <xdr:row>14</xdr:row>
                    <xdr:rowOff>0</xdr:rowOff>
                  </from>
                  <to>
                    <xdr:col>0</xdr:col>
                    <xdr:colOff>1152525</xdr:colOff>
                    <xdr:row>15</xdr:row>
                    <xdr:rowOff>19050</xdr:rowOff>
                  </to>
                </anchor>
              </controlPr>
            </control>
          </mc:Choice>
        </mc:AlternateContent>
        <mc:AlternateContent xmlns:mc="http://schemas.openxmlformats.org/markup-compatibility/2006">
          <mc:Choice Requires="x14">
            <control shapeId="11369" r:id="rId306" name="Check Box 4201">
              <controlPr defaultSize="0" autoFill="0" autoLine="0" autoPict="0">
                <anchor moveWithCells="1">
                  <from>
                    <xdr:col>0</xdr:col>
                    <xdr:colOff>857250</xdr:colOff>
                    <xdr:row>15</xdr:row>
                    <xdr:rowOff>0</xdr:rowOff>
                  </from>
                  <to>
                    <xdr:col>0</xdr:col>
                    <xdr:colOff>1152525</xdr:colOff>
                    <xdr:row>16</xdr:row>
                    <xdr:rowOff>19050</xdr:rowOff>
                  </to>
                </anchor>
              </controlPr>
            </control>
          </mc:Choice>
        </mc:AlternateContent>
        <mc:AlternateContent xmlns:mc="http://schemas.openxmlformats.org/markup-compatibility/2006">
          <mc:Choice Requires="x14">
            <control shapeId="11370" r:id="rId307" name="Check Box 4202">
              <controlPr defaultSize="0" autoFill="0" autoLine="0" autoPict="0">
                <anchor moveWithCells="1">
                  <from>
                    <xdr:col>0</xdr:col>
                    <xdr:colOff>857250</xdr:colOff>
                    <xdr:row>16</xdr:row>
                    <xdr:rowOff>0</xdr:rowOff>
                  </from>
                  <to>
                    <xdr:col>0</xdr:col>
                    <xdr:colOff>1152525</xdr:colOff>
                    <xdr:row>17</xdr:row>
                    <xdr:rowOff>19050</xdr:rowOff>
                  </to>
                </anchor>
              </controlPr>
            </control>
          </mc:Choice>
        </mc:AlternateContent>
        <mc:AlternateContent xmlns:mc="http://schemas.openxmlformats.org/markup-compatibility/2006">
          <mc:Choice Requires="x14">
            <control shapeId="11371" r:id="rId308" name="Check Box 4203">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1372" r:id="rId309" name="Check Box 4204">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1373" r:id="rId310" name="Check Box 4205">
              <controlPr defaultSize="0" autoFill="0" autoLine="0" autoPict="0">
                <anchor moveWithCells="1">
                  <from>
                    <xdr:col>0</xdr:col>
                    <xdr:colOff>857250</xdr:colOff>
                    <xdr:row>19</xdr:row>
                    <xdr:rowOff>0</xdr:rowOff>
                  </from>
                  <to>
                    <xdr:col>0</xdr:col>
                    <xdr:colOff>1152525</xdr:colOff>
                    <xdr:row>20</xdr:row>
                    <xdr:rowOff>19050</xdr:rowOff>
                  </to>
                </anchor>
              </controlPr>
            </control>
          </mc:Choice>
        </mc:AlternateContent>
        <mc:AlternateContent xmlns:mc="http://schemas.openxmlformats.org/markup-compatibility/2006">
          <mc:Choice Requires="x14">
            <control shapeId="11374" r:id="rId311" name="Check Box 4206">
              <controlPr defaultSize="0" autoFill="0" autoLine="0" autoPict="0">
                <anchor moveWithCells="1">
                  <from>
                    <xdr:col>0</xdr:col>
                    <xdr:colOff>857250</xdr:colOff>
                    <xdr:row>20</xdr:row>
                    <xdr:rowOff>0</xdr:rowOff>
                  </from>
                  <to>
                    <xdr:col>0</xdr:col>
                    <xdr:colOff>1152525</xdr:colOff>
                    <xdr:row>21</xdr:row>
                    <xdr:rowOff>19050</xdr:rowOff>
                  </to>
                </anchor>
              </controlPr>
            </control>
          </mc:Choice>
        </mc:AlternateContent>
        <mc:AlternateContent xmlns:mc="http://schemas.openxmlformats.org/markup-compatibility/2006">
          <mc:Choice Requires="x14">
            <control shapeId="11375" r:id="rId312" name="Check Box 4207">
              <controlPr defaultSize="0" autoFill="0" autoLine="0" autoPict="0">
                <anchor moveWithCells="1">
                  <from>
                    <xdr:col>0</xdr:col>
                    <xdr:colOff>857250</xdr:colOff>
                    <xdr:row>21</xdr:row>
                    <xdr:rowOff>0</xdr:rowOff>
                  </from>
                  <to>
                    <xdr:col>0</xdr:col>
                    <xdr:colOff>1152525</xdr:colOff>
                    <xdr:row>22</xdr:row>
                    <xdr:rowOff>19050</xdr:rowOff>
                  </to>
                </anchor>
              </controlPr>
            </control>
          </mc:Choice>
        </mc:AlternateContent>
        <mc:AlternateContent xmlns:mc="http://schemas.openxmlformats.org/markup-compatibility/2006">
          <mc:Choice Requires="x14">
            <control shapeId="11376" r:id="rId313" name="Check Box 4208">
              <controlPr defaultSize="0" autoFill="0" autoLine="0" autoPict="0">
                <anchor moveWithCells="1">
                  <from>
                    <xdr:col>0</xdr:col>
                    <xdr:colOff>857250</xdr:colOff>
                    <xdr:row>22</xdr:row>
                    <xdr:rowOff>0</xdr:rowOff>
                  </from>
                  <to>
                    <xdr:col>0</xdr:col>
                    <xdr:colOff>1152525</xdr:colOff>
                    <xdr:row>23</xdr:row>
                    <xdr:rowOff>19050</xdr:rowOff>
                  </to>
                </anchor>
              </controlPr>
            </control>
          </mc:Choice>
        </mc:AlternateContent>
        <mc:AlternateContent xmlns:mc="http://schemas.openxmlformats.org/markup-compatibility/2006">
          <mc:Choice Requires="x14">
            <control shapeId="11377" r:id="rId314" name="Check Box 4209">
              <controlPr defaultSize="0" autoFill="0" autoLine="0" autoPict="0">
                <anchor moveWithCells="1">
                  <from>
                    <xdr:col>0</xdr:col>
                    <xdr:colOff>857250</xdr:colOff>
                    <xdr:row>26</xdr:row>
                    <xdr:rowOff>0</xdr:rowOff>
                  </from>
                  <to>
                    <xdr:col>0</xdr:col>
                    <xdr:colOff>1152525</xdr:colOff>
                    <xdr:row>27</xdr:row>
                    <xdr:rowOff>19050</xdr:rowOff>
                  </to>
                </anchor>
              </controlPr>
            </control>
          </mc:Choice>
        </mc:AlternateContent>
        <mc:AlternateContent xmlns:mc="http://schemas.openxmlformats.org/markup-compatibility/2006">
          <mc:Choice Requires="x14">
            <control shapeId="11378" r:id="rId315" name="Check Box 4210">
              <controlPr defaultSize="0" autoFill="0" autoLine="0" autoPict="0">
                <anchor moveWithCells="1">
                  <from>
                    <xdr:col>0</xdr:col>
                    <xdr:colOff>857250</xdr:colOff>
                    <xdr:row>27</xdr:row>
                    <xdr:rowOff>0</xdr:rowOff>
                  </from>
                  <to>
                    <xdr:col>0</xdr:col>
                    <xdr:colOff>1152525</xdr:colOff>
                    <xdr:row>28</xdr:row>
                    <xdr:rowOff>19050</xdr:rowOff>
                  </to>
                </anchor>
              </controlPr>
            </control>
          </mc:Choice>
        </mc:AlternateContent>
        <mc:AlternateContent xmlns:mc="http://schemas.openxmlformats.org/markup-compatibility/2006">
          <mc:Choice Requires="x14">
            <control shapeId="11379" r:id="rId316" name="Check Box 4211">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11380" r:id="rId317" name="Check Box 4212">
              <controlPr defaultSize="0" autoFill="0" autoLine="0" autoPict="0">
                <anchor moveWithCells="1">
                  <from>
                    <xdr:col>0</xdr:col>
                    <xdr:colOff>857250</xdr:colOff>
                    <xdr:row>29</xdr:row>
                    <xdr:rowOff>0</xdr:rowOff>
                  </from>
                  <to>
                    <xdr:col>0</xdr:col>
                    <xdr:colOff>1152525</xdr:colOff>
                    <xdr:row>30</xdr:row>
                    <xdr:rowOff>19050</xdr:rowOff>
                  </to>
                </anchor>
              </controlPr>
            </control>
          </mc:Choice>
        </mc:AlternateContent>
        <mc:AlternateContent xmlns:mc="http://schemas.openxmlformats.org/markup-compatibility/2006">
          <mc:Choice Requires="x14">
            <control shapeId="11381" r:id="rId318" name="Check Box 4213">
              <controlPr defaultSize="0" autoFill="0" autoLine="0" autoPict="0">
                <anchor moveWithCells="1">
                  <from>
                    <xdr:col>0</xdr:col>
                    <xdr:colOff>857250</xdr:colOff>
                    <xdr:row>30</xdr:row>
                    <xdr:rowOff>0</xdr:rowOff>
                  </from>
                  <to>
                    <xdr:col>0</xdr:col>
                    <xdr:colOff>1152525</xdr:colOff>
                    <xdr:row>31</xdr:row>
                    <xdr:rowOff>19050</xdr:rowOff>
                  </to>
                </anchor>
              </controlPr>
            </control>
          </mc:Choice>
        </mc:AlternateContent>
        <mc:AlternateContent xmlns:mc="http://schemas.openxmlformats.org/markup-compatibility/2006">
          <mc:Choice Requires="x14">
            <control shapeId="11382" r:id="rId319" name="Check Box 4214">
              <controlPr defaultSize="0" autoFill="0" autoLine="0" autoPict="0">
                <anchor moveWithCells="1">
                  <from>
                    <xdr:col>0</xdr:col>
                    <xdr:colOff>857250</xdr:colOff>
                    <xdr:row>31</xdr:row>
                    <xdr:rowOff>0</xdr:rowOff>
                  </from>
                  <to>
                    <xdr:col>0</xdr:col>
                    <xdr:colOff>1152525</xdr:colOff>
                    <xdr:row>32</xdr:row>
                    <xdr:rowOff>19050</xdr:rowOff>
                  </to>
                </anchor>
              </controlPr>
            </control>
          </mc:Choice>
        </mc:AlternateContent>
        <mc:AlternateContent xmlns:mc="http://schemas.openxmlformats.org/markup-compatibility/2006">
          <mc:Choice Requires="x14">
            <control shapeId="11383" r:id="rId320" name="Check Box 4215">
              <controlPr defaultSize="0" autoFill="0" autoLine="0" autoPict="0">
                <anchor moveWithCells="1">
                  <from>
                    <xdr:col>0</xdr:col>
                    <xdr:colOff>857250</xdr:colOff>
                    <xdr:row>32</xdr:row>
                    <xdr:rowOff>0</xdr:rowOff>
                  </from>
                  <to>
                    <xdr:col>0</xdr:col>
                    <xdr:colOff>1152525</xdr:colOff>
                    <xdr:row>33</xdr:row>
                    <xdr:rowOff>19050</xdr:rowOff>
                  </to>
                </anchor>
              </controlPr>
            </control>
          </mc:Choice>
        </mc:AlternateContent>
        <mc:AlternateContent xmlns:mc="http://schemas.openxmlformats.org/markup-compatibility/2006">
          <mc:Choice Requires="x14">
            <control shapeId="11384" r:id="rId321" name="Check Box 4216">
              <controlPr defaultSize="0" autoFill="0" autoLine="0" autoPict="0">
                <anchor moveWithCells="1">
                  <from>
                    <xdr:col>0</xdr:col>
                    <xdr:colOff>857250</xdr:colOff>
                    <xdr:row>33</xdr:row>
                    <xdr:rowOff>0</xdr:rowOff>
                  </from>
                  <to>
                    <xdr:col>0</xdr:col>
                    <xdr:colOff>1152525</xdr:colOff>
                    <xdr:row>34</xdr:row>
                    <xdr:rowOff>19050</xdr:rowOff>
                  </to>
                </anchor>
              </controlPr>
            </control>
          </mc:Choice>
        </mc:AlternateContent>
        <mc:AlternateContent xmlns:mc="http://schemas.openxmlformats.org/markup-compatibility/2006">
          <mc:Choice Requires="x14">
            <control shapeId="11385" r:id="rId322" name="Check Box 4217">
              <controlPr defaultSize="0" autoFill="0" autoLine="0" autoPict="0">
                <anchor moveWithCells="1">
                  <from>
                    <xdr:col>0</xdr:col>
                    <xdr:colOff>857250</xdr:colOff>
                    <xdr:row>34</xdr:row>
                    <xdr:rowOff>0</xdr:rowOff>
                  </from>
                  <to>
                    <xdr:col>0</xdr:col>
                    <xdr:colOff>1152525</xdr:colOff>
                    <xdr:row>35</xdr:row>
                    <xdr:rowOff>19050</xdr:rowOff>
                  </to>
                </anchor>
              </controlPr>
            </control>
          </mc:Choice>
        </mc:AlternateContent>
        <mc:AlternateContent xmlns:mc="http://schemas.openxmlformats.org/markup-compatibility/2006">
          <mc:Choice Requires="x14">
            <control shapeId="11386" r:id="rId323" name="Check Box 4218">
              <controlPr defaultSize="0" autoFill="0" autoLine="0" autoPict="0">
                <anchor moveWithCells="1">
                  <from>
                    <xdr:col>0</xdr:col>
                    <xdr:colOff>857250</xdr:colOff>
                    <xdr:row>35</xdr:row>
                    <xdr:rowOff>0</xdr:rowOff>
                  </from>
                  <to>
                    <xdr:col>0</xdr:col>
                    <xdr:colOff>1152525</xdr:colOff>
                    <xdr:row>36</xdr:row>
                    <xdr:rowOff>19050</xdr:rowOff>
                  </to>
                </anchor>
              </controlPr>
            </control>
          </mc:Choice>
        </mc:AlternateContent>
        <mc:AlternateContent xmlns:mc="http://schemas.openxmlformats.org/markup-compatibility/2006">
          <mc:Choice Requires="x14">
            <control shapeId="11387" r:id="rId324" name="Check Box 4219">
              <controlPr defaultSize="0" autoFill="0" autoLine="0" autoPict="0">
                <anchor moveWithCells="1">
                  <from>
                    <xdr:col>0</xdr:col>
                    <xdr:colOff>857250</xdr:colOff>
                    <xdr:row>36</xdr:row>
                    <xdr:rowOff>0</xdr:rowOff>
                  </from>
                  <to>
                    <xdr:col>0</xdr:col>
                    <xdr:colOff>1152525</xdr:colOff>
                    <xdr:row>37</xdr:row>
                    <xdr:rowOff>19050</xdr:rowOff>
                  </to>
                </anchor>
              </controlPr>
            </control>
          </mc:Choice>
        </mc:AlternateContent>
        <mc:AlternateContent xmlns:mc="http://schemas.openxmlformats.org/markup-compatibility/2006">
          <mc:Choice Requires="x14">
            <control shapeId="11388" r:id="rId325" name="Check Box 4220">
              <controlPr defaultSize="0" autoFill="0" autoLine="0" autoPict="0">
                <anchor moveWithCells="1">
                  <from>
                    <xdr:col>0</xdr:col>
                    <xdr:colOff>857250</xdr:colOff>
                    <xdr:row>37</xdr:row>
                    <xdr:rowOff>0</xdr:rowOff>
                  </from>
                  <to>
                    <xdr:col>0</xdr:col>
                    <xdr:colOff>1152525</xdr:colOff>
                    <xdr:row>38</xdr:row>
                    <xdr:rowOff>19050</xdr:rowOff>
                  </to>
                </anchor>
              </controlPr>
            </control>
          </mc:Choice>
        </mc:AlternateContent>
        <mc:AlternateContent xmlns:mc="http://schemas.openxmlformats.org/markup-compatibility/2006">
          <mc:Choice Requires="x14">
            <control shapeId="11389" r:id="rId326" name="Check Box 4221">
              <controlPr defaultSize="0" autoFill="0" autoLine="0" autoPict="0">
                <anchor moveWithCells="1">
                  <from>
                    <xdr:col>0</xdr:col>
                    <xdr:colOff>857250</xdr:colOff>
                    <xdr:row>38</xdr:row>
                    <xdr:rowOff>0</xdr:rowOff>
                  </from>
                  <to>
                    <xdr:col>0</xdr:col>
                    <xdr:colOff>1152525</xdr:colOff>
                    <xdr:row>39</xdr:row>
                    <xdr:rowOff>19050</xdr:rowOff>
                  </to>
                </anchor>
              </controlPr>
            </control>
          </mc:Choice>
        </mc:AlternateContent>
        <mc:AlternateContent xmlns:mc="http://schemas.openxmlformats.org/markup-compatibility/2006">
          <mc:Choice Requires="x14">
            <control shapeId="11390" r:id="rId327" name="Check Box 4222">
              <controlPr defaultSize="0" autoFill="0" autoLine="0" autoPict="0">
                <anchor moveWithCells="1">
                  <from>
                    <xdr:col>0</xdr:col>
                    <xdr:colOff>857250</xdr:colOff>
                    <xdr:row>39</xdr:row>
                    <xdr:rowOff>0</xdr:rowOff>
                  </from>
                  <to>
                    <xdr:col>0</xdr:col>
                    <xdr:colOff>1152525</xdr:colOff>
                    <xdr:row>40</xdr:row>
                    <xdr:rowOff>19050</xdr:rowOff>
                  </to>
                </anchor>
              </controlPr>
            </control>
          </mc:Choice>
        </mc:AlternateContent>
        <mc:AlternateContent xmlns:mc="http://schemas.openxmlformats.org/markup-compatibility/2006">
          <mc:Choice Requires="x14">
            <control shapeId="11391" r:id="rId328" name="Check Box 4223">
              <controlPr defaultSize="0" autoFill="0" autoLine="0" autoPict="0">
                <anchor moveWithCells="1">
                  <from>
                    <xdr:col>0</xdr:col>
                    <xdr:colOff>857250</xdr:colOff>
                    <xdr:row>40</xdr:row>
                    <xdr:rowOff>0</xdr:rowOff>
                  </from>
                  <to>
                    <xdr:col>0</xdr:col>
                    <xdr:colOff>1152525</xdr:colOff>
                    <xdr:row>41</xdr:row>
                    <xdr:rowOff>19050</xdr:rowOff>
                  </to>
                </anchor>
              </controlPr>
            </control>
          </mc:Choice>
        </mc:AlternateContent>
        <mc:AlternateContent xmlns:mc="http://schemas.openxmlformats.org/markup-compatibility/2006">
          <mc:Choice Requires="x14">
            <control shapeId="11392" r:id="rId329" name="Check Box 4224">
              <controlPr defaultSize="0" autoFill="0" autoLine="0" autoPict="0">
                <anchor moveWithCells="1">
                  <from>
                    <xdr:col>0</xdr:col>
                    <xdr:colOff>857250</xdr:colOff>
                    <xdr:row>41</xdr:row>
                    <xdr:rowOff>0</xdr:rowOff>
                  </from>
                  <to>
                    <xdr:col>0</xdr:col>
                    <xdr:colOff>1152525</xdr:colOff>
                    <xdr:row>66</xdr:row>
                    <xdr:rowOff>19050</xdr:rowOff>
                  </to>
                </anchor>
              </controlPr>
            </control>
          </mc:Choice>
        </mc:AlternateContent>
        <mc:AlternateContent xmlns:mc="http://schemas.openxmlformats.org/markup-compatibility/2006">
          <mc:Choice Requires="x14">
            <control shapeId="11393" r:id="rId330" name="Check Box 422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94" r:id="rId331" name="Check Box 422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95" r:id="rId332" name="Check Box 422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96" r:id="rId333" name="Check Box 422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97" r:id="rId334" name="Check Box 422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98" r:id="rId335" name="Check Box 423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399" r:id="rId336" name="Check Box 423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00" r:id="rId337" name="Check Box 423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01" r:id="rId338" name="Check Box 423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02" r:id="rId339" name="Check Box 423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03" r:id="rId340" name="Check Box 423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04" r:id="rId341" name="Check Box 423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05" r:id="rId342" name="Check Box 423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06" r:id="rId343" name="Check Box 423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07" r:id="rId344" name="Check Box 423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08" r:id="rId345" name="Check Box 424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09" r:id="rId346" name="Check Box 424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10" r:id="rId347" name="Check Box 424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11" r:id="rId348" name="Check Box 424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12" r:id="rId349" name="Check Box 424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13" r:id="rId350" name="Check Box 424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14" r:id="rId351" name="Check Box 424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15" r:id="rId352" name="Check Box 424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16" r:id="rId353" name="Check Box 424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18" r:id="rId354" name="Check Box 4250">
              <controlPr defaultSize="0" autoFill="0" autoLine="0" autoPict="0">
                <anchor moveWithCells="1">
                  <from>
                    <xdr:col>0</xdr:col>
                    <xdr:colOff>857250</xdr:colOff>
                    <xdr:row>14</xdr:row>
                    <xdr:rowOff>0</xdr:rowOff>
                  </from>
                  <to>
                    <xdr:col>0</xdr:col>
                    <xdr:colOff>1152525</xdr:colOff>
                    <xdr:row>15</xdr:row>
                    <xdr:rowOff>19050</xdr:rowOff>
                  </to>
                </anchor>
              </controlPr>
            </control>
          </mc:Choice>
        </mc:AlternateContent>
        <mc:AlternateContent xmlns:mc="http://schemas.openxmlformats.org/markup-compatibility/2006">
          <mc:Choice Requires="x14">
            <control shapeId="11419" r:id="rId355" name="Check Box 4251">
              <controlPr defaultSize="0" autoFill="0" autoLine="0" autoPict="0">
                <anchor moveWithCells="1">
                  <from>
                    <xdr:col>0</xdr:col>
                    <xdr:colOff>857250</xdr:colOff>
                    <xdr:row>15</xdr:row>
                    <xdr:rowOff>0</xdr:rowOff>
                  </from>
                  <to>
                    <xdr:col>0</xdr:col>
                    <xdr:colOff>1152525</xdr:colOff>
                    <xdr:row>16</xdr:row>
                    <xdr:rowOff>19050</xdr:rowOff>
                  </to>
                </anchor>
              </controlPr>
            </control>
          </mc:Choice>
        </mc:AlternateContent>
        <mc:AlternateContent xmlns:mc="http://schemas.openxmlformats.org/markup-compatibility/2006">
          <mc:Choice Requires="x14">
            <control shapeId="11420" r:id="rId356" name="Check Box 4252">
              <controlPr defaultSize="0" autoFill="0" autoLine="0" autoPict="0">
                <anchor moveWithCells="1">
                  <from>
                    <xdr:col>0</xdr:col>
                    <xdr:colOff>857250</xdr:colOff>
                    <xdr:row>16</xdr:row>
                    <xdr:rowOff>0</xdr:rowOff>
                  </from>
                  <to>
                    <xdr:col>0</xdr:col>
                    <xdr:colOff>1152525</xdr:colOff>
                    <xdr:row>17</xdr:row>
                    <xdr:rowOff>19050</xdr:rowOff>
                  </to>
                </anchor>
              </controlPr>
            </control>
          </mc:Choice>
        </mc:AlternateContent>
        <mc:AlternateContent xmlns:mc="http://schemas.openxmlformats.org/markup-compatibility/2006">
          <mc:Choice Requires="x14">
            <control shapeId="11421" r:id="rId357" name="Check Box 4253">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1422" r:id="rId358" name="Check Box 4254">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1423" r:id="rId359" name="Check Box 4255">
              <controlPr defaultSize="0" autoFill="0" autoLine="0" autoPict="0">
                <anchor moveWithCells="1">
                  <from>
                    <xdr:col>0</xdr:col>
                    <xdr:colOff>857250</xdr:colOff>
                    <xdr:row>19</xdr:row>
                    <xdr:rowOff>0</xdr:rowOff>
                  </from>
                  <to>
                    <xdr:col>0</xdr:col>
                    <xdr:colOff>1152525</xdr:colOff>
                    <xdr:row>20</xdr:row>
                    <xdr:rowOff>19050</xdr:rowOff>
                  </to>
                </anchor>
              </controlPr>
            </control>
          </mc:Choice>
        </mc:AlternateContent>
        <mc:AlternateContent xmlns:mc="http://schemas.openxmlformats.org/markup-compatibility/2006">
          <mc:Choice Requires="x14">
            <control shapeId="11424" r:id="rId360" name="Check Box 4256">
              <controlPr defaultSize="0" autoFill="0" autoLine="0" autoPict="0">
                <anchor moveWithCells="1">
                  <from>
                    <xdr:col>0</xdr:col>
                    <xdr:colOff>857250</xdr:colOff>
                    <xdr:row>20</xdr:row>
                    <xdr:rowOff>0</xdr:rowOff>
                  </from>
                  <to>
                    <xdr:col>0</xdr:col>
                    <xdr:colOff>1152525</xdr:colOff>
                    <xdr:row>21</xdr:row>
                    <xdr:rowOff>19050</xdr:rowOff>
                  </to>
                </anchor>
              </controlPr>
            </control>
          </mc:Choice>
        </mc:AlternateContent>
        <mc:AlternateContent xmlns:mc="http://schemas.openxmlformats.org/markup-compatibility/2006">
          <mc:Choice Requires="x14">
            <control shapeId="11425" r:id="rId361" name="Check Box 4257">
              <controlPr defaultSize="0" autoFill="0" autoLine="0" autoPict="0">
                <anchor moveWithCells="1">
                  <from>
                    <xdr:col>0</xdr:col>
                    <xdr:colOff>857250</xdr:colOff>
                    <xdr:row>21</xdr:row>
                    <xdr:rowOff>0</xdr:rowOff>
                  </from>
                  <to>
                    <xdr:col>0</xdr:col>
                    <xdr:colOff>1152525</xdr:colOff>
                    <xdr:row>22</xdr:row>
                    <xdr:rowOff>19050</xdr:rowOff>
                  </to>
                </anchor>
              </controlPr>
            </control>
          </mc:Choice>
        </mc:AlternateContent>
        <mc:AlternateContent xmlns:mc="http://schemas.openxmlformats.org/markup-compatibility/2006">
          <mc:Choice Requires="x14">
            <control shapeId="11426" r:id="rId362" name="Check Box 4258">
              <controlPr defaultSize="0" autoFill="0" autoLine="0" autoPict="0">
                <anchor moveWithCells="1">
                  <from>
                    <xdr:col>0</xdr:col>
                    <xdr:colOff>857250</xdr:colOff>
                    <xdr:row>22</xdr:row>
                    <xdr:rowOff>0</xdr:rowOff>
                  </from>
                  <to>
                    <xdr:col>0</xdr:col>
                    <xdr:colOff>1152525</xdr:colOff>
                    <xdr:row>23</xdr:row>
                    <xdr:rowOff>19050</xdr:rowOff>
                  </to>
                </anchor>
              </controlPr>
            </control>
          </mc:Choice>
        </mc:AlternateContent>
        <mc:AlternateContent xmlns:mc="http://schemas.openxmlformats.org/markup-compatibility/2006">
          <mc:Choice Requires="x14">
            <control shapeId="11427" r:id="rId363" name="Check Box 4259">
              <controlPr defaultSize="0" autoFill="0" autoLine="0" autoPict="0">
                <anchor moveWithCells="1">
                  <from>
                    <xdr:col>0</xdr:col>
                    <xdr:colOff>857250</xdr:colOff>
                    <xdr:row>26</xdr:row>
                    <xdr:rowOff>0</xdr:rowOff>
                  </from>
                  <to>
                    <xdr:col>0</xdr:col>
                    <xdr:colOff>1152525</xdr:colOff>
                    <xdr:row>27</xdr:row>
                    <xdr:rowOff>19050</xdr:rowOff>
                  </to>
                </anchor>
              </controlPr>
            </control>
          </mc:Choice>
        </mc:AlternateContent>
        <mc:AlternateContent xmlns:mc="http://schemas.openxmlformats.org/markup-compatibility/2006">
          <mc:Choice Requires="x14">
            <control shapeId="11428" r:id="rId364" name="Check Box 4260">
              <controlPr defaultSize="0" autoFill="0" autoLine="0" autoPict="0">
                <anchor moveWithCells="1">
                  <from>
                    <xdr:col>0</xdr:col>
                    <xdr:colOff>857250</xdr:colOff>
                    <xdr:row>27</xdr:row>
                    <xdr:rowOff>0</xdr:rowOff>
                  </from>
                  <to>
                    <xdr:col>0</xdr:col>
                    <xdr:colOff>1152525</xdr:colOff>
                    <xdr:row>28</xdr:row>
                    <xdr:rowOff>19050</xdr:rowOff>
                  </to>
                </anchor>
              </controlPr>
            </control>
          </mc:Choice>
        </mc:AlternateContent>
        <mc:AlternateContent xmlns:mc="http://schemas.openxmlformats.org/markup-compatibility/2006">
          <mc:Choice Requires="x14">
            <control shapeId="11429" r:id="rId365" name="Check Box 4261">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11430" r:id="rId366" name="Check Box 4262">
              <controlPr defaultSize="0" autoFill="0" autoLine="0" autoPict="0">
                <anchor moveWithCells="1">
                  <from>
                    <xdr:col>0</xdr:col>
                    <xdr:colOff>857250</xdr:colOff>
                    <xdr:row>29</xdr:row>
                    <xdr:rowOff>0</xdr:rowOff>
                  </from>
                  <to>
                    <xdr:col>0</xdr:col>
                    <xdr:colOff>1152525</xdr:colOff>
                    <xdr:row>30</xdr:row>
                    <xdr:rowOff>19050</xdr:rowOff>
                  </to>
                </anchor>
              </controlPr>
            </control>
          </mc:Choice>
        </mc:AlternateContent>
        <mc:AlternateContent xmlns:mc="http://schemas.openxmlformats.org/markup-compatibility/2006">
          <mc:Choice Requires="x14">
            <control shapeId="11431" r:id="rId367" name="Check Box 4263">
              <controlPr defaultSize="0" autoFill="0" autoLine="0" autoPict="0">
                <anchor moveWithCells="1">
                  <from>
                    <xdr:col>0</xdr:col>
                    <xdr:colOff>857250</xdr:colOff>
                    <xdr:row>30</xdr:row>
                    <xdr:rowOff>0</xdr:rowOff>
                  </from>
                  <to>
                    <xdr:col>0</xdr:col>
                    <xdr:colOff>1152525</xdr:colOff>
                    <xdr:row>31</xdr:row>
                    <xdr:rowOff>19050</xdr:rowOff>
                  </to>
                </anchor>
              </controlPr>
            </control>
          </mc:Choice>
        </mc:AlternateContent>
        <mc:AlternateContent xmlns:mc="http://schemas.openxmlformats.org/markup-compatibility/2006">
          <mc:Choice Requires="x14">
            <control shapeId="11432" r:id="rId368" name="Check Box 4264">
              <controlPr defaultSize="0" autoFill="0" autoLine="0" autoPict="0">
                <anchor moveWithCells="1">
                  <from>
                    <xdr:col>0</xdr:col>
                    <xdr:colOff>857250</xdr:colOff>
                    <xdr:row>31</xdr:row>
                    <xdr:rowOff>0</xdr:rowOff>
                  </from>
                  <to>
                    <xdr:col>0</xdr:col>
                    <xdr:colOff>1152525</xdr:colOff>
                    <xdr:row>32</xdr:row>
                    <xdr:rowOff>19050</xdr:rowOff>
                  </to>
                </anchor>
              </controlPr>
            </control>
          </mc:Choice>
        </mc:AlternateContent>
        <mc:AlternateContent xmlns:mc="http://schemas.openxmlformats.org/markup-compatibility/2006">
          <mc:Choice Requires="x14">
            <control shapeId="11433" r:id="rId369" name="Check Box 4265">
              <controlPr defaultSize="0" autoFill="0" autoLine="0" autoPict="0">
                <anchor moveWithCells="1">
                  <from>
                    <xdr:col>0</xdr:col>
                    <xdr:colOff>857250</xdr:colOff>
                    <xdr:row>32</xdr:row>
                    <xdr:rowOff>0</xdr:rowOff>
                  </from>
                  <to>
                    <xdr:col>0</xdr:col>
                    <xdr:colOff>1152525</xdr:colOff>
                    <xdr:row>33</xdr:row>
                    <xdr:rowOff>19050</xdr:rowOff>
                  </to>
                </anchor>
              </controlPr>
            </control>
          </mc:Choice>
        </mc:AlternateContent>
        <mc:AlternateContent xmlns:mc="http://schemas.openxmlformats.org/markup-compatibility/2006">
          <mc:Choice Requires="x14">
            <control shapeId="11434" r:id="rId370" name="Check Box 4266">
              <controlPr defaultSize="0" autoFill="0" autoLine="0" autoPict="0">
                <anchor moveWithCells="1">
                  <from>
                    <xdr:col>0</xdr:col>
                    <xdr:colOff>857250</xdr:colOff>
                    <xdr:row>33</xdr:row>
                    <xdr:rowOff>0</xdr:rowOff>
                  </from>
                  <to>
                    <xdr:col>0</xdr:col>
                    <xdr:colOff>1152525</xdr:colOff>
                    <xdr:row>34</xdr:row>
                    <xdr:rowOff>19050</xdr:rowOff>
                  </to>
                </anchor>
              </controlPr>
            </control>
          </mc:Choice>
        </mc:AlternateContent>
        <mc:AlternateContent xmlns:mc="http://schemas.openxmlformats.org/markup-compatibility/2006">
          <mc:Choice Requires="x14">
            <control shapeId="11435" r:id="rId371" name="Check Box 4267">
              <controlPr defaultSize="0" autoFill="0" autoLine="0" autoPict="0">
                <anchor moveWithCells="1">
                  <from>
                    <xdr:col>0</xdr:col>
                    <xdr:colOff>857250</xdr:colOff>
                    <xdr:row>34</xdr:row>
                    <xdr:rowOff>0</xdr:rowOff>
                  </from>
                  <to>
                    <xdr:col>0</xdr:col>
                    <xdr:colOff>1152525</xdr:colOff>
                    <xdr:row>35</xdr:row>
                    <xdr:rowOff>19050</xdr:rowOff>
                  </to>
                </anchor>
              </controlPr>
            </control>
          </mc:Choice>
        </mc:AlternateContent>
        <mc:AlternateContent xmlns:mc="http://schemas.openxmlformats.org/markup-compatibility/2006">
          <mc:Choice Requires="x14">
            <control shapeId="11436" r:id="rId372" name="Check Box 4268">
              <controlPr defaultSize="0" autoFill="0" autoLine="0" autoPict="0">
                <anchor moveWithCells="1">
                  <from>
                    <xdr:col>0</xdr:col>
                    <xdr:colOff>857250</xdr:colOff>
                    <xdr:row>35</xdr:row>
                    <xdr:rowOff>0</xdr:rowOff>
                  </from>
                  <to>
                    <xdr:col>0</xdr:col>
                    <xdr:colOff>1152525</xdr:colOff>
                    <xdr:row>36</xdr:row>
                    <xdr:rowOff>19050</xdr:rowOff>
                  </to>
                </anchor>
              </controlPr>
            </control>
          </mc:Choice>
        </mc:AlternateContent>
        <mc:AlternateContent xmlns:mc="http://schemas.openxmlformats.org/markup-compatibility/2006">
          <mc:Choice Requires="x14">
            <control shapeId="11437" r:id="rId373" name="Check Box 4269">
              <controlPr defaultSize="0" autoFill="0" autoLine="0" autoPict="0">
                <anchor moveWithCells="1">
                  <from>
                    <xdr:col>0</xdr:col>
                    <xdr:colOff>857250</xdr:colOff>
                    <xdr:row>36</xdr:row>
                    <xdr:rowOff>0</xdr:rowOff>
                  </from>
                  <to>
                    <xdr:col>0</xdr:col>
                    <xdr:colOff>1152525</xdr:colOff>
                    <xdr:row>37</xdr:row>
                    <xdr:rowOff>19050</xdr:rowOff>
                  </to>
                </anchor>
              </controlPr>
            </control>
          </mc:Choice>
        </mc:AlternateContent>
        <mc:AlternateContent xmlns:mc="http://schemas.openxmlformats.org/markup-compatibility/2006">
          <mc:Choice Requires="x14">
            <control shapeId="11438" r:id="rId374" name="Check Box 4270">
              <controlPr defaultSize="0" autoFill="0" autoLine="0" autoPict="0">
                <anchor moveWithCells="1">
                  <from>
                    <xdr:col>0</xdr:col>
                    <xdr:colOff>857250</xdr:colOff>
                    <xdr:row>37</xdr:row>
                    <xdr:rowOff>0</xdr:rowOff>
                  </from>
                  <to>
                    <xdr:col>0</xdr:col>
                    <xdr:colOff>1152525</xdr:colOff>
                    <xdr:row>38</xdr:row>
                    <xdr:rowOff>19050</xdr:rowOff>
                  </to>
                </anchor>
              </controlPr>
            </control>
          </mc:Choice>
        </mc:AlternateContent>
        <mc:AlternateContent xmlns:mc="http://schemas.openxmlformats.org/markup-compatibility/2006">
          <mc:Choice Requires="x14">
            <control shapeId="11439" r:id="rId375" name="Check Box 4271">
              <controlPr defaultSize="0" autoFill="0" autoLine="0" autoPict="0">
                <anchor moveWithCells="1">
                  <from>
                    <xdr:col>0</xdr:col>
                    <xdr:colOff>857250</xdr:colOff>
                    <xdr:row>38</xdr:row>
                    <xdr:rowOff>0</xdr:rowOff>
                  </from>
                  <to>
                    <xdr:col>0</xdr:col>
                    <xdr:colOff>1152525</xdr:colOff>
                    <xdr:row>39</xdr:row>
                    <xdr:rowOff>19050</xdr:rowOff>
                  </to>
                </anchor>
              </controlPr>
            </control>
          </mc:Choice>
        </mc:AlternateContent>
        <mc:AlternateContent xmlns:mc="http://schemas.openxmlformats.org/markup-compatibility/2006">
          <mc:Choice Requires="x14">
            <control shapeId="11440" r:id="rId376" name="Check Box 4272">
              <controlPr defaultSize="0" autoFill="0" autoLine="0" autoPict="0">
                <anchor moveWithCells="1">
                  <from>
                    <xdr:col>0</xdr:col>
                    <xdr:colOff>857250</xdr:colOff>
                    <xdr:row>39</xdr:row>
                    <xdr:rowOff>0</xdr:rowOff>
                  </from>
                  <to>
                    <xdr:col>0</xdr:col>
                    <xdr:colOff>1152525</xdr:colOff>
                    <xdr:row>40</xdr:row>
                    <xdr:rowOff>19050</xdr:rowOff>
                  </to>
                </anchor>
              </controlPr>
            </control>
          </mc:Choice>
        </mc:AlternateContent>
        <mc:AlternateContent xmlns:mc="http://schemas.openxmlformats.org/markup-compatibility/2006">
          <mc:Choice Requires="x14">
            <control shapeId="11441" r:id="rId377" name="Check Box 4273">
              <controlPr defaultSize="0" autoFill="0" autoLine="0" autoPict="0">
                <anchor moveWithCells="1">
                  <from>
                    <xdr:col>0</xdr:col>
                    <xdr:colOff>857250</xdr:colOff>
                    <xdr:row>40</xdr:row>
                    <xdr:rowOff>0</xdr:rowOff>
                  </from>
                  <to>
                    <xdr:col>0</xdr:col>
                    <xdr:colOff>1152525</xdr:colOff>
                    <xdr:row>41</xdr:row>
                    <xdr:rowOff>19050</xdr:rowOff>
                  </to>
                </anchor>
              </controlPr>
            </control>
          </mc:Choice>
        </mc:AlternateContent>
        <mc:AlternateContent xmlns:mc="http://schemas.openxmlformats.org/markup-compatibility/2006">
          <mc:Choice Requires="x14">
            <control shapeId="11442" r:id="rId378" name="Check Box 4274">
              <controlPr defaultSize="0" autoFill="0" autoLine="0" autoPict="0">
                <anchor moveWithCells="1">
                  <from>
                    <xdr:col>0</xdr:col>
                    <xdr:colOff>857250</xdr:colOff>
                    <xdr:row>41</xdr:row>
                    <xdr:rowOff>0</xdr:rowOff>
                  </from>
                  <to>
                    <xdr:col>0</xdr:col>
                    <xdr:colOff>1152525</xdr:colOff>
                    <xdr:row>66</xdr:row>
                    <xdr:rowOff>19050</xdr:rowOff>
                  </to>
                </anchor>
              </controlPr>
            </control>
          </mc:Choice>
        </mc:AlternateContent>
        <mc:AlternateContent xmlns:mc="http://schemas.openxmlformats.org/markup-compatibility/2006">
          <mc:Choice Requires="x14">
            <control shapeId="11443" r:id="rId379" name="Check Box 427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44" r:id="rId380" name="Check Box 427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45" r:id="rId381" name="Check Box 427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46" r:id="rId382" name="Check Box 427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47" r:id="rId383" name="Check Box 427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48" r:id="rId384" name="Check Box 428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49" r:id="rId385" name="Check Box 428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50" r:id="rId386" name="Check Box 428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51" r:id="rId387" name="Check Box 428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52" r:id="rId388" name="Check Box 428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53" r:id="rId389" name="Check Box 428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54" r:id="rId390" name="Check Box 428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55" r:id="rId391" name="Check Box 428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56" r:id="rId392" name="Check Box 428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57" r:id="rId393" name="Check Box 428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58" r:id="rId394" name="Check Box 429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59" r:id="rId395" name="Check Box 429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60" r:id="rId396" name="Check Box 429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61" r:id="rId397" name="Check Box 429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62" r:id="rId398" name="Check Box 429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63" r:id="rId399" name="Check Box 429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64" r:id="rId400" name="Check Box 429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65" r:id="rId401" name="Check Box 429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66" r:id="rId402" name="Check Box 429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67" r:id="rId403" name="Check Box 4299">
              <controlPr defaultSize="0" autoFill="0" autoLine="0" autoPict="0">
                <anchor moveWithCells="1">
                  <from>
                    <xdr:col>0</xdr:col>
                    <xdr:colOff>857250</xdr:colOff>
                    <xdr:row>13</xdr:row>
                    <xdr:rowOff>0</xdr:rowOff>
                  </from>
                  <to>
                    <xdr:col>0</xdr:col>
                    <xdr:colOff>1152525</xdr:colOff>
                    <xdr:row>14</xdr:row>
                    <xdr:rowOff>19050</xdr:rowOff>
                  </to>
                </anchor>
              </controlPr>
            </control>
          </mc:Choice>
        </mc:AlternateContent>
        <mc:AlternateContent xmlns:mc="http://schemas.openxmlformats.org/markup-compatibility/2006">
          <mc:Choice Requires="x14">
            <control shapeId="11468" r:id="rId404" name="Check Box 4300">
              <controlPr defaultSize="0" autoFill="0" autoLine="0" autoPict="0">
                <anchor moveWithCells="1">
                  <from>
                    <xdr:col>0</xdr:col>
                    <xdr:colOff>857250</xdr:colOff>
                    <xdr:row>14</xdr:row>
                    <xdr:rowOff>0</xdr:rowOff>
                  </from>
                  <to>
                    <xdr:col>0</xdr:col>
                    <xdr:colOff>1152525</xdr:colOff>
                    <xdr:row>15</xdr:row>
                    <xdr:rowOff>19050</xdr:rowOff>
                  </to>
                </anchor>
              </controlPr>
            </control>
          </mc:Choice>
        </mc:AlternateContent>
        <mc:AlternateContent xmlns:mc="http://schemas.openxmlformats.org/markup-compatibility/2006">
          <mc:Choice Requires="x14">
            <control shapeId="11469" r:id="rId405" name="Check Box 4301">
              <controlPr defaultSize="0" autoFill="0" autoLine="0" autoPict="0">
                <anchor moveWithCells="1">
                  <from>
                    <xdr:col>0</xdr:col>
                    <xdr:colOff>857250</xdr:colOff>
                    <xdr:row>15</xdr:row>
                    <xdr:rowOff>0</xdr:rowOff>
                  </from>
                  <to>
                    <xdr:col>0</xdr:col>
                    <xdr:colOff>1152525</xdr:colOff>
                    <xdr:row>16</xdr:row>
                    <xdr:rowOff>19050</xdr:rowOff>
                  </to>
                </anchor>
              </controlPr>
            </control>
          </mc:Choice>
        </mc:AlternateContent>
        <mc:AlternateContent xmlns:mc="http://schemas.openxmlformats.org/markup-compatibility/2006">
          <mc:Choice Requires="x14">
            <control shapeId="11470" r:id="rId406" name="Check Box 4302">
              <controlPr defaultSize="0" autoFill="0" autoLine="0" autoPict="0">
                <anchor moveWithCells="1">
                  <from>
                    <xdr:col>0</xdr:col>
                    <xdr:colOff>857250</xdr:colOff>
                    <xdr:row>16</xdr:row>
                    <xdr:rowOff>0</xdr:rowOff>
                  </from>
                  <to>
                    <xdr:col>0</xdr:col>
                    <xdr:colOff>1152525</xdr:colOff>
                    <xdr:row>17</xdr:row>
                    <xdr:rowOff>19050</xdr:rowOff>
                  </to>
                </anchor>
              </controlPr>
            </control>
          </mc:Choice>
        </mc:AlternateContent>
        <mc:AlternateContent xmlns:mc="http://schemas.openxmlformats.org/markup-compatibility/2006">
          <mc:Choice Requires="x14">
            <control shapeId="11471" r:id="rId407" name="Check Box 4303">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1472" r:id="rId408" name="Check Box 4304">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1473" r:id="rId409" name="Check Box 4305">
              <controlPr defaultSize="0" autoFill="0" autoLine="0" autoPict="0">
                <anchor moveWithCells="1">
                  <from>
                    <xdr:col>0</xdr:col>
                    <xdr:colOff>857250</xdr:colOff>
                    <xdr:row>19</xdr:row>
                    <xdr:rowOff>0</xdr:rowOff>
                  </from>
                  <to>
                    <xdr:col>0</xdr:col>
                    <xdr:colOff>1152525</xdr:colOff>
                    <xdr:row>20</xdr:row>
                    <xdr:rowOff>19050</xdr:rowOff>
                  </to>
                </anchor>
              </controlPr>
            </control>
          </mc:Choice>
        </mc:AlternateContent>
        <mc:AlternateContent xmlns:mc="http://schemas.openxmlformats.org/markup-compatibility/2006">
          <mc:Choice Requires="x14">
            <control shapeId="11474" r:id="rId410" name="Check Box 4306">
              <controlPr defaultSize="0" autoFill="0" autoLine="0" autoPict="0">
                <anchor moveWithCells="1">
                  <from>
                    <xdr:col>0</xdr:col>
                    <xdr:colOff>857250</xdr:colOff>
                    <xdr:row>20</xdr:row>
                    <xdr:rowOff>0</xdr:rowOff>
                  </from>
                  <to>
                    <xdr:col>0</xdr:col>
                    <xdr:colOff>1152525</xdr:colOff>
                    <xdr:row>21</xdr:row>
                    <xdr:rowOff>19050</xdr:rowOff>
                  </to>
                </anchor>
              </controlPr>
            </control>
          </mc:Choice>
        </mc:AlternateContent>
        <mc:AlternateContent xmlns:mc="http://schemas.openxmlformats.org/markup-compatibility/2006">
          <mc:Choice Requires="x14">
            <control shapeId="11475" r:id="rId411" name="Check Box 4307">
              <controlPr defaultSize="0" autoFill="0" autoLine="0" autoPict="0">
                <anchor moveWithCells="1">
                  <from>
                    <xdr:col>0</xdr:col>
                    <xdr:colOff>857250</xdr:colOff>
                    <xdr:row>21</xdr:row>
                    <xdr:rowOff>0</xdr:rowOff>
                  </from>
                  <to>
                    <xdr:col>0</xdr:col>
                    <xdr:colOff>1152525</xdr:colOff>
                    <xdr:row>22</xdr:row>
                    <xdr:rowOff>19050</xdr:rowOff>
                  </to>
                </anchor>
              </controlPr>
            </control>
          </mc:Choice>
        </mc:AlternateContent>
        <mc:AlternateContent xmlns:mc="http://schemas.openxmlformats.org/markup-compatibility/2006">
          <mc:Choice Requires="x14">
            <control shapeId="11476" r:id="rId412" name="Check Box 4308">
              <controlPr defaultSize="0" autoFill="0" autoLine="0" autoPict="0">
                <anchor moveWithCells="1">
                  <from>
                    <xdr:col>0</xdr:col>
                    <xdr:colOff>857250</xdr:colOff>
                    <xdr:row>22</xdr:row>
                    <xdr:rowOff>0</xdr:rowOff>
                  </from>
                  <to>
                    <xdr:col>0</xdr:col>
                    <xdr:colOff>1152525</xdr:colOff>
                    <xdr:row>23</xdr:row>
                    <xdr:rowOff>19050</xdr:rowOff>
                  </to>
                </anchor>
              </controlPr>
            </control>
          </mc:Choice>
        </mc:AlternateContent>
        <mc:AlternateContent xmlns:mc="http://schemas.openxmlformats.org/markup-compatibility/2006">
          <mc:Choice Requires="x14">
            <control shapeId="11477" r:id="rId413" name="Check Box 4309">
              <controlPr defaultSize="0" autoFill="0" autoLine="0" autoPict="0">
                <anchor moveWithCells="1">
                  <from>
                    <xdr:col>0</xdr:col>
                    <xdr:colOff>857250</xdr:colOff>
                    <xdr:row>26</xdr:row>
                    <xdr:rowOff>0</xdr:rowOff>
                  </from>
                  <to>
                    <xdr:col>0</xdr:col>
                    <xdr:colOff>1152525</xdr:colOff>
                    <xdr:row>27</xdr:row>
                    <xdr:rowOff>19050</xdr:rowOff>
                  </to>
                </anchor>
              </controlPr>
            </control>
          </mc:Choice>
        </mc:AlternateContent>
        <mc:AlternateContent xmlns:mc="http://schemas.openxmlformats.org/markup-compatibility/2006">
          <mc:Choice Requires="x14">
            <control shapeId="11478" r:id="rId414" name="Check Box 4310">
              <controlPr defaultSize="0" autoFill="0" autoLine="0" autoPict="0">
                <anchor moveWithCells="1">
                  <from>
                    <xdr:col>0</xdr:col>
                    <xdr:colOff>857250</xdr:colOff>
                    <xdr:row>27</xdr:row>
                    <xdr:rowOff>0</xdr:rowOff>
                  </from>
                  <to>
                    <xdr:col>0</xdr:col>
                    <xdr:colOff>1152525</xdr:colOff>
                    <xdr:row>28</xdr:row>
                    <xdr:rowOff>19050</xdr:rowOff>
                  </to>
                </anchor>
              </controlPr>
            </control>
          </mc:Choice>
        </mc:AlternateContent>
        <mc:AlternateContent xmlns:mc="http://schemas.openxmlformats.org/markup-compatibility/2006">
          <mc:Choice Requires="x14">
            <control shapeId="11479" r:id="rId415" name="Check Box 4311">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11480" r:id="rId416" name="Check Box 4312">
              <controlPr defaultSize="0" autoFill="0" autoLine="0" autoPict="0">
                <anchor moveWithCells="1">
                  <from>
                    <xdr:col>0</xdr:col>
                    <xdr:colOff>857250</xdr:colOff>
                    <xdr:row>29</xdr:row>
                    <xdr:rowOff>0</xdr:rowOff>
                  </from>
                  <to>
                    <xdr:col>0</xdr:col>
                    <xdr:colOff>1152525</xdr:colOff>
                    <xdr:row>30</xdr:row>
                    <xdr:rowOff>19050</xdr:rowOff>
                  </to>
                </anchor>
              </controlPr>
            </control>
          </mc:Choice>
        </mc:AlternateContent>
        <mc:AlternateContent xmlns:mc="http://schemas.openxmlformats.org/markup-compatibility/2006">
          <mc:Choice Requires="x14">
            <control shapeId="11481" r:id="rId417" name="Check Box 4313">
              <controlPr defaultSize="0" autoFill="0" autoLine="0" autoPict="0">
                <anchor moveWithCells="1">
                  <from>
                    <xdr:col>0</xdr:col>
                    <xdr:colOff>857250</xdr:colOff>
                    <xdr:row>30</xdr:row>
                    <xdr:rowOff>0</xdr:rowOff>
                  </from>
                  <to>
                    <xdr:col>0</xdr:col>
                    <xdr:colOff>1152525</xdr:colOff>
                    <xdr:row>31</xdr:row>
                    <xdr:rowOff>19050</xdr:rowOff>
                  </to>
                </anchor>
              </controlPr>
            </control>
          </mc:Choice>
        </mc:AlternateContent>
        <mc:AlternateContent xmlns:mc="http://schemas.openxmlformats.org/markup-compatibility/2006">
          <mc:Choice Requires="x14">
            <control shapeId="11482" r:id="rId418" name="Check Box 4314">
              <controlPr defaultSize="0" autoFill="0" autoLine="0" autoPict="0">
                <anchor moveWithCells="1">
                  <from>
                    <xdr:col>0</xdr:col>
                    <xdr:colOff>857250</xdr:colOff>
                    <xdr:row>31</xdr:row>
                    <xdr:rowOff>0</xdr:rowOff>
                  </from>
                  <to>
                    <xdr:col>0</xdr:col>
                    <xdr:colOff>1152525</xdr:colOff>
                    <xdr:row>32</xdr:row>
                    <xdr:rowOff>19050</xdr:rowOff>
                  </to>
                </anchor>
              </controlPr>
            </control>
          </mc:Choice>
        </mc:AlternateContent>
        <mc:AlternateContent xmlns:mc="http://schemas.openxmlformats.org/markup-compatibility/2006">
          <mc:Choice Requires="x14">
            <control shapeId="11483" r:id="rId419" name="Check Box 4315">
              <controlPr defaultSize="0" autoFill="0" autoLine="0" autoPict="0">
                <anchor moveWithCells="1">
                  <from>
                    <xdr:col>0</xdr:col>
                    <xdr:colOff>857250</xdr:colOff>
                    <xdr:row>32</xdr:row>
                    <xdr:rowOff>0</xdr:rowOff>
                  </from>
                  <to>
                    <xdr:col>0</xdr:col>
                    <xdr:colOff>1152525</xdr:colOff>
                    <xdr:row>33</xdr:row>
                    <xdr:rowOff>19050</xdr:rowOff>
                  </to>
                </anchor>
              </controlPr>
            </control>
          </mc:Choice>
        </mc:AlternateContent>
        <mc:AlternateContent xmlns:mc="http://schemas.openxmlformats.org/markup-compatibility/2006">
          <mc:Choice Requires="x14">
            <control shapeId="11484" r:id="rId420" name="Check Box 4316">
              <controlPr defaultSize="0" autoFill="0" autoLine="0" autoPict="0">
                <anchor moveWithCells="1">
                  <from>
                    <xdr:col>0</xdr:col>
                    <xdr:colOff>857250</xdr:colOff>
                    <xdr:row>33</xdr:row>
                    <xdr:rowOff>0</xdr:rowOff>
                  </from>
                  <to>
                    <xdr:col>0</xdr:col>
                    <xdr:colOff>1152525</xdr:colOff>
                    <xdr:row>34</xdr:row>
                    <xdr:rowOff>19050</xdr:rowOff>
                  </to>
                </anchor>
              </controlPr>
            </control>
          </mc:Choice>
        </mc:AlternateContent>
        <mc:AlternateContent xmlns:mc="http://schemas.openxmlformats.org/markup-compatibility/2006">
          <mc:Choice Requires="x14">
            <control shapeId="11485" r:id="rId421" name="Check Box 4317">
              <controlPr defaultSize="0" autoFill="0" autoLine="0" autoPict="0">
                <anchor moveWithCells="1">
                  <from>
                    <xdr:col>0</xdr:col>
                    <xdr:colOff>857250</xdr:colOff>
                    <xdr:row>34</xdr:row>
                    <xdr:rowOff>0</xdr:rowOff>
                  </from>
                  <to>
                    <xdr:col>0</xdr:col>
                    <xdr:colOff>1152525</xdr:colOff>
                    <xdr:row>35</xdr:row>
                    <xdr:rowOff>19050</xdr:rowOff>
                  </to>
                </anchor>
              </controlPr>
            </control>
          </mc:Choice>
        </mc:AlternateContent>
        <mc:AlternateContent xmlns:mc="http://schemas.openxmlformats.org/markup-compatibility/2006">
          <mc:Choice Requires="x14">
            <control shapeId="11486" r:id="rId422" name="Check Box 4318">
              <controlPr defaultSize="0" autoFill="0" autoLine="0" autoPict="0">
                <anchor moveWithCells="1">
                  <from>
                    <xdr:col>0</xdr:col>
                    <xdr:colOff>857250</xdr:colOff>
                    <xdr:row>35</xdr:row>
                    <xdr:rowOff>0</xdr:rowOff>
                  </from>
                  <to>
                    <xdr:col>0</xdr:col>
                    <xdr:colOff>1152525</xdr:colOff>
                    <xdr:row>36</xdr:row>
                    <xdr:rowOff>19050</xdr:rowOff>
                  </to>
                </anchor>
              </controlPr>
            </control>
          </mc:Choice>
        </mc:AlternateContent>
        <mc:AlternateContent xmlns:mc="http://schemas.openxmlformats.org/markup-compatibility/2006">
          <mc:Choice Requires="x14">
            <control shapeId="11487" r:id="rId423" name="Check Box 4319">
              <controlPr defaultSize="0" autoFill="0" autoLine="0" autoPict="0">
                <anchor moveWithCells="1">
                  <from>
                    <xdr:col>0</xdr:col>
                    <xdr:colOff>857250</xdr:colOff>
                    <xdr:row>36</xdr:row>
                    <xdr:rowOff>0</xdr:rowOff>
                  </from>
                  <to>
                    <xdr:col>0</xdr:col>
                    <xdr:colOff>1152525</xdr:colOff>
                    <xdr:row>37</xdr:row>
                    <xdr:rowOff>19050</xdr:rowOff>
                  </to>
                </anchor>
              </controlPr>
            </control>
          </mc:Choice>
        </mc:AlternateContent>
        <mc:AlternateContent xmlns:mc="http://schemas.openxmlformats.org/markup-compatibility/2006">
          <mc:Choice Requires="x14">
            <control shapeId="11488" r:id="rId424" name="Check Box 4320">
              <controlPr defaultSize="0" autoFill="0" autoLine="0" autoPict="0">
                <anchor moveWithCells="1">
                  <from>
                    <xdr:col>0</xdr:col>
                    <xdr:colOff>857250</xdr:colOff>
                    <xdr:row>37</xdr:row>
                    <xdr:rowOff>0</xdr:rowOff>
                  </from>
                  <to>
                    <xdr:col>0</xdr:col>
                    <xdr:colOff>1152525</xdr:colOff>
                    <xdr:row>38</xdr:row>
                    <xdr:rowOff>19050</xdr:rowOff>
                  </to>
                </anchor>
              </controlPr>
            </control>
          </mc:Choice>
        </mc:AlternateContent>
        <mc:AlternateContent xmlns:mc="http://schemas.openxmlformats.org/markup-compatibility/2006">
          <mc:Choice Requires="x14">
            <control shapeId="11489" r:id="rId425" name="Check Box 4321">
              <controlPr defaultSize="0" autoFill="0" autoLine="0" autoPict="0">
                <anchor moveWithCells="1">
                  <from>
                    <xdr:col>0</xdr:col>
                    <xdr:colOff>857250</xdr:colOff>
                    <xdr:row>38</xdr:row>
                    <xdr:rowOff>0</xdr:rowOff>
                  </from>
                  <to>
                    <xdr:col>0</xdr:col>
                    <xdr:colOff>1152525</xdr:colOff>
                    <xdr:row>39</xdr:row>
                    <xdr:rowOff>19050</xdr:rowOff>
                  </to>
                </anchor>
              </controlPr>
            </control>
          </mc:Choice>
        </mc:AlternateContent>
        <mc:AlternateContent xmlns:mc="http://schemas.openxmlformats.org/markup-compatibility/2006">
          <mc:Choice Requires="x14">
            <control shapeId="11490" r:id="rId426" name="Check Box 4322">
              <controlPr defaultSize="0" autoFill="0" autoLine="0" autoPict="0">
                <anchor moveWithCells="1">
                  <from>
                    <xdr:col>0</xdr:col>
                    <xdr:colOff>857250</xdr:colOff>
                    <xdr:row>39</xdr:row>
                    <xdr:rowOff>0</xdr:rowOff>
                  </from>
                  <to>
                    <xdr:col>0</xdr:col>
                    <xdr:colOff>1152525</xdr:colOff>
                    <xdr:row>40</xdr:row>
                    <xdr:rowOff>19050</xdr:rowOff>
                  </to>
                </anchor>
              </controlPr>
            </control>
          </mc:Choice>
        </mc:AlternateContent>
        <mc:AlternateContent xmlns:mc="http://schemas.openxmlformats.org/markup-compatibility/2006">
          <mc:Choice Requires="x14">
            <control shapeId="11491" r:id="rId427" name="Check Box 4323">
              <controlPr defaultSize="0" autoFill="0" autoLine="0" autoPict="0">
                <anchor moveWithCells="1">
                  <from>
                    <xdr:col>0</xdr:col>
                    <xdr:colOff>857250</xdr:colOff>
                    <xdr:row>40</xdr:row>
                    <xdr:rowOff>0</xdr:rowOff>
                  </from>
                  <to>
                    <xdr:col>0</xdr:col>
                    <xdr:colOff>1152525</xdr:colOff>
                    <xdr:row>41</xdr:row>
                    <xdr:rowOff>19050</xdr:rowOff>
                  </to>
                </anchor>
              </controlPr>
            </control>
          </mc:Choice>
        </mc:AlternateContent>
        <mc:AlternateContent xmlns:mc="http://schemas.openxmlformats.org/markup-compatibility/2006">
          <mc:Choice Requires="x14">
            <control shapeId="11492" r:id="rId428" name="Check Box 4324">
              <controlPr defaultSize="0" autoFill="0" autoLine="0" autoPict="0">
                <anchor moveWithCells="1">
                  <from>
                    <xdr:col>0</xdr:col>
                    <xdr:colOff>857250</xdr:colOff>
                    <xdr:row>41</xdr:row>
                    <xdr:rowOff>0</xdr:rowOff>
                  </from>
                  <to>
                    <xdr:col>0</xdr:col>
                    <xdr:colOff>1152525</xdr:colOff>
                    <xdr:row>66</xdr:row>
                    <xdr:rowOff>19050</xdr:rowOff>
                  </to>
                </anchor>
              </controlPr>
            </control>
          </mc:Choice>
        </mc:AlternateContent>
        <mc:AlternateContent xmlns:mc="http://schemas.openxmlformats.org/markup-compatibility/2006">
          <mc:Choice Requires="x14">
            <control shapeId="11493" r:id="rId429" name="Check Box 432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94" r:id="rId430" name="Check Box 432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95" r:id="rId431" name="Check Box 432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96" r:id="rId432" name="Check Box 432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97" r:id="rId433" name="Check Box 432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98" r:id="rId434" name="Check Box 433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499" r:id="rId435" name="Check Box 433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00" r:id="rId436" name="Check Box 433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01" r:id="rId437" name="Check Box 433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02" r:id="rId438" name="Check Box 433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03" r:id="rId439" name="Check Box 433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04" r:id="rId440" name="Check Box 433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05" r:id="rId441" name="Check Box 433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06" r:id="rId442" name="Check Box 433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07" r:id="rId443" name="Check Box 433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08" r:id="rId444" name="Check Box 434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09" r:id="rId445" name="Check Box 434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10" r:id="rId446" name="Check Box 434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11" r:id="rId447" name="Check Box 434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12" r:id="rId448" name="Check Box 434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13" r:id="rId449" name="Check Box 434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14" r:id="rId450" name="Check Box 434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15" r:id="rId451" name="Check Box 434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16" r:id="rId452" name="Check Box 434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19" r:id="rId453" name="Check Box 4351">
              <controlPr defaultSize="0" autoFill="0" autoLine="0" autoPict="0">
                <anchor moveWithCells="1">
                  <from>
                    <xdr:col>0</xdr:col>
                    <xdr:colOff>857250</xdr:colOff>
                    <xdr:row>14</xdr:row>
                    <xdr:rowOff>0</xdr:rowOff>
                  </from>
                  <to>
                    <xdr:col>0</xdr:col>
                    <xdr:colOff>1152525</xdr:colOff>
                    <xdr:row>15</xdr:row>
                    <xdr:rowOff>19050</xdr:rowOff>
                  </to>
                </anchor>
              </controlPr>
            </control>
          </mc:Choice>
        </mc:AlternateContent>
        <mc:AlternateContent xmlns:mc="http://schemas.openxmlformats.org/markup-compatibility/2006">
          <mc:Choice Requires="x14">
            <control shapeId="11520" r:id="rId454" name="Check Box 4352">
              <controlPr defaultSize="0" autoFill="0" autoLine="0" autoPict="0">
                <anchor moveWithCells="1">
                  <from>
                    <xdr:col>0</xdr:col>
                    <xdr:colOff>857250</xdr:colOff>
                    <xdr:row>15</xdr:row>
                    <xdr:rowOff>0</xdr:rowOff>
                  </from>
                  <to>
                    <xdr:col>0</xdr:col>
                    <xdr:colOff>1152525</xdr:colOff>
                    <xdr:row>16</xdr:row>
                    <xdr:rowOff>19050</xdr:rowOff>
                  </to>
                </anchor>
              </controlPr>
            </control>
          </mc:Choice>
        </mc:AlternateContent>
        <mc:AlternateContent xmlns:mc="http://schemas.openxmlformats.org/markup-compatibility/2006">
          <mc:Choice Requires="x14">
            <control shapeId="11521" r:id="rId455" name="Check Box 4353">
              <controlPr defaultSize="0" autoFill="0" autoLine="0" autoPict="0">
                <anchor moveWithCells="1">
                  <from>
                    <xdr:col>0</xdr:col>
                    <xdr:colOff>857250</xdr:colOff>
                    <xdr:row>16</xdr:row>
                    <xdr:rowOff>0</xdr:rowOff>
                  </from>
                  <to>
                    <xdr:col>0</xdr:col>
                    <xdr:colOff>1152525</xdr:colOff>
                    <xdr:row>17</xdr:row>
                    <xdr:rowOff>19050</xdr:rowOff>
                  </to>
                </anchor>
              </controlPr>
            </control>
          </mc:Choice>
        </mc:AlternateContent>
        <mc:AlternateContent xmlns:mc="http://schemas.openxmlformats.org/markup-compatibility/2006">
          <mc:Choice Requires="x14">
            <control shapeId="11522" r:id="rId456" name="Check Box 4354">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1523" r:id="rId457" name="Check Box 4355">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1524" r:id="rId458" name="Check Box 4356">
              <controlPr defaultSize="0" autoFill="0" autoLine="0" autoPict="0">
                <anchor moveWithCells="1">
                  <from>
                    <xdr:col>0</xdr:col>
                    <xdr:colOff>857250</xdr:colOff>
                    <xdr:row>19</xdr:row>
                    <xdr:rowOff>0</xdr:rowOff>
                  </from>
                  <to>
                    <xdr:col>0</xdr:col>
                    <xdr:colOff>1152525</xdr:colOff>
                    <xdr:row>20</xdr:row>
                    <xdr:rowOff>19050</xdr:rowOff>
                  </to>
                </anchor>
              </controlPr>
            </control>
          </mc:Choice>
        </mc:AlternateContent>
        <mc:AlternateContent xmlns:mc="http://schemas.openxmlformats.org/markup-compatibility/2006">
          <mc:Choice Requires="x14">
            <control shapeId="11525" r:id="rId459" name="Check Box 4357">
              <controlPr defaultSize="0" autoFill="0" autoLine="0" autoPict="0">
                <anchor moveWithCells="1">
                  <from>
                    <xdr:col>0</xdr:col>
                    <xdr:colOff>857250</xdr:colOff>
                    <xdr:row>20</xdr:row>
                    <xdr:rowOff>0</xdr:rowOff>
                  </from>
                  <to>
                    <xdr:col>0</xdr:col>
                    <xdr:colOff>1152525</xdr:colOff>
                    <xdr:row>21</xdr:row>
                    <xdr:rowOff>19050</xdr:rowOff>
                  </to>
                </anchor>
              </controlPr>
            </control>
          </mc:Choice>
        </mc:AlternateContent>
        <mc:AlternateContent xmlns:mc="http://schemas.openxmlformats.org/markup-compatibility/2006">
          <mc:Choice Requires="x14">
            <control shapeId="11526" r:id="rId460" name="Check Box 4358">
              <controlPr defaultSize="0" autoFill="0" autoLine="0" autoPict="0">
                <anchor moveWithCells="1">
                  <from>
                    <xdr:col>0</xdr:col>
                    <xdr:colOff>857250</xdr:colOff>
                    <xdr:row>21</xdr:row>
                    <xdr:rowOff>0</xdr:rowOff>
                  </from>
                  <to>
                    <xdr:col>0</xdr:col>
                    <xdr:colOff>1152525</xdr:colOff>
                    <xdr:row>22</xdr:row>
                    <xdr:rowOff>19050</xdr:rowOff>
                  </to>
                </anchor>
              </controlPr>
            </control>
          </mc:Choice>
        </mc:AlternateContent>
        <mc:AlternateContent xmlns:mc="http://schemas.openxmlformats.org/markup-compatibility/2006">
          <mc:Choice Requires="x14">
            <control shapeId="11527" r:id="rId461" name="Check Box 4359">
              <controlPr defaultSize="0" autoFill="0" autoLine="0" autoPict="0">
                <anchor moveWithCells="1">
                  <from>
                    <xdr:col>0</xdr:col>
                    <xdr:colOff>857250</xdr:colOff>
                    <xdr:row>22</xdr:row>
                    <xdr:rowOff>0</xdr:rowOff>
                  </from>
                  <to>
                    <xdr:col>0</xdr:col>
                    <xdr:colOff>1152525</xdr:colOff>
                    <xdr:row>23</xdr:row>
                    <xdr:rowOff>19050</xdr:rowOff>
                  </to>
                </anchor>
              </controlPr>
            </control>
          </mc:Choice>
        </mc:AlternateContent>
        <mc:AlternateContent xmlns:mc="http://schemas.openxmlformats.org/markup-compatibility/2006">
          <mc:Choice Requires="x14">
            <control shapeId="11528" r:id="rId462" name="Check Box 4360">
              <controlPr defaultSize="0" autoFill="0" autoLine="0" autoPict="0">
                <anchor moveWithCells="1">
                  <from>
                    <xdr:col>0</xdr:col>
                    <xdr:colOff>857250</xdr:colOff>
                    <xdr:row>26</xdr:row>
                    <xdr:rowOff>0</xdr:rowOff>
                  </from>
                  <to>
                    <xdr:col>0</xdr:col>
                    <xdr:colOff>1152525</xdr:colOff>
                    <xdr:row>27</xdr:row>
                    <xdr:rowOff>19050</xdr:rowOff>
                  </to>
                </anchor>
              </controlPr>
            </control>
          </mc:Choice>
        </mc:AlternateContent>
        <mc:AlternateContent xmlns:mc="http://schemas.openxmlformats.org/markup-compatibility/2006">
          <mc:Choice Requires="x14">
            <control shapeId="11529" r:id="rId463" name="Check Box 4361">
              <controlPr defaultSize="0" autoFill="0" autoLine="0" autoPict="0">
                <anchor moveWithCells="1">
                  <from>
                    <xdr:col>0</xdr:col>
                    <xdr:colOff>857250</xdr:colOff>
                    <xdr:row>27</xdr:row>
                    <xdr:rowOff>0</xdr:rowOff>
                  </from>
                  <to>
                    <xdr:col>0</xdr:col>
                    <xdr:colOff>1152525</xdr:colOff>
                    <xdr:row>28</xdr:row>
                    <xdr:rowOff>19050</xdr:rowOff>
                  </to>
                </anchor>
              </controlPr>
            </control>
          </mc:Choice>
        </mc:AlternateContent>
        <mc:AlternateContent xmlns:mc="http://schemas.openxmlformats.org/markup-compatibility/2006">
          <mc:Choice Requires="x14">
            <control shapeId="11530" r:id="rId464" name="Check Box 4362">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11531" r:id="rId465" name="Check Box 4363">
              <controlPr defaultSize="0" autoFill="0" autoLine="0" autoPict="0">
                <anchor moveWithCells="1">
                  <from>
                    <xdr:col>0</xdr:col>
                    <xdr:colOff>857250</xdr:colOff>
                    <xdr:row>29</xdr:row>
                    <xdr:rowOff>0</xdr:rowOff>
                  </from>
                  <to>
                    <xdr:col>0</xdr:col>
                    <xdr:colOff>1152525</xdr:colOff>
                    <xdr:row>30</xdr:row>
                    <xdr:rowOff>19050</xdr:rowOff>
                  </to>
                </anchor>
              </controlPr>
            </control>
          </mc:Choice>
        </mc:AlternateContent>
        <mc:AlternateContent xmlns:mc="http://schemas.openxmlformats.org/markup-compatibility/2006">
          <mc:Choice Requires="x14">
            <control shapeId="11532" r:id="rId466" name="Check Box 4364">
              <controlPr defaultSize="0" autoFill="0" autoLine="0" autoPict="0">
                <anchor moveWithCells="1">
                  <from>
                    <xdr:col>0</xdr:col>
                    <xdr:colOff>857250</xdr:colOff>
                    <xdr:row>30</xdr:row>
                    <xdr:rowOff>0</xdr:rowOff>
                  </from>
                  <to>
                    <xdr:col>0</xdr:col>
                    <xdr:colOff>1152525</xdr:colOff>
                    <xdr:row>31</xdr:row>
                    <xdr:rowOff>19050</xdr:rowOff>
                  </to>
                </anchor>
              </controlPr>
            </control>
          </mc:Choice>
        </mc:AlternateContent>
        <mc:AlternateContent xmlns:mc="http://schemas.openxmlformats.org/markup-compatibility/2006">
          <mc:Choice Requires="x14">
            <control shapeId="11533" r:id="rId467" name="Check Box 4365">
              <controlPr defaultSize="0" autoFill="0" autoLine="0" autoPict="0">
                <anchor moveWithCells="1">
                  <from>
                    <xdr:col>0</xdr:col>
                    <xdr:colOff>857250</xdr:colOff>
                    <xdr:row>31</xdr:row>
                    <xdr:rowOff>0</xdr:rowOff>
                  </from>
                  <to>
                    <xdr:col>0</xdr:col>
                    <xdr:colOff>1152525</xdr:colOff>
                    <xdr:row>32</xdr:row>
                    <xdr:rowOff>19050</xdr:rowOff>
                  </to>
                </anchor>
              </controlPr>
            </control>
          </mc:Choice>
        </mc:AlternateContent>
        <mc:AlternateContent xmlns:mc="http://schemas.openxmlformats.org/markup-compatibility/2006">
          <mc:Choice Requires="x14">
            <control shapeId="11534" r:id="rId468" name="Check Box 4366">
              <controlPr defaultSize="0" autoFill="0" autoLine="0" autoPict="0">
                <anchor moveWithCells="1">
                  <from>
                    <xdr:col>0</xdr:col>
                    <xdr:colOff>857250</xdr:colOff>
                    <xdr:row>32</xdr:row>
                    <xdr:rowOff>0</xdr:rowOff>
                  </from>
                  <to>
                    <xdr:col>0</xdr:col>
                    <xdr:colOff>1152525</xdr:colOff>
                    <xdr:row>33</xdr:row>
                    <xdr:rowOff>19050</xdr:rowOff>
                  </to>
                </anchor>
              </controlPr>
            </control>
          </mc:Choice>
        </mc:AlternateContent>
        <mc:AlternateContent xmlns:mc="http://schemas.openxmlformats.org/markup-compatibility/2006">
          <mc:Choice Requires="x14">
            <control shapeId="11535" r:id="rId469" name="Check Box 4367">
              <controlPr defaultSize="0" autoFill="0" autoLine="0" autoPict="0">
                <anchor moveWithCells="1">
                  <from>
                    <xdr:col>0</xdr:col>
                    <xdr:colOff>857250</xdr:colOff>
                    <xdr:row>33</xdr:row>
                    <xdr:rowOff>0</xdr:rowOff>
                  </from>
                  <to>
                    <xdr:col>0</xdr:col>
                    <xdr:colOff>1152525</xdr:colOff>
                    <xdr:row>34</xdr:row>
                    <xdr:rowOff>19050</xdr:rowOff>
                  </to>
                </anchor>
              </controlPr>
            </control>
          </mc:Choice>
        </mc:AlternateContent>
        <mc:AlternateContent xmlns:mc="http://schemas.openxmlformats.org/markup-compatibility/2006">
          <mc:Choice Requires="x14">
            <control shapeId="11536" r:id="rId470" name="Check Box 4368">
              <controlPr defaultSize="0" autoFill="0" autoLine="0" autoPict="0">
                <anchor moveWithCells="1">
                  <from>
                    <xdr:col>0</xdr:col>
                    <xdr:colOff>857250</xdr:colOff>
                    <xdr:row>34</xdr:row>
                    <xdr:rowOff>0</xdr:rowOff>
                  </from>
                  <to>
                    <xdr:col>0</xdr:col>
                    <xdr:colOff>1152525</xdr:colOff>
                    <xdr:row>35</xdr:row>
                    <xdr:rowOff>19050</xdr:rowOff>
                  </to>
                </anchor>
              </controlPr>
            </control>
          </mc:Choice>
        </mc:AlternateContent>
        <mc:AlternateContent xmlns:mc="http://schemas.openxmlformats.org/markup-compatibility/2006">
          <mc:Choice Requires="x14">
            <control shapeId="11537" r:id="rId471" name="Check Box 4369">
              <controlPr defaultSize="0" autoFill="0" autoLine="0" autoPict="0">
                <anchor moveWithCells="1">
                  <from>
                    <xdr:col>0</xdr:col>
                    <xdr:colOff>857250</xdr:colOff>
                    <xdr:row>35</xdr:row>
                    <xdr:rowOff>0</xdr:rowOff>
                  </from>
                  <to>
                    <xdr:col>0</xdr:col>
                    <xdr:colOff>1152525</xdr:colOff>
                    <xdr:row>36</xdr:row>
                    <xdr:rowOff>19050</xdr:rowOff>
                  </to>
                </anchor>
              </controlPr>
            </control>
          </mc:Choice>
        </mc:AlternateContent>
        <mc:AlternateContent xmlns:mc="http://schemas.openxmlformats.org/markup-compatibility/2006">
          <mc:Choice Requires="x14">
            <control shapeId="11538" r:id="rId472" name="Check Box 4370">
              <controlPr defaultSize="0" autoFill="0" autoLine="0" autoPict="0">
                <anchor moveWithCells="1">
                  <from>
                    <xdr:col>0</xdr:col>
                    <xdr:colOff>857250</xdr:colOff>
                    <xdr:row>36</xdr:row>
                    <xdr:rowOff>0</xdr:rowOff>
                  </from>
                  <to>
                    <xdr:col>0</xdr:col>
                    <xdr:colOff>1152525</xdr:colOff>
                    <xdr:row>37</xdr:row>
                    <xdr:rowOff>19050</xdr:rowOff>
                  </to>
                </anchor>
              </controlPr>
            </control>
          </mc:Choice>
        </mc:AlternateContent>
        <mc:AlternateContent xmlns:mc="http://schemas.openxmlformats.org/markup-compatibility/2006">
          <mc:Choice Requires="x14">
            <control shapeId="11539" r:id="rId473" name="Check Box 4371">
              <controlPr defaultSize="0" autoFill="0" autoLine="0" autoPict="0">
                <anchor moveWithCells="1">
                  <from>
                    <xdr:col>0</xdr:col>
                    <xdr:colOff>857250</xdr:colOff>
                    <xdr:row>37</xdr:row>
                    <xdr:rowOff>0</xdr:rowOff>
                  </from>
                  <to>
                    <xdr:col>0</xdr:col>
                    <xdr:colOff>1152525</xdr:colOff>
                    <xdr:row>38</xdr:row>
                    <xdr:rowOff>19050</xdr:rowOff>
                  </to>
                </anchor>
              </controlPr>
            </control>
          </mc:Choice>
        </mc:AlternateContent>
        <mc:AlternateContent xmlns:mc="http://schemas.openxmlformats.org/markup-compatibility/2006">
          <mc:Choice Requires="x14">
            <control shapeId="11540" r:id="rId474" name="Check Box 4372">
              <controlPr defaultSize="0" autoFill="0" autoLine="0" autoPict="0">
                <anchor moveWithCells="1">
                  <from>
                    <xdr:col>0</xdr:col>
                    <xdr:colOff>857250</xdr:colOff>
                    <xdr:row>38</xdr:row>
                    <xdr:rowOff>0</xdr:rowOff>
                  </from>
                  <to>
                    <xdr:col>0</xdr:col>
                    <xdr:colOff>1152525</xdr:colOff>
                    <xdr:row>39</xdr:row>
                    <xdr:rowOff>19050</xdr:rowOff>
                  </to>
                </anchor>
              </controlPr>
            </control>
          </mc:Choice>
        </mc:AlternateContent>
        <mc:AlternateContent xmlns:mc="http://schemas.openxmlformats.org/markup-compatibility/2006">
          <mc:Choice Requires="x14">
            <control shapeId="11541" r:id="rId475" name="Check Box 4373">
              <controlPr defaultSize="0" autoFill="0" autoLine="0" autoPict="0">
                <anchor moveWithCells="1">
                  <from>
                    <xdr:col>0</xdr:col>
                    <xdr:colOff>857250</xdr:colOff>
                    <xdr:row>39</xdr:row>
                    <xdr:rowOff>0</xdr:rowOff>
                  </from>
                  <to>
                    <xdr:col>0</xdr:col>
                    <xdr:colOff>1152525</xdr:colOff>
                    <xdr:row>40</xdr:row>
                    <xdr:rowOff>19050</xdr:rowOff>
                  </to>
                </anchor>
              </controlPr>
            </control>
          </mc:Choice>
        </mc:AlternateContent>
        <mc:AlternateContent xmlns:mc="http://schemas.openxmlformats.org/markup-compatibility/2006">
          <mc:Choice Requires="x14">
            <control shapeId="11542" r:id="rId476" name="Check Box 4374">
              <controlPr defaultSize="0" autoFill="0" autoLine="0" autoPict="0">
                <anchor moveWithCells="1">
                  <from>
                    <xdr:col>0</xdr:col>
                    <xdr:colOff>857250</xdr:colOff>
                    <xdr:row>40</xdr:row>
                    <xdr:rowOff>0</xdr:rowOff>
                  </from>
                  <to>
                    <xdr:col>0</xdr:col>
                    <xdr:colOff>1152525</xdr:colOff>
                    <xdr:row>41</xdr:row>
                    <xdr:rowOff>19050</xdr:rowOff>
                  </to>
                </anchor>
              </controlPr>
            </control>
          </mc:Choice>
        </mc:AlternateContent>
        <mc:AlternateContent xmlns:mc="http://schemas.openxmlformats.org/markup-compatibility/2006">
          <mc:Choice Requires="x14">
            <control shapeId="11543" r:id="rId477" name="Check Box 4375">
              <controlPr defaultSize="0" autoFill="0" autoLine="0" autoPict="0">
                <anchor moveWithCells="1">
                  <from>
                    <xdr:col>0</xdr:col>
                    <xdr:colOff>857250</xdr:colOff>
                    <xdr:row>41</xdr:row>
                    <xdr:rowOff>0</xdr:rowOff>
                  </from>
                  <to>
                    <xdr:col>0</xdr:col>
                    <xdr:colOff>1152525</xdr:colOff>
                    <xdr:row>66</xdr:row>
                    <xdr:rowOff>19050</xdr:rowOff>
                  </to>
                </anchor>
              </controlPr>
            </control>
          </mc:Choice>
        </mc:AlternateContent>
        <mc:AlternateContent xmlns:mc="http://schemas.openxmlformats.org/markup-compatibility/2006">
          <mc:Choice Requires="x14">
            <control shapeId="11544" r:id="rId478" name="Check Box 437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45" r:id="rId479" name="Check Box 437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46" r:id="rId480" name="Check Box 437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47" r:id="rId481" name="Check Box 437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48" r:id="rId482" name="Check Box 438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49" r:id="rId483" name="Check Box 438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50" r:id="rId484" name="Check Box 438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51" r:id="rId485" name="Check Box 438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52" r:id="rId486" name="Check Box 438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53" r:id="rId487" name="Check Box 438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54" r:id="rId488" name="Check Box 438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55" r:id="rId489" name="Check Box 438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56" r:id="rId490" name="Check Box 438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57" r:id="rId491" name="Check Box 438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58" r:id="rId492" name="Check Box 439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59" r:id="rId493" name="Check Box 439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60" r:id="rId494" name="Check Box 439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61" r:id="rId495" name="Check Box 439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62" r:id="rId496" name="Check Box 439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63" r:id="rId497" name="Check Box 439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64" r:id="rId498" name="Check Box 439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65" r:id="rId499" name="Check Box 439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66" r:id="rId500" name="Check Box 439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67" r:id="rId501" name="Check Box 439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68" r:id="rId502" name="Check Box 4400">
              <controlPr defaultSize="0" autoFill="0" autoLine="0" autoPict="0">
                <anchor moveWithCells="1">
                  <from>
                    <xdr:col>0</xdr:col>
                    <xdr:colOff>857250</xdr:colOff>
                    <xdr:row>13</xdr:row>
                    <xdr:rowOff>0</xdr:rowOff>
                  </from>
                  <to>
                    <xdr:col>0</xdr:col>
                    <xdr:colOff>1152525</xdr:colOff>
                    <xdr:row>14</xdr:row>
                    <xdr:rowOff>19050</xdr:rowOff>
                  </to>
                </anchor>
              </controlPr>
            </control>
          </mc:Choice>
        </mc:AlternateContent>
        <mc:AlternateContent xmlns:mc="http://schemas.openxmlformats.org/markup-compatibility/2006">
          <mc:Choice Requires="x14">
            <control shapeId="11569" r:id="rId503" name="Check Box 4401">
              <controlPr defaultSize="0" autoFill="0" autoLine="0" autoPict="0">
                <anchor moveWithCells="1">
                  <from>
                    <xdr:col>0</xdr:col>
                    <xdr:colOff>857250</xdr:colOff>
                    <xdr:row>14</xdr:row>
                    <xdr:rowOff>0</xdr:rowOff>
                  </from>
                  <to>
                    <xdr:col>0</xdr:col>
                    <xdr:colOff>1152525</xdr:colOff>
                    <xdr:row>15</xdr:row>
                    <xdr:rowOff>19050</xdr:rowOff>
                  </to>
                </anchor>
              </controlPr>
            </control>
          </mc:Choice>
        </mc:AlternateContent>
        <mc:AlternateContent xmlns:mc="http://schemas.openxmlformats.org/markup-compatibility/2006">
          <mc:Choice Requires="x14">
            <control shapeId="11570" r:id="rId504" name="Check Box 4402">
              <controlPr defaultSize="0" autoFill="0" autoLine="0" autoPict="0">
                <anchor moveWithCells="1">
                  <from>
                    <xdr:col>0</xdr:col>
                    <xdr:colOff>857250</xdr:colOff>
                    <xdr:row>15</xdr:row>
                    <xdr:rowOff>0</xdr:rowOff>
                  </from>
                  <to>
                    <xdr:col>0</xdr:col>
                    <xdr:colOff>1152525</xdr:colOff>
                    <xdr:row>16</xdr:row>
                    <xdr:rowOff>19050</xdr:rowOff>
                  </to>
                </anchor>
              </controlPr>
            </control>
          </mc:Choice>
        </mc:AlternateContent>
        <mc:AlternateContent xmlns:mc="http://schemas.openxmlformats.org/markup-compatibility/2006">
          <mc:Choice Requires="x14">
            <control shapeId="11571" r:id="rId505" name="Check Box 4403">
              <controlPr defaultSize="0" autoFill="0" autoLine="0" autoPict="0">
                <anchor moveWithCells="1">
                  <from>
                    <xdr:col>0</xdr:col>
                    <xdr:colOff>857250</xdr:colOff>
                    <xdr:row>16</xdr:row>
                    <xdr:rowOff>0</xdr:rowOff>
                  </from>
                  <to>
                    <xdr:col>0</xdr:col>
                    <xdr:colOff>1152525</xdr:colOff>
                    <xdr:row>17</xdr:row>
                    <xdr:rowOff>19050</xdr:rowOff>
                  </to>
                </anchor>
              </controlPr>
            </control>
          </mc:Choice>
        </mc:AlternateContent>
        <mc:AlternateContent xmlns:mc="http://schemas.openxmlformats.org/markup-compatibility/2006">
          <mc:Choice Requires="x14">
            <control shapeId="11572" r:id="rId506" name="Check Box 4404">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1573" r:id="rId507" name="Check Box 4405">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1574" r:id="rId508" name="Check Box 4406">
              <controlPr defaultSize="0" autoFill="0" autoLine="0" autoPict="0">
                <anchor moveWithCells="1">
                  <from>
                    <xdr:col>0</xdr:col>
                    <xdr:colOff>857250</xdr:colOff>
                    <xdr:row>19</xdr:row>
                    <xdr:rowOff>0</xdr:rowOff>
                  </from>
                  <to>
                    <xdr:col>0</xdr:col>
                    <xdr:colOff>1152525</xdr:colOff>
                    <xdr:row>20</xdr:row>
                    <xdr:rowOff>19050</xdr:rowOff>
                  </to>
                </anchor>
              </controlPr>
            </control>
          </mc:Choice>
        </mc:AlternateContent>
        <mc:AlternateContent xmlns:mc="http://schemas.openxmlformats.org/markup-compatibility/2006">
          <mc:Choice Requires="x14">
            <control shapeId="11575" r:id="rId509" name="Check Box 4407">
              <controlPr defaultSize="0" autoFill="0" autoLine="0" autoPict="0">
                <anchor moveWithCells="1">
                  <from>
                    <xdr:col>0</xdr:col>
                    <xdr:colOff>857250</xdr:colOff>
                    <xdr:row>20</xdr:row>
                    <xdr:rowOff>0</xdr:rowOff>
                  </from>
                  <to>
                    <xdr:col>0</xdr:col>
                    <xdr:colOff>1152525</xdr:colOff>
                    <xdr:row>21</xdr:row>
                    <xdr:rowOff>19050</xdr:rowOff>
                  </to>
                </anchor>
              </controlPr>
            </control>
          </mc:Choice>
        </mc:AlternateContent>
        <mc:AlternateContent xmlns:mc="http://schemas.openxmlformats.org/markup-compatibility/2006">
          <mc:Choice Requires="x14">
            <control shapeId="11576" r:id="rId510" name="Check Box 4408">
              <controlPr defaultSize="0" autoFill="0" autoLine="0" autoPict="0">
                <anchor moveWithCells="1">
                  <from>
                    <xdr:col>0</xdr:col>
                    <xdr:colOff>857250</xdr:colOff>
                    <xdr:row>21</xdr:row>
                    <xdr:rowOff>0</xdr:rowOff>
                  </from>
                  <to>
                    <xdr:col>0</xdr:col>
                    <xdr:colOff>1152525</xdr:colOff>
                    <xdr:row>22</xdr:row>
                    <xdr:rowOff>19050</xdr:rowOff>
                  </to>
                </anchor>
              </controlPr>
            </control>
          </mc:Choice>
        </mc:AlternateContent>
        <mc:AlternateContent xmlns:mc="http://schemas.openxmlformats.org/markup-compatibility/2006">
          <mc:Choice Requires="x14">
            <control shapeId="11577" r:id="rId511" name="Check Box 4409">
              <controlPr defaultSize="0" autoFill="0" autoLine="0" autoPict="0">
                <anchor moveWithCells="1">
                  <from>
                    <xdr:col>0</xdr:col>
                    <xdr:colOff>857250</xdr:colOff>
                    <xdr:row>22</xdr:row>
                    <xdr:rowOff>0</xdr:rowOff>
                  </from>
                  <to>
                    <xdr:col>0</xdr:col>
                    <xdr:colOff>1152525</xdr:colOff>
                    <xdr:row>23</xdr:row>
                    <xdr:rowOff>19050</xdr:rowOff>
                  </to>
                </anchor>
              </controlPr>
            </control>
          </mc:Choice>
        </mc:AlternateContent>
        <mc:AlternateContent xmlns:mc="http://schemas.openxmlformats.org/markup-compatibility/2006">
          <mc:Choice Requires="x14">
            <control shapeId="11578" r:id="rId512" name="Check Box 4410">
              <controlPr defaultSize="0" autoFill="0" autoLine="0" autoPict="0">
                <anchor moveWithCells="1">
                  <from>
                    <xdr:col>0</xdr:col>
                    <xdr:colOff>857250</xdr:colOff>
                    <xdr:row>26</xdr:row>
                    <xdr:rowOff>0</xdr:rowOff>
                  </from>
                  <to>
                    <xdr:col>0</xdr:col>
                    <xdr:colOff>1152525</xdr:colOff>
                    <xdr:row>27</xdr:row>
                    <xdr:rowOff>19050</xdr:rowOff>
                  </to>
                </anchor>
              </controlPr>
            </control>
          </mc:Choice>
        </mc:AlternateContent>
        <mc:AlternateContent xmlns:mc="http://schemas.openxmlformats.org/markup-compatibility/2006">
          <mc:Choice Requires="x14">
            <control shapeId="11579" r:id="rId513" name="Check Box 4411">
              <controlPr defaultSize="0" autoFill="0" autoLine="0" autoPict="0">
                <anchor moveWithCells="1">
                  <from>
                    <xdr:col>0</xdr:col>
                    <xdr:colOff>857250</xdr:colOff>
                    <xdr:row>27</xdr:row>
                    <xdr:rowOff>0</xdr:rowOff>
                  </from>
                  <to>
                    <xdr:col>0</xdr:col>
                    <xdr:colOff>1152525</xdr:colOff>
                    <xdr:row>28</xdr:row>
                    <xdr:rowOff>19050</xdr:rowOff>
                  </to>
                </anchor>
              </controlPr>
            </control>
          </mc:Choice>
        </mc:AlternateContent>
        <mc:AlternateContent xmlns:mc="http://schemas.openxmlformats.org/markup-compatibility/2006">
          <mc:Choice Requires="x14">
            <control shapeId="11580" r:id="rId514" name="Check Box 4412">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11581" r:id="rId515" name="Check Box 4413">
              <controlPr defaultSize="0" autoFill="0" autoLine="0" autoPict="0">
                <anchor moveWithCells="1">
                  <from>
                    <xdr:col>0</xdr:col>
                    <xdr:colOff>857250</xdr:colOff>
                    <xdr:row>29</xdr:row>
                    <xdr:rowOff>0</xdr:rowOff>
                  </from>
                  <to>
                    <xdr:col>0</xdr:col>
                    <xdr:colOff>1152525</xdr:colOff>
                    <xdr:row>30</xdr:row>
                    <xdr:rowOff>19050</xdr:rowOff>
                  </to>
                </anchor>
              </controlPr>
            </control>
          </mc:Choice>
        </mc:AlternateContent>
        <mc:AlternateContent xmlns:mc="http://schemas.openxmlformats.org/markup-compatibility/2006">
          <mc:Choice Requires="x14">
            <control shapeId="11582" r:id="rId516" name="Check Box 4414">
              <controlPr defaultSize="0" autoFill="0" autoLine="0" autoPict="0">
                <anchor moveWithCells="1">
                  <from>
                    <xdr:col>0</xdr:col>
                    <xdr:colOff>857250</xdr:colOff>
                    <xdr:row>30</xdr:row>
                    <xdr:rowOff>0</xdr:rowOff>
                  </from>
                  <to>
                    <xdr:col>0</xdr:col>
                    <xdr:colOff>1152525</xdr:colOff>
                    <xdr:row>31</xdr:row>
                    <xdr:rowOff>19050</xdr:rowOff>
                  </to>
                </anchor>
              </controlPr>
            </control>
          </mc:Choice>
        </mc:AlternateContent>
        <mc:AlternateContent xmlns:mc="http://schemas.openxmlformats.org/markup-compatibility/2006">
          <mc:Choice Requires="x14">
            <control shapeId="11583" r:id="rId517" name="Check Box 4415">
              <controlPr defaultSize="0" autoFill="0" autoLine="0" autoPict="0">
                <anchor moveWithCells="1">
                  <from>
                    <xdr:col>0</xdr:col>
                    <xdr:colOff>857250</xdr:colOff>
                    <xdr:row>31</xdr:row>
                    <xdr:rowOff>0</xdr:rowOff>
                  </from>
                  <to>
                    <xdr:col>0</xdr:col>
                    <xdr:colOff>1152525</xdr:colOff>
                    <xdr:row>32</xdr:row>
                    <xdr:rowOff>19050</xdr:rowOff>
                  </to>
                </anchor>
              </controlPr>
            </control>
          </mc:Choice>
        </mc:AlternateContent>
        <mc:AlternateContent xmlns:mc="http://schemas.openxmlformats.org/markup-compatibility/2006">
          <mc:Choice Requires="x14">
            <control shapeId="11584" r:id="rId518" name="Check Box 4416">
              <controlPr defaultSize="0" autoFill="0" autoLine="0" autoPict="0">
                <anchor moveWithCells="1">
                  <from>
                    <xdr:col>0</xdr:col>
                    <xdr:colOff>857250</xdr:colOff>
                    <xdr:row>32</xdr:row>
                    <xdr:rowOff>0</xdr:rowOff>
                  </from>
                  <to>
                    <xdr:col>0</xdr:col>
                    <xdr:colOff>1152525</xdr:colOff>
                    <xdr:row>33</xdr:row>
                    <xdr:rowOff>19050</xdr:rowOff>
                  </to>
                </anchor>
              </controlPr>
            </control>
          </mc:Choice>
        </mc:AlternateContent>
        <mc:AlternateContent xmlns:mc="http://schemas.openxmlformats.org/markup-compatibility/2006">
          <mc:Choice Requires="x14">
            <control shapeId="11585" r:id="rId519" name="Check Box 4417">
              <controlPr defaultSize="0" autoFill="0" autoLine="0" autoPict="0">
                <anchor moveWithCells="1">
                  <from>
                    <xdr:col>0</xdr:col>
                    <xdr:colOff>857250</xdr:colOff>
                    <xdr:row>33</xdr:row>
                    <xdr:rowOff>0</xdr:rowOff>
                  </from>
                  <to>
                    <xdr:col>0</xdr:col>
                    <xdr:colOff>1152525</xdr:colOff>
                    <xdr:row>34</xdr:row>
                    <xdr:rowOff>19050</xdr:rowOff>
                  </to>
                </anchor>
              </controlPr>
            </control>
          </mc:Choice>
        </mc:AlternateContent>
        <mc:AlternateContent xmlns:mc="http://schemas.openxmlformats.org/markup-compatibility/2006">
          <mc:Choice Requires="x14">
            <control shapeId="11586" r:id="rId520" name="Check Box 4418">
              <controlPr defaultSize="0" autoFill="0" autoLine="0" autoPict="0">
                <anchor moveWithCells="1">
                  <from>
                    <xdr:col>0</xdr:col>
                    <xdr:colOff>857250</xdr:colOff>
                    <xdr:row>34</xdr:row>
                    <xdr:rowOff>0</xdr:rowOff>
                  </from>
                  <to>
                    <xdr:col>0</xdr:col>
                    <xdr:colOff>1152525</xdr:colOff>
                    <xdr:row>35</xdr:row>
                    <xdr:rowOff>19050</xdr:rowOff>
                  </to>
                </anchor>
              </controlPr>
            </control>
          </mc:Choice>
        </mc:AlternateContent>
        <mc:AlternateContent xmlns:mc="http://schemas.openxmlformats.org/markup-compatibility/2006">
          <mc:Choice Requires="x14">
            <control shapeId="11587" r:id="rId521" name="Check Box 4419">
              <controlPr defaultSize="0" autoFill="0" autoLine="0" autoPict="0">
                <anchor moveWithCells="1">
                  <from>
                    <xdr:col>0</xdr:col>
                    <xdr:colOff>857250</xdr:colOff>
                    <xdr:row>35</xdr:row>
                    <xdr:rowOff>0</xdr:rowOff>
                  </from>
                  <to>
                    <xdr:col>0</xdr:col>
                    <xdr:colOff>1152525</xdr:colOff>
                    <xdr:row>36</xdr:row>
                    <xdr:rowOff>19050</xdr:rowOff>
                  </to>
                </anchor>
              </controlPr>
            </control>
          </mc:Choice>
        </mc:AlternateContent>
        <mc:AlternateContent xmlns:mc="http://schemas.openxmlformats.org/markup-compatibility/2006">
          <mc:Choice Requires="x14">
            <control shapeId="11588" r:id="rId522" name="Check Box 4420">
              <controlPr defaultSize="0" autoFill="0" autoLine="0" autoPict="0">
                <anchor moveWithCells="1">
                  <from>
                    <xdr:col>0</xdr:col>
                    <xdr:colOff>857250</xdr:colOff>
                    <xdr:row>36</xdr:row>
                    <xdr:rowOff>0</xdr:rowOff>
                  </from>
                  <to>
                    <xdr:col>0</xdr:col>
                    <xdr:colOff>1152525</xdr:colOff>
                    <xdr:row>37</xdr:row>
                    <xdr:rowOff>19050</xdr:rowOff>
                  </to>
                </anchor>
              </controlPr>
            </control>
          </mc:Choice>
        </mc:AlternateContent>
        <mc:AlternateContent xmlns:mc="http://schemas.openxmlformats.org/markup-compatibility/2006">
          <mc:Choice Requires="x14">
            <control shapeId="11589" r:id="rId523" name="Check Box 4421">
              <controlPr defaultSize="0" autoFill="0" autoLine="0" autoPict="0">
                <anchor moveWithCells="1">
                  <from>
                    <xdr:col>0</xdr:col>
                    <xdr:colOff>857250</xdr:colOff>
                    <xdr:row>37</xdr:row>
                    <xdr:rowOff>0</xdr:rowOff>
                  </from>
                  <to>
                    <xdr:col>0</xdr:col>
                    <xdr:colOff>1152525</xdr:colOff>
                    <xdr:row>38</xdr:row>
                    <xdr:rowOff>19050</xdr:rowOff>
                  </to>
                </anchor>
              </controlPr>
            </control>
          </mc:Choice>
        </mc:AlternateContent>
        <mc:AlternateContent xmlns:mc="http://schemas.openxmlformats.org/markup-compatibility/2006">
          <mc:Choice Requires="x14">
            <control shapeId="11590" r:id="rId524" name="Check Box 4422">
              <controlPr defaultSize="0" autoFill="0" autoLine="0" autoPict="0">
                <anchor moveWithCells="1">
                  <from>
                    <xdr:col>0</xdr:col>
                    <xdr:colOff>857250</xdr:colOff>
                    <xdr:row>38</xdr:row>
                    <xdr:rowOff>0</xdr:rowOff>
                  </from>
                  <to>
                    <xdr:col>0</xdr:col>
                    <xdr:colOff>1152525</xdr:colOff>
                    <xdr:row>39</xdr:row>
                    <xdr:rowOff>19050</xdr:rowOff>
                  </to>
                </anchor>
              </controlPr>
            </control>
          </mc:Choice>
        </mc:AlternateContent>
        <mc:AlternateContent xmlns:mc="http://schemas.openxmlformats.org/markup-compatibility/2006">
          <mc:Choice Requires="x14">
            <control shapeId="11591" r:id="rId525" name="Check Box 4423">
              <controlPr defaultSize="0" autoFill="0" autoLine="0" autoPict="0">
                <anchor moveWithCells="1">
                  <from>
                    <xdr:col>0</xdr:col>
                    <xdr:colOff>857250</xdr:colOff>
                    <xdr:row>39</xdr:row>
                    <xdr:rowOff>0</xdr:rowOff>
                  </from>
                  <to>
                    <xdr:col>0</xdr:col>
                    <xdr:colOff>1152525</xdr:colOff>
                    <xdr:row>40</xdr:row>
                    <xdr:rowOff>19050</xdr:rowOff>
                  </to>
                </anchor>
              </controlPr>
            </control>
          </mc:Choice>
        </mc:AlternateContent>
        <mc:AlternateContent xmlns:mc="http://schemas.openxmlformats.org/markup-compatibility/2006">
          <mc:Choice Requires="x14">
            <control shapeId="11592" r:id="rId526" name="Check Box 4424">
              <controlPr defaultSize="0" autoFill="0" autoLine="0" autoPict="0">
                <anchor moveWithCells="1">
                  <from>
                    <xdr:col>0</xdr:col>
                    <xdr:colOff>857250</xdr:colOff>
                    <xdr:row>40</xdr:row>
                    <xdr:rowOff>0</xdr:rowOff>
                  </from>
                  <to>
                    <xdr:col>0</xdr:col>
                    <xdr:colOff>1152525</xdr:colOff>
                    <xdr:row>41</xdr:row>
                    <xdr:rowOff>19050</xdr:rowOff>
                  </to>
                </anchor>
              </controlPr>
            </control>
          </mc:Choice>
        </mc:AlternateContent>
        <mc:AlternateContent xmlns:mc="http://schemas.openxmlformats.org/markup-compatibility/2006">
          <mc:Choice Requires="x14">
            <control shapeId="11593" r:id="rId527" name="Check Box 4425">
              <controlPr defaultSize="0" autoFill="0" autoLine="0" autoPict="0">
                <anchor moveWithCells="1">
                  <from>
                    <xdr:col>0</xdr:col>
                    <xdr:colOff>857250</xdr:colOff>
                    <xdr:row>41</xdr:row>
                    <xdr:rowOff>0</xdr:rowOff>
                  </from>
                  <to>
                    <xdr:col>0</xdr:col>
                    <xdr:colOff>1152525</xdr:colOff>
                    <xdr:row>66</xdr:row>
                    <xdr:rowOff>19050</xdr:rowOff>
                  </to>
                </anchor>
              </controlPr>
            </control>
          </mc:Choice>
        </mc:AlternateContent>
        <mc:AlternateContent xmlns:mc="http://schemas.openxmlformats.org/markup-compatibility/2006">
          <mc:Choice Requires="x14">
            <control shapeId="11594" r:id="rId528" name="Check Box 442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95" r:id="rId529" name="Check Box 442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96" r:id="rId530" name="Check Box 442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97" r:id="rId531" name="Check Box 442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98" r:id="rId532" name="Check Box 443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599" r:id="rId533" name="Check Box 443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00" r:id="rId534" name="Check Box 443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01" r:id="rId535" name="Check Box 443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02" r:id="rId536" name="Check Box 443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03" r:id="rId537" name="Check Box 443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04" r:id="rId538" name="Check Box 443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05" r:id="rId539" name="Check Box 443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06" r:id="rId540" name="Check Box 443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07" r:id="rId541" name="Check Box 443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08" r:id="rId542" name="Check Box 444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09" r:id="rId543" name="Check Box 444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10" r:id="rId544" name="Check Box 444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11" r:id="rId545" name="Check Box 444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12" r:id="rId546" name="Check Box 444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13" r:id="rId547" name="Check Box 444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14" r:id="rId548" name="Check Box 444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15" r:id="rId549" name="Check Box 444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16" r:id="rId550" name="Check Box 444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17" r:id="rId551" name="Check Box 444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19" r:id="rId552" name="Check Box 4451">
              <controlPr defaultSize="0" autoFill="0" autoLine="0" autoPict="0">
                <anchor moveWithCells="1">
                  <from>
                    <xdr:col>0</xdr:col>
                    <xdr:colOff>857250</xdr:colOff>
                    <xdr:row>14</xdr:row>
                    <xdr:rowOff>0</xdr:rowOff>
                  </from>
                  <to>
                    <xdr:col>0</xdr:col>
                    <xdr:colOff>1152525</xdr:colOff>
                    <xdr:row>15</xdr:row>
                    <xdr:rowOff>19050</xdr:rowOff>
                  </to>
                </anchor>
              </controlPr>
            </control>
          </mc:Choice>
        </mc:AlternateContent>
        <mc:AlternateContent xmlns:mc="http://schemas.openxmlformats.org/markup-compatibility/2006">
          <mc:Choice Requires="x14">
            <control shapeId="11620" r:id="rId553" name="Check Box 4452">
              <controlPr defaultSize="0" autoFill="0" autoLine="0" autoPict="0">
                <anchor moveWithCells="1">
                  <from>
                    <xdr:col>0</xdr:col>
                    <xdr:colOff>857250</xdr:colOff>
                    <xdr:row>15</xdr:row>
                    <xdr:rowOff>0</xdr:rowOff>
                  </from>
                  <to>
                    <xdr:col>0</xdr:col>
                    <xdr:colOff>1152525</xdr:colOff>
                    <xdr:row>16</xdr:row>
                    <xdr:rowOff>19050</xdr:rowOff>
                  </to>
                </anchor>
              </controlPr>
            </control>
          </mc:Choice>
        </mc:AlternateContent>
        <mc:AlternateContent xmlns:mc="http://schemas.openxmlformats.org/markup-compatibility/2006">
          <mc:Choice Requires="x14">
            <control shapeId="11621" r:id="rId554" name="Check Box 4453">
              <controlPr defaultSize="0" autoFill="0" autoLine="0" autoPict="0">
                <anchor moveWithCells="1">
                  <from>
                    <xdr:col>0</xdr:col>
                    <xdr:colOff>857250</xdr:colOff>
                    <xdr:row>16</xdr:row>
                    <xdr:rowOff>0</xdr:rowOff>
                  </from>
                  <to>
                    <xdr:col>0</xdr:col>
                    <xdr:colOff>1152525</xdr:colOff>
                    <xdr:row>17</xdr:row>
                    <xdr:rowOff>19050</xdr:rowOff>
                  </to>
                </anchor>
              </controlPr>
            </control>
          </mc:Choice>
        </mc:AlternateContent>
        <mc:AlternateContent xmlns:mc="http://schemas.openxmlformats.org/markup-compatibility/2006">
          <mc:Choice Requires="x14">
            <control shapeId="11622" r:id="rId555" name="Check Box 4454">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1623" r:id="rId556" name="Check Box 4455">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1624" r:id="rId557" name="Check Box 4456">
              <controlPr defaultSize="0" autoFill="0" autoLine="0" autoPict="0">
                <anchor moveWithCells="1">
                  <from>
                    <xdr:col>0</xdr:col>
                    <xdr:colOff>857250</xdr:colOff>
                    <xdr:row>19</xdr:row>
                    <xdr:rowOff>0</xdr:rowOff>
                  </from>
                  <to>
                    <xdr:col>0</xdr:col>
                    <xdr:colOff>1152525</xdr:colOff>
                    <xdr:row>20</xdr:row>
                    <xdr:rowOff>19050</xdr:rowOff>
                  </to>
                </anchor>
              </controlPr>
            </control>
          </mc:Choice>
        </mc:AlternateContent>
        <mc:AlternateContent xmlns:mc="http://schemas.openxmlformats.org/markup-compatibility/2006">
          <mc:Choice Requires="x14">
            <control shapeId="11625" r:id="rId558" name="Check Box 4457">
              <controlPr defaultSize="0" autoFill="0" autoLine="0" autoPict="0">
                <anchor moveWithCells="1">
                  <from>
                    <xdr:col>0</xdr:col>
                    <xdr:colOff>857250</xdr:colOff>
                    <xdr:row>20</xdr:row>
                    <xdr:rowOff>0</xdr:rowOff>
                  </from>
                  <to>
                    <xdr:col>0</xdr:col>
                    <xdr:colOff>1152525</xdr:colOff>
                    <xdr:row>21</xdr:row>
                    <xdr:rowOff>19050</xdr:rowOff>
                  </to>
                </anchor>
              </controlPr>
            </control>
          </mc:Choice>
        </mc:AlternateContent>
        <mc:AlternateContent xmlns:mc="http://schemas.openxmlformats.org/markup-compatibility/2006">
          <mc:Choice Requires="x14">
            <control shapeId="11626" r:id="rId559" name="Check Box 4458">
              <controlPr defaultSize="0" autoFill="0" autoLine="0" autoPict="0">
                <anchor moveWithCells="1">
                  <from>
                    <xdr:col>0</xdr:col>
                    <xdr:colOff>857250</xdr:colOff>
                    <xdr:row>21</xdr:row>
                    <xdr:rowOff>0</xdr:rowOff>
                  </from>
                  <to>
                    <xdr:col>0</xdr:col>
                    <xdr:colOff>1152525</xdr:colOff>
                    <xdr:row>22</xdr:row>
                    <xdr:rowOff>19050</xdr:rowOff>
                  </to>
                </anchor>
              </controlPr>
            </control>
          </mc:Choice>
        </mc:AlternateContent>
        <mc:AlternateContent xmlns:mc="http://schemas.openxmlformats.org/markup-compatibility/2006">
          <mc:Choice Requires="x14">
            <control shapeId="11627" r:id="rId560" name="Check Box 4459">
              <controlPr defaultSize="0" autoFill="0" autoLine="0" autoPict="0">
                <anchor moveWithCells="1">
                  <from>
                    <xdr:col>0</xdr:col>
                    <xdr:colOff>857250</xdr:colOff>
                    <xdr:row>22</xdr:row>
                    <xdr:rowOff>0</xdr:rowOff>
                  </from>
                  <to>
                    <xdr:col>0</xdr:col>
                    <xdr:colOff>1152525</xdr:colOff>
                    <xdr:row>23</xdr:row>
                    <xdr:rowOff>19050</xdr:rowOff>
                  </to>
                </anchor>
              </controlPr>
            </control>
          </mc:Choice>
        </mc:AlternateContent>
        <mc:AlternateContent xmlns:mc="http://schemas.openxmlformats.org/markup-compatibility/2006">
          <mc:Choice Requires="x14">
            <control shapeId="11628" r:id="rId561" name="Check Box 4460">
              <controlPr defaultSize="0" autoFill="0" autoLine="0" autoPict="0">
                <anchor moveWithCells="1">
                  <from>
                    <xdr:col>0</xdr:col>
                    <xdr:colOff>857250</xdr:colOff>
                    <xdr:row>26</xdr:row>
                    <xdr:rowOff>0</xdr:rowOff>
                  </from>
                  <to>
                    <xdr:col>0</xdr:col>
                    <xdr:colOff>1152525</xdr:colOff>
                    <xdr:row>27</xdr:row>
                    <xdr:rowOff>19050</xdr:rowOff>
                  </to>
                </anchor>
              </controlPr>
            </control>
          </mc:Choice>
        </mc:AlternateContent>
        <mc:AlternateContent xmlns:mc="http://schemas.openxmlformats.org/markup-compatibility/2006">
          <mc:Choice Requires="x14">
            <control shapeId="11629" r:id="rId562" name="Check Box 4461">
              <controlPr defaultSize="0" autoFill="0" autoLine="0" autoPict="0">
                <anchor moveWithCells="1">
                  <from>
                    <xdr:col>0</xdr:col>
                    <xdr:colOff>857250</xdr:colOff>
                    <xdr:row>27</xdr:row>
                    <xdr:rowOff>0</xdr:rowOff>
                  </from>
                  <to>
                    <xdr:col>0</xdr:col>
                    <xdr:colOff>1152525</xdr:colOff>
                    <xdr:row>28</xdr:row>
                    <xdr:rowOff>19050</xdr:rowOff>
                  </to>
                </anchor>
              </controlPr>
            </control>
          </mc:Choice>
        </mc:AlternateContent>
        <mc:AlternateContent xmlns:mc="http://schemas.openxmlformats.org/markup-compatibility/2006">
          <mc:Choice Requires="x14">
            <control shapeId="11630" r:id="rId563" name="Check Box 4462">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11631" r:id="rId564" name="Check Box 4463">
              <controlPr defaultSize="0" autoFill="0" autoLine="0" autoPict="0">
                <anchor moveWithCells="1">
                  <from>
                    <xdr:col>0</xdr:col>
                    <xdr:colOff>857250</xdr:colOff>
                    <xdr:row>29</xdr:row>
                    <xdr:rowOff>0</xdr:rowOff>
                  </from>
                  <to>
                    <xdr:col>0</xdr:col>
                    <xdr:colOff>1152525</xdr:colOff>
                    <xdr:row>30</xdr:row>
                    <xdr:rowOff>19050</xdr:rowOff>
                  </to>
                </anchor>
              </controlPr>
            </control>
          </mc:Choice>
        </mc:AlternateContent>
        <mc:AlternateContent xmlns:mc="http://schemas.openxmlformats.org/markup-compatibility/2006">
          <mc:Choice Requires="x14">
            <control shapeId="11632" r:id="rId565" name="Check Box 4464">
              <controlPr defaultSize="0" autoFill="0" autoLine="0" autoPict="0">
                <anchor moveWithCells="1">
                  <from>
                    <xdr:col>0</xdr:col>
                    <xdr:colOff>857250</xdr:colOff>
                    <xdr:row>30</xdr:row>
                    <xdr:rowOff>0</xdr:rowOff>
                  </from>
                  <to>
                    <xdr:col>0</xdr:col>
                    <xdr:colOff>1152525</xdr:colOff>
                    <xdr:row>31</xdr:row>
                    <xdr:rowOff>19050</xdr:rowOff>
                  </to>
                </anchor>
              </controlPr>
            </control>
          </mc:Choice>
        </mc:AlternateContent>
        <mc:AlternateContent xmlns:mc="http://schemas.openxmlformats.org/markup-compatibility/2006">
          <mc:Choice Requires="x14">
            <control shapeId="11633" r:id="rId566" name="Check Box 4465">
              <controlPr defaultSize="0" autoFill="0" autoLine="0" autoPict="0">
                <anchor moveWithCells="1">
                  <from>
                    <xdr:col>0</xdr:col>
                    <xdr:colOff>857250</xdr:colOff>
                    <xdr:row>31</xdr:row>
                    <xdr:rowOff>0</xdr:rowOff>
                  </from>
                  <to>
                    <xdr:col>0</xdr:col>
                    <xdr:colOff>1152525</xdr:colOff>
                    <xdr:row>32</xdr:row>
                    <xdr:rowOff>19050</xdr:rowOff>
                  </to>
                </anchor>
              </controlPr>
            </control>
          </mc:Choice>
        </mc:AlternateContent>
        <mc:AlternateContent xmlns:mc="http://schemas.openxmlformats.org/markup-compatibility/2006">
          <mc:Choice Requires="x14">
            <control shapeId="11634" r:id="rId567" name="Check Box 4466">
              <controlPr defaultSize="0" autoFill="0" autoLine="0" autoPict="0">
                <anchor moveWithCells="1">
                  <from>
                    <xdr:col>0</xdr:col>
                    <xdr:colOff>857250</xdr:colOff>
                    <xdr:row>32</xdr:row>
                    <xdr:rowOff>0</xdr:rowOff>
                  </from>
                  <to>
                    <xdr:col>0</xdr:col>
                    <xdr:colOff>1152525</xdr:colOff>
                    <xdr:row>33</xdr:row>
                    <xdr:rowOff>19050</xdr:rowOff>
                  </to>
                </anchor>
              </controlPr>
            </control>
          </mc:Choice>
        </mc:AlternateContent>
        <mc:AlternateContent xmlns:mc="http://schemas.openxmlformats.org/markup-compatibility/2006">
          <mc:Choice Requires="x14">
            <control shapeId="11635" r:id="rId568" name="Check Box 4467">
              <controlPr defaultSize="0" autoFill="0" autoLine="0" autoPict="0">
                <anchor moveWithCells="1">
                  <from>
                    <xdr:col>0</xdr:col>
                    <xdr:colOff>857250</xdr:colOff>
                    <xdr:row>33</xdr:row>
                    <xdr:rowOff>0</xdr:rowOff>
                  </from>
                  <to>
                    <xdr:col>0</xdr:col>
                    <xdr:colOff>1152525</xdr:colOff>
                    <xdr:row>34</xdr:row>
                    <xdr:rowOff>19050</xdr:rowOff>
                  </to>
                </anchor>
              </controlPr>
            </control>
          </mc:Choice>
        </mc:AlternateContent>
        <mc:AlternateContent xmlns:mc="http://schemas.openxmlformats.org/markup-compatibility/2006">
          <mc:Choice Requires="x14">
            <control shapeId="11636" r:id="rId569" name="Check Box 4468">
              <controlPr defaultSize="0" autoFill="0" autoLine="0" autoPict="0">
                <anchor moveWithCells="1">
                  <from>
                    <xdr:col>0</xdr:col>
                    <xdr:colOff>857250</xdr:colOff>
                    <xdr:row>34</xdr:row>
                    <xdr:rowOff>0</xdr:rowOff>
                  </from>
                  <to>
                    <xdr:col>0</xdr:col>
                    <xdr:colOff>1152525</xdr:colOff>
                    <xdr:row>35</xdr:row>
                    <xdr:rowOff>19050</xdr:rowOff>
                  </to>
                </anchor>
              </controlPr>
            </control>
          </mc:Choice>
        </mc:AlternateContent>
        <mc:AlternateContent xmlns:mc="http://schemas.openxmlformats.org/markup-compatibility/2006">
          <mc:Choice Requires="x14">
            <control shapeId="11637" r:id="rId570" name="Check Box 4469">
              <controlPr defaultSize="0" autoFill="0" autoLine="0" autoPict="0">
                <anchor moveWithCells="1">
                  <from>
                    <xdr:col>0</xdr:col>
                    <xdr:colOff>857250</xdr:colOff>
                    <xdr:row>35</xdr:row>
                    <xdr:rowOff>0</xdr:rowOff>
                  </from>
                  <to>
                    <xdr:col>0</xdr:col>
                    <xdr:colOff>1152525</xdr:colOff>
                    <xdr:row>36</xdr:row>
                    <xdr:rowOff>19050</xdr:rowOff>
                  </to>
                </anchor>
              </controlPr>
            </control>
          </mc:Choice>
        </mc:AlternateContent>
        <mc:AlternateContent xmlns:mc="http://schemas.openxmlformats.org/markup-compatibility/2006">
          <mc:Choice Requires="x14">
            <control shapeId="11638" r:id="rId571" name="Check Box 4470">
              <controlPr defaultSize="0" autoFill="0" autoLine="0" autoPict="0">
                <anchor moveWithCells="1">
                  <from>
                    <xdr:col>0</xdr:col>
                    <xdr:colOff>857250</xdr:colOff>
                    <xdr:row>36</xdr:row>
                    <xdr:rowOff>0</xdr:rowOff>
                  </from>
                  <to>
                    <xdr:col>0</xdr:col>
                    <xdr:colOff>1152525</xdr:colOff>
                    <xdr:row>37</xdr:row>
                    <xdr:rowOff>19050</xdr:rowOff>
                  </to>
                </anchor>
              </controlPr>
            </control>
          </mc:Choice>
        </mc:AlternateContent>
        <mc:AlternateContent xmlns:mc="http://schemas.openxmlformats.org/markup-compatibility/2006">
          <mc:Choice Requires="x14">
            <control shapeId="11639" r:id="rId572" name="Check Box 4471">
              <controlPr defaultSize="0" autoFill="0" autoLine="0" autoPict="0">
                <anchor moveWithCells="1">
                  <from>
                    <xdr:col>0</xdr:col>
                    <xdr:colOff>857250</xdr:colOff>
                    <xdr:row>37</xdr:row>
                    <xdr:rowOff>0</xdr:rowOff>
                  </from>
                  <to>
                    <xdr:col>0</xdr:col>
                    <xdr:colOff>1152525</xdr:colOff>
                    <xdr:row>38</xdr:row>
                    <xdr:rowOff>19050</xdr:rowOff>
                  </to>
                </anchor>
              </controlPr>
            </control>
          </mc:Choice>
        </mc:AlternateContent>
        <mc:AlternateContent xmlns:mc="http://schemas.openxmlformats.org/markup-compatibility/2006">
          <mc:Choice Requires="x14">
            <control shapeId="11640" r:id="rId573" name="Check Box 4472">
              <controlPr defaultSize="0" autoFill="0" autoLine="0" autoPict="0">
                <anchor moveWithCells="1">
                  <from>
                    <xdr:col>0</xdr:col>
                    <xdr:colOff>857250</xdr:colOff>
                    <xdr:row>38</xdr:row>
                    <xdr:rowOff>0</xdr:rowOff>
                  </from>
                  <to>
                    <xdr:col>0</xdr:col>
                    <xdr:colOff>1152525</xdr:colOff>
                    <xdr:row>39</xdr:row>
                    <xdr:rowOff>19050</xdr:rowOff>
                  </to>
                </anchor>
              </controlPr>
            </control>
          </mc:Choice>
        </mc:AlternateContent>
        <mc:AlternateContent xmlns:mc="http://schemas.openxmlformats.org/markup-compatibility/2006">
          <mc:Choice Requires="x14">
            <control shapeId="11641" r:id="rId574" name="Check Box 4473">
              <controlPr defaultSize="0" autoFill="0" autoLine="0" autoPict="0">
                <anchor moveWithCells="1">
                  <from>
                    <xdr:col>0</xdr:col>
                    <xdr:colOff>857250</xdr:colOff>
                    <xdr:row>39</xdr:row>
                    <xdr:rowOff>0</xdr:rowOff>
                  </from>
                  <to>
                    <xdr:col>0</xdr:col>
                    <xdr:colOff>1152525</xdr:colOff>
                    <xdr:row>40</xdr:row>
                    <xdr:rowOff>19050</xdr:rowOff>
                  </to>
                </anchor>
              </controlPr>
            </control>
          </mc:Choice>
        </mc:AlternateContent>
        <mc:AlternateContent xmlns:mc="http://schemas.openxmlformats.org/markup-compatibility/2006">
          <mc:Choice Requires="x14">
            <control shapeId="11642" r:id="rId575" name="Check Box 4474">
              <controlPr defaultSize="0" autoFill="0" autoLine="0" autoPict="0">
                <anchor moveWithCells="1">
                  <from>
                    <xdr:col>0</xdr:col>
                    <xdr:colOff>857250</xdr:colOff>
                    <xdr:row>40</xdr:row>
                    <xdr:rowOff>0</xdr:rowOff>
                  </from>
                  <to>
                    <xdr:col>0</xdr:col>
                    <xdr:colOff>1152525</xdr:colOff>
                    <xdr:row>41</xdr:row>
                    <xdr:rowOff>19050</xdr:rowOff>
                  </to>
                </anchor>
              </controlPr>
            </control>
          </mc:Choice>
        </mc:AlternateContent>
        <mc:AlternateContent xmlns:mc="http://schemas.openxmlformats.org/markup-compatibility/2006">
          <mc:Choice Requires="x14">
            <control shapeId="11643" r:id="rId576" name="Check Box 4475">
              <controlPr defaultSize="0" autoFill="0" autoLine="0" autoPict="0">
                <anchor moveWithCells="1">
                  <from>
                    <xdr:col>0</xdr:col>
                    <xdr:colOff>857250</xdr:colOff>
                    <xdr:row>41</xdr:row>
                    <xdr:rowOff>0</xdr:rowOff>
                  </from>
                  <to>
                    <xdr:col>0</xdr:col>
                    <xdr:colOff>1152525</xdr:colOff>
                    <xdr:row>66</xdr:row>
                    <xdr:rowOff>19050</xdr:rowOff>
                  </to>
                </anchor>
              </controlPr>
            </control>
          </mc:Choice>
        </mc:AlternateContent>
        <mc:AlternateContent xmlns:mc="http://schemas.openxmlformats.org/markup-compatibility/2006">
          <mc:Choice Requires="x14">
            <control shapeId="11644" r:id="rId577" name="Check Box 447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45" r:id="rId578" name="Check Box 447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46" r:id="rId579" name="Check Box 447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47" r:id="rId580" name="Check Box 447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48" r:id="rId581" name="Check Box 448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49" r:id="rId582" name="Check Box 448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50" r:id="rId583" name="Check Box 448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51" r:id="rId584" name="Check Box 448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52" r:id="rId585" name="Check Box 448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53" r:id="rId586" name="Check Box 448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54" r:id="rId587" name="Check Box 448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55" r:id="rId588" name="Check Box 448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56" r:id="rId589" name="Check Box 448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57" r:id="rId590" name="Check Box 448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58" r:id="rId591" name="Check Box 449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59" r:id="rId592" name="Check Box 449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60" r:id="rId593" name="Check Box 449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61" r:id="rId594" name="Check Box 449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62" r:id="rId595" name="Check Box 449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63" r:id="rId596" name="Check Box 449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64" r:id="rId597" name="Check Box 449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65" r:id="rId598" name="Check Box 449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66" r:id="rId599" name="Check Box 449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67" r:id="rId600" name="Check Box 449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1669" r:id="rId601" name="Scroll Bar 4501">
              <controlPr defaultSize="0" autoPict="0">
                <anchor moveWithCells="1">
                  <from>
                    <xdr:col>11</xdr:col>
                    <xdr:colOff>66675</xdr:colOff>
                    <xdr:row>1</xdr:row>
                    <xdr:rowOff>66675</xdr:rowOff>
                  </from>
                  <to>
                    <xdr:col>64</xdr:col>
                    <xdr:colOff>114300</xdr:colOff>
                    <xdr:row>2</xdr:row>
                    <xdr:rowOff>104775</xdr:rowOff>
                  </to>
                </anchor>
              </controlPr>
            </control>
          </mc:Choice>
        </mc:AlternateContent>
        <mc:AlternateContent xmlns:mc="http://schemas.openxmlformats.org/markup-compatibility/2006">
          <mc:Choice Requires="x14">
            <control shapeId="12122" r:id="rId602" name="Check Box 4954">
              <controlPr defaultSize="0" autoFill="0" autoLine="0" autoPict="0">
                <anchor moveWithCells="1">
                  <from>
                    <xdr:col>0</xdr:col>
                    <xdr:colOff>857250</xdr:colOff>
                    <xdr:row>13</xdr:row>
                    <xdr:rowOff>0</xdr:rowOff>
                  </from>
                  <to>
                    <xdr:col>0</xdr:col>
                    <xdr:colOff>1152525</xdr:colOff>
                    <xdr:row>14</xdr:row>
                    <xdr:rowOff>19050</xdr:rowOff>
                  </to>
                </anchor>
              </controlPr>
            </control>
          </mc:Choice>
        </mc:AlternateContent>
        <mc:AlternateContent xmlns:mc="http://schemas.openxmlformats.org/markup-compatibility/2006">
          <mc:Choice Requires="x14">
            <control shapeId="12123" r:id="rId603" name="Check Box 4955">
              <controlPr defaultSize="0" autoFill="0" autoLine="0" autoPict="0">
                <anchor moveWithCells="1">
                  <from>
                    <xdr:col>0</xdr:col>
                    <xdr:colOff>857250</xdr:colOff>
                    <xdr:row>14</xdr:row>
                    <xdr:rowOff>0</xdr:rowOff>
                  </from>
                  <to>
                    <xdr:col>0</xdr:col>
                    <xdr:colOff>1152525</xdr:colOff>
                    <xdr:row>15</xdr:row>
                    <xdr:rowOff>19050</xdr:rowOff>
                  </to>
                </anchor>
              </controlPr>
            </control>
          </mc:Choice>
        </mc:AlternateContent>
        <mc:AlternateContent xmlns:mc="http://schemas.openxmlformats.org/markup-compatibility/2006">
          <mc:Choice Requires="x14">
            <control shapeId="12124" r:id="rId604" name="Check Box 4956">
              <controlPr defaultSize="0" autoFill="0" autoLine="0" autoPict="0">
                <anchor moveWithCells="1">
                  <from>
                    <xdr:col>0</xdr:col>
                    <xdr:colOff>857250</xdr:colOff>
                    <xdr:row>15</xdr:row>
                    <xdr:rowOff>0</xdr:rowOff>
                  </from>
                  <to>
                    <xdr:col>0</xdr:col>
                    <xdr:colOff>1152525</xdr:colOff>
                    <xdr:row>16</xdr:row>
                    <xdr:rowOff>19050</xdr:rowOff>
                  </to>
                </anchor>
              </controlPr>
            </control>
          </mc:Choice>
        </mc:AlternateContent>
        <mc:AlternateContent xmlns:mc="http://schemas.openxmlformats.org/markup-compatibility/2006">
          <mc:Choice Requires="x14">
            <control shapeId="12125" r:id="rId605" name="Check Box 4957">
              <controlPr defaultSize="0" autoFill="0" autoLine="0" autoPict="0">
                <anchor moveWithCells="1">
                  <from>
                    <xdr:col>0</xdr:col>
                    <xdr:colOff>857250</xdr:colOff>
                    <xdr:row>16</xdr:row>
                    <xdr:rowOff>0</xdr:rowOff>
                  </from>
                  <to>
                    <xdr:col>0</xdr:col>
                    <xdr:colOff>1152525</xdr:colOff>
                    <xdr:row>17</xdr:row>
                    <xdr:rowOff>19050</xdr:rowOff>
                  </to>
                </anchor>
              </controlPr>
            </control>
          </mc:Choice>
        </mc:AlternateContent>
        <mc:AlternateContent xmlns:mc="http://schemas.openxmlformats.org/markup-compatibility/2006">
          <mc:Choice Requires="x14">
            <control shapeId="12126" r:id="rId606" name="Check Box 4958">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2127" r:id="rId607" name="Check Box 4959">
              <controlPr defaultSize="0" autoFill="0" autoLine="0" autoPict="0">
                <anchor moveWithCells="1">
                  <from>
                    <xdr:col>0</xdr:col>
                    <xdr:colOff>857250</xdr:colOff>
                    <xdr:row>18</xdr:row>
                    <xdr:rowOff>0</xdr:rowOff>
                  </from>
                  <to>
                    <xdr:col>0</xdr:col>
                    <xdr:colOff>1152525</xdr:colOff>
                    <xdr:row>19</xdr:row>
                    <xdr:rowOff>19050</xdr:rowOff>
                  </to>
                </anchor>
              </controlPr>
            </control>
          </mc:Choice>
        </mc:AlternateContent>
        <mc:AlternateContent xmlns:mc="http://schemas.openxmlformats.org/markup-compatibility/2006">
          <mc:Choice Requires="x14">
            <control shapeId="12128" r:id="rId608" name="Check Box 4960">
              <controlPr defaultSize="0" autoFill="0" autoLine="0" autoPict="0">
                <anchor moveWithCells="1">
                  <from>
                    <xdr:col>0</xdr:col>
                    <xdr:colOff>857250</xdr:colOff>
                    <xdr:row>19</xdr:row>
                    <xdr:rowOff>0</xdr:rowOff>
                  </from>
                  <to>
                    <xdr:col>0</xdr:col>
                    <xdr:colOff>1152525</xdr:colOff>
                    <xdr:row>20</xdr:row>
                    <xdr:rowOff>19050</xdr:rowOff>
                  </to>
                </anchor>
              </controlPr>
            </control>
          </mc:Choice>
        </mc:AlternateContent>
        <mc:AlternateContent xmlns:mc="http://schemas.openxmlformats.org/markup-compatibility/2006">
          <mc:Choice Requires="x14">
            <control shapeId="12129" r:id="rId609" name="Check Box 4961">
              <controlPr defaultSize="0" autoFill="0" autoLine="0" autoPict="0">
                <anchor moveWithCells="1">
                  <from>
                    <xdr:col>0</xdr:col>
                    <xdr:colOff>857250</xdr:colOff>
                    <xdr:row>20</xdr:row>
                    <xdr:rowOff>0</xdr:rowOff>
                  </from>
                  <to>
                    <xdr:col>0</xdr:col>
                    <xdr:colOff>1152525</xdr:colOff>
                    <xdr:row>21</xdr:row>
                    <xdr:rowOff>19050</xdr:rowOff>
                  </to>
                </anchor>
              </controlPr>
            </control>
          </mc:Choice>
        </mc:AlternateContent>
        <mc:AlternateContent xmlns:mc="http://schemas.openxmlformats.org/markup-compatibility/2006">
          <mc:Choice Requires="x14">
            <control shapeId="12130" r:id="rId610" name="Check Box 4962">
              <controlPr defaultSize="0" autoFill="0" autoLine="0" autoPict="0">
                <anchor moveWithCells="1">
                  <from>
                    <xdr:col>0</xdr:col>
                    <xdr:colOff>857250</xdr:colOff>
                    <xdr:row>21</xdr:row>
                    <xdr:rowOff>0</xdr:rowOff>
                  </from>
                  <to>
                    <xdr:col>0</xdr:col>
                    <xdr:colOff>1152525</xdr:colOff>
                    <xdr:row>22</xdr:row>
                    <xdr:rowOff>19050</xdr:rowOff>
                  </to>
                </anchor>
              </controlPr>
            </control>
          </mc:Choice>
        </mc:AlternateContent>
        <mc:AlternateContent xmlns:mc="http://schemas.openxmlformats.org/markup-compatibility/2006">
          <mc:Choice Requires="x14">
            <control shapeId="12131" r:id="rId611" name="Check Box 4963">
              <controlPr defaultSize="0" autoFill="0" autoLine="0" autoPict="0">
                <anchor moveWithCells="1">
                  <from>
                    <xdr:col>0</xdr:col>
                    <xdr:colOff>857250</xdr:colOff>
                    <xdr:row>22</xdr:row>
                    <xdr:rowOff>0</xdr:rowOff>
                  </from>
                  <to>
                    <xdr:col>0</xdr:col>
                    <xdr:colOff>1152525</xdr:colOff>
                    <xdr:row>23</xdr:row>
                    <xdr:rowOff>19050</xdr:rowOff>
                  </to>
                </anchor>
              </controlPr>
            </control>
          </mc:Choice>
        </mc:AlternateContent>
        <mc:AlternateContent xmlns:mc="http://schemas.openxmlformats.org/markup-compatibility/2006">
          <mc:Choice Requires="x14">
            <control shapeId="12132" r:id="rId612" name="Check Box 4964">
              <controlPr defaultSize="0" autoFill="0" autoLine="0" autoPict="0">
                <anchor moveWithCells="1">
                  <from>
                    <xdr:col>0</xdr:col>
                    <xdr:colOff>857250</xdr:colOff>
                    <xdr:row>26</xdr:row>
                    <xdr:rowOff>0</xdr:rowOff>
                  </from>
                  <to>
                    <xdr:col>0</xdr:col>
                    <xdr:colOff>1152525</xdr:colOff>
                    <xdr:row>27</xdr:row>
                    <xdr:rowOff>19050</xdr:rowOff>
                  </to>
                </anchor>
              </controlPr>
            </control>
          </mc:Choice>
        </mc:AlternateContent>
        <mc:AlternateContent xmlns:mc="http://schemas.openxmlformats.org/markup-compatibility/2006">
          <mc:Choice Requires="x14">
            <control shapeId="12133" r:id="rId613" name="Check Box 4965">
              <controlPr defaultSize="0" autoFill="0" autoLine="0" autoPict="0">
                <anchor moveWithCells="1">
                  <from>
                    <xdr:col>0</xdr:col>
                    <xdr:colOff>857250</xdr:colOff>
                    <xdr:row>27</xdr:row>
                    <xdr:rowOff>0</xdr:rowOff>
                  </from>
                  <to>
                    <xdr:col>0</xdr:col>
                    <xdr:colOff>1152525</xdr:colOff>
                    <xdr:row>28</xdr:row>
                    <xdr:rowOff>19050</xdr:rowOff>
                  </to>
                </anchor>
              </controlPr>
            </control>
          </mc:Choice>
        </mc:AlternateContent>
        <mc:AlternateContent xmlns:mc="http://schemas.openxmlformats.org/markup-compatibility/2006">
          <mc:Choice Requires="x14">
            <control shapeId="12134" r:id="rId614" name="Check Box 4966">
              <controlPr defaultSize="0" autoFill="0" autoLine="0" autoPict="0">
                <anchor moveWithCells="1">
                  <from>
                    <xdr:col>0</xdr:col>
                    <xdr:colOff>857250</xdr:colOff>
                    <xdr:row>28</xdr:row>
                    <xdr:rowOff>0</xdr:rowOff>
                  </from>
                  <to>
                    <xdr:col>0</xdr:col>
                    <xdr:colOff>1152525</xdr:colOff>
                    <xdr:row>29</xdr:row>
                    <xdr:rowOff>19050</xdr:rowOff>
                  </to>
                </anchor>
              </controlPr>
            </control>
          </mc:Choice>
        </mc:AlternateContent>
        <mc:AlternateContent xmlns:mc="http://schemas.openxmlformats.org/markup-compatibility/2006">
          <mc:Choice Requires="x14">
            <control shapeId="12135" r:id="rId615" name="Check Box 4967">
              <controlPr defaultSize="0" autoFill="0" autoLine="0" autoPict="0">
                <anchor moveWithCells="1">
                  <from>
                    <xdr:col>0</xdr:col>
                    <xdr:colOff>857250</xdr:colOff>
                    <xdr:row>29</xdr:row>
                    <xdr:rowOff>0</xdr:rowOff>
                  </from>
                  <to>
                    <xdr:col>0</xdr:col>
                    <xdr:colOff>1152525</xdr:colOff>
                    <xdr:row>30</xdr:row>
                    <xdr:rowOff>19050</xdr:rowOff>
                  </to>
                </anchor>
              </controlPr>
            </control>
          </mc:Choice>
        </mc:AlternateContent>
        <mc:AlternateContent xmlns:mc="http://schemas.openxmlformats.org/markup-compatibility/2006">
          <mc:Choice Requires="x14">
            <control shapeId="12136" r:id="rId616" name="Check Box 4968">
              <controlPr defaultSize="0" autoFill="0" autoLine="0" autoPict="0">
                <anchor moveWithCells="1">
                  <from>
                    <xdr:col>0</xdr:col>
                    <xdr:colOff>857250</xdr:colOff>
                    <xdr:row>30</xdr:row>
                    <xdr:rowOff>0</xdr:rowOff>
                  </from>
                  <to>
                    <xdr:col>0</xdr:col>
                    <xdr:colOff>1152525</xdr:colOff>
                    <xdr:row>31</xdr:row>
                    <xdr:rowOff>19050</xdr:rowOff>
                  </to>
                </anchor>
              </controlPr>
            </control>
          </mc:Choice>
        </mc:AlternateContent>
        <mc:AlternateContent xmlns:mc="http://schemas.openxmlformats.org/markup-compatibility/2006">
          <mc:Choice Requires="x14">
            <control shapeId="12137" r:id="rId617" name="Check Box 4969">
              <controlPr defaultSize="0" autoFill="0" autoLine="0" autoPict="0">
                <anchor moveWithCells="1">
                  <from>
                    <xdr:col>0</xdr:col>
                    <xdr:colOff>857250</xdr:colOff>
                    <xdr:row>31</xdr:row>
                    <xdr:rowOff>0</xdr:rowOff>
                  </from>
                  <to>
                    <xdr:col>0</xdr:col>
                    <xdr:colOff>1152525</xdr:colOff>
                    <xdr:row>32</xdr:row>
                    <xdr:rowOff>19050</xdr:rowOff>
                  </to>
                </anchor>
              </controlPr>
            </control>
          </mc:Choice>
        </mc:AlternateContent>
        <mc:AlternateContent xmlns:mc="http://schemas.openxmlformats.org/markup-compatibility/2006">
          <mc:Choice Requires="x14">
            <control shapeId="12138" r:id="rId618" name="Check Box 4970">
              <controlPr defaultSize="0" autoFill="0" autoLine="0" autoPict="0">
                <anchor moveWithCells="1">
                  <from>
                    <xdr:col>0</xdr:col>
                    <xdr:colOff>857250</xdr:colOff>
                    <xdr:row>32</xdr:row>
                    <xdr:rowOff>0</xdr:rowOff>
                  </from>
                  <to>
                    <xdr:col>0</xdr:col>
                    <xdr:colOff>1152525</xdr:colOff>
                    <xdr:row>33</xdr:row>
                    <xdr:rowOff>19050</xdr:rowOff>
                  </to>
                </anchor>
              </controlPr>
            </control>
          </mc:Choice>
        </mc:AlternateContent>
        <mc:AlternateContent xmlns:mc="http://schemas.openxmlformats.org/markup-compatibility/2006">
          <mc:Choice Requires="x14">
            <control shapeId="12139" r:id="rId619" name="Check Box 4971">
              <controlPr defaultSize="0" autoFill="0" autoLine="0" autoPict="0">
                <anchor moveWithCells="1">
                  <from>
                    <xdr:col>0</xdr:col>
                    <xdr:colOff>857250</xdr:colOff>
                    <xdr:row>33</xdr:row>
                    <xdr:rowOff>0</xdr:rowOff>
                  </from>
                  <to>
                    <xdr:col>0</xdr:col>
                    <xdr:colOff>1152525</xdr:colOff>
                    <xdr:row>34</xdr:row>
                    <xdr:rowOff>19050</xdr:rowOff>
                  </to>
                </anchor>
              </controlPr>
            </control>
          </mc:Choice>
        </mc:AlternateContent>
        <mc:AlternateContent xmlns:mc="http://schemas.openxmlformats.org/markup-compatibility/2006">
          <mc:Choice Requires="x14">
            <control shapeId="12140" r:id="rId620" name="Check Box 4972">
              <controlPr defaultSize="0" autoFill="0" autoLine="0" autoPict="0">
                <anchor moveWithCells="1">
                  <from>
                    <xdr:col>0</xdr:col>
                    <xdr:colOff>857250</xdr:colOff>
                    <xdr:row>34</xdr:row>
                    <xdr:rowOff>0</xdr:rowOff>
                  </from>
                  <to>
                    <xdr:col>0</xdr:col>
                    <xdr:colOff>1152525</xdr:colOff>
                    <xdr:row>35</xdr:row>
                    <xdr:rowOff>19050</xdr:rowOff>
                  </to>
                </anchor>
              </controlPr>
            </control>
          </mc:Choice>
        </mc:AlternateContent>
        <mc:AlternateContent xmlns:mc="http://schemas.openxmlformats.org/markup-compatibility/2006">
          <mc:Choice Requires="x14">
            <control shapeId="12141" r:id="rId621" name="Check Box 4973">
              <controlPr defaultSize="0" autoFill="0" autoLine="0" autoPict="0">
                <anchor moveWithCells="1">
                  <from>
                    <xdr:col>0</xdr:col>
                    <xdr:colOff>857250</xdr:colOff>
                    <xdr:row>35</xdr:row>
                    <xdr:rowOff>0</xdr:rowOff>
                  </from>
                  <to>
                    <xdr:col>0</xdr:col>
                    <xdr:colOff>1152525</xdr:colOff>
                    <xdr:row>36</xdr:row>
                    <xdr:rowOff>19050</xdr:rowOff>
                  </to>
                </anchor>
              </controlPr>
            </control>
          </mc:Choice>
        </mc:AlternateContent>
        <mc:AlternateContent xmlns:mc="http://schemas.openxmlformats.org/markup-compatibility/2006">
          <mc:Choice Requires="x14">
            <control shapeId="12142" r:id="rId622" name="Check Box 4974">
              <controlPr defaultSize="0" autoFill="0" autoLine="0" autoPict="0">
                <anchor moveWithCells="1">
                  <from>
                    <xdr:col>0</xdr:col>
                    <xdr:colOff>857250</xdr:colOff>
                    <xdr:row>36</xdr:row>
                    <xdr:rowOff>0</xdr:rowOff>
                  </from>
                  <to>
                    <xdr:col>0</xdr:col>
                    <xdr:colOff>1152525</xdr:colOff>
                    <xdr:row>37</xdr:row>
                    <xdr:rowOff>19050</xdr:rowOff>
                  </to>
                </anchor>
              </controlPr>
            </control>
          </mc:Choice>
        </mc:AlternateContent>
        <mc:AlternateContent xmlns:mc="http://schemas.openxmlformats.org/markup-compatibility/2006">
          <mc:Choice Requires="x14">
            <control shapeId="12143" r:id="rId623" name="Check Box 4975">
              <controlPr defaultSize="0" autoFill="0" autoLine="0" autoPict="0">
                <anchor moveWithCells="1">
                  <from>
                    <xdr:col>0</xdr:col>
                    <xdr:colOff>857250</xdr:colOff>
                    <xdr:row>37</xdr:row>
                    <xdr:rowOff>0</xdr:rowOff>
                  </from>
                  <to>
                    <xdr:col>0</xdr:col>
                    <xdr:colOff>1152525</xdr:colOff>
                    <xdr:row>38</xdr:row>
                    <xdr:rowOff>19050</xdr:rowOff>
                  </to>
                </anchor>
              </controlPr>
            </control>
          </mc:Choice>
        </mc:AlternateContent>
        <mc:AlternateContent xmlns:mc="http://schemas.openxmlformats.org/markup-compatibility/2006">
          <mc:Choice Requires="x14">
            <control shapeId="12144" r:id="rId624" name="Check Box 4976">
              <controlPr defaultSize="0" autoFill="0" autoLine="0" autoPict="0">
                <anchor moveWithCells="1">
                  <from>
                    <xdr:col>0</xdr:col>
                    <xdr:colOff>857250</xdr:colOff>
                    <xdr:row>38</xdr:row>
                    <xdr:rowOff>0</xdr:rowOff>
                  </from>
                  <to>
                    <xdr:col>0</xdr:col>
                    <xdr:colOff>1152525</xdr:colOff>
                    <xdr:row>39</xdr:row>
                    <xdr:rowOff>19050</xdr:rowOff>
                  </to>
                </anchor>
              </controlPr>
            </control>
          </mc:Choice>
        </mc:AlternateContent>
        <mc:AlternateContent xmlns:mc="http://schemas.openxmlformats.org/markup-compatibility/2006">
          <mc:Choice Requires="x14">
            <control shapeId="12145" r:id="rId625" name="Check Box 4977">
              <controlPr defaultSize="0" autoFill="0" autoLine="0" autoPict="0">
                <anchor moveWithCells="1">
                  <from>
                    <xdr:col>0</xdr:col>
                    <xdr:colOff>857250</xdr:colOff>
                    <xdr:row>39</xdr:row>
                    <xdr:rowOff>0</xdr:rowOff>
                  </from>
                  <to>
                    <xdr:col>0</xdr:col>
                    <xdr:colOff>1152525</xdr:colOff>
                    <xdr:row>40</xdr:row>
                    <xdr:rowOff>19050</xdr:rowOff>
                  </to>
                </anchor>
              </controlPr>
            </control>
          </mc:Choice>
        </mc:AlternateContent>
        <mc:AlternateContent xmlns:mc="http://schemas.openxmlformats.org/markup-compatibility/2006">
          <mc:Choice Requires="x14">
            <control shapeId="12146" r:id="rId626" name="Check Box 4978">
              <controlPr defaultSize="0" autoFill="0" autoLine="0" autoPict="0">
                <anchor moveWithCells="1">
                  <from>
                    <xdr:col>0</xdr:col>
                    <xdr:colOff>857250</xdr:colOff>
                    <xdr:row>40</xdr:row>
                    <xdr:rowOff>0</xdr:rowOff>
                  </from>
                  <to>
                    <xdr:col>0</xdr:col>
                    <xdr:colOff>1152525</xdr:colOff>
                    <xdr:row>41</xdr:row>
                    <xdr:rowOff>19050</xdr:rowOff>
                  </to>
                </anchor>
              </controlPr>
            </control>
          </mc:Choice>
        </mc:AlternateContent>
        <mc:AlternateContent xmlns:mc="http://schemas.openxmlformats.org/markup-compatibility/2006">
          <mc:Choice Requires="x14">
            <control shapeId="12147" r:id="rId627" name="Check Box 4979">
              <controlPr defaultSize="0" autoFill="0" autoLine="0" autoPict="0">
                <anchor moveWithCells="1">
                  <from>
                    <xdr:col>0</xdr:col>
                    <xdr:colOff>857250</xdr:colOff>
                    <xdr:row>41</xdr:row>
                    <xdr:rowOff>0</xdr:rowOff>
                  </from>
                  <to>
                    <xdr:col>0</xdr:col>
                    <xdr:colOff>1152525</xdr:colOff>
                    <xdr:row>66</xdr:row>
                    <xdr:rowOff>19050</xdr:rowOff>
                  </to>
                </anchor>
              </controlPr>
            </control>
          </mc:Choice>
        </mc:AlternateContent>
        <mc:AlternateContent xmlns:mc="http://schemas.openxmlformats.org/markup-compatibility/2006">
          <mc:Choice Requires="x14">
            <control shapeId="12148" r:id="rId628" name="Check Box 498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49" r:id="rId629" name="Check Box 498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50" r:id="rId630" name="Check Box 498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51" r:id="rId631" name="Check Box 498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52" r:id="rId632" name="Check Box 498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53" r:id="rId633" name="Check Box 498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54" r:id="rId634" name="Check Box 498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55" r:id="rId635" name="Check Box 498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56" r:id="rId636" name="Check Box 498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57" r:id="rId637" name="Check Box 498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58" r:id="rId638" name="Check Box 499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59" r:id="rId639" name="Check Box 499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60" r:id="rId640" name="Check Box 499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61" r:id="rId641" name="Check Box 499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62" r:id="rId642" name="Check Box 4994">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63" r:id="rId643" name="Check Box 4995">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64" r:id="rId644" name="Check Box 4996">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65" r:id="rId645" name="Check Box 4997">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66" r:id="rId646" name="Check Box 4998">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67" r:id="rId647" name="Check Box 4999">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68" r:id="rId648" name="Check Box 5000">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69" r:id="rId649" name="Check Box 5001">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70" r:id="rId650" name="Check Box 5002">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2171" r:id="rId651" name="Check Box 5003">
              <controlPr defaultSize="0" autoFill="0" autoLine="0" autoPict="0">
                <anchor moveWithCells="1">
                  <from>
                    <xdr:col>0</xdr:col>
                    <xdr:colOff>857250</xdr:colOff>
                    <xdr:row>42</xdr:row>
                    <xdr:rowOff>0</xdr:rowOff>
                  </from>
                  <to>
                    <xdr:col>0</xdr:col>
                    <xdr:colOff>1152525</xdr:colOff>
                    <xdr:row>67</xdr:row>
                    <xdr:rowOff>19050</xdr:rowOff>
                  </to>
                </anchor>
              </controlPr>
            </control>
          </mc:Choice>
        </mc:AlternateContent>
        <mc:AlternateContent xmlns:mc="http://schemas.openxmlformats.org/markup-compatibility/2006">
          <mc:Choice Requires="x14">
            <control shapeId="13347" r:id="rId652" name="Check Box 5155">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48" r:id="rId653" name="Check Box 5156">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49" r:id="rId654" name="Check Box 5157">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50" r:id="rId655" name="Check Box 5158">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51" r:id="rId656" name="Check Box 5159">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52" r:id="rId657" name="Check Box 5160">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53" r:id="rId658" name="Check Box 5161">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54" r:id="rId659" name="Check Box 5162">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55" r:id="rId660" name="Check Box 5163">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56" r:id="rId661" name="Check Box 5164">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57" r:id="rId662" name="Check Box 5165">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58" r:id="rId663" name="Check Box 5166">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59" r:id="rId664" name="Check Box 5167">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60" r:id="rId665" name="Check Box 5168">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61" r:id="rId666" name="Check Box 5169">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62" r:id="rId667" name="Check Box 5170">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63" r:id="rId668" name="Check Box 5171">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64" r:id="rId669" name="Check Box 5172">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65" r:id="rId670" name="Check Box 5173">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66" r:id="rId671" name="Check Box 5174">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67" r:id="rId672" name="Check Box 5175">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68" r:id="rId673" name="Check Box 5176">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69" r:id="rId674" name="Check Box 5177">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3370" r:id="rId675" name="Check Box 5178">
              <controlPr defaultSize="0" autoFill="0" autoLine="0" autoPict="0">
                <anchor moveWithCells="1">
                  <from>
                    <xdr:col>0</xdr:col>
                    <xdr:colOff>857250</xdr:colOff>
                    <xdr:row>17</xdr:row>
                    <xdr:rowOff>0</xdr:rowOff>
                  </from>
                  <to>
                    <xdr:col>0</xdr:col>
                    <xdr:colOff>1152525</xdr:colOff>
                    <xdr:row>18</xdr:row>
                    <xdr:rowOff>19050</xdr:rowOff>
                  </to>
                </anchor>
              </controlPr>
            </control>
          </mc:Choice>
        </mc:AlternateContent>
        <mc:AlternateContent xmlns:mc="http://schemas.openxmlformats.org/markup-compatibility/2006">
          <mc:Choice Requires="x14">
            <control shapeId="15791" r:id="rId676" name="CheckBoxe_1">
              <controlPr defaultSize="0" autoFill="0" autoLine="0" autoPict="0">
                <anchor moveWithCells="1">
                  <from>
                    <xdr:col>0</xdr:col>
                    <xdr:colOff>1276350</xdr:colOff>
                    <xdr:row>13</xdr:row>
                    <xdr:rowOff>0</xdr:rowOff>
                  </from>
                  <to>
                    <xdr:col>1</xdr:col>
                    <xdr:colOff>133350</xdr:colOff>
                    <xdr:row>14</xdr:row>
                    <xdr:rowOff>19050</xdr:rowOff>
                  </to>
                </anchor>
              </controlPr>
            </control>
          </mc:Choice>
        </mc:AlternateContent>
        <mc:AlternateContent xmlns:mc="http://schemas.openxmlformats.org/markup-compatibility/2006">
          <mc:Choice Requires="x14">
            <control shapeId="15792" r:id="rId677" name="CheckBoxe_2">
              <controlPr defaultSize="0" autoFill="0" autoLine="0" autoPict="0">
                <anchor moveWithCells="1">
                  <from>
                    <xdr:col>0</xdr:col>
                    <xdr:colOff>1276350</xdr:colOff>
                    <xdr:row>14</xdr:row>
                    <xdr:rowOff>0</xdr:rowOff>
                  </from>
                  <to>
                    <xdr:col>1</xdr:col>
                    <xdr:colOff>133350</xdr:colOff>
                    <xdr:row>15</xdr:row>
                    <xdr:rowOff>19050</xdr:rowOff>
                  </to>
                </anchor>
              </controlPr>
            </control>
          </mc:Choice>
        </mc:AlternateContent>
        <mc:AlternateContent xmlns:mc="http://schemas.openxmlformats.org/markup-compatibility/2006">
          <mc:Choice Requires="x14">
            <control shapeId="15793" r:id="rId678" name="CheckBoxe_3">
              <controlPr defaultSize="0" autoFill="0" autoLine="0" autoPict="0">
                <anchor moveWithCells="1">
                  <from>
                    <xdr:col>0</xdr:col>
                    <xdr:colOff>1276350</xdr:colOff>
                    <xdr:row>15</xdr:row>
                    <xdr:rowOff>0</xdr:rowOff>
                  </from>
                  <to>
                    <xdr:col>1</xdr:col>
                    <xdr:colOff>133350</xdr:colOff>
                    <xdr:row>16</xdr:row>
                    <xdr:rowOff>19050</xdr:rowOff>
                  </to>
                </anchor>
              </controlPr>
            </control>
          </mc:Choice>
        </mc:AlternateContent>
        <mc:AlternateContent xmlns:mc="http://schemas.openxmlformats.org/markup-compatibility/2006">
          <mc:Choice Requires="x14">
            <control shapeId="15794" r:id="rId679" name="CheckBoxe_4">
              <controlPr defaultSize="0" autoFill="0" autoLine="0" autoPict="0">
                <anchor moveWithCells="1">
                  <from>
                    <xdr:col>0</xdr:col>
                    <xdr:colOff>1276350</xdr:colOff>
                    <xdr:row>16</xdr:row>
                    <xdr:rowOff>0</xdr:rowOff>
                  </from>
                  <to>
                    <xdr:col>1</xdr:col>
                    <xdr:colOff>133350</xdr:colOff>
                    <xdr:row>17</xdr:row>
                    <xdr:rowOff>19050</xdr:rowOff>
                  </to>
                </anchor>
              </controlPr>
            </control>
          </mc:Choice>
        </mc:AlternateContent>
        <mc:AlternateContent xmlns:mc="http://schemas.openxmlformats.org/markup-compatibility/2006">
          <mc:Choice Requires="x14">
            <control shapeId="15795" r:id="rId680" name="CheckBoxe_5">
              <controlPr defaultSize="0" autoFill="0" autoLine="0" autoPict="0">
                <anchor moveWithCells="1">
                  <from>
                    <xdr:col>0</xdr:col>
                    <xdr:colOff>1276350</xdr:colOff>
                    <xdr:row>17</xdr:row>
                    <xdr:rowOff>0</xdr:rowOff>
                  </from>
                  <to>
                    <xdr:col>1</xdr:col>
                    <xdr:colOff>133350</xdr:colOff>
                    <xdr:row>18</xdr:row>
                    <xdr:rowOff>19050</xdr:rowOff>
                  </to>
                </anchor>
              </controlPr>
            </control>
          </mc:Choice>
        </mc:AlternateContent>
        <mc:AlternateContent xmlns:mc="http://schemas.openxmlformats.org/markup-compatibility/2006">
          <mc:Choice Requires="x14">
            <control shapeId="15796" r:id="rId681" name="CheckBoxe_6">
              <controlPr defaultSize="0" autoFill="0" autoLine="0" autoPict="0">
                <anchor moveWithCells="1">
                  <from>
                    <xdr:col>0</xdr:col>
                    <xdr:colOff>1276350</xdr:colOff>
                    <xdr:row>18</xdr:row>
                    <xdr:rowOff>0</xdr:rowOff>
                  </from>
                  <to>
                    <xdr:col>1</xdr:col>
                    <xdr:colOff>133350</xdr:colOff>
                    <xdr:row>19</xdr:row>
                    <xdr:rowOff>19050</xdr:rowOff>
                  </to>
                </anchor>
              </controlPr>
            </control>
          </mc:Choice>
        </mc:AlternateContent>
        <mc:AlternateContent xmlns:mc="http://schemas.openxmlformats.org/markup-compatibility/2006">
          <mc:Choice Requires="x14">
            <control shapeId="15797" r:id="rId682" name="CheckBoxe_7">
              <controlPr defaultSize="0" autoFill="0" autoLine="0" autoPict="0">
                <anchor moveWithCells="1">
                  <from>
                    <xdr:col>0</xdr:col>
                    <xdr:colOff>1276350</xdr:colOff>
                    <xdr:row>19</xdr:row>
                    <xdr:rowOff>0</xdr:rowOff>
                  </from>
                  <to>
                    <xdr:col>1</xdr:col>
                    <xdr:colOff>133350</xdr:colOff>
                    <xdr:row>20</xdr:row>
                    <xdr:rowOff>19050</xdr:rowOff>
                  </to>
                </anchor>
              </controlPr>
            </control>
          </mc:Choice>
        </mc:AlternateContent>
        <mc:AlternateContent xmlns:mc="http://schemas.openxmlformats.org/markup-compatibility/2006">
          <mc:Choice Requires="x14">
            <control shapeId="15798" r:id="rId683" name="CheckBoxe_8">
              <controlPr defaultSize="0" autoFill="0" autoLine="0" autoPict="0">
                <anchor moveWithCells="1">
                  <from>
                    <xdr:col>0</xdr:col>
                    <xdr:colOff>1276350</xdr:colOff>
                    <xdr:row>20</xdr:row>
                    <xdr:rowOff>0</xdr:rowOff>
                  </from>
                  <to>
                    <xdr:col>1</xdr:col>
                    <xdr:colOff>133350</xdr:colOff>
                    <xdr:row>21</xdr:row>
                    <xdr:rowOff>19050</xdr:rowOff>
                  </to>
                </anchor>
              </controlPr>
            </control>
          </mc:Choice>
        </mc:AlternateContent>
        <mc:AlternateContent xmlns:mc="http://schemas.openxmlformats.org/markup-compatibility/2006">
          <mc:Choice Requires="x14">
            <control shapeId="15799" r:id="rId684" name="CheckBoxe_9">
              <controlPr defaultSize="0" autoFill="0" autoLine="0" autoPict="0">
                <anchor moveWithCells="1">
                  <from>
                    <xdr:col>0</xdr:col>
                    <xdr:colOff>1276350</xdr:colOff>
                    <xdr:row>21</xdr:row>
                    <xdr:rowOff>0</xdr:rowOff>
                  </from>
                  <to>
                    <xdr:col>1</xdr:col>
                    <xdr:colOff>133350</xdr:colOff>
                    <xdr:row>22</xdr:row>
                    <xdr:rowOff>19050</xdr:rowOff>
                  </to>
                </anchor>
              </controlPr>
            </control>
          </mc:Choice>
        </mc:AlternateContent>
        <mc:AlternateContent xmlns:mc="http://schemas.openxmlformats.org/markup-compatibility/2006">
          <mc:Choice Requires="x14">
            <control shapeId="15800" r:id="rId685" name="CheckBoxe_10">
              <controlPr defaultSize="0" autoFill="0" autoLine="0" autoPict="0">
                <anchor moveWithCells="1">
                  <from>
                    <xdr:col>0</xdr:col>
                    <xdr:colOff>1276350</xdr:colOff>
                    <xdr:row>22</xdr:row>
                    <xdr:rowOff>0</xdr:rowOff>
                  </from>
                  <to>
                    <xdr:col>1</xdr:col>
                    <xdr:colOff>133350</xdr:colOff>
                    <xdr:row>23</xdr:row>
                    <xdr:rowOff>19050</xdr:rowOff>
                  </to>
                </anchor>
              </controlPr>
            </control>
          </mc:Choice>
        </mc:AlternateContent>
        <mc:AlternateContent xmlns:mc="http://schemas.openxmlformats.org/markup-compatibility/2006">
          <mc:Choice Requires="x14">
            <control shapeId="15801" r:id="rId686" name="CheckBoxe_11">
              <controlPr defaultSize="0" autoFill="0" autoLine="0" autoPict="0">
                <anchor moveWithCells="1">
                  <from>
                    <xdr:col>0</xdr:col>
                    <xdr:colOff>1276350</xdr:colOff>
                    <xdr:row>23</xdr:row>
                    <xdr:rowOff>0</xdr:rowOff>
                  </from>
                  <to>
                    <xdr:col>1</xdr:col>
                    <xdr:colOff>133350</xdr:colOff>
                    <xdr:row>24</xdr:row>
                    <xdr:rowOff>19050</xdr:rowOff>
                  </to>
                </anchor>
              </controlPr>
            </control>
          </mc:Choice>
        </mc:AlternateContent>
        <mc:AlternateContent xmlns:mc="http://schemas.openxmlformats.org/markup-compatibility/2006">
          <mc:Choice Requires="x14">
            <control shapeId="15802" r:id="rId687" name="CheckBoxe_12">
              <controlPr defaultSize="0" autoFill="0" autoLine="0" autoPict="0">
                <anchor moveWithCells="1">
                  <from>
                    <xdr:col>0</xdr:col>
                    <xdr:colOff>1276350</xdr:colOff>
                    <xdr:row>24</xdr:row>
                    <xdr:rowOff>0</xdr:rowOff>
                  </from>
                  <to>
                    <xdr:col>1</xdr:col>
                    <xdr:colOff>133350</xdr:colOff>
                    <xdr:row>25</xdr:row>
                    <xdr:rowOff>19050</xdr:rowOff>
                  </to>
                </anchor>
              </controlPr>
            </control>
          </mc:Choice>
        </mc:AlternateContent>
        <mc:AlternateContent xmlns:mc="http://schemas.openxmlformats.org/markup-compatibility/2006">
          <mc:Choice Requires="x14">
            <control shapeId="15803" r:id="rId688" name="CheckBoxe_13">
              <controlPr defaultSize="0" autoFill="0" autoLine="0" autoPict="0">
                <anchor moveWithCells="1">
                  <from>
                    <xdr:col>0</xdr:col>
                    <xdr:colOff>1276350</xdr:colOff>
                    <xdr:row>25</xdr:row>
                    <xdr:rowOff>0</xdr:rowOff>
                  </from>
                  <to>
                    <xdr:col>1</xdr:col>
                    <xdr:colOff>133350</xdr:colOff>
                    <xdr:row>26</xdr:row>
                    <xdr:rowOff>19050</xdr:rowOff>
                  </to>
                </anchor>
              </controlPr>
            </control>
          </mc:Choice>
        </mc:AlternateContent>
        <mc:AlternateContent xmlns:mc="http://schemas.openxmlformats.org/markup-compatibility/2006">
          <mc:Choice Requires="x14">
            <control shapeId="15804" r:id="rId689" name="CheckBoxe_14">
              <controlPr defaultSize="0" autoFill="0" autoLine="0" autoPict="0">
                <anchor moveWithCells="1">
                  <from>
                    <xdr:col>0</xdr:col>
                    <xdr:colOff>1276350</xdr:colOff>
                    <xdr:row>26</xdr:row>
                    <xdr:rowOff>0</xdr:rowOff>
                  </from>
                  <to>
                    <xdr:col>1</xdr:col>
                    <xdr:colOff>133350</xdr:colOff>
                    <xdr:row>27</xdr:row>
                    <xdr:rowOff>19050</xdr:rowOff>
                  </to>
                </anchor>
              </controlPr>
            </control>
          </mc:Choice>
        </mc:AlternateContent>
        <mc:AlternateContent xmlns:mc="http://schemas.openxmlformats.org/markup-compatibility/2006">
          <mc:Choice Requires="x14">
            <control shapeId="15805" r:id="rId690" name="CheckBoxe_15">
              <controlPr defaultSize="0" autoFill="0" autoLine="0" autoPict="0">
                <anchor moveWithCells="1">
                  <from>
                    <xdr:col>0</xdr:col>
                    <xdr:colOff>1276350</xdr:colOff>
                    <xdr:row>27</xdr:row>
                    <xdr:rowOff>0</xdr:rowOff>
                  </from>
                  <to>
                    <xdr:col>1</xdr:col>
                    <xdr:colOff>133350</xdr:colOff>
                    <xdr:row>28</xdr:row>
                    <xdr:rowOff>19050</xdr:rowOff>
                  </to>
                </anchor>
              </controlPr>
            </control>
          </mc:Choice>
        </mc:AlternateContent>
        <mc:AlternateContent xmlns:mc="http://schemas.openxmlformats.org/markup-compatibility/2006">
          <mc:Choice Requires="x14">
            <control shapeId="15806" r:id="rId691" name="CheckBoxe_16">
              <controlPr defaultSize="0" autoFill="0" autoLine="0" autoPict="0">
                <anchor moveWithCells="1">
                  <from>
                    <xdr:col>0</xdr:col>
                    <xdr:colOff>1276350</xdr:colOff>
                    <xdr:row>28</xdr:row>
                    <xdr:rowOff>0</xdr:rowOff>
                  </from>
                  <to>
                    <xdr:col>1</xdr:col>
                    <xdr:colOff>133350</xdr:colOff>
                    <xdr:row>29</xdr:row>
                    <xdr:rowOff>19050</xdr:rowOff>
                  </to>
                </anchor>
              </controlPr>
            </control>
          </mc:Choice>
        </mc:AlternateContent>
        <mc:AlternateContent xmlns:mc="http://schemas.openxmlformats.org/markup-compatibility/2006">
          <mc:Choice Requires="x14">
            <control shapeId="15807" r:id="rId692" name="CheckBoxe_17">
              <controlPr defaultSize="0" autoFill="0" autoLine="0" autoPict="0">
                <anchor moveWithCells="1">
                  <from>
                    <xdr:col>0</xdr:col>
                    <xdr:colOff>1276350</xdr:colOff>
                    <xdr:row>29</xdr:row>
                    <xdr:rowOff>0</xdr:rowOff>
                  </from>
                  <to>
                    <xdr:col>1</xdr:col>
                    <xdr:colOff>133350</xdr:colOff>
                    <xdr:row>30</xdr:row>
                    <xdr:rowOff>19050</xdr:rowOff>
                  </to>
                </anchor>
              </controlPr>
            </control>
          </mc:Choice>
        </mc:AlternateContent>
        <mc:AlternateContent xmlns:mc="http://schemas.openxmlformats.org/markup-compatibility/2006">
          <mc:Choice Requires="x14">
            <control shapeId="15808" r:id="rId693" name="CheckBoxe_18">
              <controlPr defaultSize="0" autoFill="0" autoLine="0" autoPict="0">
                <anchor moveWithCells="1">
                  <from>
                    <xdr:col>0</xdr:col>
                    <xdr:colOff>1276350</xdr:colOff>
                    <xdr:row>30</xdr:row>
                    <xdr:rowOff>0</xdr:rowOff>
                  </from>
                  <to>
                    <xdr:col>1</xdr:col>
                    <xdr:colOff>133350</xdr:colOff>
                    <xdr:row>31</xdr:row>
                    <xdr:rowOff>19050</xdr:rowOff>
                  </to>
                </anchor>
              </controlPr>
            </control>
          </mc:Choice>
        </mc:AlternateContent>
        <mc:AlternateContent xmlns:mc="http://schemas.openxmlformats.org/markup-compatibility/2006">
          <mc:Choice Requires="x14">
            <control shapeId="15809" r:id="rId694" name="CheckBoxe_19">
              <controlPr defaultSize="0" autoFill="0" autoLine="0" autoPict="0">
                <anchor moveWithCells="1">
                  <from>
                    <xdr:col>0</xdr:col>
                    <xdr:colOff>1276350</xdr:colOff>
                    <xdr:row>31</xdr:row>
                    <xdr:rowOff>0</xdr:rowOff>
                  </from>
                  <to>
                    <xdr:col>1</xdr:col>
                    <xdr:colOff>133350</xdr:colOff>
                    <xdr:row>32</xdr:row>
                    <xdr:rowOff>19050</xdr:rowOff>
                  </to>
                </anchor>
              </controlPr>
            </control>
          </mc:Choice>
        </mc:AlternateContent>
        <mc:AlternateContent xmlns:mc="http://schemas.openxmlformats.org/markup-compatibility/2006">
          <mc:Choice Requires="x14">
            <control shapeId="15810" r:id="rId695" name="CheckBoxe_20">
              <controlPr defaultSize="0" autoFill="0" autoLine="0" autoPict="0">
                <anchor moveWithCells="1">
                  <from>
                    <xdr:col>0</xdr:col>
                    <xdr:colOff>1276350</xdr:colOff>
                    <xdr:row>32</xdr:row>
                    <xdr:rowOff>0</xdr:rowOff>
                  </from>
                  <to>
                    <xdr:col>1</xdr:col>
                    <xdr:colOff>133350</xdr:colOff>
                    <xdr:row>33</xdr:row>
                    <xdr:rowOff>19050</xdr:rowOff>
                  </to>
                </anchor>
              </controlPr>
            </control>
          </mc:Choice>
        </mc:AlternateContent>
        <mc:AlternateContent xmlns:mc="http://schemas.openxmlformats.org/markup-compatibility/2006">
          <mc:Choice Requires="x14">
            <control shapeId="15811" r:id="rId696" name="CheckBoxe_21">
              <controlPr defaultSize="0" autoFill="0" autoLine="0" autoPict="0">
                <anchor moveWithCells="1">
                  <from>
                    <xdr:col>0</xdr:col>
                    <xdr:colOff>1276350</xdr:colOff>
                    <xdr:row>33</xdr:row>
                    <xdr:rowOff>0</xdr:rowOff>
                  </from>
                  <to>
                    <xdr:col>1</xdr:col>
                    <xdr:colOff>133350</xdr:colOff>
                    <xdr:row>34</xdr:row>
                    <xdr:rowOff>19050</xdr:rowOff>
                  </to>
                </anchor>
              </controlPr>
            </control>
          </mc:Choice>
        </mc:AlternateContent>
        <mc:AlternateContent xmlns:mc="http://schemas.openxmlformats.org/markup-compatibility/2006">
          <mc:Choice Requires="x14">
            <control shapeId="15812" r:id="rId697" name="CheckBoxe_22">
              <controlPr defaultSize="0" autoFill="0" autoLine="0" autoPict="0">
                <anchor moveWithCells="1">
                  <from>
                    <xdr:col>0</xdr:col>
                    <xdr:colOff>1276350</xdr:colOff>
                    <xdr:row>34</xdr:row>
                    <xdr:rowOff>0</xdr:rowOff>
                  </from>
                  <to>
                    <xdr:col>1</xdr:col>
                    <xdr:colOff>133350</xdr:colOff>
                    <xdr:row>35</xdr:row>
                    <xdr:rowOff>19050</xdr:rowOff>
                  </to>
                </anchor>
              </controlPr>
            </control>
          </mc:Choice>
        </mc:AlternateContent>
        <mc:AlternateContent xmlns:mc="http://schemas.openxmlformats.org/markup-compatibility/2006">
          <mc:Choice Requires="x14">
            <control shapeId="15813" r:id="rId698" name="CheckBoxe_23">
              <controlPr defaultSize="0" autoFill="0" autoLine="0" autoPict="0">
                <anchor moveWithCells="1">
                  <from>
                    <xdr:col>0</xdr:col>
                    <xdr:colOff>1276350</xdr:colOff>
                    <xdr:row>35</xdr:row>
                    <xdr:rowOff>0</xdr:rowOff>
                  </from>
                  <to>
                    <xdr:col>1</xdr:col>
                    <xdr:colOff>133350</xdr:colOff>
                    <xdr:row>36</xdr:row>
                    <xdr:rowOff>19050</xdr:rowOff>
                  </to>
                </anchor>
              </controlPr>
            </control>
          </mc:Choice>
        </mc:AlternateContent>
        <mc:AlternateContent xmlns:mc="http://schemas.openxmlformats.org/markup-compatibility/2006">
          <mc:Choice Requires="x14">
            <control shapeId="15814" r:id="rId699" name="CheckBoxe_24">
              <controlPr defaultSize="0" autoFill="0" autoLine="0" autoPict="0">
                <anchor moveWithCells="1">
                  <from>
                    <xdr:col>0</xdr:col>
                    <xdr:colOff>1276350</xdr:colOff>
                    <xdr:row>36</xdr:row>
                    <xdr:rowOff>0</xdr:rowOff>
                  </from>
                  <to>
                    <xdr:col>1</xdr:col>
                    <xdr:colOff>133350</xdr:colOff>
                    <xdr:row>37</xdr:row>
                    <xdr:rowOff>19050</xdr:rowOff>
                  </to>
                </anchor>
              </controlPr>
            </control>
          </mc:Choice>
        </mc:AlternateContent>
        <mc:AlternateContent xmlns:mc="http://schemas.openxmlformats.org/markup-compatibility/2006">
          <mc:Choice Requires="x14">
            <control shapeId="15815" r:id="rId700" name="CheckBoxe_25">
              <controlPr defaultSize="0" autoFill="0" autoLine="0" autoPict="0">
                <anchor moveWithCells="1">
                  <from>
                    <xdr:col>0</xdr:col>
                    <xdr:colOff>1276350</xdr:colOff>
                    <xdr:row>37</xdr:row>
                    <xdr:rowOff>0</xdr:rowOff>
                  </from>
                  <to>
                    <xdr:col>1</xdr:col>
                    <xdr:colOff>133350</xdr:colOff>
                    <xdr:row>38</xdr:row>
                    <xdr:rowOff>19050</xdr:rowOff>
                  </to>
                </anchor>
              </controlPr>
            </control>
          </mc:Choice>
        </mc:AlternateContent>
        <mc:AlternateContent xmlns:mc="http://schemas.openxmlformats.org/markup-compatibility/2006">
          <mc:Choice Requires="x14">
            <control shapeId="15816" r:id="rId701" name="CheckBoxe_26">
              <controlPr defaultSize="0" autoFill="0" autoLine="0" autoPict="0">
                <anchor moveWithCells="1">
                  <from>
                    <xdr:col>0</xdr:col>
                    <xdr:colOff>1276350</xdr:colOff>
                    <xdr:row>38</xdr:row>
                    <xdr:rowOff>0</xdr:rowOff>
                  </from>
                  <to>
                    <xdr:col>1</xdr:col>
                    <xdr:colOff>133350</xdr:colOff>
                    <xdr:row>39</xdr:row>
                    <xdr:rowOff>19050</xdr:rowOff>
                  </to>
                </anchor>
              </controlPr>
            </control>
          </mc:Choice>
        </mc:AlternateContent>
        <mc:AlternateContent xmlns:mc="http://schemas.openxmlformats.org/markup-compatibility/2006">
          <mc:Choice Requires="x14">
            <control shapeId="15817" r:id="rId702" name="CheckBoxe_27">
              <controlPr defaultSize="0" autoFill="0" autoLine="0" autoPict="0">
                <anchor moveWithCells="1">
                  <from>
                    <xdr:col>0</xdr:col>
                    <xdr:colOff>1276350</xdr:colOff>
                    <xdr:row>39</xdr:row>
                    <xdr:rowOff>0</xdr:rowOff>
                  </from>
                  <to>
                    <xdr:col>1</xdr:col>
                    <xdr:colOff>133350</xdr:colOff>
                    <xdr:row>40</xdr:row>
                    <xdr:rowOff>19050</xdr:rowOff>
                  </to>
                </anchor>
              </controlPr>
            </control>
          </mc:Choice>
        </mc:AlternateContent>
        <mc:AlternateContent xmlns:mc="http://schemas.openxmlformats.org/markup-compatibility/2006">
          <mc:Choice Requires="x14">
            <control shapeId="15818" r:id="rId703" name="CheckBoxe_28">
              <controlPr defaultSize="0" autoFill="0" autoLine="0" autoPict="0">
                <anchor moveWithCells="1">
                  <from>
                    <xdr:col>0</xdr:col>
                    <xdr:colOff>1276350</xdr:colOff>
                    <xdr:row>40</xdr:row>
                    <xdr:rowOff>0</xdr:rowOff>
                  </from>
                  <to>
                    <xdr:col>1</xdr:col>
                    <xdr:colOff>133350</xdr:colOff>
                    <xdr:row>41</xdr:row>
                    <xdr:rowOff>19050</xdr:rowOff>
                  </to>
                </anchor>
              </controlPr>
            </control>
          </mc:Choice>
        </mc:AlternateContent>
        <mc:AlternateContent xmlns:mc="http://schemas.openxmlformats.org/markup-compatibility/2006">
          <mc:Choice Requires="x14">
            <control shapeId="15819" r:id="rId704" name="CheckBoxe_29">
              <controlPr defaultSize="0" autoFill="0" autoLine="0" autoPict="0">
                <anchor moveWithCells="1">
                  <from>
                    <xdr:col>0</xdr:col>
                    <xdr:colOff>1276350</xdr:colOff>
                    <xdr:row>41</xdr:row>
                    <xdr:rowOff>0</xdr:rowOff>
                  </from>
                  <to>
                    <xdr:col>1</xdr:col>
                    <xdr:colOff>133350</xdr:colOff>
                    <xdr:row>66</xdr:row>
                    <xdr:rowOff>19050</xdr:rowOff>
                  </to>
                </anchor>
              </controlPr>
            </control>
          </mc:Choice>
        </mc:AlternateContent>
        <mc:AlternateContent xmlns:mc="http://schemas.openxmlformats.org/markup-compatibility/2006">
          <mc:Choice Requires="x14">
            <control shapeId="15820" r:id="rId705" name="CheckBoxe_30">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21" r:id="rId706" name="CheckBoxe_31">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22" r:id="rId707" name="CheckBoxe_32">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23" r:id="rId708" name="CheckBoxe_33">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24" r:id="rId709" name="CheckBoxe_34">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25" r:id="rId710" name="CheckBoxe_35">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26" r:id="rId711" name="CheckBoxe_36">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27" r:id="rId712" name="CheckBoxe_37">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28" r:id="rId713" name="CheckBoxe_38">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29" r:id="rId714" name="CheckBoxe_39">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30" r:id="rId715" name="CheckBoxe_40">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31" r:id="rId716" name="CheckBoxe_41">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32" r:id="rId717" name="CheckBoxe_42">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33" r:id="rId718" name="CheckBoxe_43">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34" r:id="rId719" name="CheckBoxe_44">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35" r:id="rId720" name="CheckBoxe_45">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36" r:id="rId721" name="CheckBoxe_46">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37" r:id="rId722" name="CheckBoxe_47">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38" r:id="rId723" name="CheckBoxe_48">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39" r:id="rId724" name="CheckBoxe_49">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mc:AlternateContent xmlns:mc="http://schemas.openxmlformats.org/markup-compatibility/2006">
          <mc:Choice Requires="x14">
            <control shapeId="15840" r:id="rId725" name="CheckBoxe_50">
              <controlPr defaultSize="0" autoFill="0" autoLine="0" autoPict="0">
                <anchor moveWithCells="1">
                  <from>
                    <xdr:col>0</xdr:col>
                    <xdr:colOff>1276350</xdr:colOff>
                    <xdr:row>66</xdr:row>
                    <xdr:rowOff>0</xdr:rowOff>
                  </from>
                  <to>
                    <xdr:col>1</xdr:col>
                    <xdr:colOff>133350</xdr:colOff>
                    <xdr:row>67</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Q96"/>
  <sheetViews>
    <sheetView showGridLines="0" workbookViewId="0">
      <selection activeCell="A7" sqref="A7:A12"/>
    </sheetView>
  </sheetViews>
  <sheetFormatPr baseColWidth="10" defaultRowHeight="15" x14ac:dyDescent="0.25"/>
  <cols>
    <col min="1" max="1" width="29" customWidth="1"/>
    <col min="2" max="2" width="17.5703125" bestFit="1" customWidth="1"/>
    <col min="3" max="3" width="34.140625" customWidth="1"/>
    <col min="4" max="4" width="15.42578125" customWidth="1"/>
    <col min="5" max="5" width="10.28515625" hidden="1" customWidth="1"/>
    <col min="6" max="6" width="12.85546875" hidden="1" customWidth="1"/>
    <col min="7" max="7" width="18.42578125" hidden="1" customWidth="1"/>
    <col min="9" max="10" width="11.42578125" hidden="1" customWidth="1"/>
    <col min="11" max="11" width="22.140625" customWidth="1"/>
    <col min="12" max="12" width="32.28515625" bestFit="1" customWidth="1"/>
    <col min="16" max="16" width="19.140625" bestFit="1" customWidth="1"/>
    <col min="17" max="17" width="29.28515625" bestFit="1" customWidth="1"/>
  </cols>
  <sheetData>
    <row r="1" spans="1:17" x14ac:dyDescent="0.25">
      <c r="A1" s="22" t="s">
        <v>27</v>
      </c>
      <c r="B1" s="22" t="s">
        <v>24</v>
      </c>
      <c r="C1" s="39" t="s">
        <v>39</v>
      </c>
      <c r="D1" s="1" t="str">
        <f>IF(AND(E2:E8),"Erreur !","Jours Chômés")</f>
        <v>Jours Chômés</v>
      </c>
      <c r="E1" s="1" t="s">
        <v>1</v>
      </c>
      <c r="F1" s="2" t="s">
        <v>2</v>
      </c>
      <c r="G1" s="3" t="s">
        <v>3</v>
      </c>
      <c r="H1" s="1" t="s">
        <v>4</v>
      </c>
      <c r="I1" s="1" t="s">
        <v>37</v>
      </c>
      <c r="J1" s="1" t="s">
        <v>38</v>
      </c>
      <c r="K1" s="1" t="s">
        <v>5</v>
      </c>
      <c r="P1" s="1" t="s">
        <v>48</v>
      </c>
      <c r="Q1" s="1" t="s">
        <v>47</v>
      </c>
    </row>
    <row r="2" spans="1:17" x14ac:dyDescent="0.25">
      <c r="A2" s="24" t="s">
        <v>54</v>
      </c>
      <c r="B2" s="12">
        <v>0</v>
      </c>
      <c r="C2" s="30">
        <v>43620</v>
      </c>
      <c r="D2" s="4" t="s">
        <v>6</v>
      </c>
      <c r="E2" s="5" t="b">
        <v>0</v>
      </c>
      <c r="F2" s="6" t="str">
        <f>IF(E2,D2,"")</f>
        <v/>
      </c>
      <c r="G2" s="5">
        <f>IF(MONTH(1&amp;Premier_mois)&lt;&gt;1,An+1,An)</f>
        <v>2020</v>
      </c>
      <c r="H2" s="25">
        <f>IF(I2,J2,"")</f>
        <v>43831</v>
      </c>
      <c r="I2" s="7" t="b">
        <v>1</v>
      </c>
      <c r="J2" s="7">
        <f>DATE(G2,1,1)</f>
        <v>43831</v>
      </c>
      <c r="K2" s="8" t="str">
        <f>"Jour de l'an "&amp;G2</f>
        <v>Jour de l'an 2020</v>
      </c>
      <c r="P2" s="10"/>
    </row>
    <row r="3" spans="1:17" x14ac:dyDescent="0.25">
      <c r="A3" s="24" t="s">
        <v>56</v>
      </c>
      <c r="C3" s="1" t="s">
        <v>0</v>
      </c>
      <c r="D3" s="4" t="s">
        <v>8</v>
      </c>
      <c r="E3" s="5" t="b">
        <v>0</v>
      </c>
      <c r="F3" s="6" t="str">
        <f t="shared" ref="F3:F8" si="0">IF(E3,D3,"")</f>
        <v/>
      </c>
      <c r="G3" s="5">
        <f>IF(MONTH(DATE(An,3,29.56+0.979*MOD(204-11*MOD(An,19),30)-WEEKDAY(DATE(An,3,28.56+0.979*MOD(204-11*MOD(An,19),30))))+1)&lt;MONTH(1&amp;Premier_mois),An+1,An)</f>
        <v>2020</v>
      </c>
      <c r="H3" s="25">
        <f t="shared" ref="H3:H23" si="1">IF(I3,J3,"")</f>
        <v>43934</v>
      </c>
      <c r="I3" s="7" t="b">
        <v>1</v>
      </c>
      <c r="J3" s="7">
        <f>DATE(G3,3,29.56+0.979*MOD(204-11*MOD(G3,19),30)-WEEKDAY(DATE(G3,3,28.56+0.979*MOD(204-11*MOD(G3,19),30))))+1</f>
        <v>43934</v>
      </c>
      <c r="K3" s="8" t="s">
        <v>9</v>
      </c>
      <c r="Q3">
        <v>2139801</v>
      </c>
    </row>
    <row r="4" spans="1:17" x14ac:dyDescent="0.25">
      <c r="A4" s="24" t="s">
        <v>57</v>
      </c>
      <c r="C4" s="5" t="str">
        <f>TEXT(_DD,"MMMM")</f>
        <v>juin</v>
      </c>
      <c r="D4" s="4" t="s">
        <v>10</v>
      </c>
      <c r="E4" s="5" t="b">
        <v>0</v>
      </c>
      <c r="F4" s="6" t="str">
        <f t="shared" si="0"/>
        <v/>
      </c>
      <c r="G4" s="5">
        <f>IF(MONTH(1&amp;Premier_mois)&gt;5,An+1,An)</f>
        <v>2020</v>
      </c>
      <c r="H4" s="25">
        <f t="shared" si="1"/>
        <v>43952</v>
      </c>
      <c r="I4" s="7" t="b">
        <v>1</v>
      </c>
      <c r="J4" s="7">
        <f>DATE(G4,5,1)</f>
        <v>43952</v>
      </c>
      <c r="K4" s="8" t="s">
        <v>11</v>
      </c>
    </row>
    <row r="5" spans="1:17" x14ac:dyDescent="0.25">
      <c r="A5" s="24" t="s">
        <v>58</v>
      </c>
      <c r="C5" s="1" t="s">
        <v>7</v>
      </c>
      <c r="D5" s="9" t="s">
        <v>12</v>
      </c>
      <c r="E5" s="10" t="b">
        <v>0</v>
      </c>
      <c r="F5" s="11" t="str">
        <f t="shared" si="0"/>
        <v/>
      </c>
      <c r="G5" s="12">
        <f>IF(MONTH(DATE(An,3,29.56+0.979*MOD(204-11*MOD(An,19),30)-WEEKDAY(DATE(An,3,28.56+0.979*MOD(204-11*MOD(An,19),30))))+1+38)&lt;MONTH(1&amp;Premier_mois),An+1,An)</f>
        <v>2020</v>
      </c>
      <c r="H5" s="25">
        <f t="shared" si="1"/>
        <v>43972</v>
      </c>
      <c r="I5" s="7" t="b">
        <v>1</v>
      </c>
      <c r="J5" s="7">
        <f>DATE(G5,3,29.56+0.979*MOD(204-11*MOD(G5,19),30)-WEEKDAY(DATE(G5,3,28.56+0.979*MOD(204-11*MOD(G5,19),30))))+1+38</f>
        <v>43972</v>
      </c>
      <c r="K5" s="8" t="s">
        <v>13</v>
      </c>
    </row>
    <row r="6" spans="1:17" x14ac:dyDescent="0.25">
      <c r="A6" s="24" t="s">
        <v>59</v>
      </c>
      <c r="C6" s="5">
        <f>YEAR(_DD)</f>
        <v>2019</v>
      </c>
      <c r="D6" s="9" t="s">
        <v>14</v>
      </c>
      <c r="E6" s="10" t="b">
        <v>0</v>
      </c>
      <c r="F6" s="11" t="str">
        <f t="shared" si="0"/>
        <v/>
      </c>
      <c r="G6" s="12">
        <f>IF(MONTH(1&amp;Premier_mois)&gt;5,An+1,An)</f>
        <v>2020</v>
      </c>
      <c r="H6" s="25">
        <f t="shared" si="1"/>
        <v>43959</v>
      </c>
      <c r="I6" s="7" t="b">
        <v>1</v>
      </c>
      <c r="J6" s="7">
        <f>DATE(G6,5,8)</f>
        <v>43959</v>
      </c>
      <c r="K6" s="13" t="s">
        <v>15</v>
      </c>
    </row>
    <row r="7" spans="1:17" x14ac:dyDescent="0.25">
      <c r="A7" s="24"/>
      <c r="C7" s="14"/>
      <c r="D7" s="4" t="s">
        <v>16</v>
      </c>
      <c r="E7" s="15" t="b">
        <v>1</v>
      </c>
      <c r="F7" s="16" t="str">
        <f t="shared" si="0"/>
        <v>Samedi</v>
      </c>
      <c r="G7" s="5">
        <f>IF(MONTH(DATE(An,3,29.56+0.979*MOD(204-11*MOD(An,19),30)-WEEKDAY(DATE(An,3,28.56+0.979*MOD(204-11*MOD(An,19),30))))+1+49)&lt;MONTH(1&amp;Premier_mois),An+1,An)</f>
        <v>2019</v>
      </c>
      <c r="H7" s="25">
        <f t="shared" si="1"/>
        <v>43626</v>
      </c>
      <c r="I7" s="7" t="b">
        <v>1</v>
      </c>
      <c r="J7" s="7">
        <f>DATE(G7,3,29.56+0.979*MOD(204-11*MOD(G7,19),30)-WEEKDAY(DATE(G7,3,28.56+0.979*MOD(204-11*MOD(G7,19),30))))+1+49</f>
        <v>43626</v>
      </c>
      <c r="K7" s="8" t="s">
        <v>17</v>
      </c>
    </row>
    <row r="8" spans="1:17" x14ac:dyDescent="0.25">
      <c r="A8" s="24"/>
      <c r="C8" s="14"/>
      <c r="D8" s="4" t="s">
        <v>18</v>
      </c>
      <c r="E8" s="15" t="b">
        <v>1</v>
      </c>
      <c r="F8" s="16" t="str">
        <f t="shared" si="0"/>
        <v>Dimanche</v>
      </c>
      <c r="G8" s="5">
        <f>IF(MONTH(1&amp;Premier_mois)&gt;7,An+1,An)</f>
        <v>2019</v>
      </c>
      <c r="H8" s="25">
        <f t="shared" si="1"/>
        <v>43660</v>
      </c>
      <c r="I8" s="7" t="b">
        <v>1</v>
      </c>
      <c r="J8" s="7">
        <f>DATE(G8,7,14)</f>
        <v>43660</v>
      </c>
      <c r="K8" s="8" t="s">
        <v>19</v>
      </c>
    </row>
    <row r="9" spans="1:17" x14ac:dyDescent="0.25">
      <c r="A9" s="24"/>
      <c r="C9" s="14"/>
      <c r="E9" s="5" t="s">
        <v>20</v>
      </c>
      <c r="F9" s="5">
        <f>MONTH(1&amp;Premier_mois)</f>
        <v>6</v>
      </c>
      <c r="G9" s="5">
        <f>IF(MONTH(1&amp;Premier_mois)&gt;8,An+1,An)</f>
        <v>2019</v>
      </c>
      <c r="H9" s="25">
        <f t="shared" si="1"/>
        <v>43692</v>
      </c>
      <c r="I9" s="7" t="b">
        <v>1</v>
      </c>
      <c r="J9" s="7">
        <f>DATE(G9,8,15)</f>
        <v>43692</v>
      </c>
      <c r="K9" s="8" t="s">
        <v>21</v>
      </c>
    </row>
    <row r="10" spans="1:17" x14ac:dyDescent="0.25">
      <c r="A10" s="24"/>
      <c r="C10" s="17"/>
      <c r="D10" s="14"/>
      <c r="E10" s="14"/>
      <c r="F10" s="5" t="str">
        <f>CONCATENATE(IF(E2,"1","0"),IF(E3,"1","0"),IF(E4,"1","0"),IF(E5,"1","0"),IF(E6,"1","0"),IF(E7,"1","0"),IF(E8,"1","0"))</f>
        <v>0000011</v>
      </c>
      <c r="G10" s="5">
        <f>IF(MONTH(1&amp;Premier_mois)&gt;11,An+1,An)</f>
        <v>2019</v>
      </c>
      <c r="H10" s="25">
        <f t="shared" si="1"/>
        <v>43770</v>
      </c>
      <c r="I10" s="7" t="b">
        <v>1</v>
      </c>
      <c r="J10" s="7">
        <f>DATE(G10,11,1)</f>
        <v>43770</v>
      </c>
      <c r="K10" s="8" t="s">
        <v>22</v>
      </c>
    </row>
    <row r="11" spans="1:17" x14ac:dyDescent="0.25">
      <c r="A11" s="24"/>
      <c r="C11" s="14"/>
      <c r="D11" s="14"/>
      <c r="E11" s="14"/>
      <c r="F11" s="14"/>
      <c r="G11" s="5">
        <f>IF(MONTH(1&amp;Premier_mois)&gt;11,An+1,An)</f>
        <v>2019</v>
      </c>
      <c r="H11" s="25">
        <f t="shared" si="1"/>
        <v>43780</v>
      </c>
      <c r="I11" s="7" t="b">
        <v>1</v>
      </c>
      <c r="J11" s="7">
        <f>DATE(G11,11,11)</f>
        <v>43780</v>
      </c>
      <c r="K11" s="8" t="str">
        <f>"Armistice "&amp;G11</f>
        <v>Armistice 2019</v>
      </c>
    </row>
    <row r="12" spans="1:17" x14ac:dyDescent="0.25">
      <c r="A12" s="24"/>
      <c r="C12" s="14"/>
      <c r="D12" s="14"/>
      <c r="E12" s="14"/>
      <c r="F12" s="14"/>
      <c r="G12" s="14"/>
      <c r="H12" s="25">
        <f t="shared" si="1"/>
        <v>43824</v>
      </c>
      <c r="I12" s="7" t="b">
        <v>1</v>
      </c>
      <c r="J12" s="7">
        <f>DATE(An,12,25)</f>
        <v>43824</v>
      </c>
      <c r="K12" s="8" t="s">
        <v>23</v>
      </c>
    </row>
    <row r="13" spans="1:17" x14ac:dyDescent="0.25">
      <c r="C13" s="14"/>
      <c r="D13" s="14"/>
      <c r="E13" s="14"/>
      <c r="F13" s="14"/>
      <c r="G13" s="14"/>
      <c r="H13" s="25" t="str">
        <f t="shared" si="1"/>
        <v>01/01/2021</v>
      </c>
      <c r="I13" s="7" t="b">
        <v>1</v>
      </c>
      <c r="J13" s="7" t="str">
        <f>"01/01/"&amp;G2+1</f>
        <v>01/01/2021</v>
      </c>
      <c r="K13" s="18" t="str">
        <f>"Jour de l'an "&amp;G2+1</f>
        <v>Jour de l'an 2021</v>
      </c>
    </row>
    <row r="14" spans="1:17" x14ac:dyDescent="0.25">
      <c r="C14" s="14"/>
      <c r="D14" s="14"/>
      <c r="E14" s="14"/>
      <c r="F14" s="14"/>
      <c r="G14" s="14"/>
      <c r="H14" s="25">
        <f t="shared" si="1"/>
        <v>44291</v>
      </c>
      <c r="I14" s="7" t="b">
        <v>1</v>
      </c>
      <c r="J14" s="7">
        <f>DATE(G3+1,3,29.56+0.979*MOD(204-11*MOD(G3+1,19),30)-WEEKDAY(DATE(G3+1,3,28.56+0.979*MOD(204-11*MOD(G3+1,19),30))))+1</f>
        <v>44291</v>
      </c>
      <c r="K14" s="18" t="s">
        <v>9</v>
      </c>
    </row>
    <row r="15" spans="1:17" x14ac:dyDescent="0.25">
      <c r="C15" s="14"/>
      <c r="D15" s="14"/>
      <c r="E15" s="14"/>
      <c r="F15" s="14"/>
      <c r="G15" s="14"/>
      <c r="H15" s="25">
        <f t="shared" si="1"/>
        <v>44317</v>
      </c>
      <c r="I15" s="7" t="b">
        <v>1</v>
      </c>
      <c r="J15" s="7">
        <f>DATE(G4+1,5,1)</f>
        <v>44317</v>
      </c>
      <c r="K15" s="18" t="s">
        <v>11</v>
      </c>
    </row>
    <row r="16" spans="1:17" x14ac:dyDescent="0.25">
      <c r="C16" s="14"/>
      <c r="D16" s="14"/>
      <c r="E16" s="14"/>
      <c r="F16" s="14"/>
      <c r="G16" s="14"/>
      <c r="H16" s="25">
        <f t="shared" si="1"/>
        <v>44329</v>
      </c>
      <c r="I16" s="7" t="b">
        <v>1</v>
      </c>
      <c r="J16" s="7">
        <f>DATE(G5+1,3,29.56+0.979*MOD(204-11*MOD(G5+1,19),30)-WEEKDAY(DATE(G5+1,3,28.56+0.979*MOD(204-11*MOD(G5+1,19),30))))+1+38</f>
        <v>44329</v>
      </c>
      <c r="K16" s="18" t="s">
        <v>13</v>
      </c>
    </row>
    <row r="17" spans="3:11" x14ac:dyDescent="0.25">
      <c r="C17" s="14"/>
      <c r="D17" s="14"/>
      <c r="E17" s="14"/>
      <c r="F17" s="14"/>
      <c r="G17" s="14"/>
      <c r="H17" s="25">
        <f t="shared" si="1"/>
        <v>44324</v>
      </c>
      <c r="I17" s="7" t="b">
        <v>1</v>
      </c>
      <c r="J17" s="7">
        <f>DATE(G6+1,5,8)</f>
        <v>44324</v>
      </c>
      <c r="K17" s="18" t="s">
        <v>15</v>
      </c>
    </row>
    <row r="18" spans="3:11" x14ac:dyDescent="0.25">
      <c r="C18" s="14"/>
      <c r="D18" s="14"/>
      <c r="E18" s="14"/>
      <c r="F18" s="14"/>
      <c r="G18" s="14"/>
      <c r="H18" s="25">
        <f t="shared" si="1"/>
        <v>43983</v>
      </c>
      <c r="I18" s="7" t="b">
        <v>1</v>
      </c>
      <c r="J18" s="7">
        <f>DATE(G7+1,3,29.56+0.979*MOD(204-11*MOD(G7+1,19),30)-WEEKDAY(DATE(G7+18,3,28.56+0.979*MOD(204-11*MOD(G7+1,19),30))))+1+49</f>
        <v>43983</v>
      </c>
      <c r="K18" s="18" t="s">
        <v>17</v>
      </c>
    </row>
    <row r="19" spans="3:11" x14ac:dyDescent="0.25">
      <c r="C19" s="14"/>
      <c r="D19" s="14"/>
      <c r="E19" s="14"/>
      <c r="F19" s="14"/>
      <c r="G19" s="14"/>
      <c r="H19" s="25">
        <f t="shared" si="1"/>
        <v>44026</v>
      </c>
      <c r="I19" s="7" t="b">
        <v>1</v>
      </c>
      <c r="J19" s="7">
        <f>DATE(G8+1,7,14)</f>
        <v>44026</v>
      </c>
      <c r="K19" s="18" t="s">
        <v>19</v>
      </c>
    </row>
    <row r="20" spans="3:11" x14ac:dyDescent="0.25">
      <c r="C20" s="14"/>
      <c r="D20" s="14"/>
      <c r="E20" s="14"/>
      <c r="F20" s="14"/>
      <c r="G20" s="14"/>
      <c r="H20" s="25">
        <f t="shared" si="1"/>
        <v>44058</v>
      </c>
      <c r="I20" s="7" t="b">
        <v>1</v>
      </c>
      <c r="J20" s="7">
        <f>DATE(G9+1,8,15)</f>
        <v>44058</v>
      </c>
      <c r="K20" s="18" t="s">
        <v>21</v>
      </c>
    </row>
    <row r="21" spans="3:11" x14ac:dyDescent="0.25">
      <c r="C21" s="14"/>
      <c r="D21" s="14"/>
      <c r="E21" s="14"/>
      <c r="F21" s="14"/>
      <c r="G21" s="14"/>
      <c r="H21" s="25">
        <f t="shared" si="1"/>
        <v>44136</v>
      </c>
      <c r="I21" s="7" t="b">
        <v>1</v>
      </c>
      <c r="J21" s="7">
        <f>DATE(G10+1,11,1)</f>
        <v>44136</v>
      </c>
      <c r="K21" s="18" t="s">
        <v>22</v>
      </c>
    </row>
    <row r="22" spans="3:11" x14ac:dyDescent="0.25">
      <c r="C22" s="14"/>
      <c r="D22" s="14"/>
      <c r="E22" s="14"/>
      <c r="F22" s="14"/>
      <c r="G22" s="14"/>
      <c r="H22" s="25">
        <f t="shared" si="1"/>
        <v>44146</v>
      </c>
      <c r="I22" s="7" t="b">
        <v>1</v>
      </c>
      <c r="J22" s="7">
        <f>DATE(G11+1,11,11)</f>
        <v>44146</v>
      </c>
      <c r="K22" s="18" t="str">
        <f>"Armistice "&amp;G11+1</f>
        <v>Armistice 2020</v>
      </c>
    </row>
    <row r="23" spans="3:11" x14ac:dyDescent="0.25">
      <c r="C23" s="14"/>
      <c r="D23" s="14"/>
      <c r="E23" s="14"/>
      <c r="F23" s="14"/>
      <c r="G23" s="14"/>
      <c r="H23" s="25">
        <f t="shared" si="1"/>
        <v>44190</v>
      </c>
      <c r="I23" s="7" t="b">
        <v>1</v>
      </c>
      <c r="J23" s="7">
        <f>DATE(An+1,12,25)</f>
        <v>44190</v>
      </c>
      <c r="K23" s="18" t="s">
        <v>23</v>
      </c>
    </row>
    <row r="24" spans="3:11" x14ac:dyDescent="0.25">
      <c r="C24" s="14"/>
      <c r="D24" s="14"/>
      <c r="E24" s="14"/>
      <c r="F24" s="14"/>
      <c r="G24" s="14"/>
      <c r="H24" s="19"/>
      <c r="I24" s="26"/>
      <c r="J24" s="27"/>
      <c r="K24" s="20"/>
    </row>
    <row r="25" spans="3:11" x14ac:dyDescent="0.25">
      <c r="C25" s="14"/>
      <c r="D25" s="14"/>
      <c r="E25" s="14"/>
      <c r="F25" s="14"/>
      <c r="G25" s="14"/>
      <c r="H25" s="19"/>
      <c r="I25" s="28"/>
      <c r="J25" s="29"/>
      <c r="K25" s="20"/>
    </row>
    <row r="26" spans="3:11" x14ac:dyDescent="0.25">
      <c r="C26" s="14"/>
      <c r="D26" s="14"/>
      <c r="E26" s="14"/>
      <c r="F26" s="14"/>
      <c r="G26" s="14"/>
      <c r="H26" s="19"/>
      <c r="I26" s="28"/>
      <c r="J26" s="29"/>
      <c r="K26" s="20"/>
    </row>
    <row r="27" spans="3:11" x14ac:dyDescent="0.25">
      <c r="C27" s="14"/>
      <c r="D27" s="14"/>
      <c r="E27" s="14"/>
      <c r="F27" s="14"/>
      <c r="G27" s="14"/>
      <c r="H27" s="19"/>
      <c r="I27" s="28"/>
      <c r="J27" s="29"/>
      <c r="K27" s="20"/>
    </row>
    <row r="28" spans="3:11" x14ac:dyDescent="0.25">
      <c r="C28" s="14"/>
      <c r="D28" s="14"/>
      <c r="E28" s="14"/>
      <c r="F28" s="14"/>
      <c r="G28" s="14"/>
      <c r="H28" s="19"/>
      <c r="I28" s="28"/>
      <c r="J28" s="29"/>
      <c r="K28" s="20"/>
    </row>
    <row r="29" spans="3:11" x14ac:dyDescent="0.25">
      <c r="C29" s="14"/>
      <c r="D29" s="14"/>
      <c r="E29" s="14"/>
      <c r="F29" s="14"/>
      <c r="G29" s="14"/>
      <c r="H29" s="19"/>
      <c r="I29" s="28"/>
      <c r="J29" s="29"/>
      <c r="K29" s="20"/>
    </row>
    <row r="30" spans="3:11" x14ac:dyDescent="0.25">
      <c r="D30" s="14"/>
      <c r="E30" s="14"/>
      <c r="F30" s="14"/>
      <c r="G30" s="14"/>
      <c r="H30" s="19"/>
      <c r="I30" s="28"/>
      <c r="J30" s="29"/>
      <c r="K30" s="20"/>
    </row>
    <row r="31" spans="3:11" x14ac:dyDescent="0.25">
      <c r="D31" s="14"/>
      <c r="E31" s="14"/>
      <c r="F31" s="14"/>
      <c r="H31" s="19"/>
      <c r="I31" s="28"/>
      <c r="J31" s="29"/>
      <c r="K31" s="20"/>
    </row>
    <row r="32" spans="3:11" x14ac:dyDescent="0.25">
      <c r="H32" s="19"/>
      <c r="I32" s="28"/>
      <c r="J32" s="29"/>
      <c r="K32" s="20"/>
    </row>
    <row r="33" spans="8:11" x14ac:dyDescent="0.25">
      <c r="H33" s="19"/>
      <c r="I33" s="28"/>
      <c r="J33" s="29"/>
      <c r="K33" s="20"/>
    </row>
    <row r="34" spans="8:11" x14ac:dyDescent="0.25">
      <c r="H34" s="19"/>
      <c r="I34" s="28"/>
      <c r="J34" s="29"/>
      <c r="K34" s="20"/>
    </row>
    <row r="35" spans="8:11" x14ac:dyDescent="0.25">
      <c r="H35" s="19"/>
      <c r="I35" s="28"/>
      <c r="J35" s="29"/>
      <c r="K35" s="20"/>
    </row>
    <row r="36" spans="8:11" x14ac:dyDescent="0.25">
      <c r="H36" s="19"/>
      <c r="I36" s="28"/>
      <c r="J36" s="29"/>
      <c r="K36" s="20"/>
    </row>
    <row r="37" spans="8:11" x14ac:dyDescent="0.25">
      <c r="H37" s="19"/>
      <c r="I37" s="28"/>
      <c r="J37" s="29"/>
      <c r="K37" s="20"/>
    </row>
    <row r="38" spans="8:11" x14ac:dyDescent="0.25">
      <c r="H38" s="19"/>
      <c r="I38" s="28"/>
      <c r="J38" s="29"/>
      <c r="K38" s="20"/>
    </row>
    <row r="39" spans="8:11" x14ac:dyDescent="0.25">
      <c r="H39" s="19"/>
      <c r="I39" s="28"/>
      <c r="J39" s="29"/>
      <c r="K39" s="20"/>
    </row>
    <row r="40" spans="8:11" x14ac:dyDescent="0.25">
      <c r="H40" s="19"/>
      <c r="I40" s="28"/>
      <c r="J40" s="29"/>
      <c r="K40" s="20"/>
    </row>
    <row r="41" spans="8:11" x14ac:dyDescent="0.25">
      <c r="H41" s="19"/>
      <c r="I41" s="28"/>
      <c r="J41" s="29"/>
      <c r="K41" s="20"/>
    </row>
    <row r="42" spans="8:11" x14ac:dyDescent="0.25">
      <c r="H42" s="19"/>
      <c r="I42" s="28"/>
      <c r="J42" s="29"/>
      <c r="K42" s="20"/>
    </row>
    <row r="43" spans="8:11" x14ac:dyDescent="0.25">
      <c r="H43" s="19"/>
      <c r="I43" s="28"/>
      <c r="J43" s="29"/>
      <c r="K43" s="20"/>
    </row>
    <row r="44" spans="8:11" x14ac:dyDescent="0.25">
      <c r="H44" s="19"/>
      <c r="I44" s="28"/>
      <c r="J44" s="29"/>
      <c r="K44" s="20"/>
    </row>
    <row r="45" spans="8:11" x14ac:dyDescent="0.25">
      <c r="H45" s="19"/>
      <c r="I45" s="28"/>
      <c r="J45" s="29"/>
      <c r="K45" s="20"/>
    </row>
    <row r="46" spans="8:11" x14ac:dyDescent="0.25">
      <c r="H46" s="19"/>
      <c r="I46" s="28"/>
      <c r="J46" s="29"/>
      <c r="K46" s="20"/>
    </row>
    <row r="47" spans="8:11" x14ac:dyDescent="0.25">
      <c r="H47" s="19"/>
      <c r="I47" s="28"/>
      <c r="J47" s="29"/>
      <c r="K47" s="20"/>
    </row>
    <row r="48" spans="8:11" x14ac:dyDescent="0.25">
      <c r="H48" s="19"/>
      <c r="I48" s="28"/>
      <c r="J48" s="29"/>
      <c r="K48" s="20"/>
    </row>
    <row r="49" spans="8:11" x14ac:dyDescent="0.25">
      <c r="H49" s="19"/>
      <c r="I49" s="28"/>
      <c r="J49" s="29"/>
      <c r="K49" s="20"/>
    </row>
    <row r="50" spans="8:11" x14ac:dyDescent="0.25">
      <c r="H50" s="19"/>
      <c r="I50" s="28"/>
      <c r="J50" s="29"/>
      <c r="K50" s="20"/>
    </row>
    <row r="51" spans="8:11" x14ac:dyDescent="0.25">
      <c r="H51" s="19"/>
      <c r="I51" s="28"/>
      <c r="J51" s="29"/>
      <c r="K51" s="20"/>
    </row>
    <row r="52" spans="8:11" x14ac:dyDescent="0.25">
      <c r="H52" s="19"/>
      <c r="I52" s="28"/>
      <c r="J52" s="29"/>
      <c r="K52" s="20"/>
    </row>
    <row r="53" spans="8:11" x14ac:dyDescent="0.25">
      <c r="H53" s="19"/>
      <c r="I53" s="28"/>
      <c r="J53" s="29"/>
      <c r="K53" s="20"/>
    </row>
    <row r="54" spans="8:11" x14ac:dyDescent="0.25">
      <c r="H54" s="19"/>
      <c r="I54" s="28"/>
      <c r="J54" s="29"/>
      <c r="K54" s="20"/>
    </row>
    <row r="55" spans="8:11" x14ac:dyDescent="0.25">
      <c r="H55" s="19"/>
      <c r="I55" s="28"/>
      <c r="J55" s="29"/>
      <c r="K55" s="20"/>
    </row>
    <row r="56" spans="8:11" x14ac:dyDescent="0.25">
      <c r="H56" s="19"/>
      <c r="I56" s="28"/>
      <c r="J56" s="29"/>
      <c r="K56" s="20"/>
    </row>
    <row r="57" spans="8:11" x14ac:dyDescent="0.25">
      <c r="H57" s="19"/>
      <c r="I57" s="28"/>
      <c r="J57" s="29"/>
      <c r="K57" s="20"/>
    </row>
    <row r="58" spans="8:11" x14ac:dyDescent="0.25">
      <c r="H58" s="19"/>
      <c r="I58" s="28"/>
      <c r="J58" s="29"/>
      <c r="K58" s="20"/>
    </row>
    <row r="59" spans="8:11" x14ac:dyDescent="0.25">
      <c r="H59" s="19"/>
      <c r="I59" s="28"/>
      <c r="J59" s="29"/>
      <c r="K59" s="20"/>
    </row>
    <row r="60" spans="8:11" x14ac:dyDescent="0.25">
      <c r="H60" s="19"/>
      <c r="I60" s="28"/>
      <c r="J60" s="29"/>
      <c r="K60" s="20"/>
    </row>
    <row r="61" spans="8:11" x14ac:dyDescent="0.25">
      <c r="H61" s="19"/>
      <c r="I61" s="28"/>
      <c r="J61" s="29"/>
      <c r="K61" s="20"/>
    </row>
    <row r="62" spans="8:11" x14ac:dyDescent="0.25">
      <c r="H62" s="19"/>
      <c r="I62" s="28"/>
      <c r="J62" s="29"/>
      <c r="K62" s="20"/>
    </row>
    <row r="63" spans="8:11" x14ac:dyDescent="0.25">
      <c r="H63" s="19"/>
      <c r="I63" s="28"/>
      <c r="J63" s="29"/>
      <c r="K63" s="20"/>
    </row>
    <row r="64" spans="8:11" x14ac:dyDescent="0.25">
      <c r="H64" s="19"/>
      <c r="I64" s="28"/>
      <c r="J64" s="29"/>
      <c r="K64" s="20"/>
    </row>
    <row r="65" spans="8:11" x14ac:dyDescent="0.25">
      <c r="H65" s="19"/>
      <c r="I65" s="28"/>
      <c r="J65" s="29"/>
      <c r="K65" s="20"/>
    </row>
    <row r="66" spans="8:11" x14ac:dyDescent="0.25">
      <c r="H66" s="19"/>
      <c r="I66" s="28"/>
      <c r="J66" s="29"/>
      <c r="K66" s="20"/>
    </row>
    <row r="67" spans="8:11" x14ac:dyDescent="0.25">
      <c r="H67" s="19"/>
      <c r="I67" s="28"/>
      <c r="J67" s="29"/>
      <c r="K67" s="20"/>
    </row>
    <row r="68" spans="8:11" x14ac:dyDescent="0.25">
      <c r="H68" s="19"/>
      <c r="I68" s="28"/>
      <c r="J68" s="29"/>
      <c r="K68" s="20"/>
    </row>
    <row r="69" spans="8:11" x14ac:dyDescent="0.25">
      <c r="H69" s="19"/>
      <c r="I69" s="28"/>
      <c r="J69" s="29"/>
      <c r="K69" s="20"/>
    </row>
    <row r="70" spans="8:11" x14ac:dyDescent="0.25">
      <c r="H70" s="19"/>
      <c r="I70" s="28"/>
      <c r="J70" s="29"/>
      <c r="K70" s="20"/>
    </row>
    <row r="71" spans="8:11" x14ac:dyDescent="0.25">
      <c r="H71" s="19"/>
      <c r="I71" s="28"/>
      <c r="J71" s="29"/>
      <c r="K71" s="20"/>
    </row>
    <row r="72" spans="8:11" x14ac:dyDescent="0.25">
      <c r="H72" s="19"/>
      <c r="I72" s="28"/>
      <c r="J72" s="29"/>
      <c r="K72" s="20"/>
    </row>
    <row r="73" spans="8:11" x14ac:dyDescent="0.25">
      <c r="H73" s="19"/>
      <c r="I73" s="28"/>
      <c r="J73" s="29"/>
      <c r="K73" s="20"/>
    </row>
    <row r="74" spans="8:11" x14ac:dyDescent="0.25">
      <c r="H74" s="19"/>
      <c r="I74" s="28"/>
      <c r="J74" s="29"/>
      <c r="K74" s="20"/>
    </row>
    <row r="75" spans="8:11" x14ac:dyDescent="0.25">
      <c r="H75" s="19"/>
      <c r="I75" s="28"/>
      <c r="J75" s="29"/>
      <c r="K75" s="20"/>
    </row>
    <row r="76" spans="8:11" x14ac:dyDescent="0.25">
      <c r="H76" s="19"/>
      <c r="I76" s="28"/>
      <c r="J76" s="29"/>
      <c r="K76" s="20"/>
    </row>
    <row r="77" spans="8:11" x14ac:dyDescent="0.25">
      <c r="H77" s="19"/>
      <c r="I77" s="28"/>
      <c r="J77" s="29"/>
      <c r="K77" s="20"/>
    </row>
    <row r="78" spans="8:11" x14ac:dyDescent="0.25">
      <c r="H78" s="19"/>
      <c r="I78" s="28"/>
      <c r="J78" s="29"/>
      <c r="K78" s="20"/>
    </row>
    <row r="79" spans="8:11" x14ac:dyDescent="0.25">
      <c r="H79" s="19"/>
      <c r="I79" s="28"/>
      <c r="J79" s="29"/>
      <c r="K79" s="20"/>
    </row>
    <row r="80" spans="8:11" x14ac:dyDescent="0.25">
      <c r="H80" s="21"/>
      <c r="I80" s="21"/>
      <c r="J80" s="21"/>
      <c r="K80" s="21"/>
    </row>
    <row r="81" spans="8:11" x14ac:dyDescent="0.25">
      <c r="H81" s="21"/>
      <c r="I81" s="21"/>
      <c r="J81" s="21"/>
      <c r="K81" s="21"/>
    </row>
    <row r="82" spans="8:11" x14ac:dyDescent="0.25">
      <c r="H82" s="21"/>
      <c r="I82" s="21"/>
      <c r="J82" s="21"/>
      <c r="K82" s="21"/>
    </row>
    <row r="83" spans="8:11" x14ac:dyDescent="0.25">
      <c r="H83" s="21"/>
      <c r="I83" s="21"/>
      <c r="J83" s="21"/>
      <c r="K83" s="21"/>
    </row>
    <row r="84" spans="8:11" x14ac:dyDescent="0.25">
      <c r="H84" s="21"/>
      <c r="I84" s="21"/>
      <c r="J84" s="21"/>
      <c r="K84" s="21"/>
    </row>
    <row r="85" spans="8:11" x14ac:dyDescent="0.25">
      <c r="H85" s="21"/>
      <c r="I85" s="21"/>
      <c r="J85" s="21"/>
      <c r="K85" s="21"/>
    </row>
    <row r="86" spans="8:11" x14ac:dyDescent="0.25">
      <c r="H86" s="21"/>
      <c r="I86" s="21"/>
      <c r="J86" s="21"/>
      <c r="K86" s="21"/>
    </row>
    <row r="87" spans="8:11" x14ac:dyDescent="0.25">
      <c r="H87" s="21"/>
      <c r="I87" s="21"/>
      <c r="J87" s="21"/>
      <c r="K87" s="21"/>
    </row>
    <row r="88" spans="8:11" x14ac:dyDescent="0.25">
      <c r="H88" s="21"/>
      <c r="I88" s="21"/>
      <c r="J88" s="21"/>
      <c r="K88" s="21"/>
    </row>
    <row r="89" spans="8:11" x14ac:dyDescent="0.25">
      <c r="H89" s="21"/>
      <c r="I89" s="21"/>
      <c r="J89" s="21"/>
      <c r="K89" s="21"/>
    </row>
    <row r="90" spans="8:11" x14ac:dyDescent="0.25">
      <c r="H90" s="21"/>
      <c r="I90" s="21"/>
      <c r="J90" s="21"/>
      <c r="K90" s="21"/>
    </row>
    <row r="91" spans="8:11" x14ac:dyDescent="0.25">
      <c r="H91" s="21"/>
      <c r="I91" s="21"/>
      <c r="J91" s="21"/>
      <c r="K91" s="21"/>
    </row>
    <row r="92" spans="8:11" x14ac:dyDescent="0.25">
      <c r="H92" s="21"/>
      <c r="I92" s="21"/>
      <c r="J92" s="21"/>
      <c r="K92" s="21"/>
    </row>
    <row r="93" spans="8:11" x14ac:dyDescent="0.25">
      <c r="H93" s="21"/>
      <c r="I93" s="21"/>
      <c r="J93" s="21"/>
      <c r="K93" s="21"/>
    </row>
    <row r="94" spans="8:11" x14ac:dyDescent="0.25">
      <c r="H94" s="21"/>
      <c r="I94" s="21"/>
      <c r="J94" s="21"/>
      <c r="K94" s="21"/>
    </row>
    <row r="95" spans="8:11" x14ac:dyDescent="0.25">
      <c r="H95" s="21"/>
      <c r="I95" s="21"/>
      <c r="J95" s="21"/>
      <c r="K95" s="21"/>
    </row>
    <row r="96" spans="8:11" x14ac:dyDescent="0.25">
      <c r="H96" s="21"/>
      <c r="I96" s="21"/>
      <c r="J96" s="21"/>
      <c r="K96" s="21"/>
    </row>
  </sheetData>
  <conditionalFormatting sqref="D1">
    <cfRule type="expression" dxfId="95" priority="2">
      <formula>AND(D1="Erreur !")</formula>
    </cfRule>
  </conditionalFormatting>
  <conditionalFormatting sqref="Q2:Q79">
    <cfRule type="expression" dxfId="94" priority="1">
      <formula>AND(Q2&lt;&gt;"")</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3</xdr:col>
                    <xdr:colOff>771525</xdr:colOff>
                    <xdr:row>0</xdr:row>
                    <xdr:rowOff>180975</xdr:rowOff>
                  </from>
                  <to>
                    <xdr:col>7</xdr:col>
                    <xdr:colOff>47625</xdr:colOff>
                    <xdr:row>2</xdr:row>
                    <xdr:rowOff>19050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3</xdr:col>
                    <xdr:colOff>771525</xdr:colOff>
                    <xdr:row>1</xdr:row>
                    <xdr:rowOff>180975</xdr:rowOff>
                  </from>
                  <to>
                    <xdr:col>7</xdr:col>
                    <xdr:colOff>47625</xdr:colOff>
                    <xdr:row>3</xdr:row>
                    <xdr:rowOff>19050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3</xdr:col>
                    <xdr:colOff>771525</xdr:colOff>
                    <xdr:row>2</xdr:row>
                    <xdr:rowOff>180975</xdr:rowOff>
                  </from>
                  <to>
                    <xdr:col>7</xdr:col>
                    <xdr:colOff>47625</xdr:colOff>
                    <xdr:row>4</xdr:row>
                    <xdr:rowOff>19050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3</xdr:col>
                    <xdr:colOff>771525</xdr:colOff>
                    <xdr:row>3</xdr:row>
                    <xdr:rowOff>180975</xdr:rowOff>
                  </from>
                  <to>
                    <xdr:col>7</xdr:col>
                    <xdr:colOff>47625</xdr:colOff>
                    <xdr:row>5</xdr:row>
                    <xdr:rowOff>19050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3</xdr:col>
                    <xdr:colOff>771525</xdr:colOff>
                    <xdr:row>4</xdr:row>
                    <xdr:rowOff>171450</xdr:rowOff>
                  </from>
                  <to>
                    <xdr:col>7</xdr:col>
                    <xdr:colOff>47625</xdr:colOff>
                    <xdr:row>6</xdr:row>
                    <xdr:rowOff>9525</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3</xdr:col>
                    <xdr:colOff>771525</xdr:colOff>
                    <xdr:row>5</xdr:row>
                    <xdr:rowOff>171450</xdr:rowOff>
                  </from>
                  <to>
                    <xdr:col>7</xdr:col>
                    <xdr:colOff>47625</xdr:colOff>
                    <xdr:row>7</xdr:row>
                    <xdr:rowOff>9525</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3</xdr:col>
                    <xdr:colOff>771525</xdr:colOff>
                    <xdr:row>6</xdr:row>
                    <xdr:rowOff>171450</xdr:rowOff>
                  </from>
                  <to>
                    <xdr:col>7</xdr:col>
                    <xdr:colOff>47625</xdr:colOff>
                    <xdr:row>8</xdr:row>
                    <xdr:rowOff>9525</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10</xdr:col>
                    <xdr:colOff>1276350</xdr:colOff>
                    <xdr:row>0</xdr:row>
                    <xdr:rowOff>180975</xdr:rowOff>
                  </from>
                  <to>
                    <xdr:col>11</xdr:col>
                    <xdr:colOff>104775</xdr:colOff>
                    <xdr:row>2</xdr:row>
                    <xdr:rowOff>19050</xdr:rowOff>
                  </to>
                </anchor>
              </controlPr>
            </control>
          </mc:Choice>
        </mc:AlternateContent>
        <mc:AlternateContent xmlns:mc="http://schemas.openxmlformats.org/markup-compatibility/2006">
          <mc:Choice Requires="x14">
            <control shapeId="4105" r:id="rId12" name="Check Box 9">
              <controlPr defaultSize="0" autoFill="0" autoLine="0" autoPict="0">
                <anchor moveWithCells="1">
                  <from>
                    <xdr:col>10</xdr:col>
                    <xdr:colOff>1276350</xdr:colOff>
                    <xdr:row>1</xdr:row>
                    <xdr:rowOff>180975</xdr:rowOff>
                  </from>
                  <to>
                    <xdr:col>11</xdr:col>
                    <xdr:colOff>104775</xdr:colOff>
                    <xdr:row>3</xdr:row>
                    <xdr:rowOff>19050</xdr:rowOff>
                  </to>
                </anchor>
              </controlPr>
            </control>
          </mc:Choice>
        </mc:AlternateContent>
        <mc:AlternateContent xmlns:mc="http://schemas.openxmlformats.org/markup-compatibility/2006">
          <mc:Choice Requires="x14">
            <control shapeId="4106" r:id="rId13" name="Check Box 10">
              <controlPr defaultSize="0" autoFill="0" autoLine="0" autoPict="0">
                <anchor moveWithCells="1">
                  <from>
                    <xdr:col>10</xdr:col>
                    <xdr:colOff>1276350</xdr:colOff>
                    <xdr:row>2</xdr:row>
                    <xdr:rowOff>180975</xdr:rowOff>
                  </from>
                  <to>
                    <xdr:col>11</xdr:col>
                    <xdr:colOff>104775</xdr:colOff>
                    <xdr:row>4</xdr:row>
                    <xdr:rowOff>19050</xdr:rowOff>
                  </to>
                </anchor>
              </controlPr>
            </control>
          </mc:Choice>
        </mc:AlternateContent>
        <mc:AlternateContent xmlns:mc="http://schemas.openxmlformats.org/markup-compatibility/2006">
          <mc:Choice Requires="x14">
            <control shapeId="4107" r:id="rId14" name="Check Box 11">
              <controlPr defaultSize="0" autoFill="0" autoLine="0" autoPict="0">
                <anchor moveWithCells="1">
                  <from>
                    <xdr:col>10</xdr:col>
                    <xdr:colOff>1276350</xdr:colOff>
                    <xdr:row>3</xdr:row>
                    <xdr:rowOff>180975</xdr:rowOff>
                  </from>
                  <to>
                    <xdr:col>11</xdr:col>
                    <xdr:colOff>104775</xdr:colOff>
                    <xdr:row>5</xdr:row>
                    <xdr:rowOff>19050</xdr:rowOff>
                  </to>
                </anchor>
              </controlPr>
            </control>
          </mc:Choice>
        </mc:AlternateContent>
        <mc:AlternateContent xmlns:mc="http://schemas.openxmlformats.org/markup-compatibility/2006">
          <mc:Choice Requires="x14">
            <control shapeId="4108" r:id="rId15" name="Check Box 12">
              <controlPr defaultSize="0" autoFill="0" autoLine="0" autoPict="0">
                <anchor moveWithCells="1">
                  <from>
                    <xdr:col>10</xdr:col>
                    <xdr:colOff>1276350</xdr:colOff>
                    <xdr:row>4</xdr:row>
                    <xdr:rowOff>180975</xdr:rowOff>
                  </from>
                  <to>
                    <xdr:col>11</xdr:col>
                    <xdr:colOff>104775</xdr:colOff>
                    <xdr:row>6</xdr:row>
                    <xdr:rowOff>19050</xdr:rowOff>
                  </to>
                </anchor>
              </controlPr>
            </control>
          </mc:Choice>
        </mc:AlternateContent>
        <mc:AlternateContent xmlns:mc="http://schemas.openxmlformats.org/markup-compatibility/2006">
          <mc:Choice Requires="x14">
            <control shapeId="4109" r:id="rId16" name="Check Box 13">
              <controlPr defaultSize="0" autoFill="0" autoLine="0" autoPict="0">
                <anchor moveWithCells="1">
                  <from>
                    <xdr:col>10</xdr:col>
                    <xdr:colOff>1276350</xdr:colOff>
                    <xdr:row>5</xdr:row>
                    <xdr:rowOff>180975</xdr:rowOff>
                  </from>
                  <to>
                    <xdr:col>11</xdr:col>
                    <xdr:colOff>104775</xdr:colOff>
                    <xdr:row>7</xdr:row>
                    <xdr:rowOff>19050</xdr:rowOff>
                  </to>
                </anchor>
              </controlPr>
            </control>
          </mc:Choice>
        </mc:AlternateContent>
        <mc:AlternateContent xmlns:mc="http://schemas.openxmlformats.org/markup-compatibility/2006">
          <mc:Choice Requires="x14">
            <control shapeId="4110" r:id="rId17" name="Check Box 14">
              <controlPr defaultSize="0" autoFill="0" autoLine="0" autoPict="0">
                <anchor moveWithCells="1">
                  <from>
                    <xdr:col>10</xdr:col>
                    <xdr:colOff>1276350</xdr:colOff>
                    <xdr:row>6</xdr:row>
                    <xdr:rowOff>180975</xdr:rowOff>
                  </from>
                  <to>
                    <xdr:col>11</xdr:col>
                    <xdr:colOff>104775</xdr:colOff>
                    <xdr:row>8</xdr:row>
                    <xdr:rowOff>19050</xdr:rowOff>
                  </to>
                </anchor>
              </controlPr>
            </control>
          </mc:Choice>
        </mc:AlternateContent>
        <mc:AlternateContent xmlns:mc="http://schemas.openxmlformats.org/markup-compatibility/2006">
          <mc:Choice Requires="x14">
            <control shapeId="4111" r:id="rId18" name="Check Box 15">
              <controlPr defaultSize="0" autoFill="0" autoLine="0" autoPict="0">
                <anchor moveWithCells="1">
                  <from>
                    <xdr:col>10</xdr:col>
                    <xdr:colOff>1276350</xdr:colOff>
                    <xdr:row>7</xdr:row>
                    <xdr:rowOff>180975</xdr:rowOff>
                  </from>
                  <to>
                    <xdr:col>11</xdr:col>
                    <xdr:colOff>104775</xdr:colOff>
                    <xdr:row>9</xdr:row>
                    <xdr:rowOff>19050</xdr:rowOff>
                  </to>
                </anchor>
              </controlPr>
            </control>
          </mc:Choice>
        </mc:AlternateContent>
        <mc:AlternateContent xmlns:mc="http://schemas.openxmlformats.org/markup-compatibility/2006">
          <mc:Choice Requires="x14">
            <control shapeId="4112" r:id="rId19" name="Check Box 16">
              <controlPr defaultSize="0" autoFill="0" autoLine="0" autoPict="0">
                <anchor moveWithCells="1">
                  <from>
                    <xdr:col>10</xdr:col>
                    <xdr:colOff>1276350</xdr:colOff>
                    <xdr:row>8</xdr:row>
                    <xdr:rowOff>180975</xdr:rowOff>
                  </from>
                  <to>
                    <xdr:col>11</xdr:col>
                    <xdr:colOff>104775</xdr:colOff>
                    <xdr:row>10</xdr:row>
                    <xdr:rowOff>19050</xdr:rowOff>
                  </to>
                </anchor>
              </controlPr>
            </control>
          </mc:Choice>
        </mc:AlternateContent>
        <mc:AlternateContent xmlns:mc="http://schemas.openxmlformats.org/markup-compatibility/2006">
          <mc:Choice Requires="x14">
            <control shapeId="4113" r:id="rId20" name="Check Box 17">
              <controlPr defaultSize="0" autoFill="0" autoLine="0" autoPict="0">
                <anchor moveWithCells="1">
                  <from>
                    <xdr:col>10</xdr:col>
                    <xdr:colOff>1276350</xdr:colOff>
                    <xdr:row>9</xdr:row>
                    <xdr:rowOff>180975</xdr:rowOff>
                  </from>
                  <to>
                    <xdr:col>11</xdr:col>
                    <xdr:colOff>104775</xdr:colOff>
                    <xdr:row>11</xdr:row>
                    <xdr:rowOff>19050</xdr:rowOff>
                  </to>
                </anchor>
              </controlPr>
            </control>
          </mc:Choice>
        </mc:AlternateContent>
        <mc:AlternateContent xmlns:mc="http://schemas.openxmlformats.org/markup-compatibility/2006">
          <mc:Choice Requires="x14">
            <control shapeId="4114" r:id="rId21" name="Check Box 18">
              <controlPr defaultSize="0" autoFill="0" autoLine="0" autoPict="0">
                <anchor moveWithCells="1">
                  <from>
                    <xdr:col>10</xdr:col>
                    <xdr:colOff>1276350</xdr:colOff>
                    <xdr:row>10</xdr:row>
                    <xdr:rowOff>180975</xdr:rowOff>
                  </from>
                  <to>
                    <xdr:col>11</xdr:col>
                    <xdr:colOff>104775</xdr:colOff>
                    <xdr:row>12</xdr:row>
                    <xdr:rowOff>19050</xdr:rowOff>
                  </to>
                </anchor>
              </controlPr>
            </control>
          </mc:Choice>
        </mc:AlternateContent>
        <mc:AlternateContent xmlns:mc="http://schemas.openxmlformats.org/markup-compatibility/2006">
          <mc:Choice Requires="x14">
            <control shapeId="4115" r:id="rId22" name="Check Box 19">
              <controlPr defaultSize="0" autoFill="0" autoLine="0" autoPict="0">
                <anchor moveWithCells="1">
                  <from>
                    <xdr:col>10</xdr:col>
                    <xdr:colOff>1276350</xdr:colOff>
                    <xdr:row>11</xdr:row>
                    <xdr:rowOff>180975</xdr:rowOff>
                  </from>
                  <to>
                    <xdr:col>11</xdr:col>
                    <xdr:colOff>104775</xdr:colOff>
                    <xdr:row>13</xdr:row>
                    <xdr:rowOff>19050</xdr:rowOff>
                  </to>
                </anchor>
              </controlPr>
            </control>
          </mc:Choice>
        </mc:AlternateContent>
        <mc:AlternateContent xmlns:mc="http://schemas.openxmlformats.org/markup-compatibility/2006">
          <mc:Choice Requires="x14">
            <control shapeId="4116" r:id="rId23" name="Check Box 20">
              <controlPr defaultSize="0" autoFill="0" autoLine="0" autoPict="0">
                <anchor moveWithCells="1">
                  <from>
                    <xdr:col>10</xdr:col>
                    <xdr:colOff>1276350</xdr:colOff>
                    <xdr:row>12</xdr:row>
                    <xdr:rowOff>180975</xdr:rowOff>
                  </from>
                  <to>
                    <xdr:col>11</xdr:col>
                    <xdr:colOff>104775</xdr:colOff>
                    <xdr:row>14</xdr:row>
                    <xdr:rowOff>19050</xdr:rowOff>
                  </to>
                </anchor>
              </controlPr>
            </control>
          </mc:Choice>
        </mc:AlternateContent>
        <mc:AlternateContent xmlns:mc="http://schemas.openxmlformats.org/markup-compatibility/2006">
          <mc:Choice Requires="x14">
            <control shapeId="4117" r:id="rId24" name="Check Box 21">
              <controlPr defaultSize="0" autoFill="0" autoLine="0" autoPict="0">
                <anchor moveWithCells="1">
                  <from>
                    <xdr:col>10</xdr:col>
                    <xdr:colOff>1276350</xdr:colOff>
                    <xdr:row>13</xdr:row>
                    <xdr:rowOff>180975</xdr:rowOff>
                  </from>
                  <to>
                    <xdr:col>11</xdr:col>
                    <xdr:colOff>104775</xdr:colOff>
                    <xdr:row>15</xdr:row>
                    <xdr:rowOff>19050</xdr:rowOff>
                  </to>
                </anchor>
              </controlPr>
            </control>
          </mc:Choice>
        </mc:AlternateContent>
        <mc:AlternateContent xmlns:mc="http://schemas.openxmlformats.org/markup-compatibility/2006">
          <mc:Choice Requires="x14">
            <control shapeId="4118" r:id="rId25" name="Check Box 22">
              <controlPr defaultSize="0" autoFill="0" autoLine="0" autoPict="0">
                <anchor moveWithCells="1">
                  <from>
                    <xdr:col>10</xdr:col>
                    <xdr:colOff>1276350</xdr:colOff>
                    <xdr:row>14</xdr:row>
                    <xdr:rowOff>180975</xdr:rowOff>
                  </from>
                  <to>
                    <xdr:col>11</xdr:col>
                    <xdr:colOff>104775</xdr:colOff>
                    <xdr:row>16</xdr:row>
                    <xdr:rowOff>19050</xdr:rowOff>
                  </to>
                </anchor>
              </controlPr>
            </control>
          </mc:Choice>
        </mc:AlternateContent>
        <mc:AlternateContent xmlns:mc="http://schemas.openxmlformats.org/markup-compatibility/2006">
          <mc:Choice Requires="x14">
            <control shapeId="4119" r:id="rId26" name="Check Box 23">
              <controlPr defaultSize="0" autoFill="0" autoLine="0" autoPict="0">
                <anchor moveWithCells="1">
                  <from>
                    <xdr:col>10</xdr:col>
                    <xdr:colOff>1276350</xdr:colOff>
                    <xdr:row>15</xdr:row>
                    <xdr:rowOff>180975</xdr:rowOff>
                  </from>
                  <to>
                    <xdr:col>11</xdr:col>
                    <xdr:colOff>104775</xdr:colOff>
                    <xdr:row>17</xdr:row>
                    <xdr:rowOff>19050</xdr:rowOff>
                  </to>
                </anchor>
              </controlPr>
            </control>
          </mc:Choice>
        </mc:AlternateContent>
        <mc:AlternateContent xmlns:mc="http://schemas.openxmlformats.org/markup-compatibility/2006">
          <mc:Choice Requires="x14">
            <control shapeId="4120" r:id="rId27" name="Check Box 24">
              <controlPr defaultSize="0" autoFill="0" autoLine="0" autoPict="0">
                <anchor moveWithCells="1">
                  <from>
                    <xdr:col>10</xdr:col>
                    <xdr:colOff>1276350</xdr:colOff>
                    <xdr:row>16</xdr:row>
                    <xdr:rowOff>180975</xdr:rowOff>
                  </from>
                  <to>
                    <xdr:col>11</xdr:col>
                    <xdr:colOff>104775</xdr:colOff>
                    <xdr:row>18</xdr:row>
                    <xdr:rowOff>19050</xdr:rowOff>
                  </to>
                </anchor>
              </controlPr>
            </control>
          </mc:Choice>
        </mc:AlternateContent>
        <mc:AlternateContent xmlns:mc="http://schemas.openxmlformats.org/markup-compatibility/2006">
          <mc:Choice Requires="x14">
            <control shapeId="4121" r:id="rId28" name="Check Box 25">
              <controlPr defaultSize="0" autoFill="0" autoLine="0" autoPict="0">
                <anchor moveWithCells="1">
                  <from>
                    <xdr:col>10</xdr:col>
                    <xdr:colOff>1276350</xdr:colOff>
                    <xdr:row>17</xdr:row>
                    <xdr:rowOff>180975</xdr:rowOff>
                  </from>
                  <to>
                    <xdr:col>11</xdr:col>
                    <xdr:colOff>104775</xdr:colOff>
                    <xdr:row>19</xdr:row>
                    <xdr:rowOff>19050</xdr:rowOff>
                  </to>
                </anchor>
              </controlPr>
            </control>
          </mc:Choice>
        </mc:AlternateContent>
        <mc:AlternateContent xmlns:mc="http://schemas.openxmlformats.org/markup-compatibility/2006">
          <mc:Choice Requires="x14">
            <control shapeId="4122" r:id="rId29" name="Check Box 26">
              <controlPr defaultSize="0" autoFill="0" autoLine="0" autoPict="0">
                <anchor moveWithCells="1">
                  <from>
                    <xdr:col>10</xdr:col>
                    <xdr:colOff>1276350</xdr:colOff>
                    <xdr:row>18</xdr:row>
                    <xdr:rowOff>180975</xdr:rowOff>
                  </from>
                  <to>
                    <xdr:col>11</xdr:col>
                    <xdr:colOff>104775</xdr:colOff>
                    <xdr:row>20</xdr:row>
                    <xdr:rowOff>19050</xdr:rowOff>
                  </to>
                </anchor>
              </controlPr>
            </control>
          </mc:Choice>
        </mc:AlternateContent>
        <mc:AlternateContent xmlns:mc="http://schemas.openxmlformats.org/markup-compatibility/2006">
          <mc:Choice Requires="x14">
            <control shapeId="4123" r:id="rId30" name="Check Box 27">
              <controlPr defaultSize="0" autoFill="0" autoLine="0" autoPict="0">
                <anchor moveWithCells="1">
                  <from>
                    <xdr:col>10</xdr:col>
                    <xdr:colOff>1276350</xdr:colOff>
                    <xdr:row>19</xdr:row>
                    <xdr:rowOff>180975</xdr:rowOff>
                  </from>
                  <to>
                    <xdr:col>11</xdr:col>
                    <xdr:colOff>104775</xdr:colOff>
                    <xdr:row>21</xdr:row>
                    <xdr:rowOff>19050</xdr:rowOff>
                  </to>
                </anchor>
              </controlPr>
            </control>
          </mc:Choice>
        </mc:AlternateContent>
        <mc:AlternateContent xmlns:mc="http://schemas.openxmlformats.org/markup-compatibility/2006">
          <mc:Choice Requires="x14">
            <control shapeId="4124" r:id="rId31" name="Check Box 28">
              <controlPr defaultSize="0" autoFill="0" autoLine="0" autoPict="0">
                <anchor moveWithCells="1">
                  <from>
                    <xdr:col>10</xdr:col>
                    <xdr:colOff>1276350</xdr:colOff>
                    <xdr:row>20</xdr:row>
                    <xdr:rowOff>180975</xdr:rowOff>
                  </from>
                  <to>
                    <xdr:col>11</xdr:col>
                    <xdr:colOff>104775</xdr:colOff>
                    <xdr:row>22</xdr:row>
                    <xdr:rowOff>19050</xdr:rowOff>
                  </to>
                </anchor>
              </controlPr>
            </control>
          </mc:Choice>
        </mc:AlternateContent>
        <mc:AlternateContent xmlns:mc="http://schemas.openxmlformats.org/markup-compatibility/2006">
          <mc:Choice Requires="x14">
            <control shapeId="4125" r:id="rId32" name="Check Box 29">
              <controlPr defaultSize="0" autoFill="0" autoLine="0" autoPict="0">
                <anchor moveWithCells="1">
                  <from>
                    <xdr:col>10</xdr:col>
                    <xdr:colOff>1276350</xdr:colOff>
                    <xdr:row>21</xdr:row>
                    <xdr:rowOff>180975</xdr:rowOff>
                  </from>
                  <to>
                    <xdr:col>11</xdr:col>
                    <xdr:colOff>104775</xdr:colOff>
                    <xdr:row>23</xdr:row>
                    <xdr:rowOff>19050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13</vt:i4>
      </vt:variant>
    </vt:vector>
  </HeadingPairs>
  <TitlesOfParts>
    <vt:vector size="16" baseType="lpstr">
      <vt:lpstr>Rétro Planning de GANTT</vt:lpstr>
      <vt:lpstr>Système</vt:lpstr>
      <vt:lpstr>Feuil1</vt:lpstr>
      <vt:lpstr>_CodeWE</vt:lpstr>
      <vt:lpstr>_DD</vt:lpstr>
      <vt:lpstr>_Livré</vt:lpstr>
      <vt:lpstr>_O</vt:lpstr>
      <vt:lpstr>_SD</vt:lpstr>
      <vt:lpstr>An</vt:lpstr>
      <vt:lpstr>Couleur_Vierge</vt:lpstr>
      <vt:lpstr>Jours_chômés</vt:lpstr>
      <vt:lpstr>Le_Mois</vt:lpstr>
      <vt:lpstr>NB_Couleur</vt:lpstr>
      <vt:lpstr>NB_Lignes</vt:lpstr>
      <vt:lpstr>Pourcentage</vt:lpstr>
      <vt:lpstr>Premier_mois</vt:lpstr>
    </vt:vector>
  </TitlesOfParts>
  <Manager>Lacreuse</Manager>
  <Company>SNCF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Planning de GANTT</dc:title>
  <dc:subject>Planning</dc:subject>
  <dc:creator>david.lacreuse@sncf.fr</dc:creator>
  <cp:keywords>Planning; Projet; Jalon; Rétro Planning; GANTT</cp:keywords>
  <dc:description>Sur une même feuille vous avez un rétro planning et un planning de GANTT</dc:description>
  <cp:lastModifiedBy>7904109Y</cp:lastModifiedBy>
  <cp:lastPrinted>2019-06-06T09:15:18Z</cp:lastPrinted>
  <dcterms:created xsi:type="dcterms:W3CDTF">2016-10-18T07:30:25Z</dcterms:created>
  <dcterms:modified xsi:type="dcterms:W3CDTF">2019-06-14T07:17:48Z</dcterms:modified>
  <dc:language>Français Excel 2010</dc:language>
  <cp:version>V4.1</cp:version>
</cp:coreProperties>
</file>