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311"/>
  <workbookPr codeName="ThisWorkbook"/>
  <mc:AlternateContent xmlns:mc="http://schemas.openxmlformats.org/markup-compatibility/2006">
    <mc:Choice Requires="x15">
      <x15ac:absPath xmlns:x15ac="http://schemas.microsoft.com/office/spreadsheetml/2010/11/ac" url="/Users/laurent/Downloads/"/>
    </mc:Choice>
  </mc:AlternateContent>
  <bookViews>
    <workbookView xWindow="880" yWindow="440" windowWidth="27000" windowHeight="13640"/>
  </bookViews>
  <sheets>
    <sheet name="Feuil1" sheetId="1" r:id="rId1"/>
  </sheets>
  <calcPr calcId="150001" concurrentCalc="0"/>
  <extLst>
    <ext xmlns:mx="http://schemas.microsoft.com/office/mac/excel/2008/main" uri="{7523E5D3-25F3-A5E0-1632-64F254C22452}">
      <mx:ArchID Flags="2"/>
    </ext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  <c r="G20" i="1"/>
  <c r="G18" i="1"/>
  <c r="G19" i="1"/>
  <c r="G17" i="1"/>
  <c r="C17" i="1"/>
  <c r="F18" i="1"/>
  <c r="F19" i="1"/>
  <c r="F20" i="1"/>
  <c r="F17" i="1"/>
  <c r="D19" i="1"/>
  <c r="C10" i="1"/>
  <c r="C9" i="1"/>
  <c r="C8" i="1"/>
  <c r="D17" i="1"/>
  <c r="C6" i="1"/>
  <c r="D20" i="1"/>
  <c r="C4" i="1"/>
  <c r="D18" i="1"/>
  <c r="C19" i="1"/>
  <c r="E19" i="1"/>
  <c r="C18" i="1"/>
  <c r="E18" i="1"/>
  <c r="E17" i="1"/>
  <c r="C20" i="1"/>
  <c r="E20" i="1"/>
</calcChain>
</file>

<file path=xl/sharedStrings.xml><?xml version="1.0" encoding="utf-8"?>
<sst xmlns="http://schemas.openxmlformats.org/spreadsheetml/2006/main" count="30" uniqueCount="18">
  <si>
    <t xml:space="preserve">poire </t>
  </si>
  <si>
    <t>banane</t>
  </si>
  <si>
    <t>pomme</t>
  </si>
  <si>
    <t>Orange</t>
  </si>
  <si>
    <t xml:space="preserve">Fruit </t>
  </si>
  <si>
    <t xml:space="preserve">Date </t>
  </si>
  <si>
    <t xml:space="preserve">Quantité </t>
  </si>
  <si>
    <t xml:space="preserve">conditionnement </t>
  </si>
  <si>
    <t>s.o</t>
  </si>
  <si>
    <t xml:space="preserve">Produits </t>
  </si>
  <si>
    <t>orange</t>
  </si>
  <si>
    <t>panier</t>
  </si>
  <si>
    <t>sachet</t>
  </si>
  <si>
    <t>Stock (critère date)</t>
  </si>
  <si>
    <t>Stock ( "s.o")</t>
  </si>
  <si>
    <t>Stock (Date ou s.o)</t>
  </si>
  <si>
    <t>sommeprod</t>
  </si>
  <si>
    <t>tes formules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</si>
</sst>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2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  <xf numFmtId="0" fontId="0" fillId="0" borderId="1" xfId="0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1" xfId="0" applyNumberFormat="1" applyFill="1" applyBorder="1" applyAlignment="1">
      <alignment horizontal="center"/>
    </xf>
    <xf numFmtId="1" fontId="0" fillId="0" borderId="0" xfId="0" applyNumberFormat="1"/>
    <xf numFmtId="14" fontId="0" fillId="3" borderId="0" xfId="0" applyNumberFormat="1" applyFill="1"/>
    <xf numFmtId="0" fontId="0" fillId="4" borderId="0" xfId="0" applyFill="1"/>
    <xf numFmtId="2" fontId="0" fillId="4" borderId="0" xfId="0" applyNumberFormat="1" applyFill="1"/>
    <xf numFmtId="0" fontId="2" fillId="2" borderId="1" xfId="0" applyFont="1" applyFill="1" applyBorder="1" applyAlignment="1">
      <alignment wrapText="1"/>
    </xf>
    <xf numFmtId="0" fontId="2" fillId="2" borderId="0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190500</xdr:colOff>
      <xdr:row>3</xdr:row>
      <xdr:rowOff>76200</xdr:rowOff>
    </xdr:from>
    <xdr:to>
      <xdr:col>7</xdr:col>
      <xdr:colOff>431800</xdr:colOff>
      <xdr:row>10</xdr:row>
      <xdr:rowOff>63500</xdr:rowOff>
    </xdr:to>
    <xdr:sp macro="" textlink="">
      <xdr:nvSpPr>
        <xdr:cNvPr id="2" name="Bulle rectangulaire à coins arrondis 1"/>
        <xdr:cNvSpPr/>
      </xdr:nvSpPr>
      <xdr:spPr>
        <a:xfrm>
          <a:off x="6108700" y="647700"/>
          <a:ext cx="1892300" cy="1320800"/>
        </a:xfrm>
        <a:prstGeom prst="wedgeRoundRectCallout">
          <a:avLst>
            <a:gd name="adj1" fmla="val -42310"/>
            <a:gd name="adj2" fmla="val 13269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Avec cette formule, excel ne considére</a:t>
          </a:r>
          <a:r>
            <a:rPr lang="fr-FR" sz="1100" baseline="0"/>
            <a:t> pas S.O comme une date et l'intégre dans le calcul (c'est valable pour toute forme de texte)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N20"/>
  <sheetViews>
    <sheetView tabSelected="1" workbookViewId="0">
      <selection activeCell="G21" sqref="G21"/>
    </sheetView>
  </sheetViews>
  <sheetFormatPr baseColWidth="10" defaultRowHeight="15" x14ac:dyDescent="0.2"/>
  <cols>
    <col min="1" max="1" width="10.5" bestFit="1" customWidth="1"/>
    <col min="3" max="3" width="19.5" customWidth="1"/>
    <col min="4" max="4" width="17.6640625" customWidth="1"/>
    <col min="5" max="5" width="19.1640625" customWidth="1"/>
  </cols>
  <sheetData>
    <row r="1" spans="1:14" x14ac:dyDescent="0.2">
      <c r="A1" s="11">
        <f ca="1">TODAY()</f>
        <v>42797</v>
      </c>
    </row>
    <row r="2" spans="1:14" x14ac:dyDescent="0.2">
      <c r="A2" s="12" t="s">
        <v>8</v>
      </c>
      <c r="B2" s="2" t="s">
        <v>4</v>
      </c>
      <c r="C2" s="2" t="s">
        <v>7</v>
      </c>
      <c r="D2" s="2" t="s">
        <v>5</v>
      </c>
      <c r="E2" s="2" t="s">
        <v>6</v>
      </c>
    </row>
    <row r="3" spans="1:14" x14ac:dyDescent="0.2">
      <c r="B3" s="7" t="s">
        <v>1</v>
      </c>
      <c r="C3" s="9" t="s">
        <v>11</v>
      </c>
      <c r="D3" s="4" t="s">
        <v>8</v>
      </c>
      <c r="E3" s="1">
        <v>2</v>
      </c>
    </row>
    <row r="4" spans="1:14" x14ac:dyDescent="0.2">
      <c r="A4" s="13" t="s">
        <v>11</v>
      </c>
      <c r="B4" s="7" t="s">
        <v>2</v>
      </c>
      <c r="C4" s="9" t="str">
        <f>A4</f>
        <v>panier</v>
      </c>
      <c r="D4" s="4">
        <v>43453</v>
      </c>
      <c r="E4" s="1">
        <v>1</v>
      </c>
    </row>
    <row r="5" spans="1:14" x14ac:dyDescent="0.2">
      <c r="B5" s="7" t="s">
        <v>0</v>
      </c>
      <c r="C5" s="9" t="s">
        <v>12</v>
      </c>
      <c r="D5" s="3" t="s">
        <v>8</v>
      </c>
      <c r="E5" s="1">
        <v>4</v>
      </c>
    </row>
    <row r="6" spans="1:14" x14ac:dyDescent="0.2">
      <c r="B6" s="7" t="s">
        <v>10</v>
      </c>
      <c r="C6" s="9" t="str">
        <f>A4</f>
        <v>panier</v>
      </c>
      <c r="D6" s="4">
        <v>43453</v>
      </c>
      <c r="E6" s="1">
        <v>5</v>
      </c>
      <c r="L6" s="6"/>
      <c r="M6" s="6"/>
      <c r="N6" s="6"/>
    </row>
    <row r="7" spans="1:14" x14ac:dyDescent="0.2">
      <c r="B7" s="7" t="s">
        <v>1</v>
      </c>
      <c r="C7" s="9" t="s">
        <v>11</v>
      </c>
      <c r="D7" s="4">
        <v>47836</v>
      </c>
      <c r="E7" s="1">
        <v>2</v>
      </c>
      <c r="L7" s="5"/>
      <c r="M7" s="5"/>
      <c r="N7" s="5"/>
    </row>
    <row r="8" spans="1:14" x14ac:dyDescent="0.2">
      <c r="B8" s="7" t="s">
        <v>2</v>
      </c>
      <c r="C8" s="9" t="str">
        <f>A4</f>
        <v>panier</v>
      </c>
      <c r="D8" s="4">
        <v>44184</v>
      </c>
      <c r="E8" s="1">
        <v>1</v>
      </c>
      <c r="L8" s="5"/>
      <c r="M8" s="5"/>
      <c r="N8" s="5"/>
    </row>
    <row r="9" spans="1:14" x14ac:dyDescent="0.2">
      <c r="B9" s="7" t="s">
        <v>10</v>
      </c>
      <c r="C9" s="9" t="str">
        <f>A4</f>
        <v>panier</v>
      </c>
      <c r="D9" s="4">
        <v>36879</v>
      </c>
      <c r="E9" s="1">
        <v>2</v>
      </c>
      <c r="L9" s="5"/>
      <c r="M9" s="5"/>
      <c r="N9" s="5"/>
    </row>
    <row r="10" spans="1:14" x14ac:dyDescent="0.2">
      <c r="B10" s="7" t="s">
        <v>0</v>
      </c>
      <c r="C10" s="9" t="str">
        <f>A4</f>
        <v>panier</v>
      </c>
      <c r="D10" s="4" t="s">
        <v>8</v>
      </c>
      <c r="E10" s="1">
        <v>1</v>
      </c>
      <c r="L10" s="5"/>
      <c r="M10" s="5"/>
      <c r="N10" s="5"/>
    </row>
    <row r="11" spans="1:14" x14ac:dyDescent="0.2">
      <c r="B11" s="8"/>
      <c r="L11" s="5"/>
      <c r="M11" s="5"/>
      <c r="N11" s="5"/>
    </row>
    <row r="12" spans="1:14" x14ac:dyDescent="0.2">
      <c r="B12" s="8"/>
      <c r="L12" s="5"/>
      <c r="M12" s="5"/>
      <c r="N12" s="5"/>
    </row>
    <row r="13" spans="1:14" x14ac:dyDescent="0.2">
      <c r="B13" s="8"/>
      <c r="L13" s="5"/>
      <c r="M13" s="5"/>
      <c r="N13" s="5"/>
    </row>
    <row r="14" spans="1:14" x14ac:dyDescent="0.2">
      <c r="B14" s="8"/>
      <c r="L14" s="5"/>
      <c r="M14" s="5"/>
      <c r="N14" s="5"/>
    </row>
    <row r="15" spans="1:14" x14ac:dyDescent="0.2">
      <c r="B15" s="8"/>
    </row>
    <row r="16" spans="1:14" x14ac:dyDescent="0.2">
      <c r="B16" s="2" t="s">
        <v>9</v>
      </c>
      <c r="C16" s="14" t="s">
        <v>13</v>
      </c>
      <c r="D16" s="14" t="s">
        <v>14</v>
      </c>
      <c r="E16" s="14" t="s">
        <v>15</v>
      </c>
      <c r="F16" s="15" t="s">
        <v>16</v>
      </c>
      <c r="G16" s="15" t="s">
        <v>17</v>
      </c>
    </row>
    <row r="17" spans="2:8" x14ac:dyDescent="0.2">
      <c r="B17" s="7" t="s">
        <v>1</v>
      </c>
      <c r="C17" s="3">
        <f ca="1">IF(B17="","",(SUMIFS($E$3:$E$10,$B$3:$B$10,B17,$C$3:$C$10,"panier",$D$3:$D$10,"&gt;"&amp;$A$1)))</f>
        <v>2</v>
      </c>
      <c r="D17" s="7">
        <f>IF(B17="","",(SUMIFS($E$3:$E$10,$B$3:$B$10,B17,$C$3:$C$10,"panier",$D$3:$D$10,"s.o")))</f>
        <v>2</v>
      </c>
      <c r="E17" s="7">
        <f ca="1">SUM(C17:D17)</f>
        <v>4</v>
      </c>
      <c r="F17">
        <f ca="1">IF(B17="","",SUMPRODUCT(($B$3:$B$10=B17)*($C$3:$C$10="panier")*($D$3:$D$10&gt;$A$1)*($E$3:$E$10)))</f>
        <v>4</v>
      </c>
      <c r="G17">
        <f ca="1">IF(B17="","",(SUMIFS($E$3:$E$10,$B$3:$B$10,B17,$C$3:$C$10,"panier",$D$3:$D$10,"&gt;"&amp;$A$1)))+SUMIFS($E$3:$E$10,$B$3:$B$10,B17,$C$3:$C$10,"panier",$D$3:$D$10,"s.o")</f>
        <v>4</v>
      </c>
      <c r="H17" s="10"/>
    </row>
    <row r="18" spans="2:8" x14ac:dyDescent="0.2">
      <c r="B18" s="7" t="s">
        <v>2</v>
      </c>
      <c r="C18" s="3">
        <f t="shared" ref="C18:C20" ca="1" si="0">IF(B18="","",(SUMIFS($E$3:$E$10,$B$3:$B$10,B18,$C$3:$C$10,"panier",$D$3:$D$10,"&gt;"&amp;$A$1)))</f>
        <v>2</v>
      </c>
      <c r="D18" s="7">
        <f t="shared" ref="D18:D20" si="1">IF(B18="","",(SUMIFS($E$3:$E$10,$B$3:$B$10,B18,$C$3:$C$10,"panier",$D$3:$D$10,"s.o")))</f>
        <v>0</v>
      </c>
      <c r="E18" s="7">
        <f t="shared" ref="E18:E20" ca="1" si="2">SUM(C18:D18)</f>
        <v>2</v>
      </c>
      <c r="F18">
        <f t="shared" ref="F18:F20" ca="1" si="3">IF(B18="","",SUMPRODUCT(($B$3:$B$10=B18)*($C$3:$C$10="panier")*($D$3:$D$10&gt;$A$1)*($E$3:$E$10)))</f>
        <v>2</v>
      </c>
      <c r="G18">
        <f ca="1">IF(B18="","",(SUMIFS($E$3:$E$10,$B$3:$B$10,B18,$C$3:$C$10,"panier",$D$3:$D$10,"&gt;"&amp;$A$1)))+SUMIFS($E$3:$E$10,$B$3:$B$10,B18,$C$3:$C$10,"panier",$D$3:$D$10,"s.o")</f>
        <v>2</v>
      </c>
    </row>
    <row r="19" spans="2:8" x14ac:dyDescent="0.2">
      <c r="B19" s="7" t="s">
        <v>0</v>
      </c>
      <c r="C19" s="3">
        <f t="shared" ca="1" si="0"/>
        <v>0</v>
      </c>
      <c r="D19" s="7">
        <f t="shared" si="1"/>
        <v>1</v>
      </c>
      <c r="E19" s="7">
        <f t="shared" ca="1" si="2"/>
        <v>1</v>
      </c>
      <c r="F19">
        <f t="shared" ca="1" si="3"/>
        <v>1</v>
      </c>
      <c r="G19">
        <f ca="1">IF(B19="","",(SUMIFS($E$3:$E$10,$B$3:$B$10,B19,$C$3:$C$10,"panier",$D$3:$D$10,"&gt;"&amp;$A$1)))+SUMIFS($E$3:$E$10,$B$3:$B$10,B19,$C$3:$C$10,"panier",$D$3:$D$10,"s.o")</f>
        <v>1</v>
      </c>
    </row>
    <row r="20" spans="2:8" x14ac:dyDescent="0.2">
      <c r="B20" s="7" t="s">
        <v>3</v>
      </c>
      <c r="C20" s="3">
        <f t="shared" ca="1" si="0"/>
        <v>5</v>
      </c>
      <c r="D20" s="7">
        <f t="shared" si="1"/>
        <v>0</v>
      </c>
      <c r="E20" s="7">
        <f t="shared" ca="1" si="2"/>
        <v>5</v>
      </c>
      <c r="F20">
        <f t="shared" ca="1" si="3"/>
        <v>5</v>
      </c>
      <c r="G20">
        <f ca="1">IF(B20="","",(SUMIFS($E$3:$E$10,$B$3:$B$10,B20,$C$3:$C$10,"panier",$D$3:$D$10,"&gt;"&amp;$A$1)))+(SUMIFS($E$3:$E$10,$B$3:$B$10,B20,$C$3:$C$10,"panier",$D$3:$D$10,"s.o"))</f>
        <v>5</v>
      </c>
    </row>
  </sheetData>
  <dataValidations count="1">
    <dataValidation type="list" allowBlank="1" showInputMessage="1" sqref="D3:D10">
      <formula1>$A$2:$A$4</formula1>
    </dataValidation>
  </dataValidations>
  <pageMargins left="0.7" right="0.7" top="0.75" bottom="0.75" header="0.3" footer="0.3"/>
  <pageSetup paperSize="9" orientation="portrait" horizontalDpi="0" verticalDpi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GALL, Florian</dc:creator>
  <cp:lastModifiedBy>Utilisateur de Microsoft Office</cp:lastModifiedBy>
  <dcterms:created xsi:type="dcterms:W3CDTF">2017-03-03T13:47:29Z</dcterms:created>
  <dcterms:modified xsi:type="dcterms:W3CDTF">2017-03-03T17:41:28Z</dcterms:modified>
</cp:coreProperties>
</file>