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600" yWindow="75" windowWidth="14115" windowHeight="7995" tabRatio="809"/>
  </bookViews>
  <sheets>
    <sheet name="test" sheetId="97" r:id="rId1"/>
    <sheet name="Feuil7" sheetId="76" r:id="rId2"/>
    <sheet name="Feuil8" sheetId="77" r:id="rId3"/>
    <sheet name="Feuil9" sheetId="78" r:id="rId4"/>
  </sheets>
  <externalReferences>
    <externalReference r:id="rId5"/>
  </externalReferences>
  <definedNames>
    <definedName name="ABAR" localSheetId="0">#REF!</definedName>
    <definedName name="ABAR">#REF!</definedName>
    <definedName name="BBBBBB" localSheetId="0">#REF!</definedName>
    <definedName name="BBBBBB">#REF!</definedName>
    <definedName name="BOYERFred">#REF!</definedName>
    <definedName name="BULIN">#REF!</definedName>
    <definedName name="cc" localSheetId="0">#REF!</definedName>
    <definedName name="cc">#REF!</definedName>
    <definedName name="chevalier">#REF!</definedName>
    <definedName name="Commandes" localSheetId="0">[1]elve!#REF!</definedName>
    <definedName name="Commandes">[1]elve!#REF!</definedName>
    <definedName name="correspondance" localSheetId="0">#REF!</definedName>
    <definedName name="correspondance">#REF!</definedName>
    <definedName name="dd" localSheetId="0">#REF!</definedName>
    <definedName name="dd">#REF!</definedName>
    <definedName name="ddd" localSheetId="0">#REF!</definedName>
    <definedName name="ddd">#REF!</definedName>
    <definedName name="dddd" localSheetId="0">#REF!</definedName>
    <definedName name="dddd">#REF!</definedName>
    <definedName name="dsgfgdsfgfsgfggsdffhgdh" localSheetId="0">#REF!</definedName>
    <definedName name="dsgfgdsfgfsgfggsdffhgdh">#REF!</definedName>
    <definedName name="GG" localSheetId="0">[1]elve!#REF!</definedName>
    <definedName name="GG">[1]elve!#REF!</definedName>
    <definedName name="hytdhtdyhtres" localSheetId="0">#REF!</definedName>
    <definedName name="hytdhtdyhtres">#REF!</definedName>
    <definedName name="hytytdhythethetd" localSheetId="0">#REF!</definedName>
    <definedName name="hytytdhythethetd">#REF!</definedName>
    <definedName name="LJKFJGFDLKJGJ" localSheetId="0">#REF!</definedName>
    <definedName name="LJKFJGFDLKJGJ">#REF!</definedName>
    <definedName name="Mouniapin" localSheetId="0">#REF!</definedName>
    <definedName name="Mouniapin">#REF!</definedName>
    <definedName name="PAYETA" localSheetId="0">#REF!</definedName>
    <definedName name="PAYETA">#REF!</definedName>
    <definedName name="salariés" localSheetId="0">#REF!</definedName>
    <definedName name="salariés">#REF!</definedName>
    <definedName name="tab_libellés">[1]rubriques!$A$1:$A$48</definedName>
    <definedName name="tab_rubriques">[1]rubriques!$A$1:$B$48</definedName>
    <definedName name="ygg" localSheetId="0">#REF!</definedName>
    <definedName name="ygg">#REF!</definedName>
  </definedNames>
  <calcPr calcId="145621"/>
</workbook>
</file>

<file path=xl/calcChain.xml><?xml version="1.0" encoding="utf-8"?>
<calcChain xmlns="http://schemas.openxmlformats.org/spreadsheetml/2006/main">
  <c r="L7" i="97" l="1"/>
  <c r="L9" i="97"/>
  <c r="L11" i="97"/>
  <c r="L13" i="97"/>
  <c r="L5" i="97"/>
  <c r="B5" i="97" l="1"/>
  <c r="B13" i="97" l="1"/>
  <c r="J13" i="97"/>
  <c r="K13" i="97" l="1"/>
  <c r="O5" i="97"/>
  <c r="J15" i="97" l="1"/>
  <c r="O13" i="97"/>
  <c r="N13" i="97"/>
  <c r="M13" i="97"/>
  <c r="O11" i="97"/>
  <c r="J11" i="97"/>
  <c r="B11" i="97"/>
  <c r="N11" i="97" s="1"/>
  <c r="O9" i="97"/>
  <c r="J9" i="97"/>
  <c r="B9" i="97"/>
  <c r="O7" i="97"/>
  <c r="O16" i="97" s="1"/>
  <c r="J7" i="97"/>
  <c r="B7" i="97"/>
  <c r="N7" i="97" s="1"/>
  <c r="J5" i="97"/>
  <c r="N5" i="97"/>
  <c r="K11" i="97" l="1"/>
  <c r="K7" i="97"/>
  <c r="K9" i="97"/>
  <c r="N9" i="97"/>
  <c r="N16" i="97" s="1"/>
  <c r="M9" i="97"/>
  <c r="K5" i="97"/>
  <c r="J16" i="97"/>
  <c r="M5" i="97"/>
  <c r="M7" i="97"/>
  <c r="M11" i="97"/>
  <c r="M16" i="97" l="1"/>
  <c r="K16" i="97" l="1"/>
  <c r="L16" i="97" l="1"/>
</calcChain>
</file>

<file path=xl/sharedStrings.xml><?xml version="1.0" encoding="utf-8"?>
<sst xmlns="http://schemas.openxmlformats.org/spreadsheetml/2006/main" count="20" uniqueCount="20">
  <si>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</si>
  <si>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</si>
  <si>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</si>
  <si>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</si>
  <si>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</si>
  <si>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</si>
  <si>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</si>
  <si>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</si>
  <si>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Total heures travaillées</t>
  </si>
  <si>
    <t>Heures majorées 25%</t>
  </si>
  <si>
    <t>Heures majorées 100%</t>
  </si>
  <si>
    <t>TOTAL</t>
  </si>
  <si>
    <t>Heures majorées 50%</t>
  </si>
  <si>
    <t>total hors dimanche &amp; fériés</t>
  </si>
  <si>
    <t>heures non payées</t>
  </si>
  <si>
    <t>Repos Comp</t>
  </si>
  <si>
    <t>heures sup à 25% , hors dimanche &amp; jours fériés -&gt; 25% à partir 36eme h</t>
  </si>
  <si>
    <t>heures sup à 50% , hors dimanche &amp; jours fériés -&gt; 50% à partir 44eme h</t>
  </si>
  <si>
    <t>RC : delta entre 41h et h totale travaillées /2</t>
  </si>
  <si>
    <t xml:space="preserve">ex : 43h travaillées, dimanche et jours fériés confondus, : (43-41)/2= 1h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</si>
</sst>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color theme="1"/>
      <name val="Comic Sans MS"/>
      <family val="4"/>
    </font>
    <font>
      <sz val="7"/>
      <color theme="1"/>
      <name val="Comic Sans MS"/>
      <family val="4"/>
    </font>
    <font>
      <b/>
      <sz val="10"/>
      <color theme="1"/>
      <name val="Comic Sans MS"/>
      <family val="4"/>
    </font>
    <font>
      <sz val="6"/>
      <color theme="1"/>
      <name val="Comic Sans MS"/>
      <family val="4"/>
    </font>
    <font>
      <b/>
      <sz val="8"/>
      <color theme="1"/>
      <name val="Comic Sans MS"/>
      <family val="4"/>
    </font>
    <font>
      <sz val="8"/>
      <name val="Comic Sans MS"/>
      <family val="4"/>
    </font>
    <font>
      <sz val="7"/>
      <name val="Comic Sans MS"/>
      <family val="4"/>
    </font>
    <font>
      <sz val="10"/>
      <name val="Arial"/>
      <family val="2"/>
    </font>
    <font>
      <sz val="10"/>
      <name val="Arial"/>
      <family val="2"/>
    </font>
    <font>
      <b/>
      <sz val="8"/>
      <name val="Comic Sans MS"/>
      <family val="4"/>
    </font>
    <font>
      <sz val="6"/>
      <name val="Comic Sans MS"/>
      <family val="4"/>
    </font>
    <font>
      <sz val="5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8" fillId="0" borderId="0"/>
    <xf numFmtId="0" fontId="8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/>
    <xf numFmtId="0" fontId="3" fillId="0" borderId="2" xfId="0" applyFont="1" applyBorder="1" applyAlignment="1">
      <alignment horizontal="center" vertical="center" wrapText="1"/>
    </xf>
    <xf numFmtId="0" fontId="1" fillId="3" borderId="2" xfId="0" applyFont="1" applyFill="1" applyBorder="1"/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/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/>
    <xf numFmtId="0" fontId="1" fillId="4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4" borderId="2" xfId="3" applyFont="1" applyFill="1" applyBorder="1" applyAlignment="1">
      <alignment horizontal="center" vertical="center"/>
    </xf>
    <xf numFmtId="0" fontId="7" fillId="4" borderId="2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colors>
    <mruColors>
      <color rgb="FF990033"/>
      <color rgb="FFFF99FF"/>
      <color rgb="FF00FFFF"/>
      <color rgb="FF0000FF"/>
      <color rgb="FF66FF99"/>
      <color rgb="FFFFFF99"/>
      <color rgb="FFCCFFCC"/>
      <color rgb="FFFFFFCC"/>
      <color rgb="FFFFCC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M/Direction/Ressources%20Humaines/PAIES/2014%2005%20M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ularites"/>
      <sheetName val="salariés"/>
      <sheetName val="rubriques"/>
      <sheetName val="elve"/>
    </sheetNames>
    <sheetDataSet>
      <sheetData sheetId="0" refreshError="1"/>
      <sheetData sheetId="1"/>
      <sheetData sheetId="2">
        <row r="1">
          <cell r="A1" t="str">
            <v>libellé</v>
          </cell>
          <cell r="B1" t="str">
            <v>rubrique</v>
          </cell>
        </row>
        <row r="2">
          <cell r="A2" t="str">
            <v>ABSENCES CHARGEMENT DATES</v>
          </cell>
          <cell r="B2">
            <v>352</v>
          </cell>
        </row>
        <row r="3">
          <cell r="A3" t="str">
            <v>ASTREINTE</v>
          </cell>
          <cell r="B3">
            <v>197</v>
          </cell>
        </row>
        <row r="4">
          <cell r="A4" t="str">
            <v>CARBURANT</v>
          </cell>
          <cell r="B4">
            <v>853</v>
          </cell>
        </row>
        <row r="5">
          <cell r="A5" t="str">
            <v>CONGES PAYES CHARGEMENT DATES</v>
          </cell>
          <cell r="B5">
            <v>359</v>
          </cell>
        </row>
        <row r="6">
          <cell r="A6" t="str">
            <v>DIVERS JUSTIFIE</v>
          </cell>
          <cell r="B6">
            <v>862</v>
          </cell>
        </row>
        <row r="7">
          <cell r="A7" t="str">
            <v>HEURES MAJOREES A 100 %</v>
          </cell>
          <cell r="B7">
            <v>110</v>
          </cell>
        </row>
        <row r="8">
          <cell r="A8" t="str">
            <v>HEURES MAJOREES A 50 %</v>
          </cell>
          <cell r="B8">
            <v>109</v>
          </cell>
        </row>
        <row r="9">
          <cell r="A9" t="str">
            <v>INDEMNITES KILOMETRIQUES</v>
          </cell>
          <cell r="B9">
            <v>851</v>
          </cell>
        </row>
        <row r="10">
          <cell r="A10" t="str">
            <v>NOMBRE TICKETS RESTAURANT</v>
          </cell>
          <cell r="B10">
            <v>888</v>
          </cell>
        </row>
        <row r="11">
          <cell r="A11" t="str">
            <v xml:space="preserve">PRIME DE PANIER </v>
          </cell>
          <cell r="B11">
            <v>196</v>
          </cell>
        </row>
        <row r="12">
          <cell r="A12" t="str">
            <v>PRIME DE PRODUCTIVITE</v>
          </cell>
          <cell r="B12">
            <v>195</v>
          </cell>
        </row>
        <row r="13">
          <cell r="A13" t="str">
            <v>PRIME DEMARRAGE CAMPAGNE</v>
          </cell>
          <cell r="B13">
            <v>198</v>
          </cell>
        </row>
        <row r="14">
          <cell r="A14" t="str">
            <v>PRIME TRAVAUX SALISSANTS</v>
          </cell>
          <cell r="B14">
            <v>194</v>
          </cell>
        </row>
        <row r="15">
          <cell r="A15" t="str">
            <v>REPAS MISSION</v>
          </cell>
          <cell r="B15">
            <v>857</v>
          </cell>
        </row>
        <row r="16">
          <cell r="A16" t="str">
            <v>TRAIN AVION TAXI</v>
          </cell>
          <cell r="B16">
            <v>867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3"/>
  <sheetViews>
    <sheetView tabSelected="1" workbookViewId="0">
      <selection activeCell="L9" sqref="L9:L10"/>
    </sheetView>
  </sheetViews>
  <sheetFormatPr baseColWidth="10" defaultRowHeight="12.75" x14ac:dyDescent="0.25"/>
  <cols>
    <col min="1" max="1" width="4.42578125" style="19" customWidth="1"/>
    <col min="2" max="2" width="5.140625" style="1" customWidth="1"/>
    <col min="3" max="9" width="8.140625" style="1" customWidth="1"/>
    <col min="10" max="10" width="6.7109375" style="3" customWidth="1"/>
    <col min="11" max="11" width="5.140625" style="3" customWidth="1"/>
    <col min="12" max="12" width="9.5703125" style="3" customWidth="1"/>
    <col min="13" max="15" width="7" style="3" customWidth="1"/>
    <col min="16" max="16384" width="11.42578125" style="1"/>
  </cols>
  <sheetData>
    <row r="2" spans="1:15" ht="12.75" customHeight="1" x14ac:dyDescent="0.25">
      <c r="M2" s="42"/>
      <c r="N2" s="43"/>
      <c r="O2" s="43"/>
    </row>
    <row r="3" spans="1:15" s="2" customFormat="1" ht="14.25" customHeight="1" x14ac:dyDescent="0.25">
      <c r="A3" s="39" t="s">
        <v>0</v>
      </c>
      <c r="B3" s="40" t="s">
        <v>13</v>
      </c>
      <c r="C3" s="39" t="s">
        <v>1</v>
      </c>
      <c r="D3" s="39" t="s">
        <v>2</v>
      </c>
      <c r="E3" s="39" t="s">
        <v>3</v>
      </c>
      <c r="F3" s="39" t="s">
        <v>4</v>
      </c>
      <c r="G3" s="39" t="s">
        <v>5</v>
      </c>
      <c r="H3" s="39" t="s">
        <v>6</v>
      </c>
      <c r="I3" s="39" t="s">
        <v>7</v>
      </c>
      <c r="J3" s="39" t="s">
        <v>8</v>
      </c>
      <c r="K3" s="26" t="s">
        <v>14</v>
      </c>
      <c r="L3" s="26" t="s">
        <v>15</v>
      </c>
      <c r="M3" s="39" t="s">
        <v>9</v>
      </c>
      <c r="N3" s="39" t="s">
        <v>12</v>
      </c>
      <c r="O3" s="39" t="s">
        <v>10</v>
      </c>
    </row>
    <row r="4" spans="1:15" s="4" customFormat="1" ht="9" x14ac:dyDescent="0.15">
      <c r="A4" s="39"/>
      <c r="B4" s="41"/>
      <c r="C4" s="39"/>
      <c r="D4" s="39"/>
      <c r="E4" s="39"/>
      <c r="F4" s="39"/>
      <c r="G4" s="39"/>
      <c r="H4" s="39"/>
      <c r="I4" s="39"/>
      <c r="J4" s="39"/>
      <c r="K4" s="27"/>
      <c r="L4" s="27"/>
      <c r="M4" s="39"/>
      <c r="N4" s="39"/>
      <c r="O4" s="39"/>
    </row>
    <row r="5" spans="1:15" ht="16.5" customHeight="1" x14ac:dyDescent="0.25">
      <c r="A5" s="33">
        <v>46</v>
      </c>
      <c r="B5" s="35">
        <f>SUM(C5:H5)</f>
        <v>35</v>
      </c>
      <c r="C5" s="20">
        <v>7</v>
      </c>
      <c r="D5" s="20">
        <v>7</v>
      </c>
      <c r="E5" s="20">
        <v>7</v>
      </c>
      <c r="F5" s="20">
        <v>7</v>
      </c>
      <c r="G5" s="20">
        <v>7</v>
      </c>
      <c r="H5" s="16"/>
      <c r="I5" s="16"/>
      <c r="J5" s="31">
        <f>SUM(C5:I5)</f>
        <v>35</v>
      </c>
      <c r="K5" s="28">
        <f>IF(J5&lt;0,0,IF(J5&gt;35,"",J5-35))</f>
        <v>0</v>
      </c>
      <c r="L5" s="37">
        <f>IF(J5&lt;0,0,IF(J5&gt;41,(J5-41)/2,0))</f>
        <v>0</v>
      </c>
      <c r="M5" s="31" t="str">
        <f>IF(AND(B5&gt;=36,B5&lt;=43),B5-35,IF(B5&gt;43,7,""))</f>
        <v/>
      </c>
      <c r="N5" s="31" t="str">
        <f>IF(B5&gt;=44,B5-43,"")</f>
        <v/>
      </c>
      <c r="O5" s="31">
        <f>I5</f>
        <v>0</v>
      </c>
    </row>
    <row r="6" spans="1:15" s="4" customFormat="1" ht="8.1" customHeight="1" x14ac:dyDescent="0.15">
      <c r="A6" s="34"/>
      <c r="B6" s="36"/>
      <c r="C6" s="11"/>
      <c r="D6" s="11"/>
      <c r="E6" s="11"/>
      <c r="F6" s="11"/>
      <c r="G6" s="11"/>
      <c r="H6" s="17"/>
      <c r="I6" s="17"/>
      <c r="J6" s="32"/>
      <c r="K6" s="29"/>
      <c r="L6" s="38"/>
      <c r="M6" s="32"/>
      <c r="N6" s="32"/>
      <c r="O6" s="32"/>
    </row>
    <row r="7" spans="1:15" ht="16.5" customHeight="1" x14ac:dyDescent="0.25">
      <c r="A7" s="33">
        <v>47</v>
      </c>
      <c r="B7" s="35">
        <f>SUM(C7:H7)</f>
        <v>50</v>
      </c>
      <c r="C7" s="20">
        <v>10</v>
      </c>
      <c r="D7" s="20">
        <v>10</v>
      </c>
      <c r="E7" s="20">
        <v>10</v>
      </c>
      <c r="F7" s="20">
        <v>10</v>
      </c>
      <c r="G7" s="10">
        <v>10</v>
      </c>
      <c r="H7" s="16"/>
      <c r="I7" s="16"/>
      <c r="J7" s="31">
        <f>SUM(C7:I7)</f>
        <v>50</v>
      </c>
      <c r="K7" s="28" t="str">
        <f>IF(J7&lt;0,0,IF(J7&gt;35,"",J7-35))</f>
        <v/>
      </c>
      <c r="L7" s="37">
        <f t="shared" ref="L7:L14" si="0">IF(J7&lt;0,0,IF(J7&gt;41,(J7-41)/2,0))</f>
        <v>4.5</v>
      </c>
      <c r="M7" s="31">
        <f>IF(AND(B7&gt;=36,B7&lt;=43),B7-35,IF(B7&gt;43,7,""))</f>
        <v>7</v>
      </c>
      <c r="N7" s="31">
        <f>IF(B7&gt;=44,B7-43,"")</f>
        <v>7</v>
      </c>
      <c r="O7" s="31">
        <f>I7</f>
        <v>0</v>
      </c>
    </row>
    <row r="8" spans="1:15" s="4" customFormat="1" ht="8.1" customHeight="1" x14ac:dyDescent="0.15">
      <c r="A8" s="34"/>
      <c r="B8" s="36"/>
      <c r="C8" s="21"/>
      <c r="D8" s="21"/>
      <c r="E8" s="21"/>
      <c r="F8" s="21"/>
      <c r="G8" s="11"/>
      <c r="H8" s="17"/>
      <c r="I8" s="17"/>
      <c r="J8" s="32"/>
      <c r="K8" s="29"/>
      <c r="L8" s="38"/>
      <c r="M8" s="32"/>
      <c r="N8" s="32"/>
      <c r="O8" s="32"/>
    </row>
    <row r="9" spans="1:15" ht="16.5" customHeight="1" x14ac:dyDescent="0.25">
      <c r="A9" s="33">
        <v>48</v>
      </c>
      <c r="B9" s="35">
        <f t="shared" ref="B9" si="1">SUM(C9:H9)</f>
        <v>40</v>
      </c>
      <c r="C9" s="20">
        <v>8</v>
      </c>
      <c r="D9" s="20">
        <v>8</v>
      </c>
      <c r="E9" s="20">
        <v>8</v>
      </c>
      <c r="F9" s="20">
        <v>8</v>
      </c>
      <c r="G9" s="20">
        <v>8</v>
      </c>
      <c r="H9" s="16"/>
      <c r="I9" s="16">
        <v>10</v>
      </c>
      <c r="J9" s="31">
        <f>SUM(C9:I9)</f>
        <v>50</v>
      </c>
      <c r="K9" s="28" t="str">
        <f t="shared" ref="K9" si="2">IF(J9&lt;0,0,IF(J9&gt;35,"",J9-35))</f>
        <v/>
      </c>
      <c r="L9" s="37">
        <f t="shared" ref="L9:L14" si="3">IF(J9&lt;0,0,IF(J9&gt;41,(J9-41)/2,0))</f>
        <v>4.5</v>
      </c>
      <c r="M9" s="31">
        <f>IF(AND(B9&gt;=36,B9&lt;=43),B9-35,IF(B9&gt;43,7,""))</f>
        <v>5</v>
      </c>
      <c r="N9" s="31" t="str">
        <f>IF(B9&gt;=44,B9-43,"")</f>
        <v/>
      </c>
      <c r="O9" s="31">
        <f>I9</f>
        <v>10</v>
      </c>
    </row>
    <row r="10" spans="1:15" s="4" customFormat="1" ht="8.1" customHeight="1" x14ac:dyDescent="0.15">
      <c r="A10" s="34"/>
      <c r="B10" s="36"/>
      <c r="C10" s="21"/>
      <c r="D10" s="21"/>
      <c r="E10" s="21"/>
      <c r="F10" s="21"/>
      <c r="G10" s="21"/>
      <c r="H10" s="17"/>
      <c r="I10" s="17"/>
      <c r="J10" s="32"/>
      <c r="K10" s="29"/>
      <c r="L10" s="38"/>
      <c r="M10" s="32"/>
      <c r="N10" s="32"/>
      <c r="O10" s="32"/>
    </row>
    <row r="11" spans="1:15" ht="16.5" customHeight="1" x14ac:dyDescent="0.25">
      <c r="A11" s="33">
        <v>49</v>
      </c>
      <c r="B11" s="35">
        <f t="shared" ref="B11:B13" si="4">SUM(C11:H11)</f>
        <v>0</v>
      </c>
      <c r="C11" s="20"/>
      <c r="D11" s="20"/>
      <c r="E11" s="20"/>
      <c r="F11" s="20"/>
      <c r="G11" s="20"/>
      <c r="H11" s="22"/>
      <c r="I11" s="16"/>
      <c r="J11" s="31">
        <f>SUM(C11:I11)</f>
        <v>0</v>
      </c>
      <c r="K11" s="28">
        <f t="shared" ref="K11" si="5">IF(J11&lt;0,0,IF(J11&gt;35,"",J11-35))</f>
        <v>-35</v>
      </c>
      <c r="L11" s="37">
        <f t="shared" ref="L11:L14" si="6">IF(J11&lt;0,0,IF(J11&gt;41,(J11-41)/2,0))</f>
        <v>0</v>
      </c>
      <c r="M11" s="31" t="str">
        <f>IF(AND(B11&gt;=36,B11&lt;=43),B11-35,IF(B11&gt;43,7,""))</f>
        <v/>
      </c>
      <c r="N11" s="31" t="str">
        <f>IF(B11&gt;=44,B11-43,"")</f>
        <v/>
      </c>
      <c r="O11" s="31">
        <f>I11</f>
        <v>0</v>
      </c>
    </row>
    <row r="12" spans="1:15" s="4" customFormat="1" ht="8.1" customHeight="1" x14ac:dyDescent="0.15">
      <c r="A12" s="34"/>
      <c r="B12" s="36"/>
      <c r="C12" s="21"/>
      <c r="D12" s="21"/>
      <c r="E12" s="21"/>
      <c r="F12" s="21"/>
      <c r="G12" s="21"/>
      <c r="H12" s="23"/>
      <c r="I12" s="17"/>
      <c r="J12" s="32"/>
      <c r="K12" s="29"/>
      <c r="L12" s="38"/>
      <c r="M12" s="32"/>
      <c r="N12" s="32"/>
      <c r="O12" s="32"/>
    </row>
    <row r="13" spans="1:15" ht="16.5" customHeight="1" x14ac:dyDescent="0.25">
      <c r="A13" s="33">
        <v>50</v>
      </c>
      <c r="B13" s="35">
        <f t="shared" si="4"/>
        <v>0</v>
      </c>
      <c r="C13" s="10"/>
      <c r="D13" s="10"/>
      <c r="E13" s="10"/>
      <c r="F13" s="10"/>
      <c r="G13" s="10"/>
      <c r="H13" s="16"/>
      <c r="I13" s="16"/>
      <c r="J13" s="31">
        <f>SUM(C13:I13)</f>
        <v>0</v>
      </c>
      <c r="K13" s="28">
        <f t="shared" ref="K13" si="7">IF(J13&lt;0,0,IF(J13&gt;35,"",J13-35))</f>
        <v>-35</v>
      </c>
      <c r="L13" s="37">
        <f t="shared" ref="L13:L14" si="8">IF(J13&lt;0,0,IF(J13&gt;41,(J13-41)/2,0))</f>
        <v>0</v>
      </c>
      <c r="M13" s="31" t="str">
        <f>IF(AND(B13&gt;=36,B13&lt;=43),B13-35,IF(B13&gt;43,7,""))</f>
        <v/>
      </c>
      <c r="N13" s="31" t="str">
        <f>IF(B13&gt;=44,B13-43,"")</f>
        <v/>
      </c>
      <c r="O13" s="31">
        <f>I13</f>
        <v>0</v>
      </c>
    </row>
    <row r="14" spans="1:15" ht="8.1" customHeight="1" x14ac:dyDescent="0.25">
      <c r="A14" s="34"/>
      <c r="B14" s="36"/>
      <c r="C14" s="11"/>
      <c r="D14" s="11"/>
      <c r="E14" s="11"/>
      <c r="F14" s="11"/>
      <c r="G14" s="11"/>
      <c r="H14" s="17"/>
      <c r="I14" s="17"/>
      <c r="J14" s="32"/>
      <c r="K14" s="29"/>
      <c r="L14" s="38"/>
      <c r="M14" s="32"/>
      <c r="N14" s="32"/>
      <c r="O14" s="32"/>
    </row>
    <row r="15" spans="1:15" ht="16.5" customHeight="1" x14ac:dyDescent="0.25">
      <c r="A15" s="13"/>
      <c r="B15" s="9"/>
      <c r="C15" s="14"/>
      <c r="D15" s="14"/>
      <c r="E15" s="12"/>
      <c r="F15" s="12"/>
      <c r="G15" s="12"/>
      <c r="H15" s="7"/>
      <c r="I15" s="7"/>
      <c r="J15" s="15">
        <f>SUM(C15:I15)</f>
        <v>0</v>
      </c>
      <c r="K15" s="24"/>
      <c r="L15" s="24"/>
      <c r="M15" s="15"/>
      <c r="N15" s="15"/>
      <c r="O15" s="15"/>
    </row>
    <row r="16" spans="1:15" s="4" customFormat="1" ht="16.5" x14ac:dyDescent="0.15">
      <c r="A16" s="30" t="s">
        <v>11</v>
      </c>
      <c r="B16" s="30"/>
      <c r="C16" s="30"/>
      <c r="D16" s="30"/>
      <c r="E16" s="30"/>
      <c r="F16" s="30"/>
      <c r="G16" s="30"/>
      <c r="H16" s="30"/>
      <c r="I16" s="30"/>
      <c r="J16" s="8">
        <f>SUM(J5:J15)</f>
        <v>135</v>
      </c>
      <c r="K16" s="25">
        <f>SUM(K5:K15)</f>
        <v>-70</v>
      </c>
      <c r="L16" s="25">
        <f>SUM(L5:L15)</f>
        <v>9</v>
      </c>
      <c r="M16" s="18">
        <f t="shared" ref="M16:O16" si="9">SUM(M5:M15)</f>
        <v>12</v>
      </c>
      <c r="N16" s="18">
        <f t="shared" si="9"/>
        <v>7</v>
      </c>
      <c r="O16" s="18">
        <f t="shared" si="9"/>
        <v>10</v>
      </c>
    </row>
    <row r="17" spans="1:15" s="4" customFormat="1" ht="3.75" customHeight="1" x14ac:dyDescent="0.15">
      <c r="A17" s="6"/>
      <c r="J17" s="5"/>
      <c r="K17" s="5"/>
      <c r="L17" s="5"/>
      <c r="M17" s="5"/>
      <c r="N17" s="5"/>
      <c r="O17" s="5"/>
    </row>
    <row r="18" spans="1:15" s="4" customFormat="1" ht="9" x14ac:dyDescent="0.15">
      <c r="A18" s="6"/>
      <c r="J18" s="5"/>
      <c r="K18" s="5"/>
      <c r="L18" s="5"/>
      <c r="M18" s="5"/>
      <c r="N18" s="5"/>
      <c r="O18" s="5"/>
    </row>
    <row r="19" spans="1:15" x14ac:dyDescent="0.25">
      <c r="C19" s="1" t="s">
        <v>16</v>
      </c>
    </row>
    <row r="20" spans="1:15" x14ac:dyDescent="0.25">
      <c r="C20" s="1" t="s">
        <v>17</v>
      </c>
    </row>
    <row r="22" spans="1:15" x14ac:dyDescent="0.25">
      <c r="C22" s="1" t="s">
        <v>18</v>
      </c>
    </row>
    <row r="23" spans="1:15" x14ac:dyDescent="0.25">
      <c r="C23" s="1" t="s">
        <v>19</v>
      </c>
    </row>
  </sheetData>
  <mergeCells count="57">
    <mergeCell ref="F3:F4"/>
    <mergeCell ref="G3:G4"/>
    <mergeCell ref="A5:A6"/>
    <mergeCell ref="B5:B6"/>
    <mergeCell ref="M2:O2"/>
    <mergeCell ref="A3:A4"/>
    <mergeCell ref="B3:B4"/>
    <mergeCell ref="C3:C4"/>
    <mergeCell ref="D3:D4"/>
    <mergeCell ref="E3:E4"/>
    <mergeCell ref="H3:H4"/>
    <mergeCell ref="I3:I4"/>
    <mergeCell ref="J3:J4"/>
    <mergeCell ref="M5:M6"/>
    <mergeCell ref="M3:M4"/>
    <mergeCell ref="L3:L4"/>
    <mergeCell ref="L5:L6"/>
    <mergeCell ref="N5:N6"/>
    <mergeCell ref="O5:O6"/>
    <mergeCell ref="N3:N4"/>
    <mergeCell ref="O3:O4"/>
    <mergeCell ref="J5:J6"/>
    <mergeCell ref="M7:M8"/>
    <mergeCell ref="N7:N8"/>
    <mergeCell ref="O7:O8"/>
    <mergeCell ref="A7:A8"/>
    <mergeCell ref="B7:B8"/>
    <mergeCell ref="J7:J8"/>
    <mergeCell ref="L7:L8"/>
    <mergeCell ref="M9:M10"/>
    <mergeCell ref="N9:N10"/>
    <mergeCell ref="O9:O10"/>
    <mergeCell ref="A9:A10"/>
    <mergeCell ref="B9:B10"/>
    <mergeCell ref="J9:J10"/>
    <mergeCell ref="L9:L10"/>
    <mergeCell ref="M11:M12"/>
    <mergeCell ref="N11:N12"/>
    <mergeCell ref="O11:O12"/>
    <mergeCell ref="A11:A12"/>
    <mergeCell ref="B11:B12"/>
    <mergeCell ref="J11:J12"/>
    <mergeCell ref="L11:L12"/>
    <mergeCell ref="K13:K14"/>
    <mergeCell ref="A16:I16"/>
    <mergeCell ref="M13:M14"/>
    <mergeCell ref="N13:N14"/>
    <mergeCell ref="O13:O14"/>
    <mergeCell ref="A13:A14"/>
    <mergeCell ref="B13:B14"/>
    <mergeCell ref="J13:J14"/>
    <mergeCell ref="L13:L14"/>
    <mergeCell ref="K3:K4"/>
    <mergeCell ref="K5:K6"/>
    <mergeCell ref="K7:K8"/>
    <mergeCell ref="K9:K10"/>
    <mergeCell ref="K11:K12"/>
  </mergeCells>
  <pageMargins left="0.23622047244094491" right="0.23622047244094491" top="0.35433070866141736" bottom="0.19685039370078741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Feuil7</vt:lpstr>
      <vt:lpstr>Feuil8</vt:lpstr>
      <vt:lpstr>Feuil9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Chevalier</dc:creator>
  <cp:lastModifiedBy>Laurent PONS</cp:lastModifiedBy>
  <cp:lastPrinted>2016-12-15T06:02:26Z</cp:lastPrinted>
  <dcterms:created xsi:type="dcterms:W3CDTF">2013-01-24T12:03:37Z</dcterms:created>
  <dcterms:modified xsi:type="dcterms:W3CDTF">2017-01-30T12:52:40Z</dcterms:modified>
</cp:coreProperties>
</file>