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20" windowWidth="19200" windowHeight="73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Feuil1!$C$1:$K$28</definedName>
  </definedNames>
  <calcPr calcId="145621" iterate="1"/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9" i="1"/>
  <c r="K30" i="1"/>
  <c r="K28" i="1"/>
  <c r="L9" i="1" l="1"/>
  <c r="L28" i="1"/>
  <c r="L21" i="1"/>
</calcChain>
</file>

<file path=xl/sharedStrings.xml><?xml version="1.0" encoding="utf-8"?>
<sst xmlns="http://schemas.openxmlformats.org/spreadsheetml/2006/main" count="92" uniqueCount="17">
  <si>
    <t>Prénom</t>
  </si>
  <si>
    <t>Motif absence</t>
  </si>
  <si>
    <t>Date de début</t>
  </si>
  <si>
    <t>Date de fin</t>
  </si>
  <si>
    <t>Nb jours</t>
  </si>
  <si>
    <t>Nature de contrat</t>
  </si>
  <si>
    <t>DAVID</t>
  </si>
  <si>
    <t>KARINE</t>
  </si>
  <si>
    <t>BRICE</t>
  </si>
  <si>
    <t>MARIE</t>
  </si>
  <si>
    <t>CDI</t>
  </si>
  <si>
    <t>MARC</t>
  </si>
  <si>
    <t>JOSEPH</t>
  </si>
  <si>
    <t xml:space="preserve">Maladie ou blessure </t>
  </si>
  <si>
    <t xml:space="preserve">Cacul total de l'absence sur un an </t>
  </si>
  <si>
    <t>kevin</t>
  </si>
  <si>
    <t>Kevin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</si>
</sst>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8">
    <xf numFmtId="0" fontId="0" fillId="0" borderId="0" xfId="0"/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4" fontId="1" fillId="0" borderId="3" xfId="1" applyNumberFormat="1" applyFont="1" applyFill="1" applyBorder="1" applyAlignment="1">
      <alignment horizontal="center" vertical="center"/>
    </xf>
    <xf numFmtId="14" fontId="1" fillId="0" borderId="5" xfId="1" applyNumberFormat="1" applyFont="1" applyFill="1" applyBorder="1" applyAlignment="1">
      <alignment horizontal="center" vertical="center"/>
    </xf>
    <xf numFmtId="14" fontId="1" fillId="0" borderId="1" xfId="1" applyNumberFormat="1" applyFont="1" applyFill="1" applyBorder="1" applyAlignment="1">
      <alignment horizontal="center" vertical="center"/>
    </xf>
    <xf numFmtId="0" fontId="0" fillId="0" borderId="3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0" xfId="0" applyNumberFormat="1"/>
    <xf numFmtId="0" fontId="0" fillId="4" borderId="0" xfId="0" applyFill="1"/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0" fillId="0" borderId="5" xfId="0" applyBorder="1"/>
    <xf numFmtId="14" fontId="0" fillId="0" borderId="5" xfId="0" applyNumberFormat="1" applyBorder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30"/>
  <sheetViews>
    <sheetView tabSelected="1" zoomScale="82" workbookViewId="0">
      <selection activeCell="Q23" sqref="Q23"/>
    </sheetView>
  </sheetViews>
  <sheetFormatPr baseColWidth="10" defaultRowHeight="15" x14ac:dyDescent="0.25"/>
  <cols>
    <col min="3" max="4" width="15" customWidth="1"/>
    <col min="5" max="5" width="20.5703125" customWidth="1"/>
    <col min="6" max="6" width="13.7109375" customWidth="1"/>
    <col min="9" max="10" width="18.28515625" customWidth="1"/>
    <col min="11" max="11" width="35.5703125" customWidth="1"/>
  </cols>
  <sheetData>
    <row r="1" spans="3:12" ht="34.5" customHeight="1" thickBot="1" x14ac:dyDescent="0.3">
      <c r="C1" s="17" t="s">
        <v>0</v>
      </c>
      <c r="D1" s="17"/>
      <c r="E1" s="17" t="s">
        <v>1</v>
      </c>
      <c r="F1" s="17" t="s">
        <v>2</v>
      </c>
      <c r="G1" s="17" t="s">
        <v>3</v>
      </c>
      <c r="H1" s="17" t="s">
        <v>4</v>
      </c>
      <c r="I1" s="17" t="s">
        <v>5</v>
      </c>
      <c r="J1" s="17"/>
      <c r="K1" s="17" t="s">
        <v>14</v>
      </c>
    </row>
    <row r="2" spans="3:12" x14ac:dyDescent="0.25">
      <c r="C2" s="8" t="s">
        <v>6</v>
      </c>
      <c r="D2" s="20"/>
      <c r="E2" s="7" t="s">
        <v>13</v>
      </c>
      <c r="F2" s="4">
        <v>41647</v>
      </c>
      <c r="G2" s="4">
        <v>41648</v>
      </c>
      <c r="H2" s="1">
        <v>2</v>
      </c>
      <c r="I2" s="1" t="s">
        <v>10</v>
      </c>
      <c r="J2" s="1"/>
      <c r="K2" s="2" t="str">
        <f t="shared" ref="K2:K27" si="0">IF(G2&lt;&gt;MAX(IF($C$2:$C$4800=C2,$G$2:$G$4800)),"",SUMPRODUCT(($H$2:$H$4800)*($C$2:$C$4800=C2)*(($G$2:$G$4800)&gt;=MAX(IF($C$2:$C$4800=C2,$G$2:$G$4800))-365)))</f>
        <v/>
      </c>
    </row>
    <row r="3" spans="3:12" x14ac:dyDescent="0.25">
      <c r="C3" s="9" t="s">
        <v>6</v>
      </c>
      <c r="D3" s="21"/>
      <c r="E3" s="13" t="s">
        <v>13</v>
      </c>
      <c r="F3" s="5">
        <v>41927</v>
      </c>
      <c r="G3" s="5">
        <v>41927</v>
      </c>
      <c r="H3" s="2">
        <v>1</v>
      </c>
      <c r="I3" s="2" t="s">
        <v>10</v>
      </c>
      <c r="J3" s="2"/>
      <c r="K3" s="2" t="str">
        <f t="shared" si="0"/>
        <v/>
      </c>
    </row>
    <row r="4" spans="3:12" x14ac:dyDescent="0.25">
      <c r="C4" s="9" t="s">
        <v>6</v>
      </c>
      <c r="D4" s="21"/>
      <c r="E4" s="13" t="s">
        <v>13</v>
      </c>
      <c r="F4" s="5">
        <v>42067</v>
      </c>
      <c r="G4" s="5">
        <v>42069</v>
      </c>
      <c r="H4" s="2">
        <v>3</v>
      </c>
      <c r="I4" s="2" t="s">
        <v>10</v>
      </c>
      <c r="J4" s="2"/>
      <c r="K4" s="2" t="str">
        <f t="shared" si="0"/>
        <v/>
      </c>
    </row>
    <row r="5" spans="3:12" x14ac:dyDescent="0.25">
      <c r="C5" s="9" t="s">
        <v>6</v>
      </c>
      <c r="D5" s="21"/>
      <c r="E5" s="13" t="s">
        <v>13</v>
      </c>
      <c r="F5" s="5">
        <v>42135</v>
      </c>
      <c r="G5" s="5">
        <v>42135</v>
      </c>
      <c r="H5" s="2">
        <v>1</v>
      </c>
      <c r="I5" s="2" t="s">
        <v>10</v>
      </c>
      <c r="J5" s="2"/>
      <c r="K5" s="2" t="str">
        <f t="shared" si="0"/>
        <v/>
      </c>
    </row>
    <row r="6" spans="3:12" x14ac:dyDescent="0.25">
      <c r="C6" s="9" t="s">
        <v>6</v>
      </c>
      <c r="D6" s="21"/>
      <c r="E6" s="13" t="s">
        <v>13</v>
      </c>
      <c r="F6" s="5">
        <v>42165</v>
      </c>
      <c r="G6" s="5">
        <v>42167</v>
      </c>
      <c r="H6" s="2">
        <v>3</v>
      </c>
      <c r="I6" s="2" t="s">
        <v>10</v>
      </c>
      <c r="J6" s="2"/>
      <c r="K6" s="2" t="str">
        <f t="shared" si="0"/>
        <v/>
      </c>
    </row>
    <row r="7" spans="3:12" x14ac:dyDescent="0.25">
      <c r="C7" s="9" t="s">
        <v>6</v>
      </c>
      <c r="D7" s="21"/>
      <c r="E7" s="13" t="s">
        <v>13</v>
      </c>
      <c r="F7" s="5">
        <v>42170</v>
      </c>
      <c r="G7" s="5">
        <v>42171</v>
      </c>
      <c r="H7" s="2">
        <v>2</v>
      </c>
      <c r="I7" s="2" t="s">
        <v>10</v>
      </c>
      <c r="J7" s="2"/>
      <c r="K7" s="2" t="str">
        <f t="shared" si="0"/>
        <v/>
      </c>
      <c r="L7" s="18"/>
    </row>
    <row r="8" spans="3:12" x14ac:dyDescent="0.25">
      <c r="C8" s="9" t="s">
        <v>6</v>
      </c>
      <c r="D8" s="21"/>
      <c r="E8" s="13" t="s">
        <v>13</v>
      </c>
      <c r="F8" s="5">
        <v>42235</v>
      </c>
      <c r="G8" s="5">
        <v>42236</v>
      </c>
      <c r="H8" s="2">
        <v>2</v>
      </c>
      <c r="I8" s="2" t="s">
        <v>10</v>
      </c>
      <c r="J8" s="2"/>
      <c r="K8" s="2" t="str">
        <f t="shared" si="0"/>
        <v/>
      </c>
    </row>
    <row r="9" spans="3:12" ht="15.75" thickBot="1" x14ac:dyDescent="0.3">
      <c r="C9" s="9" t="s">
        <v>6</v>
      </c>
      <c r="D9" s="21"/>
      <c r="E9" s="13" t="s">
        <v>13</v>
      </c>
      <c r="F9" s="5">
        <v>42291</v>
      </c>
      <c r="G9" s="5">
        <v>42293</v>
      </c>
      <c r="H9" s="2">
        <v>3</v>
      </c>
      <c r="I9" s="2" t="s">
        <v>10</v>
      </c>
      <c r="J9" s="2"/>
      <c r="K9" s="2" t="str">
        <f t="shared" si="0"/>
        <v/>
      </c>
      <c r="L9" s="19">
        <f ca="1">SUMIF(F2:G9,"&gt;=16/10/2014",H2:H9)</f>
        <v>14</v>
      </c>
    </row>
    <row r="10" spans="3:12" x14ac:dyDescent="0.25">
      <c r="C10" s="15" t="s">
        <v>11</v>
      </c>
      <c r="D10" s="22"/>
      <c r="E10" s="7" t="s">
        <v>13</v>
      </c>
      <c r="F10" s="4">
        <v>42103</v>
      </c>
      <c r="G10" s="4">
        <v>42103</v>
      </c>
      <c r="H10" s="1">
        <v>1</v>
      </c>
      <c r="I10" s="1" t="s">
        <v>10</v>
      </c>
      <c r="J10" s="25"/>
      <c r="K10" s="2" t="str">
        <f t="shared" si="0"/>
        <v/>
      </c>
    </row>
    <row r="11" spans="3:12" ht="15.75" thickBot="1" x14ac:dyDescent="0.3">
      <c r="C11" s="16" t="s">
        <v>11</v>
      </c>
      <c r="D11" s="23"/>
      <c r="E11" s="13" t="s">
        <v>13</v>
      </c>
      <c r="F11" s="5">
        <v>42107</v>
      </c>
      <c r="G11" s="5">
        <v>42109</v>
      </c>
      <c r="H11" s="2">
        <v>3</v>
      </c>
      <c r="I11" s="2" t="s">
        <v>10</v>
      </c>
      <c r="J11" s="2"/>
      <c r="K11" s="2" t="str">
        <f t="shared" si="0"/>
        <v/>
      </c>
    </row>
    <row r="12" spans="3:12" x14ac:dyDescent="0.25">
      <c r="C12" s="8" t="s">
        <v>7</v>
      </c>
      <c r="D12" s="20"/>
      <c r="E12" s="7" t="s">
        <v>13</v>
      </c>
      <c r="F12" s="4">
        <v>42081</v>
      </c>
      <c r="G12" s="4">
        <v>42085</v>
      </c>
      <c r="H12" s="1">
        <v>5</v>
      </c>
      <c r="I12" s="1" t="s">
        <v>10</v>
      </c>
      <c r="J12" s="25"/>
      <c r="K12" s="2" t="str">
        <f t="shared" si="0"/>
        <v/>
      </c>
    </row>
    <row r="13" spans="3:12" x14ac:dyDescent="0.25">
      <c r="C13" s="9" t="s">
        <v>7</v>
      </c>
      <c r="D13" s="21"/>
      <c r="E13" s="13" t="s">
        <v>13</v>
      </c>
      <c r="F13" s="5">
        <v>42128</v>
      </c>
      <c r="G13" s="5">
        <v>42129</v>
      </c>
      <c r="H13" s="2">
        <v>2</v>
      </c>
      <c r="I13" s="2" t="s">
        <v>10</v>
      </c>
      <c r="J13" s="2"/>
      <c r="K13" s="2" t="str">
        <f t="shared" si="0"/>
        <v/>
      </c>
    </row>
    <row r="14" spans="3:12" ht="15.75" thickBot="1" x14ac:dyDescent="0.3">
      <c r="C14" s="9" t="s">
        <v>7</v>
      </c>
      <c r="D14" s="21"/>
      <c r="E14" s="13" t="s">
        <v>13</v>
      </c>
      <c r="F14" s="5">
        <v>42174</v>
      </c>
      <c r="G14" s="5">
        <v>42174</v>
      </c>
      <c r="H14" s="2">
        <v>1</v>
      </c>
      <c r="I14" s="2" t="s">
        <v>10</v>
      </c>
      <c r="J14" s="2"/>
      <c r="K14" s="2" t="str">
        <f t="shared" si="0"/>
        <v/>
      </c>
    </row>
    <row r="15" spans="3:12" x14ac:dyDescent="0.25">
      <c r="C15" s="8" t="s">
        <v>8</v>
      </c>
      <c r="D15" s="20"/>
      <c r="E15" s="7" t="s">
        <v>13</v>
      </c>
      <c r="F15" s="4">
        <v>42188</v>
      </c>
      <c r="G15" s="4">
        <v>42202</v>
      </c>
      <c r="H15" s="1">
        <v>15</v>
      </c>
      <c r="I15" s="1" t="s">
        <v>10</v>
      </c>
      <c r="J15" s="25"/>
      <c r="K15" s="2" t="str">
        <f t="shared" si="0"/>
        <v/>
      </c>
    </row>
    <row r="16" spans="3:12" ht="15.75" thickBot="1" x14ac:dyDescent="0.3">
      <c r="C16" s="10" t="s">
        <v>8</v>
      </c>
      <c r="D16" s="24"/>
      <c r="E16" s="14" t="s">
        <v>13</v>
      </c>
      <c r="F16" s="6">
        <v>42203</v>
      </c>
      <c r="G16" s="6">
        <v>42232</v>
      </c>
      <c r="H16" s="3">
        <v>30</v>
      </c>
      <c r="I16" s="3" t="s">
        <v>10</v>
      </c>
      <c r="J16" s="3"/>
      <c r="K16" s="2" t="str">
        <f t="shared" si="0"/>
        <v/>
      </c>
    </row>
    <row r="17" spans="3:12" x14ac:dyDescent="0.25">
      <c r="C17" s="8" t="s">
        <v>9</v>
      </c>
      <c r="D17" s="20"/>
      <c r="E17" s="7" t="s">
        <v>13</v>
      </c>
      <c r="F17" s="4">
        <v>41644</v>
      </c>
      <c r="G17" s="4">
        <v>41671</v>
      </c>
      <c r="H17" s="1">
        <v>28</v>
      </c>
      <c r="I17" s="1" t="s">
        <v>10</v>
      </c>
      <c r="J17" s="25"/>
      <c r="K17" s="2" t="str">
        <f t="shared" si="0"/>
        <v/>
      </c>
    </row>
    <row r="18" spans="3:12" x14ac:dyDescent="0.25">
      <c r="C18" s="9" t="s">
        <v>9</v>
      </c>
      <c r="D18" s="21"/>
      <c r="E18" s="13" t="s">
        <v>13</v>
      </c>
      <c r="F18" s="5">
        <v>41736</v>
      </c>
      <c r="G18" s="5">
        <v>41741</v>
      </c>
      <c r="H18" s="2">
        <v>6</v>
      </c>
      <c r="I18" s="2" t="s">
        <v>10</v>
      </c>
      <c r="J18" s="2"/>
      <c r="K18" s="2" t="str">
        <f t="shared" si="0"/>
        <v/>
      </c>
    </row>
    <row r="19" spans="3:12" x14ac:dyDescent="0.25">
      <c r="C19" s="9" t="s">
        <v>9</v>
      </c>
      <c r="D19" s="21"/>
      <c r="E19" s="13" t="s">
        <v>13</v>
      </c>
      <c r="F19" s="5">
        <v>42257</v>
      </c>
      <c r="G19" s="5">
        <v>42258</v>
      </c>
      <c r="H19" s="2">
        <v>2</v>
      </c>
      <c r="I19" s="2" t="s">
        <v>10</v>
      </c>
      <c r="J19" s="2"/>
      <c r="K19" s="2" t="str">
        <f t="shared" si="0"/>
        <v/>
      </c>
    </row>
    <row r="20" spans="3:12" x14ac:dyDescent="0.25">
      <c r="C20" s="9" t="s">
        <v>9</v>
      </c>
      <c r="D20" s="21"/>
      <c r="E20" s="13" t="s">
        <v>13</v>
      </c>
      <c r="F20" s="5">
        <v>42262</v>
      </c>
      <c r="G20" s="5">
        <v>42262</v>
      </c>
      <c r="H20" s="2">
        <v>1</v>
      </c>
      <c r="I20" s="2" t="s">
        <v>10</v>
      </c>
      <c r="J20" s="2"/>
      <c r="K20" s="2" t="str">
        <f t="shared" si="0"/>
        <v/>
      </c>
    </row>
    <row r="21" spans="3:12" ht="15.75" thickBot="1" x14ac:dyDescent="0.3">
      <c r="C21" s="9" t="s">
        <v>9</v>
      </c>
      <c r="D21" s="21"/>
      <c r="E21" s="13" t="s">
        <v>13</v>
      </c>
      <c r="F21" s="5">
        <v>42353</v>
      </c>
      <c r="G21" s="5">
        <v>42361</v>
      </c>
      <c r="H21" s="2">
        <v>9</v>
      </c>
      <c r="I21" s="2" t="s">
        <v>10</v>
      </c>
      <c r="J21" s="2"/>
      <c r="K21" s="2" t="str">
        <f t="shared" si="0"/>
        <v/>
      </c>
      <c r="L21">
        <f ca="1">SUMIF(F17:G21,"&gt;=23/12/2014",H17:H21)</f>
        <v>12</v>
      </c>
    </row>
    <row r="22" spans="3:12" x14ac:dyDescent="0.25">
      <c r="C22" s="8" t="s">
        <v>12</v>
      </c>
      <c r="D22" s="20"/>
      <c r="E22" s="7" t="s">
        <v>13</v>
      </c>
      <c r="F22" s="11">
        <v>42064</v>
      </c>
      <c r="G22" s="11">
        <v>42078</v>
      </c>
      <c r="H22" s="1">
        <v>15</v>
      </c>
      <c r="I22" s="1" t="s">
        <v>10</v>
      </c>
      <c r="J22" s="25"/>
      <c r="K22" s="2" t="str">
        <f t="shared" si="0"/>
        <v/>
      </c>
    </row>
    <row r="23" spans="3:12" x14ac:dyDescent="0.25">
      <c r="C23" s="9" t="s">
        <v>12</v>
      </c>
      <c r="D23" s="21"/>
      <c r="E23" s="13" t="s">
        <v>13</v>
      </c>
      <c r="F23" s="12">
        <v>42111</v>
      </c>
      <c r="G23" s="12">
        <v>42112</v>
      </c>
      <c r="H23" s="2">
        <v>2</v>
      </c>
      <c r="I23" s="2" t="s">
        <v>10</v>
      </c>
      <c r="J23" s="2"/>
      <c r="K23" s="2" t="str">
        <f t="shared" si="0"/>
        <v/>
      </c>
    </row>
    <row r="24" spans="3:12" x14ac:dyDescent="0.25">
      <c r="C24" s="9" t="s">
        <v>12</v>
      </c>
      <c r="D24" s="21"/>
      <c r="E24" s="13" t="s">
        <v>13</v>
      </c>
      <c r="F24" s="12">
        <v>42204</v>
      </c>
      <c r="G24" s="12">
        <v>42210</v>
      </c>
      <c r="H24" s="2">
        <v>7</v>
      </c>
      <c r="I24" s="2" t="s">
        <v>10</v>
      </c>
      <c r="J24" s="2"/>
      <c r="K24" s="2" t="str">
        <f t="shared" si="0"/>
        <v/>
      </c>
    </row>
    <row r="25" spans="3:12" x14ac:dyDescent="0.25">
      <c r="C25" s="9" t="s">
        <v>12</v>
      </c>
      <c r="D25" s="21"/>
      <c r="E25" s="13" t="s">
        <v>13</v>
      </c>
      <c r="F25" s="12">
        <v>42292</v>
      </c>
      <c r="G25" s="12">
        <v>42292</v>
      </c>
      <c r="H25" s="2">
        <v>1</v>
      </c>
      <c r="I25" s="2" t="s">
        <v>10</v>
      </c>
      <c r="J25" s="2"/>
      <c r="K25" s="2" t="str">
        <f t="shared" si="0"/>
        <v/>
      </c>
    </row>
    <row r="26" spans="3:12" x14ac:dyDescent="0.25">
      <c r="C26" s="9" t="s">
        <v>12</v>
      </c>
      <c r="D26" s="21"/>
      <c r="E26" s="13" t="s">
        <v>13</v>
      </c>
      <c r="F26" s="12">
        <v>42294</v>
      </c>
      <c r="G26" s="12">
        <v>42300</v>
      </c>
      <c r="H26" s="2">
        <v>7</v>
      </c>
      <c r="I26" s="2" t="s">
        <v>10</v>
      </c>
      <c r="J26" s="2"/>
      <c r="K26" s="2" t="str">
        <f t="shared" si="0"/>
        <v/>
      </c>
    </row>
    <row r="27" spans="3:12" x14ac:dyDescent="0.25">
      <c r="C27" s="9" t="s">
        <v>12</v>
      </c>
      <c r="D27" s="21"/>
      <c r="E27" s="13" t="s">
        <v>13</v>
      </c>
      <c r="F27" s="12">
        <v>42358</v>
      </c>
      <c r="G27" s="12">
        <v>42365</v>
      </c>
      <c r="H27" s="2">
        <v>8</v>
      </c>
      <c r="I27" s="2" t="s">
        <v>10</v>
      </c>
      <c r="J27" s="2"/>
      <c r="K27" s="2" t="str">
        <f t="shared" si="0"/>
        <v/>
      </c>
    </row>
    <row r="28" spans="3:12" x14ac:dyDescent="0.25">
      <c r="C28" s="9" t="s">
        <v>12</v>
      </c>
      <c r="D28" s="21"/>
      <c r="E28" s="13" t="s">
        <v>13</v>
      </c>
      <c r="F28" s="12">
        <v>42370</v>
      </c>
      <c r="G28" s="12">
        <v>42402</v>
      </c>
      <c r="H28" s="2">
        <v>33</v>
      </c>
      <c r="I28" s="2" t="s">
        <v>10</v>
      </c>
      <c r="J28" s="2"/>
      <c r="K28" s="2" t="str">
        <f>IF(G28&lt;&gt;MAX(IF($C$2:$C$4800=C28,$G$2:$G$4800)),"",SUMPRODUCT(($H$2:$H$4800)*($C$2:$C$4800=C28)*(($G$2:$G$4800)&gt;=MAX(IF($C$2:$C$4800=C28,$G$2:$G$4800))-365)))</f>
        <v/>
      </c>
      <c r="L28" s="19">
        <f ca="1">SUMIF(F22:G28,"&gt;=02/02/2015",H22:H28)</f>
        <v>73</v>
      </c>
    </row>
    <row r="29" spans="3:12" x14ac:dyDescent="0.25">
      <c r="C29" s="2" t="s">
        <v>15</v>
      </c>
      <c r="D29" s="26"/>
      <c r="E29" s="13" t="s">
        <v>13</v>
      </c>
      <c r="F29" s="27">
        <v>42370</v>
      </c>
      <c r="G29" s="27">
        <v>42370</v>
      </c>
      <c r="H29" s="2">
        <v>1</v>
      </c>
      <c r="I29" s="26"/>
      <c r="J29" s="26"/>
      <c r="K29" s="2" t="str">
        <f t="shared" ref="K29:K30" si="1">IF(G29&lt;&gt;MAX(IF($C$2:$C$4800=C29,$G$2:$G$4800)),"",SUMPRODUCT(($H$2:$H$4800)*($C$2:$C$4800=C29)*(($G$2:$G$4800)&gt;=MAX(IF($C$2:$C$4800=C29,$G$2:$G$4800))-365)))</f>
        <v/>
      </c>
    </row>
    <row r="30" spans="3:12" x14ac:dyDescent="0.25">
      <c r="C30" s="2" t="s">
        <v>16</v>
      </c>
      <c r="D30" s="26"/>
      <c r="E30" s="13" t="s">
        <v>13</v>
      </c>
      <c r="F30" s="27">
        <v>42405</v>
      </c>
      <c r="G30" s="27">
        <v>42405</v>
      </c>
      <c r="H30" s="2">
        <v>1</v>
      </c>
      <c r="I30" s="26"/>
      <c r="J30" s="26"/>
      <c r="K30" s="2">
        <f t="shared" si="1"/>
        <v>2</v>
      </c>
    </row>
  </sheetData>
  <autoFilter ref="C1:K2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9106924F</dc:creator>
  <cp:lastModifiedBy>9106924F</cp:lastModifiedBy>
  <dcterms:created xsi:type="dcterms:W3CDTF">2016-02-02T14:05:21Z</dcterms:created>
  <dcterms:modified xsi:type="dcterms:W3CDTF">2016-02-11T11:25:41Z</dcterms:modified>
</cp:coreProperties>
</file>